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11"/>
  <workbookPr/>
  <mc:AlternateContent xmlns:mc="http://schemas.openxmlformats.org/markup-compatibility/2006">
    <mc:Choice Requires="x15">
      <x15ac:absPath xmlns:x15ac="http://schemas.microsoft.com/office/spreadsheetml/2010/11/ac" url="/Users/scgordon/metadig/Publications/LTER Recommendations/Data/"/>
    </mc:Choice>
  </mc:AlternateContent>
  <bookViews>
    <workbookView xWindow="0" yWindow="460" windowWidth="25600" windowHeight="15460" tabRatio="500" activeTab="4"/>
    <workbookView xWindow="0" yWindow="0" windowWidth="25600" windowHeight="16000" tabRatio="500" activeTab="5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CompletenessComparisons" sheetId="22" r:id="rId6"/>
    <sheet name="CompressedSigScoreRecMax" sheetId="7" r:id="rId7"/>
    <sheet name="compressedSigScoreDialectMax" sheetId="8" r:id="rId8"/>
    <sheet name="completenessDistribution" sheetId="6" r:id="rId9"/>
    <sheet name="Sheet1" sheetId="13" r:id="rId10"/>
    <sheet name="conceptOccurance%" sheetId="3" r:id="rId11"/>
    <sheet name="dataONEAverage" sheetId="15" r:id="rId12"/>
    <sheet name="uberConceptOccurance" sheetId="16" r:id="rId13"/>
    <sheet name="Sheet5" sheetId="17" r:id="rId14"/>
    <sheet name="Sheet2" sheetId="14" r:id="rId15"/>
    <sheet name="LevelCompleteness" sheetId="5" r:id="rId16"/>
  </sheets>
  <externalReferences>
    <externalReference r:id="rId17"/>
    <externalReference r:id="rId18"/>
  </externalReferences>
  <definedNames>
    <definedName name="_xlnm._FilterDatabase" localSheetId="1" hidden="1">analysis!$A$1:$AH$2569</definedName>
    <definedName name="_xlnm._FilterDatabase" localSheetId="6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  <definedName name="Means">CompletenessComparisons!$A$3:$Y$27</definedName>
    <definedName name="StandardDeviations">CompletenessComparisons!$A$31:$X$55</definedName>
  </definedNames>
  <calcPr calcId="150000" concurrentCalc="0"/>
  <pivotCaches>
    <pivotCache cacheId="3" r:id="rId19"/>
    <pivotCache cacheId="4" r:id="rId20"/>
    <pivotCache cacheId="5" r:id="rId21"/>
    <pivotCache cacheId="12" r:id="rId22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26" i="22" l="1"/>
  <c r="AH27" i="22"/>
  <c r="A55" i="22"/>
  <c r="A54" i="22"/>
  <c r="J2825" i="7"/>
  <c r="K2825" i="7"/>
  <c r="J2824" i="7"/>
  <c r="K2824" i="7"/>
  <c r="J2823" i="7"/>
  <c r="K2823" i="7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T1" i="22"/>
  <c r="R1" i="22"/>
  <c r="U1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W55" i="22"/>
  <c r="X55" i="22"/>
  <c r="Y27" i="22"/>
  <c r="Y26" i="22"/>
  <c r="J2822" i="7"/>
  <c r="K2822" i="7"/>
  <c r="J2821" i="7"/>
  <c r="K2821" i="7"/>
  <c r="J2820" i="7"/>
  <c r="K2820" i="7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C51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B52" i="22"/>
  <c r="B51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X22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50" i="22"/>
  <c r="B49" i="22"/>
  <c r="B48" i="22"/>
  <c r="B47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W52" i="22"/>
  <c r="X52" i="22"/>
  <c r="W51" i="22"/>
  <c r="X51" i="22"/>
  <c r="W50" i="22"/>
  <c r="X50" i="22"/>
  <c r="W49" i="22"/>
  <c r="X49" i="22"/>
  <c r="W48" i="22"/>
  <c r="X48" i="22"/>
  <c r="W47" i="22"/>
  <c r="X47" i="22"/>
  <c r="B46" i="22"/>
  <c r="W46" i="22"/>
  <c r="X46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25" i="22"/>
  <c r="Y24" i="22"/>
  <c r="Y23" i="22"/>
  <c r="Y22" i="22"/>
  <c r="Y21" i="22"/>
  <c r="Y20" i="22"/>
  <c r="Y19" i="22"/>
  <c r="Y18" i="22"/>
  <c r="Y17" i="22"/>
  <c r="Y16" i="22"/>
  <c r="Y15" i="22"/>
  <c r="Y14" i="22"/>
  <c r="Y13" i="22"/>
  <c r="Y12" i="22"/>
  <c r="Y11" i="22"/>
  <c r="Y10" i="22"/>
  <c r="Y9" i="22"/>
  <c r="Y8" i="22"/>
  <c r="Y7" i="22"/>
  <c r="Y6" i="22"/>
  <c r="Y5" i="22"/>
  <c r="Y4" i="22"/>
  <c r="AH32" i="22"/>
  <c r="A31" i="22"/>
  <c r="A38" i="22"/>
  <c r="Y3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7" i="22"/>
  <c r="A36" i="22"/>
  <c r="A35" i="22"/>
  <c r="A34" i="22"/>
  <c r="A33" i="22"/>
  <c r="A32" i="22"/>
  <c r="A53" i="22"/>
  <c r="A52" i="22"/>
  <c r="A51" i="22"/>
  <c r="AI30" i="22"/>
  <c r="AH30" i="22"/>
  <c r="AG30" i="22"/>
  <c r="AF30" i="22"/>
  <c r="AE30" i="22"/>
  <c r="AD30" i="22"/>
  <c r="AC30" i="22"/>
  <c r="AI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G26" i="22"/>
  <c r="AF26" i="22"/>
  <c r="AE26" i="22"/>
  <c r="AD26" i="22"/>
  <c r="AC31" i="22"/>
  <c r="AC29" i="22"/>
  <c r="AC28" i="22"/>
  <c r="AC26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<sst xmlns="http://schemas.openxmlformats.org/spreadsheetml/2006/main" count="37317" uniqueCount="3128">
  <si>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</si>
  <si>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</si>
  <si>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</si>
  <si>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</si>
  <si>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</si>
  <si>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</si>
  <si>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</si>
  <si>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</si>
  <si>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</si>
  <si>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</si>
  <si>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</si>
  <si>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</si>
  <si>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</si>
  <si>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</si>
  <si>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</si>
  <si>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</si>
  <si>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</si>
  <si>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</si>
  <si>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</si>
  <si>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</si>
  <si>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</si>
  <si>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</si>
  <si>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</si>
  <si>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</si>
  <si>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</si>
  <si>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</si>
  <si>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</si>
  <si>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</si>
  <si>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</si>
  <si>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</si>
  <si>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</si>
  <si>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</si>
  <si>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</si>
  <si>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</si>
  <si>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</si>
  <si>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</si>
  <si>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</si>
  <si>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</si>
  <si>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</si>
  <si>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</si>
  <si>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</si>
  <si>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</si>
  <si>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</si>
  <si>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</si>
  <si>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</si>
  <si>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</si>
  <si>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</si>
  <si>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</si>
  <si>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</si>
  <si>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</si>
  <si>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</si>
  <si>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</si>
  <si>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</si>
  <si>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</si>
  <si>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</si>
  <si>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</si>
  <si>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</si>
  <si>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</si>
  <si>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</si>
  <si>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</si>
  <si>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</si>
  <si>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</si>
  <si>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</si>
  <si>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</si>
  <si>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</si>
  <si>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</si>
  <si>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</si>
  <si>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</si>
  <si>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</si>
  <si>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</si>
  <si>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</si>
  <si>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</si>
  <si>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</si>
  <si>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</si>
  <si>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</si>
  <si>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</si>
  <si>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</si>
  <si>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</si>
  <si>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</si>
  <si>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</si>
  <si>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</si>
  <si>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</si>
  <si>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</si>
  <si>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</si>
  <si>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</si>
  <si>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</si>
  <si>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</si>
  <si>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</si>
  <si>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</si>
  <si>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</si>
  <si>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</si>
  <si>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</si>
  <si>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</si>
  <si>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</si>
  <si>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</si>
  <si>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</si>
  <si>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</si>
  <si>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</si>
  <si>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</si>
  <si>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</si>
  <si>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</si>
  <si>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</si>
  <si>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</si>
  <si>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</si>
  <si>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</si>
  <si>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</si>
  <si>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</si>
  <si>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</si>
  <si>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</si>
  <si>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</si>
  <si>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</si>
  <si>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</si>
  <si>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</si>
  <si>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</si>
  <si>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</si>
  <si>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</si>
  <si>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</si>
  <si>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</si>
  <si>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</si>
  <si>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</si>
  <si>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</si>
  <si>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</si>
  <si>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</si>
  <si>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</si>
  <si>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</si>
  <si>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</si>
  <si>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</si>
  <si>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</si>
  <si>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</si>
  <si>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</si>
  <si>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</si>
  <si>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</si>
  <si>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</si>
  <si>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</si>
  <si>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</si>
  <si>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</si>
  <si>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</si>
  <si>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</si>
  <si>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</si>
  <si>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</si>
  <si>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</si>
  <si>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</si>
  <si>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</si>
  <si>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</si>
  <si>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</si>
  <si>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</si>
  <si>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</si>
  <si>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</si>
  <si>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</si>
  <si>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</si>
  <si>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</si>
  <si>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</si>
  <si>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</si>
  <si>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</si>
  <si>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</si>
  <si>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</si>
  <si>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</si>
  <si>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</si>
  <si>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</si>
  <si>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</si>
  <si>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</si>
  <si>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</si>
  <si>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</si>
  <si>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</si>
  <si>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</si>
  <si>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</si>
  <si>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</si>
  <si>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</si>
  <si>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</si>
  <si>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</si>
  <si>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</si>
  <si>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</si>
  <si>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</si>
  <si>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</si>
  <si>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</si>
  <si>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</si>
  <si>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</si>
  <si>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</si>
  <si>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</si>
  <si>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</si>
  <si>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</si>
  <si>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</si>
  <si>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</si>
  <si>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</si>
  <si>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</si>
  <si>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</si>
  <si>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</si>
  <si>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</si>
  <si>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</si>
  <si>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</si>
  <si>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</si>
  <si>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</si>
  <si>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</si>
  <si>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</si>
  <si>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</si>
  <si>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</si>
  <si>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</si>
  <si>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</si>
  <si>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</si>
  <si>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</si>
  <si>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</si>
  <si>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</si>
  <si>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</si>
  <si>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</si>
  <si>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</si>
  <si>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</si>
  <si>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</si>
  <si>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</si>
  <si>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</si>
  <si>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</si>
  <si>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</si>
  <si>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</si>
  <si>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</si>
  <si>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</si>
  <si>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</si>
  <si>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</si>
  <si>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</si>
  <si>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</si>
  <si>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</si>
  <si>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</si>
  <si>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</si>
  <si>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</si>
  <si>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</si>
  <si>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</si>
  <si>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</si>
  <si>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</si>
  <si>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</si>
  <si>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</si>
  <si>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</si>
  <si>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</si>
  <si>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</si>
  <si>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</si>
  <si>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</si>
  <si>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</si>
  <si>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</si>
  <si>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</si>
  <si>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</si>
  <si>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</si>
  <si>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</si>
  <si>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</si>
  <si>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</si>
  <si>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</si>
  <si>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</si>
  <si>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</si>
  <si>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</si>
  <si>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</si>
  <si>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</si>
  <si>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</si>
  <si>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</si>
  <si>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</si>
  <si>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</si>
  <si>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</si>
  <si>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</si>
  <si>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</si>
  <si>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</si>
  <si>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</si>
  <si>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</si>
  <si>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</si>
  <si>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</si>
  <si>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</si>
  <si>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</si>
  <si>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</si>
  <si>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</si>
  <si>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</si>
  <si>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</si>
  <si>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</si>
  <si>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</si>
  <si>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</si>
  <si>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</si>
  <si>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</si>
  <si>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</si>
  <si>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</si>
  <si>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</si>
  <si>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</si>
  <si>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</si>
  <si>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</si>
  <si>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</si>
  <si>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</si>
  <si>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</si>
  <si>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</si>
  <si>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</si>
  <si>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</si>
  <si>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</si>
  <si>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</si>
  <si>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</si>
  <si>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</si>
  <si>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</si>
  <si>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</si>
  <si>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</si>
  <si>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</si>
  <si>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</si>
  <si>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</si>
  <si>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</si>
  <si>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</si>
  <si>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</si>
  <si>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</si>
  <si>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</si>
  <si>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</si>
  <si>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</si>
  <si>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</si>
  <si>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</si>
  <si>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</si>
  <si>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</si>
  <si>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</si>
  <si>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</si>
  <si>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</si>
  <si>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</si>
  <si>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</si>
  <si>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</si>
  <si>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</si>
  <si>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</si>
  <si>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</si>
  <si>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</si>
  <si>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</si>
  <si>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</si>
  <si>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</si>
  <si>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</si>
  <si>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</si>
  <si>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</si>
  <si>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</si>
  <si>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</si>
  <si>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</si>
  <si>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</si>
  <si>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</si>
  <si>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</si>
  <si>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</si>
  <si>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</si>
  <si>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</si>
  <si>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</si>
  <si>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</si>
  <si>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</si>
  <si>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</si>
  <si>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</si>
  <si>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</si>
  <si>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</si>
  <si>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</si>
  <si>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</si>
  <si>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</si>
  <si>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</si>
  <si>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</si>
  <si>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</si>
  <si>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</si>
  <si>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</si>
  <si>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</si>
  <si>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</si>
  <si>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</si>
  <si>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</si>
  <si>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</si>
  <si>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</si>
  <si>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</si>
  <si>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</si>
  <si>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</si>
  <si>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</si>
  <si>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</si>
  <si>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</si>
  <si>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</si>
  <si>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</si>
  <si>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</si>
  <si>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</si>
  <si>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</si>
  <si>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</si>
  <si>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</si>
  <si>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</si>
  <si>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</si>
  <si>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</si>
  <si>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</si>
  <si>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</si>
  <si>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</si>
  <si>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</si>
  <si>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</si>
  <si>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</si>
  <si>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</si>
  <si>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</si>
  <si>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</si>
  <si>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</si>
  <si>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</si>
  <si>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</si>
  <si>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</si>
  <si>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</si>
  <si>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</si>
  <si>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</si>
  <si>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</si>
  <si>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</si>
  <si>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</si>
  <si>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</si>
  <si>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</si>
  <si>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</si>
  <si>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</si>
  <si>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</si>
  <si>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</si>
  <si>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</si>
  <si>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</si>
  <si>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</si>
  <si>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</si>
  <si>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</si>
  <si>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</si>
  <si>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</si>
  <si>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</si>
  <si>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</si>
  <si>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</si>
  <si>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</si>
  <si>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</si>
  <si>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</si>
  <si>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</si>
  <si>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</si>
  <si>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</si>
  <si>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</si>
  <si>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</si>
  <si>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</si>
  <si>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</si>
  <si>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</si>
  <si>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</si>
  <si>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</si>
  <si>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</si>
  <si>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</si>
  <si>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</si>
  <si>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</si>
  <si>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</si>
  <si>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</si>
  <si>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</si>
  <si>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</si>
  <si>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</si>
  <si>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</si>
  <si>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</si>
  <si>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</si>
  <si>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</si>
  <si>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</si>
  <si>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</si>
  <si>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</si>
  <si>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</si>
  <si>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</si>
  <si>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</si>
  <si>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</si>
  <si>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</si>
  <si>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</si>
  <si>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</si>
  <si>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</si>
  <si>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</si>
  <si>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</si>
  <si>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</si>
  <si>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</si>
  <si>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</si>
  <si>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</si>
  <si>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</si>
  <si>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</si>
  <si>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</si>
  <si>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</si>
  <si>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</si>
  <si>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</si>
  <si>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</si>
  <si>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</si>
  <si>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</si>
  <si>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</si>
  <si>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</si>
  <si>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</si>
  <si>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</si>
  <si>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</si>
  <si>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</si>
  <si>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</si>
  <si>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</si>
  <si>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</si>
  <si>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</si>
  <si>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</si>
  <si>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</si>
  <si>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</si>
  <si>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</si>
  <si>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</si>
  <si>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</si>
  <si>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</si>
  <si>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</si>
  <si>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</si>
  <si>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</si>
  <si>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</si>
  <si>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</si>
  <si>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</si>
  <si>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</si>
  <si>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</si>
  <si>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</si>
  <si>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</si>
  <si>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</si>
  <si>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</si>
  <si>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</si>
  <si>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</si>
  <si>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</si>
  <si>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</si>
  <si>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</si>
  <si>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</si>
  <si>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</si>
  <si>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</si>
  <si>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</si>
  <si>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</si>
  <si>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</si>
  <si>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</si>
  <si>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</si>
  <si>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</si>
  <si>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</si>
  <si>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</si>
  <si>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</si>
  <si>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</si>
  <si>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</si>
  <si>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</si>
  <si>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</si>
  <si>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</si>
  <si>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</si>
  <si>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</si>
  <si>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</si>
  <si>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</si>
  <si>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</si>
  <si>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</si>
  <si>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</si>
  <si>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</si>
  <si>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</si>
  <si>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</si>
  <si>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</si>
  <si>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</si>
  <si>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</si>
  <si>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</si>
  <si>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</si>
  <si>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</si>
  <si>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</si>
  <si>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</si>
  <si>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</si>
  <si>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</si>
  <si>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</si>
  <si>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</si>
  <si>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</si>
  <si>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</si>
  <si>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</si>
  <si>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</si>
  <si>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</si>
  <si>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</si>
  <si>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</si>
  <si>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</si>
  <si>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</si>
  <si>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</si>
  <si>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</si>
  <si>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</si>
  <si>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</si>
  <si>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</si>
  <si>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</si>
  <si>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</si>
  <si>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</si>
  <si>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</si>
  <si>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</si>
  <si>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</si>
  <si>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</si>
  <si>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</si>
  <si>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</si>
  <si>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</si>
  <si>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</si>
  <si>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</si>
  <si>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</si>
  <si>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</si>
  <si>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</si>
  <si>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</si>
  <si>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</si>
  <si>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</si>
  <si>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</si>
  <si>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</si>
  <si>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</si>
  <si>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</si>
  <si>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</si>
  <si>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</si>
  <si>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</si>
  <si>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</si>
  <si>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</si>
  <si>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</si>
  <si>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</si>
  <si>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</si>
  <si>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</si>
  <si>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</si>
  <si>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</si>
  <si>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</si>
  <si>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</si>
  <si>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</si>
  <si>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</si>
  <si>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</si>
  <si>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</si>
  <si>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</si>
  <si>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</si>
  <si>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</si>
  <si>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</si>
  <si>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</si>
  <si>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</si>
  <si>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</si>
  <si>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</si>
  <si>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</si>
  <si>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</si>
  <si>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</si>
  <si>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</si>
  <si>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</si>
  <si>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</si>
  <si>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</si>
  <si>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</si>
  <si>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</si>
  <si>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</si>
  <si>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</si>
  <si>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</si>
  <si>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</si>
  <si>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</si>
  <si>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</si>
  <si>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</si>
  <si>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</si>
  <si>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</si>
  <si>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</si>
  <si>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</si>
  <si>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</si>
  <si>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</si>
  <si>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</si>
  <si>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</si>
  <si>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</si>
  <si>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</si>
  <si>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</si>
  <si>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</si>
  <si>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</si>
  <si>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</si>
  <si>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</si>
  <si>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</si>
  <si>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</si>
  <si>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</si>
  <si>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</si>
  <si>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</si>
  <si>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</si>
  <si>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</si>
  <si>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</si>
  <si>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</si>
  <si>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</si>
  <si>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</si>
  <si>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</si>
  <si>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</si>
  <si>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</si>
  <si>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</si>
  <si>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</si>
  <si>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</si>
  <si>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</si>
  <si>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</si>
  <si>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</si>
  <si>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</si>
  <si>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</si>
  <si>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</si>
  <si>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</si>
  <si>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</si>
  <si>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</si>
  <si>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</si>
  <si>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</si>
  <si>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</si>
  <si>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</si>
  <si>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</si>
  <si>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</si>
  <si>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</si>
  <si>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</si>
  <si>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</si>
  <si>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</si>
  <si>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</si>
  <si>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</si>
  <si>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</si>
  <si>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</si>
  <si>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</si>
  <si>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</si>
  <si>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</si>
  <si>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</si>
  <si>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</si>
  <si>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</si>
  <si>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</si>
  <si>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</si>
  <si>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</si>
  <si>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</si>
  <si>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</si>
  <si>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</si>
  <si>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</si>
  <si>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</si>
  <si>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</si>
  <si>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</si>
  <si>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</si>
  <si>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</si>
  <si>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</si>
  <si>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</si>
  <si>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</si>
  <si>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</si>
  <si>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</si>
  <si>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</si>
  <si>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</si>
  <si>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</si>
  <si>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</si>
  <si>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</si>
  <si>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</si>
  <si>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</si>
  <si>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</si>
  <si>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</si>
  <si>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</si>
  <si>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</si>
  <si>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</si>
  <si>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</si>
  <si>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</si>
  <si>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</si>
  <si>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</si>
  <si>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</si>
  <si>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</si>
  <si>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</si>
  <si>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</si>
  <si>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</si>
  <si>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</si>
  <si>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</si>
  <si>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</si>
  <si>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</si>
  <si>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</si>
  <si>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</si>
  <si>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</si>
  <si>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</si>
  <si>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</si>
  <si>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</si>
  <si>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</si>
  <si>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</si>
  <si>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</si>
  <si>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</si>
  <si>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</si>
  <si>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</si>
  <si>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</si>
  <si>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</si>
  <si>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</si>
  <si>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</si>
  <si>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</si>
  <si>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</si>
  <si>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</si>
  <si>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</si>
  <si>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</si>
  <si>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</si>
  <si>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</si>
  <si>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</si>
  <si>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</si>
  <si>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</si>
  <si>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</si>
  <si>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</si>
  <si>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</si>
  <si>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</si>
  <si>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</si>
  <si>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</si>
  <si>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</si>
  <si>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</si>
  <si>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</si>
  <si>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</si>
  <si>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</si>
  <si>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</si>
  <si>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</si>
  <si>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</si>
  <si>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</si>
  <si>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</si>
  <si>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</si>
  <si>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</si>
  <si>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</si>
  <si>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</si>
  <si>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</si>
  <si>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</si>
  <si>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</si>
  <si>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</si>
  <si>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</si>
  <si>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</si>
  <si>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</si>
  <si>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</si>
  <si>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</si>
  <si>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</si>
  <si>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</si>
  <si>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</si>
  <si>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</si>
  <si>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</si>
  <si>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</si>
  <si>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</si>
  <si>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</si>
  <si>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</si>
  <si>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</si>
  <si>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</si>
  <si>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</si>
  <si>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</si>
  <si>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</si>
  <si>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</si>
  <si>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</si>
  <si>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</si>
  <si>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</si>
  <si>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</si>
  <si>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</si>
  <si>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</si>
  <si>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</si>
  <si>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</si>
  <si>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</si>
  <si>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</si>
  <si>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</si>
  <si>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</si>
  <si>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</si>
  <si>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</si>
  <si>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</si>
  <si>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</si>
  <si>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</si>
  <si>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</si>
  <si>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</si>
  <si>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</si>
  <si>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</si>
  <si>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</si>
  <si>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</si>
  <si>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</si>
  <si>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</si>
  <si>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</si>
  <si>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</si>
  <si>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</si>
  <si>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</si>
  <si>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</si>
  <si>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</si>
  <si>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</si>
  <si>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</si>
  <si>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</si>
  <si>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</si>
  <si>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</si>
  <si>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</si>
  <si>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</si>
  <si>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</si>
  <si>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</si>
  <si>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</si>
  <si>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</si>
  <si>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</si>
  <si>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</si>
  <si>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</si>
  <si>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</si>
  <si>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</si>
  <si>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</si>
  <si>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</si>
  <si>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</si>
  <si>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</si>
  <si>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</si>
  <si>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</si>
  <si>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</si>
  <si>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</si>
  <si>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</si>
  <si>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</si>
  <si>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</si>
  <si>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</si>
  <si>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</si>
  <si>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</si>
  <si>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</si>
  <si>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</si>
  <si>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</si>
  <si>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</si>
  <si>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</si>
  <si>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</si>
  <si>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</si>
  <si>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</si>
  <si>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</si>
  <si>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</si>
  <si>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</si>
  <si>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</si>
  <si>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</si>
  <si>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</si>
  <si>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</si>
  <si>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</si>
  <si>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</si>
  <si>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</si>
  <si>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</si>
  <si>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</si>
  <si>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</si>
  <si>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</si>
  <si>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</si>
  <si>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</si>
  <si>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</si>
  <si>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</si>
  <si>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</si>
  <si>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</si>
  <si>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</si>
  <si>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</si>
  <si>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</si>
  <si>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</si>
  <si>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</si>
  <si>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</si>
  <si>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</si>
  <si>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</si>
  <si>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</si>
  <si>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</si>
  <si>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</si>
  <si>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</si>
  <si>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</si>
  <si>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</si>
  <si>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</si>
  <si>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</si>
  <si>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</si>
  <si>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</si>
  <si>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</si>
  <si>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</si>
  <si>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</si>
  <si>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</si>
  <si>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</si>
  <si>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</si>
  <si>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</si>
  <si>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</si>
  <si>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</si>
  <si>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</si>
  <si>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</si>
  <si>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</si>
  <si>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</si>
  <si>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</si>
  <si>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</si>
  <si>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</si>
  <si>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</si>
  <si>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</si>
  <si>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</si>
  <si>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</si>
  <si>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</si>
  <si>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</si>
  <si>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</si>
  <si>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</si>
  <si>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</si>
  <si>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</si>
  <si>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</si>
  <si>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</si>
  <si>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</si>
  <si>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</si>
  <si>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</si>
  <si>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</si>
  <si>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</si>
  <si>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</si>
  <si>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</si>
  <si>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</si>
  <si>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</si>
  <si>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</si>
  <si>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</si>
  <si>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</si>
  <si>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</si>
  <si>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</si>
  <si>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</si>
  <si>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</si>
  <si>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</si>
  <si>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</si>
  <si>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</si>
  <si>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</si>
  <si>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</si>
  <si>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</si>
  <si>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</si>
  <si>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</si>
  <si>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</si>
  <si>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</si>
  <si>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</si>
  <si>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</si>
  <si>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</si>
  <si>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</si>
  <si>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</si>
  <si>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</si>
  <si>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</si>
  <si>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</si>
  <si>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</si>
  <si>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</si>
  <si>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</si>
  <si>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</si>
  <si>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</si>
  <si>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</si>
  <si>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</si>
  <si>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</si>
  <si>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</si>
  <si>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</si>
  <si>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</si>
  <si>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</si>
  <si>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</si>
  <si>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</si>
  <si>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</si>
  <si>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</si>
  <si>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</si>
  <si>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</si>
  <si>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</si>
  <si>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</si>
  <si>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</si>
  <si>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</si>
  <si>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</si>
  <si>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</si>
  <si>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</si>
  <si>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</si>
  <si>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</si>
  <si>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</si>
  <si>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</si>
  <si>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</si>
  <si>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</si>
  <si>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</si>
  <si>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</si>
  <si>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</si>
  <si>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</si>
  <si>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</si>
  <si>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</si>
  <si>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</si>
  <si>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</si>
  <si>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</si>
  <si>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</si>
  <si>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</si>
  <si>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</si>
  <si>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</si>
  <si>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</si>
  <si>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</si>
  <si>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</si>
  <si>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</si>
  <si>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</si>
  <si>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</si>
  <si>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</si>
  <si>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</si>
  <si>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</si>
  <si>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</si>
  <si>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</si>
  <si>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</si>
  <si>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</si>
  <si>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</si>
  <si>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</si>
  <si>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</si>
  <si>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</si>
  <si>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</si>
  <si>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</si>
  <si>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</si>
  <si>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</si>
  <si>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</si>
  <si>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</si>
  <si>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</si>
  <si>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</si>
  <si>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</si>
  <si>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</si>
  <si>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</si>
  <si>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</si>
  <si>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</si>
  <si>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</si>
  <si>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</si>
  <si>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</si>
  <si>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</si>
  <si>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</si>
  <si>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</si>
  <si>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</si>
  <si>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</si>
  <si>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</si>
  <si>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</si>
  <si>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</si>
  <si>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</si>
  <si>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</si>
  <si>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</si>
  <si>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</si>
  <si>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</si>
  <si>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</si>
  <si>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</si>
  <si>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</si>
  <si>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</si>
  <si>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</si>
  <si>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</si>
  <si>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</si>
  <si>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</si>
  <si>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</si>
  <si>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</si>
  <si>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</si>
  <si>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</si>
  <si>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</si>
  <si>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</si>
  <si>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</si>
  <si>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</si>
  <si>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</si>
  <si>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</si>
  <si>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</si>
  <si>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</si>
  <si>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</si>
  <si>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</si>
  <si>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</si>
  <si>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</si>
  <si>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</si>
  <si>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</si>
  <si>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</si>
  <si>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</si>
  <si>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</si>
  <si>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</si>
  <si>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</si>
  <si>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</si>
  <si>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</si>
  <si>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</si>
  <si>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</si>
  <si>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</si>
  <si>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</si>
  <si>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</si>
  <si>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</si>
  <si>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</si>
  <si>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</si>
  <si>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</si>
  <si>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</si>
  <si>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</si>
  <si>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</si>
  <si>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</si>
  <si>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</si>
  <si>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</si>
  <si>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</si>
  <si>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</si>
  <si>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</si>
  <si>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</si>
  <si>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</si>
  <si>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</si>
  <si>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</si>
  <si>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</si>
  <si>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</si>
  <si>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</si>
  <si>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</si>
  <si>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</si>
  <si>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</si>
  <si>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</si>
  <si>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</si>
  <si>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</si>
  <si>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</si>
  <si>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</si>
  <si>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</si>
  <si>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</si>
  <si>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</si>
  <si>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</si>
  <si>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</si>
  <si>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</si>
  <si>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</si>
  <si>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</si>
  <si>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</si>
  <si>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</si>
  <si>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</si>
  <si>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</si>
  <si>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</si>
  <si>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</si>
  <si>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</si>
  <si>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</si>
  <si>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</si>
  <si>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</si>
  <si>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</si>
  <si>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</si>
  <si>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</si>
  <si>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</si>
  <si>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</si>
  <si>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</si>
  <si>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</si>
  <si>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</si>
  <si>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</si>
  <si>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</si>
  <si>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</si>
  <si>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</si>
  <si>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</si>
  <si>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</si>
  <si>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</si>
  <si>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</si>
  <si>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</si>
  <si>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</si>
  <si>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</si>
  <si>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</si>
  <si>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</si>
  <si>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</si>
  <si>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</si>
  <si>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</si>
  <si>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</si>
  <si>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</si>
  <si>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</si>
  <si>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</si>
  <si>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</si>
  <si>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</si>
  <si>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</si>
  <si>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</si>
  <si>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</si>
  <si>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</si>
  <si>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</si>
  <si>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</si>
  <si>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</si>
  <si>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</si>
  <si>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</si>
  <si>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</si>
  <si>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</si>
  <si>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</si>
  <si>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</si>
  <si>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</si>
  <si>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</si>
  <si>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</si>
  <si>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</si>
  <si>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</si>
  <si>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</si>
  <si>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</si>
  <si>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</si>
  <si>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</si>
  <si>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</si>
  <si>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</si>
  <si>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</si>
  <si>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</si>
  <si>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</si>
  <si>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</si>
  <si>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</si>
  <si>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</si>
  <si>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</si>
  <si>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</si>
  <si>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</si>
  <si>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</si>
  <si>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</si>
  <si>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</si>
  <si>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</si>
  <si>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</si>
  <si>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</si>
  <si>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</si>
  <si>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</si>
  <si>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</si>
  <si>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</si>
  <si>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</si>
  <si>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</si>
  <si>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</si>
  <si>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</si>
  <si>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</si>
  <si>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</si>
  <si>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</si>
  <si>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</si>
  <si>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</si>
  <si>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</si>
  <si>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</si>
  <si>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</si>
  <si>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</si>
  <si>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</si>
  <si>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</si>
  <si>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</si>
  <si>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</si>
  <si>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</si>
  <si>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</si>
  <si>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</si>
  <si>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</si>
  <si>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</si>
  <si>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</si>
  <si>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</si>
  <si>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</si>
  <si>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</si>
  <si>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</si>
  <si>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</si>
  <si>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</si>
  <si>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</si>
  <si>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</si>
  <si>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</si>
  <si>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</si>
  <si>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</si>
  <si>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</si>
  <si>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</si>
  <si>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</si>
  <si>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</si>
  <si>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</si>
  <si>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</si>
  <si>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</si>
  <si>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</si>
  <si>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</si>
  <si>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</si>
  <si>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</si>
  <si>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</si>
  <si>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</si>
  <si>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</si>
  <si>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</si>
  <si>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</si>
  <si>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</si>
  <si>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</si>
  <si>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</si>
  <si>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</si>
  <si>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</si>
  <si>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</si>
  <si>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</si>
  <si>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</si>
  <si>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</si>
  <si>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</si>
  <si>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</si>
  <si>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</si>
  <si>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</si>
  <si>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</si>
  <si>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</si>
  <si>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</si>
  <si>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</si>
  <si>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</si>
  <si>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</si>
  <si>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</si>
  <si>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</si>
  <si>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</si>
  <si>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</si>
  <si>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</si>
  <si>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</si>
  <si>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</si>
  <si>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</si>
  <si>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</si>
  <si>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</si>
  <si>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</si>
  <si>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</si>
  <si>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</si>
  <si>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</si>
  <si>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</si>
  <si>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</si>
  <si>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</si>
  <si>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</si>
  <si>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</si>
  <si>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</si>
  <si>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</si>
  <si>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</si>
  <si>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</si>
  <si>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</si>
  <si>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</si>
  <si>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</si>
  <si>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</si>
  <si>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</si>
  <si>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</si>
  <si>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</si>
  <si>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</si>
  <si>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</si>
  <si>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</si>
  <si>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</si>
  <si>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</si>
  <si>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</si>
  <si>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</si>
  <si>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</si>
  <si>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</si>
  <si>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</si>
  <si>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</si>
  <si>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</si>
  <si>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</si>
  <si>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</si>
  <si>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</si>
  <si>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</si>
  <si>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</si>
  <si>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</si>
  <si>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</si>
  <si>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</si>
  <si>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</si>
  <si>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</si>
  <si>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</si>
  <si>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</si>
  <si>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</si>
  <si>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</si>
  <si>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</si>
  <si>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</si>
  <si>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</si>
  <si>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</si>
  <si>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</si>
  <si>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</si>
  <si>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</si>
  <si>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</si>
  <si>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</si>
  <si>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</si>
  <si>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</si>
  <si>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</si>
  <si>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</si>
  <si>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</si>
  <si>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</si>
  <si>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</si>
  <si>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</si>
  <si>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</si>
  <si>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</si>
  <si>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</si>
  <si>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</si>
  <si>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</si>
  <si>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</si>
  <si>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</si>
  <si>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</si>
  <si>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</si>
  <si>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</si>
  <si>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</si>
  <si>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</si>
  <si>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</si>
  <si>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</si>
  <si>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</si>
  <si>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</si>
  <si>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</si>
  <si>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</si>
  <si>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</si>
  <si>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</si>
  <si>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</si>
  <si>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</si>
  <si>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</si>
  <si>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</si>
  <si>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</si>
  <si>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</si>
  <si>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</si>
  <si>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</si>
  <si>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</si>
  <si>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</si>
  <si>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</si>
  <si>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</si>
  <si>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</si>
  <si>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</si>
  <si>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</si>
  <si>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</si>
  <si>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</si>
  <si>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</si>
  <si>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</si>
  <si>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</si>
  <si>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</si>
  <si>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</si>
  <si>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</si>
  <si>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</si>
  <si>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</si>
  <si>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</si>
  <si>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</si>
  <si>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</si>
  <si>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</si>
  <si>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</si>
  <si>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</si>
  <si>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</si>
  <si>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</si>
  <si>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</si>
  <si>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</si>
  <si>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</si>
  <si>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</si>
  <si>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</si>
  <si>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</si>
  <si>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</si>
  <si>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</si>
  <si>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</si>
  <si>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</si>
  <si>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</si>
  <si>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</si>
  <si>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</si>
  <si>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</si>
  <si>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</si>
  <si>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</si>
  <si>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</si>
  <si>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</si>
  <si>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</si>
  <si>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</si>
  <si>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</si>
  <si>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</si>
  <si>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</si>
  <si>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</si>
  <si>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</si>
  <si>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</si>
  <si>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</si>
  <si>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</si>
  <si>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</si>
  <si>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</si>
  <si>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</si>
  <si>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</si>
  <si>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</si>
  <si>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</si>
  <si>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</si>
  <si>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</si>
  <si>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</si>
  <si>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</si>
  <si>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</si>
  <si>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</si>
  <si>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</si>
  <si>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</si>
  <si>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</si>
  <si>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</si>
  <si>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</si>
  <si>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</si>
  <si>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</si>
  <si>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</si>
  <si>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</si>
  <si>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</si>
  <si>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</si>
  <si>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</si>
  <si>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</si>
  <si>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</si>
  <si>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</si>
  <si>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</si>
  <si>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</si>
  <si>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</si>
  <si>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</si>
  <si>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</si>
  <si>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</si>
  <si>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</si>
  <si>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</si>
  <si>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</si>
  <si>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</si>
  <si>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</si>
  <si>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</si>
  <si>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</si>
  <si>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</si>
  <si>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</si>
  <si>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</si>
  <si>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</si>
  <si>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</si>
  <si>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</si>
  <si>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</si>
  <si>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</si>
  <si>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</si>
  <si>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</si>
  <si>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</si>
  <si>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</si>
  <si>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</si>
  <si>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</si>
  <si>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</si>
  <si>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</si>
  <si>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</si>
  <si>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</si>
  <si>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</si>
  <si>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</si>
  <si>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</si>
  <si>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</si>
  <si>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</si>
  <si>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</si>
  <si>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</si>
  <si>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</si>
  <si>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</si>
  <si>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</si>
  <si>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</si>
  <si>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</si>
  <si>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</si>
  <si>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</si>
  <si>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</si>
  <si>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</si>
  <si>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</si>
  <si>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</si>
  <si>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</si>
  <si>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</si>
  <si>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</si>
  <si>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</si>
  <si>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</si>
  <si>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</si>
  <si>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</si>
  <si>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</si>
  <si>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</si>
  <si>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</si>
  <si>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</si>
  <si>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</si>
  <si>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</si>
  <si>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</si>
  <si>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</si>
  <si>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</si>
  <si>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</si>
  <si>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</si>
  <si>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</si>
  <si>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</si>
  <si>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</si>
  <si>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</si>
  <si>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</si>
  <si>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</si>
  <si>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</si>
  <si>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</si>
  <si>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</si>
  <si>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</si>
  <si>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</si>
  <si>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</si>
  <si>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</si>
  <si>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</si>
  <si>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</si>
  <si>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</si>
  <si>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</si>
  <si>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</si>
  <si>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</si>
  <si>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</si>
  <si>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</si>
  <si>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</si>
  <si>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</si>
  <si>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</si>
  <si>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</si>
  <si>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</si>
  <si>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</si>
  <si>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</si>
  <si>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</si>
  <si>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</si>
  <si>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</si>
  <si>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</si>
  <si>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</si>
  <si>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</si>
  <si>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</si>
  <si>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</si>
  <si>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</si>
  <si>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</si>
  <si>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</si>
  <si>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</si>
  <si>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</si>
  <si>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</si>
  <si>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</si>
  <si>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</si>
  <si>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</si>
  <si>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</si>
  <si>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</si>
  <si>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</si>
  <si>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</si>
  <si>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</si>
  <si>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</si>
  <si>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</si>
  <si>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</si>
  <si>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</si>
  <si>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</si>
  <si>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</si>
  <si>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</si>
  <si>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</si>
  <si>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</si>
  <si>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</si>
  <si>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</si>
  <si>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</si>
  <si>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</si>
  <si>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</si>
  <si>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</si>
  <si>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</si>
  <si>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</si>
  <si>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</si>
  <si>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</si>
  <si>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</si>
  <si>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</si>
  <si>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</si>
  <si>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</si>
  <si>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</si>
  <si>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</si>
  <si>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</si>
  <si>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</si>
  <si>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</si>
  <si>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</si>
  <si>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</si>
  <si>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</si>
  <si>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</si>
  <si>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</si>
  <si>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</si>
  <si>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</si>
  <si>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</si>
  <si>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</si>
  <si>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</si>
  <si>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</si>
  <si>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</si>
  <si>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</si>
  <si>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</si>
  <si>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</si>
  <si>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</si>
  <si>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</si>
  <si>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</si>
  <si>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</si>
  <si>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</si>
  <si>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</si>
  <si>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</si>
  <si>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</si>
  <si>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</si>
  <si>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</si>
  <si>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</si>
  <si>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</si>
  <si>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</si>
  <si>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</si>
  <si>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</si>
  <si>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</si>
  <si>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</si>
  <si>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</si>
  <si>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</si>
  <si>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</si>
  <si>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</si>
  <si>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</si>
  <si>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</si>
  <si>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</si>
  <si>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</si>
  <si>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</si>
  <si>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</si>
  <si>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</si>
  <si>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</si>
  <si>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</si>
  <si>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</si>
  <si>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</si>
  <si>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</si>
  <si>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</si>
  <si>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</si>
  <si>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</si>
  <si>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</si>
  <si>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</si>
  <si>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</si>
  <si>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</si>
  <si>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</si>
  <si>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</si>
  <si>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</si>
  <si>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</si>
  <si>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</si>
  <si>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</si>
  <si>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</si>
  <si>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</si>
  <si>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</si>
  <si>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</si>
  <si>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</si>
  <si>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</si>
  <si>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</si>
  <si>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</si>
  <si>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</si>
  <si>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</si>
  <si>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</si>
  <si>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</si>
  <si>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</si>
  <si>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</si>
  <si>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</si>
  <si>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</si>
  <si>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</si>
  <si>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</si>
  <si>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</si>
  <si>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</si>
  <si>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</si>
  <si>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</si>
  <si>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</si>
  <si>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</si>
  <si>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</si>
  <si>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</si>
  <si>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</si>
  <si>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</si>
  <si>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</si>
  <si>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</si>
  <si>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</si>
  <si>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</si>
  <si>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</si>
  <si>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</si>
  <si>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</si>
  <si>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</si>
  <si>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</si>
  <si>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</si>
  <si>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</si>
  <si>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</si>
  <si>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</si>
  <si>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</si>
  <si>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</si>
  <si>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</si>
  <si>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</si>
  <si>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</si>
  <si>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</si>
  <si>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</si>
  <si>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</si>
  <si>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</si>
  <si>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</si>
  <si>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</si>
  <si>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</si>
  <si>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</si>
  <si>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</si>
  <si>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</si>
  <si>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</si>
  <si>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</si>
  <si>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</si>
  <si>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</si>
  <si>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</si>
  <si>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</si>
  <si>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</si>
  <si>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</si>
  <si>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</si>
  <si>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</si>
  <si>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</si>
  <si>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</si>
  <si>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</si>
  <si>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</si>
  <si>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</si>
  <si>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</si>
  <si>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</si>
  <si>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</si>
  <si>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</si>
  <si>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</si>
  <si>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</si>
  <si>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</si>
  <si>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</si>
  <si>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</si>
  <si>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</si>
  <si>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</si>
  <si>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</si>
  <si>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</si>
  <si>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</si>
  <si>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</si>
  <si>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</si>
  <si>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</si>
  <si>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</si>
  <si>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</si>
  <si>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</si>
  <si>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</si>
  <si>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</si>
  <si>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</si>
  <si>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</si>
  <si>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</si>
  <si>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</si>
  <si>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</si>
  <si>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</si>
  <si>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</si>
  <si>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</si>
  <si>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</si>
  <si>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</si>
  <si>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</si>
  <si>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</si>
  <si>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</si>
  <si>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</si>
  <si>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</si>
  <si>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</si>
  <si>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</si>
  <si>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</si>
  <si>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</si>
  <si>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</si>
  <si>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</si>
  <si>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</si>
  <si>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</si>
  <si>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</si>
  <si>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</si>
  <si>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</si>
  <si>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</si>
  <si>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</si>
  <si>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</si>
  <si>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</si>
  <si>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</si>
  <si>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</si>
  <si>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</si>
  <si>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</si>
  <si>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</si>
  <si>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</si>
  <si>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</si>
  <si>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</si>
  <si>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</si>
  <si>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</si>
  <si>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</si>
  <si>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</si>
  <si>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</si>
  <si>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</si>
  <si>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</si>
  <si>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</si>
  <si>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</si>
  <si>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</si>
  <si>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</si>
  <si>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</si>
  <si>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</si>
  <si>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</si>
  <si>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</si>
  <si>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</si>
  <si>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</si>
  <si>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</si>
  <si>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</si>
  <si>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</si>
  <si>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</si>
  <si>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</si>
  <si>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</si>
  <si>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</si>
  <si>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</si>
  <si>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</si>
  <si>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</si>
  <si>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</si>
  <si>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</si>
  <si>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</si>
  <si>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</si>
  <si>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</si>
  <si>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</si>
  <si>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</si>
  <si>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</si>
  <si>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</si>
  <si>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</si>
  <si>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</si>
  <si>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</si>
  <si>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</si>
  <si>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</si>
  <si>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</si>
  <si>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</si>
  <si>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</si>
  <si>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</si>
  <si>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</si>
  <si>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</si>
  <si>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</si>
  <si>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</si>
  <si>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</si>
  <si>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</si>
  <si>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</si>
  <si>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</si>
  <si>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</si>
  <si>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</si>
  <si>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</si>
  <si>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</si>
  <si>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</si>
  <si>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</si>
  <si>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</si>
  <si>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</si>
  <si>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</si>
  <si>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</si>
  <si>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</si>
  <si>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</si>
  <si>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</si>
  <si>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</si>
  <si>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</si>
  <si>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</si>
  <si>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</si>
  <si>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</si>
  <si>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</si>
  <si>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</si>
  <si>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</si>
  <si>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</si>
  <si>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</si>
  <si>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</si>
  <si>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</si>
  <si>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</si>
  <si>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</si>
  <si>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</si>
  <si>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</si>
  <si>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</si>
  <si>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</si>
  <si>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</si>
  <si>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</si>
  <si>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</si>
  <si>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</si>
  <si>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</si>
  <si>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</si>
  <si>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</si>
  <si>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</si>
  <si>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</si>
  <si>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</si>
  <si>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</si>
  <si>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</si>
  <si>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</si>
  <si>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</si>
  <si>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</si>
  <si>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</si>
  <si>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</si>
  <si>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</si>
  <si>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</si>
  <si>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</si>
  <si>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</si>
  <si>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</si>
  <si>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</si>
  <si>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</si>
  <si>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</si>
  <si>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</si>
  <si>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</si>
  <si>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</si>
  <si>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</si>
  <si>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</si>
  <si>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</si>
  <si>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</si>
  <si>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</si>
  <si>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</si>
  <si>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</si>
  <si>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</si>
  <si>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</si>
  <si>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</si>
  <si>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</si>
  <si>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</si>
  <si>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</si>
  <si>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</si>
  <si>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</si>
  <si>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</si>
  <si>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</si>
  <si>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</si>
  <si>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</si>
  <si>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</si>
  <si>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</si>
  <si>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</si>
  <si>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</si>
  <si>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</si>
  <si>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</si>
  <si>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</si>
  <si>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</si>
  <si>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</si>
  <si>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</si>
  <si>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</si>
  <si>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</si>
  <si>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</si>
  <si>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</si>
  <si>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</si>
  <si>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</si>
  <si>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</si>
  <si>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</si>
  <si>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</si>
  <si>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</si>
  <si>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</si>
  <si>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</si>
  <si>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</si>
  <si>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</si>
  <si>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</si>
  <si>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</si>
  <si>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</si>
  <si>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</si>
  <si>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</si>
  <si>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</si>
  <si>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</si>
  <si>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</si>
  <si>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</si>
  <si>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</si>
  <si>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</si>
  <si>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</si>
  <si>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</si>
  <si>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</si>
  <si>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</si>
  <si>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</si>
  <si>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</si>
  <si>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</si>
  <si>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</si>
  <si>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</si>
  <si>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</si>
  <si>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</si>
  <si>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</si>
  <si>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</si>
  <si>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</si>
  <si>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</si>
  <si>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</si>
  <si>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</si>
  <si>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</si>
  <si>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</si>
  <si>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</si>
  <si>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</si>
  <si>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</si>
  <si>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</si>
  <si>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</si>
  <si>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</si>
  <si>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</si>
  <si>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</si>
  <si>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</si>
  <si>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</si>
  <si>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</si>
  <si>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</si>
  <si>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</si>
  <si>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</si>
  <si>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</si>
  <si>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</si>
  <si>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</si>
  <si>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</si>
  <si>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</si>
  <si>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</si>
  <si>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</si>
  <si>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</si>
  <si>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</si>
  <si>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</si>
  <si>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</si>
  <si>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</si>
  <si>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</si>
  <si>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</si>
  <si>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</si>
  <si>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</si>
  <si>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</si>
  <si>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</si>
  <si>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</si>
  <si>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</si>
  <si>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</si>
  <si>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</si>
  <si>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</si>
  <si>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</si>
  <si>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</si>
  <si>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</si>
  <si>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</si>
  <si>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</si>
  <si>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</si>
  <si>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</si>
  <si>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</si>
  <si>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</si>
  <si>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</si>
  <si>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</si>
  <si>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</si>
  <si>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</si>
  <si>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</si>
  <si>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</si>
  <si>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</si>
  <si>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</si>
  <si>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</si>
  <si>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</si>
  <si>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</si>
  <si>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</si>
  <si>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</si>
  <si>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</si>
  <si>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</si>
  <si>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</si>
  <si>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</si>
  <si>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</si>
  <si>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</si>
  <si>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</si>
  <si>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</si>
  <si>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</si>
  <si>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</si>
  <si>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</si>
  <si>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</si>
  <si>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</si>
  <si>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</si>
  <si>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</si>
  <si>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</si>
  <si>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</si>
  <si>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</si>
  <si>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</si>
  <si>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</si>
  <si>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</si>
  <si>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</si>
  <si>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</si>
  <si>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</si>
  <si>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</si>
  <si>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</si>
  <si>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</si>
  <si>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</si>
  <si>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</si>
  <si>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</si>
  <si>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</si>
  <si>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</si>
  <si>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</si>
  <si>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</si>
  <si>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</si>
  <si>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</si>
  <si>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</si>
  <si>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</si>
  <si>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</si>
  <si>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</si>
  <si>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</si>
  <si>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</si>
  <si>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</si>
  <si>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</si>
  <si>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</si>
  <si>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</si>
  <si>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</si>
  <si>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</si>
  <si>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</si>
  <si>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</si>
  <si>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</si>
  <si>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</si>
  <si>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</si>
  <si>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</si>
  <si>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</si>
  <si>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</si>
  <si>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</si>
  <si>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</si>
  <si>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</si>
  <si>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</si>
  <si>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</si>
  <si>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</si>
  <si>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</si>
  <si>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</si>
  <si>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</si>
  <si>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</si>
  <si>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</si>
  <si>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</si>
  <si>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</si>
  <si>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</si>
  <si>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</si>
  <si>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</si>
  <si>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</si>
  <si>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</si>
  <si>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</si>
  <si>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</si>
  <si>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</si>
  <si>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</si>
  <si>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</si>
  <si>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</si>
  <si>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</si>
  <si>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</si>
  <si>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</si>
  <si>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</si>
  <si>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</si>
  <si>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</si>
  <si>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</si>
  <si>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</si>
  <si>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</si>
  <si>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</si>
  <si>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</si>
  <si>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</si>
  <si>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</si>
  <si>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</si>
  <si>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</si>
  <si>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</si>
  <si>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</si>
  <si>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</si>
  <si>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</si>
  <si>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</si>
  <si>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</si>
  <si>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</si>
  <si>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</si>
  <si>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</si>
  <si>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</si>
  <si>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</si>
  <si>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</si>
  <si>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</si>
  <si>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</si>
  <si>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</si>
  <si>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</si>
  <si>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</si>
  <si>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</si>
  <si>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</si>
  <si>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</si>
  <si>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</si>
  <si>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</si>
  <si>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</si>
  <si>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</si>
  <si>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</si>
  <si>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</si>
  <si>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</si>
  <si>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</si>
  <si>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</si>
  <si>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</si>
  <si>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</si>
  <si>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</si>
  <si>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</si>
  <si>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</si>
  <si>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</si>
  <si>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</si>
  <si>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</si>
  <si>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</si>
  <si>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</si>
  <si>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</si>
  <si>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</si>
  <si>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</si>
  <si>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</si>
  <si>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</si>
  <si>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</si>
  <si>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</si>
  <si>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</si>
  <si>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</si>
  <si>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</si>
  <si>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</si>
  <si>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</si>
  <si>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</si>
  <si>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</si>
  <si>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</si>
  <si>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</si>
  <si>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</si>
  <si>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</si>
  <si>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</si>
  <si>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</si>
  <si>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</si>
  <si>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</si>
  <si>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</si>
  <si>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</si>
  <si>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</si>
  <si>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</si>
  <si>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</si>
  <si>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</si>
  <si>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</si>
  <si>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</si>
  <si>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</si>
  <si>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</si>
  <si>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</si>
  <si>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</si>
  <si>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</si>
  <si>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</si>
  <si>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</si>
  <si>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</si>
  <si>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</si>
  <si>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</si>
  <si>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</si>
  <si>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</si>
  <si>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</si>
  <si>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</si>
  <si>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</si>
  <si>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</si>
  <si>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</si>
  <si>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</si>
  <si>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</si>
  <si>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</si>
  <si>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</si>
  <si>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</si>
  <si>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</si>
  <si>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</si>
  <si>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</si>
  <si>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</si>
  <si>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</si>
  <si>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</si>
  <si>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</si>
  <si>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</si>
  <si>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</si>
  <si>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</si>
  <si>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</si>
  <si>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</si>
  <si>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</si>
  <si>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</si>
  <si>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</si>
  <si>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</si>
  <si>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</si>
  <si>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</si>
  <si>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</si>
  <si>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</si>
  <si>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</si>
  <si>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</si>
  <si>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</si>
  <si>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</si>
  <si>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</si>
  <si>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</si>
  <si>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</si>
  <si>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</si>
  <si>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</si>
  <si>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</si>
  <si>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</si>
  <si>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</si>
  <si>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</si>
  <si>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</si>
  <si>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</si>
  <si>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</si>
  <si>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</si>
  <si>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</si>
  <si>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</si>
  <si>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</si>
  <si>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</si>
  <si>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</si>
  <si>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</si>
  <si>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</si>
  <si>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</si>
  <si>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</si>
  <si>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</si>
  <si>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</si>
  <si>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</si>
  <si>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</si>
  <si>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</si>
  <si>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</si>
  <si>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</si>
  <si>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</si>
  <si>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</si>
  <si>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</si>
  <si>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</si>
  <si>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</si>
  <si>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</si>
  <si>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</si>
  <si>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</si>
  <si>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</si>
  <si>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</si>
  <si>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</si>
  <si>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</si>
  <si>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</si>
  <si>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</si>
  <si>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</si>
  <si>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</si>
  <si>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</si>
  <si>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</si>
  <si>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</si>
  <si>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</si>
  <si>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</si>
  <si>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</si>
  <si>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</si>
  <si>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</si>
  <si>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</si>
  <si>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</si>
  <si>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</si>
  <si>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</si>
  <si>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</si>
  <si>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</si>
  <si>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</si>
  <si>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</si>
  <si>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</si>
  <si>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</si>
  <si>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</si>
  <si>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</si>
  <si>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</si>
  <si>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</si>
  <si>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</si>
  <si>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</si>
  <si>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</si>
  <si>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</si>
  <si>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</si>
  <si>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</si>
  <si>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</si>
  <si>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</si>
  <si>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</si>
  <si>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</si>
  <si>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</si>
  <si>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</si>
  <si>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</si>
  <si>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</si>
  <si>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</si>
  <si>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</si>
  <si>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</si>
  <si>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</si>
  <si>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</si>
  <si>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</si>
  <si>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</si>
  <si>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</si>
  <si>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</si>
  <si>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</si>
  <si>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</si>
  <si>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</si>
  <si>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</si>
  <si>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</si>
  <si>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</si>
  <si>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</si>
  <si>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</si>
  <si>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</si>
  <si>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</si>
  <si>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</si>
  <si>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</si>
  <si>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</si>
  <si>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</si>
  <si>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</si>
  <si>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</si>
  <si>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</si>
  <si>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</si>
  <si>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</si>
  <si>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</si>
  <si>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</si>
  <si>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</si>
  <si>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</si>
  <si>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</si>
  <si>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</si>
  <si>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</si>
  <si>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</si>
  <si>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</si>
  <si>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</si>
  <si>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</si>
  <si>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</si>
  <si>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</si>
  <si>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</si>
  <si>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</si>
  <si>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</si>
  <si>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</si>
  <si>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</si>
  <si>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</si>
  <si>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</si>
  <si>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</si>
  <si>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</si>
  <si>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</si>
  <si>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</si>
  <si>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</si>
  <si>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</si>
  <si>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</si>
  <si>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</si>
  <si>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</si>
  <si>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</si>
  <si>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</si>
  <si>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</si>
  <si>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</si>
  <si>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</si>
  <si>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</si>
  <si>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</si>
  <si>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</si>
  <si>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</si>
  <si>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</si>
  <si>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</si>
  <si>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</si>
  <si>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</si>
  <si>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</si>
  <si>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</si>
  <si>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</si>
  <si>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</si>
  <si>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</si>
  <si>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</si>
  <si>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</si>
  <si>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</si>
  <si>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</si>
  <si>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</si>
  <si>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</si>
  <si>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</si>
  <si>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</si>
  <si>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</si>
  <si>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</si>
  <si>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</si>
  <si>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</si>
  <si>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</si>
  <si>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</si>
  <si>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</si>
  <si>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</si>
  <si>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</si>
  <si>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</si>
  <si>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</si>
  <si>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</si>
  <si>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</si>
  <si>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</si>
  <si>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</si>
  <si>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</si>
  <si>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</si>
  <si>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</si>
  <si>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</si>
  <si>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</si>
  <si>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</si>
  <si>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</si>
  <si>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</si>
  <si>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</si>
  <si>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</si>
  <si>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</si>
  <si>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</si>
  <si>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</si>
  <si>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</si>
  <si>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</si>
  <si>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</si>
  <si>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</si>
  <si>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</si>
  <si>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</si>
  <si>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</si>
  <si>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</si>
  <si>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</si>
  <si>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</si>
  <si>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</si>
  <si>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</si>
  <si>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</si>
  <si>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</si>
  <si>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</si>
  <si>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</si>
  <si>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</si>
  <si>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</si>
  <si>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</si>
  <si>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</si>
  <si>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</si>
  <si>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</si>
  <si>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</si>
  <si>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</si>
  <si>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</si>
  <si>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</si>
  <si>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</si>
  <si>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</si>
  <si>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</si>
  <si>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</si>
  <si>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</si>
  <si>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</si>
  <si>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</si>
  <si>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</si>
  <si>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</si>
  <si>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</si>
  <si>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</si>
  <si>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</si>
  <si>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</si>
  <si>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</si>
  <si>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</si>
  <si>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</si>
  <si>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</si>
  <si>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</si>
  <si>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</si>
  <si>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</si>
  <si>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</si>
  <si>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</si>
  <si>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</si>
  <si>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</si>
  <si>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</si>
  <si>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</si>
  <si>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</si>
  <si>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</si>
  <si>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</si>
  <si>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</si>
  <si>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</si>
  <si>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</si>
  <si>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</si>
  <si>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</si>
  <si>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</si>
  <si>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</si>
  <si>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</si>
  <si>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</si>
  <si>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</si>
  <si>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</si>
  <si>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</si>
  <si>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</si>
  <si>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</si>
  <si>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</si>
  <si>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</si>
  <si>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</si>
  <si>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</si>
  <si>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</si>
  <si>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</si>
  <si>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</si>
  <si>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</si>
  <si>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</si>
  <si>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</si>
  <si>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</si>
  <si>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</si>
  <si>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</si>
  <si>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</si>
  <si>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</si>
  <si>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</si>
  <si>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</si>
  <si>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</si>
  <si>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</si>
  <si>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</si>
  <si>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</si>
  <si>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</si>
  <si>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</si>
  <si>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</si>
  <si>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</si>
  <si>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</si>
  <si>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</si>
  <si>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</si>
  <si>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</si>
  <si>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</si>
  <si>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</si>
  <si>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</si>
  <si>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</si>
  <si>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</si>
  <si>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</si>
  <si>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</si>
  <si>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</si>
  <si>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</si>
  <si>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</si>
  <si>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</si>
  <si>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</si>
  <si>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</si>
  <si>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</si>
  <si>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</si>
  <si>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</si>
  <si>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</si>
  <si>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</si>
  <si>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</si>
  <si>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</si>
  <si>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</si>
  <si>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</si>
  <si>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</si>
  <si>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</si>
  <si>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</si>
  <si>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</si>
  <si>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</si>
  <si>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</si>
  <si>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</si>
  <si>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</si>
  <si>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</si>
  <si>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</si>
  <si>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</si>
  <si>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</si>
  <si>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</si>
  <si>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</si>
  <si>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</si>
  <si>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</si>
  <si>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</si>
  <si>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</si>
  <si>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</si>
  <si>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</si>
  <si>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</si>
  <si>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</si>
  <si>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</si>
  <si>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</si>
  <si>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</si>
  <si>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</si>
  <si>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</si>
  <si>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</si>
  <si>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</si>
  <si>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</si>
  <si>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</si>
  <si>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</si>
  <si>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</si>
  <si>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</si>
  <si>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</si>
  <si>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</si>
  <si>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</si>
  <si>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</si>
  <si>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</si>
  <si>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</si>
  <si>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</si>
  <si>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</si>
  <si>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</si>
  <si>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</si>
  <si>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</si>
  <si>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</si>
  <si>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</si>
  <si>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</si>
  <si>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</si>
  <si>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</si>
  <si>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</si>
  <si>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</si>
  <si>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</si>
  <si>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</si>
  <si>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</si>
  <si>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</si>
  <si>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</si>
  <si>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</si>
  <si>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</si>
  <si>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</si>
  <si>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</si>
  <si>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</si>
  <si>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</si>
  <si>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</si>
  <si>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</si>
  <si>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</si>
  <si>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</si>
  <si>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</si>
  <si>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</si>
  <si>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</si>
  <si>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</si>
  <si>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</si>
  <si>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</si>
  <si>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</si>
  <si>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</si>
  <si>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</si>
  <si>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</si>
  <si>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</si>
  <si>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</si>
  <si>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</si>
  <si>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</si>
  <si>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</si>
  <si>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</si>
  <si>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</si>
  <si>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</si>
  <si>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</si>
  <si>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</si>
  <si>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</si>
  <si>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</si>
  <si>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</si>
  <si>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</si>
  <si>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</si>
  <si>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</si>
  <si>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</si>
  <si>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</si>
  <si>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</si>
  <si>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</si>
  <si>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</si>
  <si>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</si>
  <si>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</si>
  <si>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</si>
  <si>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</si>
  <si>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</si>
  <si>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</si>
  <si>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</si>
  <si>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</si>
  <si>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</si>
  <si>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</si>
  <si>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</si>
  <si>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</si>
  <si>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</si>
  <si>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</si>
  <si>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</si>
  <si>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</si>
  <si>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</si>
  <si>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</si>
  <si>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</si>
  <si>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</si>
  <si>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</si>
  <si>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</si>
  <si>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</si>
  <si>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</si>
  <si>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</si>
  <si>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</si>
  <si>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</si>
  <si>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</si>
  <si>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</si>
  <si>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</si>
  <si>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</si>
  <si>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</si>
  <si>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</si>
  <si>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</si>
  <si>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</si>
  <si>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</si>
  <si>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</si>
  <si>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</si>
  <si>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</si>
  <si>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</si>
  <si>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</si>
  <si>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</si>
  <si>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</si>
  <si>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</si>
  <si>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</si>
  <si>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</si>
  <si>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</si>
  <si>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</si>
  <si>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</si>
  <si>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</si>
  <si>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</si>
  <si>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</si>
  <si>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</si>
  <si>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</si>
  <si>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</si>
  <si>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</si>
  <si>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</si>
  <si>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</si>
  <si>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</si>
  <si>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</si>
  <si>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</si>
  <si>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</si>
  <si>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</si>
  <si>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</si>
  <si>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</si>
  <si>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</si>
  <si>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</si>
  <si>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</si>
  <si>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</si>
  <si>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</si>
  <si>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</si>
  <si>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</si>
  <si>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</si>
  <si>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</si>
  <si>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</si>
  <si>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</si>
  <si>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</si>
  <si>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</si>
  <si>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</si>
  <si>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</si>
  <si>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</si>
  <si>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</si>
  <si>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</si>
  <si>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</si>
  <si>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</si>
  <si>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</si>
  <si>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</si>
  <si>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</si>
  <si>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</si>
  <si>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</si>
  <si>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</si>
  <si>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</si>
  <si>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</si>
  <si>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</si>
  <si>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</si>
  <si>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</si>
  <si>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</si>
  <si>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</si>
  <si>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</si>
  <si>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</si>
  <si>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</si>
  <si>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</si>
  <si>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</si>
  <si>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</si>
  <si>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</si>
  <si>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</si>
  <si>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</si>
  <si>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</si>
  <si>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</si>
  <si>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</si>
  <si>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</si>
  <si>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</si>
  <si>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</si>
  <si>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</si>
  <si>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</si>
  <si>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</si>
  <si>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</si>
  <si>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</si>
  <si>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</si>
  <si>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</si>
  <si>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</si>
  <si>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</si>
  <si>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</si>
  <si>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</si>
  <si>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</si>
  <si>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</si>
  <si>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</si>
  <si>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</si>
  <si>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</si>
  <si>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</si>
  <si>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</si>
  <si>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</si>
  <si>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</si>
  <si>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</si>
  <si>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</si>
  <si>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</si>
  <si>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</si>
  <si>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</si>
  <si>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</si>
  <si>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</si>
  <si>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</si>
  <si>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</si>
  <si>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</si>
  <si>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</si>
  <si>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</si>
  <si>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</si>
  <si>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</si>
  <si>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</si>
  <si>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</si>
  <si>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</si>
  <si>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</si>
  <si>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</si>
  <si>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</si>
  <si>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</si>
  <si>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</si>
  <si>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</si>
  <si>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</si>
  <si>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</si>
  <si>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</si>
  <si>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</si>
  <si>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</si>
  <si>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</si>
  <si>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</si>
  <si>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</si>
  <si>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</si>
  <si>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</si>
  <si>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</si>
  <si>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</si>
  <si>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</si>
  <si>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</si>
  <si>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</si>
  <si>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</si>
  <si>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</si>
  <si>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</si>
  <si>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</si>
  <si>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</si>
  <si>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</si>
  <si>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</si>
  <si>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</si>
  <si>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</si>
  <si>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</si>
  <si>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</si>
  <si>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</si>
  <si>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</si>
  <si>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</si>
  <si>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</si>
  <si>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</si>
  <si>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</si>
  <si>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</si>
  <si>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</si>
  <si>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</si>
  <si>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</si>
  <si>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</si>
  <si>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</si>
  <si>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</si>
  <si>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</si>
  <si>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</si>
  <si>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</si>
  <si>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</si>
  <si>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</si>
  <si>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</si>
  <si>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</si>
  <si>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</si>
  <si>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</si>
  <si>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</si>
  <si>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</si>
  <si>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</si>
  <si>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</si>
  <si>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</si>
  <si>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</si>
  <si>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</si>
  <si>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</si>
  <si>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</si>
  <si>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</si>
  <si>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</si>
  <si>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</si>
  <si>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</si>
  <si>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</si>
  <si>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</si>
  <si>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</si>
  <si>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</si>
  <si>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</si>
  <si>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</si>
  <si>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</si>
  <si>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</si>
  <si>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</si>
  <si>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</si>
  <si>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</si>
  <si>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</si>
  <si>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</si>
  <si>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</si>
  <si>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</si>
  <si>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</si>
  <si>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</si>
  <si>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</si>
  <si>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</si>
  <si>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</si>
  <si>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</si>
  <si>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</si>
  <si>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</si>
  <si>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</si>
  <si>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</si>
  <si>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</si>
  <si>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</si>
  <si>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</si>
  <si>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</si>
  <si>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</si>
  <si>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</si>
  <si>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</si>
  <si>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</si>
  <si>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</si>
  <si>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</si>
  <si>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</si>
  <si>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</si>
  <si>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</si>
  <si>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</si>
  <si>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</si>
  <si>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</si>
  <si>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</si>
  <si>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</si>
  <si>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</si>
  <si>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</si>
  <si>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</si>
  <si>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</si>
  <si>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</si>
  <si>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</si>
  <si>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</si>
  <si>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</si>
  <si>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</si>
  <si>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</si>
  <si>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</si>
  <si>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</si>
  <si>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</si>
  <si>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</si>
  <si>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</si>
  <si>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</si>
  <si>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</si>
  <si>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</si>
  <si>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</si>
  <si>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</si>
  <si>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</si>
  <si>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</si>
  <si>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</si>
  <si>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</si>
  <si>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</si>
  <si>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</si>
  <si>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</si>
  <si>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</si>
  <si>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</si>
  <si>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</si>
  <si>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</si>
  <si>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</si>
  <si>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</si>
  <si>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</si>
  <si>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</si>
  <si>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</si>
  <si>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</si>
  <si>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</si>
  <si>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</si>
  <si>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</si>
  <si>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</si>
  <si>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</si>
  <si>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</si>
  <si>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</si>
  <si>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</si>
  <si>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</si>
  <si>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</si>
  <si>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</si>
  <si>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</si>
  <si>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</si>
  <si>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</si>
  <si>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</si>
  <si>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</si>
  <si>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</si>
  <si>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</si>
  <si>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</si>
  <si>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</si>
  <si>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</si>
  <si>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</si>
  <si>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</si>
  <si>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</si>
  <si>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</si>
  <si>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</si>
  <si>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</si>
  <si>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</si>
  <si>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</si>
  <si>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</si>
  <si>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</si>
  <si>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</si>
  <si>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</si>
  <si>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</si>
  <si>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</si>
  <si>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</si>
  <si>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</si>
  <si>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</si>
  <si>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</si>
  <si>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</si>
  <si>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</si>
  <si>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</si>
  <si>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</si>
  <si>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</si>
  <si>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</si>
  <si>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</si>
  <si>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</si>
  <si>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</si>
  <si>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</si>
  <si>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</si>
  <si>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</si>
  <si>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</si>
  <si>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</si>
  <si>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</si>
  <si>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</si>
  <si>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</si>
  <si>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</si>
  <si>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</si>
  <si>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</si>
  <si>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</si>
  <si>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</si>
  <si>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</si>
  <si>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</si>
  <si>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</si>
  <si>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</si>
  <si>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</si>
  <si>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</si>
  <si>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</si>
  <si>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</si>
  <si>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</si>
  <si>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</si>
  <si>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</si>
  <si>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</si>
  <si>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</si>
  <si>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</si>
  <si>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</si>
  <si>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</si>
  <si>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</si>
  <si>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</si>
  <si>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</si>
  <si>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</si>
  <si>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</si>
  <si>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</si>
  <si>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</si>
  <si>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</si>
  <si>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</si>
  <si>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</si>
  <si>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</si>
  <si>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</si>
  <si>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</si>
  <si>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</si>
  <si>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</si>
  <si>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</si>
  <si>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</si>
  <si>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</si>
  <si>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</si>
  <si>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</si>
  <si>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</si>
  <si>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</si>
  <si>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</si>
  <si>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</si>
  <si>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</si>
  <si>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</si>
  <si>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</si>
  <si>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</si>
  <si>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</si>
  <si>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</si>
  <si>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</si>
  <si>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</si>
  <si>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</si>
  <si>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</si>
  <si>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</si>
  <si>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</si>
  <si>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</si>
  <si>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</si>
  <si>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</si>
  <si>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</si>
  <si>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</si>
  <si>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</si>
  <si>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</si>
  <si>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</si>
  <si>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</si>
  <si>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</si>
  <si>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</si>
  <si>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</si>
  <si>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</si>
  <si>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</si>
  <si>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</si>
  <si>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</si>
  <si>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</si>
  <si>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</si>
  <si>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</si>
  <si>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</si>
  <si>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</si>
  <si>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</si>
  <si>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</si>
  <si>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</si>
  <si>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</si>
  <si>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</si>
  <si>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</si>
  <si>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</si>
  <si>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</si>
  <si>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</si>
  <si>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</si>
  <si>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</si>
  <si>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</si>
  <si>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</si>
  <si>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</si>
  <si>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</si>
  <si>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</si>
  <si>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</si>
  <si>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</si>
  <si>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</si>
  <si>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</si>
  <si>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</si>
  <si>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</si>
  <si>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</si>
  <si>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</si>
  <si>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</si>
  <si>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</si>
  <si>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</si>
  <si>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</si>
  <si>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</si>
  <si>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</si>
  <si>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</si>
  <si>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</si>
  <si>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</si>
  <si>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</si>
  <si>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</si>
  <si>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</si>
  <si>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</si>
  <si>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</si>
  <si>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</si>
  <si>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</si>
  <si>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</si>
  <si>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</si>
  <si>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</si>
  <si>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</si>
  <si>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</si>
  <si>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</si>
  <si>
    <t>Level Concept Counts</t>
  </si>
  <si>
    <t>TESTCollection</t>
  </si>
  <si>
    <t>TEST</t>
  </si>
  <si>
    <t>test.xml</t>
  </si>
  <si>
    <t>2 2 2 0 0</t>
  </si>
  <si>
    <t>3 3 3 0 0</t>
  </si>
  <si>
    <t>TestCollection</t>
  </si>
  <si>
    <t>TESTCollection_A</t>
  </si>
  <si>
    <t>TestCollection_A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</si>
</sst>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;[Red]\-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7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16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 indent="1"/>
    </xf>
    <xf numFmtId="0" fontId="16" fillId="5" borderId="6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7" xfId="0" applyFont="1" applyFill="1" applyBorder="1" applyAlignment="1">
      <alignment horizontal="left" indent="1"/>
    </xf>
    <xf numFmtId="0" fontId="7" fillId="8" borderId="17" xfId="0" applyFont="1" applyFill="1" applyBorder="1" applyAlignment="1">
      <alignment horizontal="left" indent="1"/>
    </xf>
    <xf numFmtId="0" fontId="0" fillId="9" borderId="7" xfId="0" applyFont="1" applyFill="1" applyBorder="1" applyAlignment="1">
      <alignment horizontal="left" indent="1"/>
    </xf>
    <xf numFmtId="0" fontId="17" fillId="0" borderId="0" xfId="0" applyFont="1"/>
    <xf numFmtId="0" fontId="17" fillId="0" borderId="0" xfId="0" applyFont="1" applyAlignment="1">
      <alignment horizontal="right"/>
    </xf>
    <xf numFmtId="0" fontId="16" fillId="5" borderId="6" xfId="0" applyFont="1" applyFill="1" applyBorder="1" applyAlignment="1">
      <alignment horizontal="right"/>
    </xf>
    <xf numFmtId="0" fontId="0" fillId="8" borderId="7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7" xfId="0" applyFont="1" applyFill="1" applyBorder="1" applyAlignment="1"/>
    <xf numFmtId="0" fontId="17" fillId="0" borderId="0" xfId="0" applyFont="1" applyAlignment="1">
      <alignment horizontal="left"/>
    </xf>
    <xf numFmtId="2" fontId="0" fillId="8" borderId="7" xfId="0" applyNumberFormat="1" applyFont="1" applyFill="1" applyBorder="1" applyAlignment="1">
      <alignment horizontal="right"/>
    </xf>
    <xf numFmtId="2" fontId="0" fillId="9" borderId="7" xfId="0" applyNumberFormat="1" applyFont="1" applyFill="1" applyBorder="1" applyAlignment="1">
      <alignment horizontal="right"/>
    </xf>
    <xf numFmtId="2" fontId="0" fillId="7" borderId="7" xfId="0" applyNumberFormat="1" applyFont="1" applyFill="1" applyBorder="1" applyAlignment="1">
      <alignment horizontal="right"/>
    </xf>
    <xf numFmtId="2" fontId="0" fillId="6" borderId="7" xfId="0" applyNumberFormat="1" applyFont="1" applyFill="1" applyBorder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165" fontId="0" fillId="9" borderId="0" xfId="0" applyNumberFormat="1" applyFill="1"/>
    <xf numFmtId="0" fontId="0" fillId="8" borderId="0" xfId="0" applyFill="1"/>
    <xf numFmtId="0" fontId="0" fillId="7" borderId="0" xfId="0" applyFill="1"/>
    <xf numFmtId="165" fontId="0" fillId="7" borderId="0" xfId="0" applyNumberFormat="1" applyFill="1"/>
    <xf numFmtId="165" fontId="0" fillId="10" borderId="0" xfId="0" applyNumberFormat="1" applyFill="1"/>
    <xf numFmtId="1" fontId="0" fillId="0" borderId="0" xfId="0" applyNumberFormat="1"/>
    <xf numFmtId="0" fontId="7" fillId="7" borderId="7" xfId="0" applyFont="1" applyFill="1" applyBorder="1" applyAlignment="1"/>
    <xf numFmtId="0" fontId="0" fillId="8" borderId="17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7" xfId="0" applyFont="1" applyFill="1" applyBorder="1" applyAlignment="1">
      <alignment horizontal="left" indent="1"/>
    </xf>
    <xf numFmtId="0" fontId="0" fillId="7" borderId="7" xfId="0" applyNumberFormat="1" applyFont="1" applyFill="1" applyBorder="1" applyAlignment="1">
      <alignment horizontal="right"/>
    </xf>
    <xf numFmtId="2" fontId="0" fillId="8" borderId="7" xfId="0" applyNumberFormat="1" applyFont="1" applyFill="1" applyBorder="1" applyAlignment="1">
      <alignment horizontal="left"/>
    </xf>
    <xf numFmtId="0" fontId="7" fillId="8" borderId="17" xfId="0" applyFont="1" applyFill="1" applyBorder="1" applyAlignment="1"/>
    <xf numFmtId="0" fontId="7" fillId="6" borderId="17" xfId="0" applyFont="1" applyFill="1" applyBorder="1" applyAlignment="1">
      <alignment horizontal="left" indent="1"/>
    </xf>
    <xf numFmtId="0" fontId="0" fillId="8" borderId="0" xfId="0" applyFont="1" applyFill="1" applyBorder="1" applyAlignment="1">
      <alignment horizontal="left"/>
    </xf>
    <xf numFmtId="0" fontId="0" fillId="9" borderId="0" xfId="0" applyFont="1" applyFill="1" applyBorder="1" applyAlignment="1">
      <alignment horizontal="left"/>
    </xf>
    <xf numFmtId="0" fontId="18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8" borderId="0" xfId="0" applyNumberFormat="1" applyFont="1" applyFill="1"/>
    <xf numFmtId="2" fontId="0" fillId="11" borderId="0" xfId="0" applyNumberFormat="1" applyFill="1" applyAlignment="1">
      <alignment horizontal="right"/>
    </xf>
    <xf numFmtId="0" fontId="0" fillId="11" borderId="0" xfId="0" applyFill="1"/>
  </cellXfs>
  <cellStyles count="4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Normal" xfId="0" builtinId="0"/>
    <cellStyle name="Percent" xfId="1" builtinId="5"/>
  </cellStyles>
  <dxfs count="719">
    <dxf>
      <font>
        <color rgb="FF9C0006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6" tint="0.59996337778862885"/>
        </patternFill>
      </fill>
    </dxf>
    <dxf>
      <font>
        <color rgb="FF00B050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6" tint="0.59996337778862885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theme="2" tint="-9.9948118533890809E-2"/>
        </patternFill>
      </fill>
    </dxf>
    <dxf>
      <font>
        <color rgb="FF00B050"/>
      </font>
      <fill>
        <patternFill>
          <bgColor theme="6" tint="0.59996337778862885"/>
        </patternFill>
      </fill>
    </dxf>
    <dxf>
      <font>
        <color rgb="FF00B050"/>
      </font>
      <fill>
        <patternFill>
          <bgColor theme="6" tint="0.59996337778862885"/>
        </patternFill>
      </fill>
    </dxf>
    <dxf>
      <font>
        <color rgb="FF00B050"/>
      </font>
      <fill>
        <patternFill>
          <bgColor theme="6" tint="0.59996337778862885"/>
        </patternFill>
      </fill>
    </dxf>
    <dxf>
      <font>
        <color rgb="FF00B050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00B050"/>
      </font>
      <fill>
        <patternFill>
          <bgColor theme="7" tint="0.59996337778862885"/>
        </patternFill>
      </fill>
    </dxf>
    <dxf>
      <font>
        <color rgb="FF00B050"/>
      </font>
      <fill>
        <patternFill>
          <bgColor theme="7" tint="0.59996337778862885"/>
        </patternFill>
      </fill>
    </dxf>
    <dxf>
      <font>
        <color rgb="FF00B050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rgb="FF00B050"/>
      </font>
      <fill>
        <patternFill>
          <bgColor theme="4" tint="0.59996337778862885"/>
        </patternFill>
      </fill>
    </dxf>
    <dxf>
      <font>
        <color rgb="FF00B050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b val="0"/>
        <i val="0"/>
        <color theme="9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b val="0"/>
        <i val="0"/>
        <color theme="9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2.xml"/><Relationship Id="rId21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4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2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765360"/>
        <c:axId val="-1997763584"/>
      </c:barChart>
      <c:catAx>
        <c:axId val="-19977653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7763584"/>
        <c:crosses val="autoZero"/>
        <c:auto val="1"/>
        <c:lblAlgn val="ctr"/>
        <c:lblOffset val="100"/>
        <c:noMultiLvlLbl val="0"/>
      </c:catAx>
      <c:valAx>
        <c:axId val="-199776358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77653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34814704"/>
        <c:axId val="-1934841696"/>
      </c:barChart>
      <c:catAx>
        <c:axId val="-193481470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841696"/>
        <c:crosses val="autoZero"/>
        <c:auto val="1"/>
        <c:lblAlgn val="ctr"/>
        <c:lblOffset val="100"/>
        <c:noMultiLvlLbl val="0"/>
      </c:catAx>
      <c:valAx>
        <c:axId val="-1934841696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81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1900197424"/>
        <c:axId val="-1900195648"/>
      </c:barChart>
      <c:catAx>
        <c:axId val="-190019742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195648"/>
        <c:crosses val="autoZero"/>
        <c:auto val="1"/>
        <c:lblAlgn val="ctr"/>
        <c:lblOffset val="100"/>
        <c:noMultiLvlLbl val="0"/>
      </c:catAx>
      <c:valAx>
        <c:axId val="-1900195648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19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00220800"/>
        <c:axId val="-1998784256"/>
      </c:barChart>
      <c:catAx>
        <c:axId val="-190022080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8784256"/>
        <c:crosses val="autoZero"/>
        <c:auto val="1"/>
        <c:lblAlgn val="ctr"/>
        <c:lblOffset val="100"/>
        <c:noMultiLvlLbl val="0"/>
      </c:catAx>
      <c:valAx>
        <c:axId val="-1998784256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22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1960064"/>
        <c:axId val="-1961951520"/>
      </c:barChart>
      <c:catAx>
        <c:axId val="-196196006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1951520"/>
        <c:crosses val="autoZero"/>
        <c:auto val="1"/>
        <c:lblAlgn val="ctr"/>
        <c:lblOffset val="100"/>
        <c:noMultiLvlLbl val="0"/>
      </c:catAx>
      <c:valAx>
        <c:axId val="-1961951520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196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34203840"/>
        <c:axId val="-1934232016"/>
      </c:barChart>
      <c:catAx>
        <c:axId val="-193420384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232016"/>
        <c:crosses val="autoZero"/>
        <c:auto val="1"/>
        <c:lblAlgn val="ctr"/>
        <c:lblOffset val="100"/>
        <c:noMultiLvlLbl val="0"/>
      </c:catAx>
      <c:valAx>
        <c:axId val="-193423201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20384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61932512"/>
        <c:axId val="-1961930192"/>
      </c:barChart>
      <c:catAx>
        <c:axId val="-196193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1930192"/>
        <c:crosses val="autoZero"/>
        <c:auto val="1"/>
        <c:lblAlgn val="ctr"/>
        <c:lblOffset val="100"/>
        <c:noMultiLvlLbl val="0"/>
      </c:catAx>
      <c:valAx>
        <c:axId val="-19619301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6193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3498592"/>
        <c:axId val="-1933496272"/>
      </c:barChart>
      <c:catAx>
        <c:axId val="-193349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496272"/>
        <c:crosses val="autoZero"/>
        <c:auto val="1"/>
        <c:lblAlgn val="ctr"/>
        <c:lblOffset val="100"/>
        <c:noMultiLvlLbl val="0"/>
      </c:catAx>
      <c:valAx>
        <c:axId val="-193349627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4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0267904"/>
        <c:axId val="-1930265152"/>
      </c:barChart>
      <c:catAx>
        <c:axId val="-193026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65152"/>
        <c:crosses val="autoZero"/>
        <c:auto val="1"/>
        <c:lblAlgn val="ctr"/>
        <c:lblOffset val="100"/>
        <c:noMultiLvlLbl val="0"/>
      </c:catAx>
      <c:valAx>
        <c:axId val="-193026515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6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0241904"/>
        <c:axId val="-1930239152"/>
      </c:barChart>
      <c:catAx>
        <c:axId val="-193024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39152"/>
        <c:crosses val="autoZero"/>
        <c:auto val="1"/>
        <c:lblAlgn val="ctr"/>
        <c:lblOffset val="100"/>
        <c:noMultiLvlLbl val="0"/>
      </c:catAx>
      <c:valAx>
        <c:axId val="-193023915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4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0219248"/>
        <c:axId val="-1930216496"/>
      </c:barChart>
      <c:catAx>
        <c:axId val="-193021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16496"/>
        <c:crosses val="autoZero"/>
        <c:auto val="1"/>
        <c:lblAlgn val="ctr"/>
        <c:lblOffset val="100"/>
        <c:noMultiLvlLbl val="0"/>
      </c:catAx>
      <c:valAx>
        <c:axId val="-193021649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21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0196416"/>
        <c:axId val="-1930193664"/>
      </c:barChart>
      <c:catAx>
        <c:axId val="-19301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193664"/>
        <c:crosses val="autoZero"/>
        <c:auto val="1"/>
        <c:lblAlgn val="ctr"/>
        <c:lblOffset val="100"/>
        <c:noMultiLvlLbl val="0"/>
      </c:catAx>
      <c:valAx>
        <c:axId val="-193019366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19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4832976"/>
        <c:axId val="-1934831200"/>
      </c:barChart>
      <c:catAx>
        <c:axId val="-193483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831200"/>
        <c:crosses val="autoZero"/>
        <c:auto val="1"/>
        <c:lblAlgn val="ctr"/>
        <c:lblOffset val="100"/>
        <c:noMultiLvlLbl val="0"/>
      </c:catAx>
      <c:valAx>
        <c:axId val="-193483120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83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4672800"/>
        <c:axId val="-1933517120"/>
      </c:barChart>
      <c:catAx>
        <c:axId val="-193467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517120"/>
        <c:crosses val="autoZero"/>
        <c:auto val="1"/>
        <c:lblAlgn val="ctr"/>
        <c:lblOffset val="100"/>
        <c:noMultiLvlLbl val="0"/>
      </c:catAx>
      <c:valAx>
        <c:axId val="-193351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67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3204048"/>
        <c:axId val="-1933201728"/>
      </c:barChart>
      <c:catAx>
        <c:axId val="-193320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1728"/>
        <c:crosses val="autoZero"/>
        <c:auto val="1"/>
        <c:lblAlgn val="ctr"/>
        <c:lblOffset val="100"/>
        <c:noMultiLvlLbl val="0"/>
      </c:catAx>
      <c:valAx>
        <c:axId val="-193320172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99662192"/>
        <c:axId val="-1899659440"/>
      </c:barChart>
      <c:catAx>
        <c:axId val="-189966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659440"/>
        <c:crosses val="autoZero"/>
        <c:auto val="1"/>
        <c:lblAlgn val="ctr"/>
        <c:lblOffset val="100"/>
        <c:noMultiLvlLbl val="0"/>
      </c:catAx>
      <c:valAx>
        <c:axId val="-189965944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66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3912512"/>
        <c:axId val="-1933910464"/>
      </c:barChart>
      <c:catAx>
        <c:axId val="-193391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910464"/>
        <c:crosses val="autoZero"/>
        <c:auto val="1"/>
        <c:lblAlgn val="ctr"/>
        <c:lblOffset val="100"/>
        <c:noMultiLvlLbl val="0"/>
      </c:catAx>
      <c:valAx>
        <c:axId val="-193391046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91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1897556752"/>
        <c:axId val="-1897554704"/>
      </c:barChart>
      <c:catAx>
        <c:axId val="-189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7554704"/>
        <c:crosses val="autoZero"/>
        <c:auto val="1"/>
        <c:lblAlgn val="ctr"/>
        <c:lblOffset val="100"/>
        <c:noMultiLvlLbl val="0"/>
      </c:catAx>
      <c:valAx>
        <c:axId val="-189755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755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-1930174992"/>
        <c:axId val="-1930172512"/>
      </c:barChart>
      <c:catAx>
        <c:axId val="-19301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172512"/>
        <c:crosses val="autoZero"/>
        <c:auto val="1"/>
        <c:lblAlgn val="ctr"/>
        <c:lblOffset val="100"/>
        <c:noMultiLvlLbl val="0"/>
      </c:catAx>
      <c:valAx>
        <c:axId val="-19301725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17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1901698272"/>
        <c:axId val="-1901373456"/>
      </c:barChart>
      <c:catAx>
        <c:axId val="-190169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1373456"/>
        <c:crosses val="autoZero"/>
        <c:auto val="1"/>
        <c:lblAlgn val="ctr"/>
        <c:lblOffset val="100"/>
        <c:noMultiLvlLbl val="0"/>
      </c:catAx>
      <c:valAx>
        <c:axId val="-190137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169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1899642208"/>
        <c:axId val="-1899639456"/>
      </c:barChart>
      <c:catAx>
        <c:axId val="-189964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639456"/>
        <c:crosses val="autoZero"/>
        <c:auto val="1"/>
        <c:lblAlgn val="ctr"/>
        <c:lblOffset val="100"/>
        <c:noMultiLvlLbl val="0"/>
      </c:catAx>
      <c:valAx>
        <c:axId val="-189963945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64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1934009488"/>
        <c:axId val="-1934007440"/>
      </c:barChart>
      <c:catAx>
        <c:axId val="-193400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007440"/>
        <c:crosses val="autoZero"/>
        <c:auto val="1"/>
        <c:lblAlgn val="ctr"/>
        <c:lblOffset val="100"/>
        <c:noMultiLvlLbl val="0"/>
      </c:catAx>
      <c:valAx>
        <c:axId val="-193400744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400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859.666600231481" createdVersion="4" refreshedVersion="4" minRefreshableVersion="3" recordCount="2824">
  <cacheSource type="worksheet">
    <worksheetSource ref="A1:K2825" sheet="CompressedSigScoreRecMax"/>
  </cacheSource>
  <cacheFields count="11">
    <cacheField name="Organization" numFmtId="0">
      <sharedItems count="22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  <s v="TESTCollection"/>
        <s v="TESTCollection_A"/>
      </sharedItems>
    </cacheField>
    <cacheField name="Dialect" numFmtId="0">
      <sharedItems count="3">
        <s v="EML"/>
        <s v="CSDGM"/>
        <s v="TEST"/>
      </sharedItems>
    </cacheField>
    <cacheField name="Record" numFmtId="0">
      <sharedItems/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824">
  <r>
    <x v="0"/>
    <x v="0"/>
    <s v="00080-metadata.xml"/>
    <s v="0 1 0 0 0"/>
    <x v="0"/>
    <x v="0"/>
    <x v="0"/>
    <x v="0"/>
    <x v="0"/>
    <x v="0"/>
    <x v="0"/>
  </r>
  <r>
    <x v="0"/>
    <x v="0"/>
    <s v="00245-metadata.xml"/>
    <s v="0 0 0 0 1"/>
    <x v="0"/>
    <x v="1"/>
    <x v="0"/>
    <x v="0"/>
    <x v="1"/>
    <x v="0"/>
    <x v="0"/>
  </r>
  <r>
    <x v="0"/>
    <x v="0"/>
    <s v="00045-metadata.xml"/>
    <s v="0 0 0 0 2"/>
    <x v="0"/>
    <x v="1"/>
    <x v="0"/>
    <x v="0"/>
    <x v="2"/>
    <x v="1"/>
    <x v="1"/>
  </r>
  <r>
    <x v="0"/>
    <x v="0"/>
    <s v="00054-metadata.xml"/>
    <s v="0 0 0 0 2"/>
    <x v="0"/>
    <x v="1"/>
    <x v="0"/>
    <x v="0"/>
    <x v="2"/>
    <x v="1"/>
    <x v="1"/>
  </r>
  <r>
    <x v="0"/>
    <x v="0"/>
    <s v="00123-metadata.xml"/>
    <s v="0 1 0 0 1"/>
    <x v="0"/>
    <x v="0"/>
    <x v="0"/>
    <x v="0"/>
    <x v="1"/>
    <x v="1"/>
    <x v="1"/>
  </r>
  <r>
    <x v="0"/>
    <x v="0"/>
    <s v="00234-metadata.xml"/>
    <s v="0 0 0 0 2"/>
    <x v="0"/>
    <x v="1"/>
    <x v="0"/>
    <x v="0"/>
    <x v="2"/>
    <x v="1"/>
    <x v="1"/>
  </r>
  <r>
    <x v="0"/>
    <x v="0"/>
    <s v="00003-metadata.xml"/>
    <s v="0 2 0 0 1"/>
    <x v="0"/>
    <x v="2"/>
    <x v="0"/>
    <x v="0"/>
    <x v="1"/>
    <x v="2"/>
    <x v="2"/>
  </r>
  <r>
    <x v="0"/>
    <x v="0"/>
    <s v="00026-metadata.xml"/>
    <s v="1 0 0 0 2"/>
    <x v="1"/>
    <x v="1"/>
    <x v="0"/>
    <x v="0"/>
    <x v="2"/>
    <x v="2"/>
    <x v="2"/>
  </r>
  <r>
    <x v="0"/>
    <x v="0"/>
    <s v="00063-metadata.xml"/>
    <s v="0 2 0 0 1"/>
    <x v="0"/>
    <x v="2"/>
    <x v="0"/>
    <x v="0"/>
    <x v="1"/>
    <x v="2"/>
    <x v="2"/>
  </r>
  <r>
    <x v="0"/>
    <x v="0"/>
    <s v="00066-metadata.xml"/>
    <s v="0 2 0 0 1"/>
    <x v="0"/>
    <x v="2"/>
    <x v="0"/>
    <x v="0"/>
    <x v="1"/>
    <x v="2"/>
    <x v="2"/>
  </r>
  <r>
    <x v="0"/>
    <x v="0"/>
    <s v="00067-metadata.xml"/>
    <s v="0 2 0 0 1"/>
    <x v="0"/>
    <x v="2"/>
    <x v="0"/>
    <x v="0"/>
    <x v="1"/>
    <x v="2"/>
    <x v="2"/>
  </r>
  <r>
    <x v="0"/>
    <x v="0"/>
    <s v="00068-metadata.xml"/>
    <s v="0 1 0 1 1"/>
    <x v="0"/>
    <x v="0"/>
    <x v="0"/>
    <x v="1"/>
    <x v="1"/>
    <x v="2"/>
    <x v="2"/>
  </r>
  <r>
    <x v="0"/>
    <x v="0"/>
    <s v="00101-metadata.xml"/>
    <s v="0 2 0 0 1"/>
    <x v="0"/>
    <x v="2"/>
    <x v="0"/>
    <x v="0"/>
    <x v="1"/>
    <x v="2"/>
    <x v="2"/>
  </r>
  <r>
    <x v="0"/>
    <x v="0"/>
    <s v="00102-metadata.xml"/>
    <s v="0 1 0 0 2"/>
    <x v="0"/>
    <x v="0"/>
    <x v="0"/>
    <x v="0"/>
    <x v="2"/>
    <x v="2"/>
    <x v="2"/>
  </r>
  <r>
    <x v="0"/>
    <x v="0"/>
    <s v="00109-metadata.xml"/>
    <s v="0 2 0 0 1"/>
    <x v="0"/>
    <x v="2"/>
    <x v="0"/>
    <x v="0"/>
    <x v="1"/>
    <x v="2"/>
    <x v="2"/>
  </r>
  <r>
    <x v="0"/>
    <x v="0"/>
    <s v="00117-metadata.xml"/>
    <s v="0 1 0 1 1"/>
    <x v="0"/>
    <x v="0"/>
    <x v="0"/>
    <x v="1"/>
    <x v="1"/>
    <x v="2"/>
    <x v="2"/>
  </r>
  <r>
    <x v="0"/>
    <x v="0"/>
    <s v="00119-metadata.xml"/>
    <s v="0 2 0 0 1"/>
    <x v="0"/>
    <x v="2"/>
    <x v="0"/>
    <x v="0"/>
    <x v="1"/>
    <x v="2"/>
    <x v="2"/>
  </r>
  <r>
    <x v="0"/>
    <x v="0"/>
    <s v="00134-metadata.xml"/>
    <s v="0 2 0 0 1"/>
    <x v="0"/>
    <x v="2"/>
    <x v="0"/>
    <x v="0"/>
    <x v="1"/>
    <x v="2"/>
    <x v="2"/>
  </r>
  <r>
    <x v="0"/>
    <x v="0"/>
    <s v="00138-metadata.xml"/>
    <s v="0 2 0 0 1"/>
    <x v="0"/>
    <x v="2"/>
    <x v="0"/>
    <x v="0"/>
    <x v="1"/>
    <x v="2"/>
    <x v="2"/>
  </r>
  <r>
    <x v="0"/>
    <x v="0"/>
    <s v="00151-metadata.xml"/>
    <s v="0 1 0 1 1"/>
    <x v="0"/>
    <x v="0"/>
    <x v="0"/>
    <x v="1"/>
    <x v="1"/>
    <x v="2"/>
    <x v="2"/>
  </r>
  <r>
    <x v="0"/>
    <x v="0"/>
    <s v="00157-metadata.xml"/>
    <s v="0 2 0 0 1"/>
    <x v="0"/>
    <x v="2"/>
    <x v="0"/>
    <x v="0"/>
    <x v="1"/>
    <x v="2"/>
    <x v="2"/>
  </r>
  <r>
    <x v="0"/>
    <x v="0"/>
    <s v="00184-metadata.xml"/>
    <s v="0 1 0 0 2"/>
    <x v="0"/>
    <x v="0"/>
    <x v="0"/>
    <x v="0"/>
    <x v="2"/>
    <x v="2"/>
    <x v="2"/>
  </r>
  <r>
    <x v="0"/>
    <x v="0"/>
    <s v="00185-metadata.xml"/>
    <s v="0 1 0 0 2"/>
    <x v="0"/>
    <x v="0"/>
    <x v="0"/>
    <x v="0"/>
    <x v="2"/>
    <x v="2"/>
    <x v="2"/>
  </r>
  <r>
    <x v="0"/>
    <x v="0"/>
    <s v="00189-metadata.xml"/>
    <s v="1 1 0 0 1"/>
    <x v="1"/>
    <x v="0"/>
    <x v="0"/>
    <x v="0"/>
    <x v="1"/>
    <x v="2"/>
    <x v="2"/>
  </r>
  <r>
    <x v="0"/>
    <x v="0"/>
    <s v="00192-metadata.xml"/>
    <s v="0 1 0 0 2"/>
    <x v="0"/>
    <x v="0"/>
    <x v="0"/>
    <x v="0"/>
    <x v="2"/>
    <x v="2"/>
    <x v="2"/>
  </r>
  <r>
    <x v="0"/>
    <x v="0"/>
    <s v="00198-metadata.xml"/>
    <s v="0 1 0 0 2"/>
    <x v="0"/>
    <x v="0"/>
    <x v="0"/>
    <x v="0"/>
    <x v="2"/>
    <x v="2"/>
    <x v="2"/>
  </r>
  <r>
    <x v="0"/>
    <x v="0"/>
    <s v="00203-metadata.xml"/>
    <s v="0 1 0 0 2"/>
    <x v="0"/>
    <x v="0"/>
    <x v="0"/>
    <x v="0"/>
    <x v="2"/>
    <x v="2"/>
    <x v="2"/>
  </r>
  <r>
    <x v="0"/>
    <x v="0"/>
    <s v="00238-metadata.xml"/>
    <s v="0 1 0 0 2"/>
    <x v="0"/>
    <x v="0"/>
    <x v="0"/>
    <x v="0"/>
    <x v="2"/>
    <x v="2"/>
    <x v="2"/>
  </r>
  <r>
    <x v="1"/>
    <x v="0"/>
    <s v="04051-metadata.xml"/>
    <s v="1 1 0 0 2"/>
    <x v="1"/>
    <x v="0"/>
    <x v="0"/>
    <x v="0"/>
    <x v="2"/>
    <x v="3"/>
    <x v="3"/>
  </r>
  <r>
    <x v="0"/>
    <x v="0"/>
    <s v="00000-metadata.xml"/>
    <s v="1 0 1 0 2"/>
    <x v="1"/>
    <x v="1"/>
    <x v="1"/>
    <x v="0"/>
    <x v="2"/>
    <x v="3"/>
    <x v="3"/>
  </r>
  <r>
    <x v="0"/>
    <x v="0"/>
    <s v="00006-metadata.xml"/>
    <s v="1 1 0 0 2"/>
    <x v="1"/>
    <x v="0"/>
    <x v="0"/>
    <x v="0"/>
    <x v="2"/>
    <x v="3"/>
    <x v="3"/>
  </r>
  <r>
    <x v="0"/>
    <x v="0"/>
    <s v="00086-metadata.xml"/>
    <s v="0 1 1 0 2"/>
    <x v="0"/>
    <x v="0"/>
    <x v="1"/>
    <x v="0"/>
    <x v="2"/>
    <x v="3"/>
    <x v="3"/>
  </r>
  <r>
    <x v="0"/>
    <x v="0"/>
    <s v="00110-metadata.xml"/>
    <s v="2 1 0 0 1"/>
    <x v="2"/>
    <x v="0"/>
    <x v="0"/>
    <x v="0"/>
    <x v="1"/>
    <x v="3"/>
    <x v="3"/>
  </r>
  <r>
    <x v="0"/>
    <x v="0"/>
    <s v="00115-metadata.xml"/>
    <s v="1 1 0 0 2"/>
    <x v="1"/>
    <x v="0"/>
    <x v="0"/>
    <x v="0"/>
    <x v="2"/>
    <x v="3"/>
    <x v="3"/>
  </r>
  <r>
    <x v="0"/>
    <x v="0"/>
    <s v="00166-metadata.xml"/>
    <s v="0 1 1 0 2"/>
    <x v="0"/>
    <x v="0"/>
    <x v="1"/>
    <x v="0"/>
    <x v="2"/>
    <x v="3"/>
    <x v="3"/>
  </r>
  <r>
    <x v="0"/>
    <x v="0"/>
    <s v="00214-metadata.xml"/>
    <s v="0 1 1 0 2"/>
    <x v="0"/>
    <x v="0"/>
    <x v="1"/>
    <x v="0"/>
    <x v="2"/>
    <x v="3"/>
    <x v="3"/>
  </r>
  <r>
    <x v="0"/>
    <x v="0"/>
    <s v="00235-metadata.xml"/>
    <s v="1 1 0 0 2"/>
    <x v="1"/>
    <x v="0"/>
    <x v="0"/>
    <x v="0"/>
    <x v="2"/>
    <x v="3"/>
    <x v="3"/>
  </r>
  <r>
    <x v="0"/>
    <x v="0"/>
    <s v="00246-metadata.xml"/>
    <s v="0 1 1 0 2"/>
    <x v="0"/>
    <x v="0"/>
    <x v="1"/>
    <x v="0"/>
    <x v="2"/>
    <x v="3"/>
    <x v="3"/>
  </r>
  <r>
    <x v="2"/>
    <x v="1"/>
    <s v="03139-metadata.xml"/>
    <s v="0 0 1 0 0"/>
    <x v="0"/>
    <x v="1"/>
    <x v="1"/>
    <x v="0"/>
    <x v="0"/>
    <x v="0"/>
    <x v="4"/>
  </r>
  <r>
    <x v="2"/>
    <x v="1"/>
    <s v="03158-metadata.xml"/>
    <s v="0 0 1 0 0"/>
    <x v="0"/>
    <x v="1"/>
    <x v="1"/>
    <x v="0"/>
    <x v="0"/>
    <x v="0"/>
    <x v="4"/>
  </r>
  <r>
    <x v="2"/>
    <x v="1"/>
    <s v="03275-metadata.xml"/>
    <s v="0 0 1 0 0"/>
    <x v="0"/>
    <x v="1"/>
    <x v="1"/>
    <x v="0"/>
    <x v="0"/>
    <x v="0"/>
    <x v="4"/>
  </r>
  <r>
    <x v="2"/>
    <x v="1"/>
    <s v="03276-metadata.xml"/>
    <s v="0 0 1 0 0"/>
    <x v="0"/>
    <x v="1"/>
    <x v="1"/>
    <x v="0"/>
    <x v="0"/>
    <x v="0"/>
    <x v="4"/>
  </r>
  <r>
    <x v="2"/>
    <x v="1"/>
    <s v="03281-metadata.xml"/>
    <s v="0 0 1 0 0"/>
    <x v="0"/>
    <x v="1"/>
    <x v="1"/>
    <x v="0"/>
    <x v="0"/>
    <x v="0"/>
    <x v="4"/>
  </r>
  <r>
    <x v="2"/>
    <x v="1"/>
    <s v="03283-metadata.xml"/>
    <s v="0 0 1 0 0"/>
    <x v="0"/>
    <x v="1"/>
    <x v="1"/>
    <x v="0"/>
    <x v="0"/>
    <x v="0"/>
    <x v="4"/>
  </r>
  <r>
    <x v="2"/>
    <x v="1"/>
    <s v="03289-metadata.xml"/>
    <s v="0 0 1 0 0"/>
    <x v="0"/>
    <x v="1"/>
    <x v="1"/>
    <x v="0"/>
    <x v="0"/>
    <x v="0"/>
    <x v="4"/>
  </r>
  <r>
    <x v="2"/>
    <x v="1"/>
    <s v="03296-metadata.xml"/>
    <s v="0 0 1 0 0"/>
    <x v="0"/>
    <x v="1"/>
    <x v="1"/>
    <x v="0"/>
    <x v="0"/>
    <x v="0"/>
    <x v="4"/>
  </r>
  <r>
    <x v="2"/>
    <x v="1"/>
    <s v="03317-metadata.xml"/>
    <s v="0 0 1 0 0"/>
    <x v="0"/>
    <x v="1"/>
    <x v="1"/>
    <x v="0"/>
    <x v="0"/>
    <x v="0"/>
    <x v="4"/>
  </r>
  <r>
    <x v="2"/>
    <x v="1"/>
    <s v="03339-metadata.xml"/>
    <s v="0 0 1 0 0"/>
    <x v="0"/>
    <x v="1"/>
    <x v="1"/>
    <x v="0"/>
    <x v="0"/>
    <x v="0"/>
    <x v="4"/>
  </r>
  <r>
    <x v="2"/>
    <x v="1"/>
    <s v="03373-metadata.xml"/>
    <s v="0 0 1 0 0"/>
    <x v="0"/>
    <x v="1"/>
    <x v="1"/>
    <x v="0"/>
    <x v="0"/>
    <x v="0"/>
    <x v="4"/>
  </r>
  <r>
    <x v="1"/>
    <x v="0"/>
    <s v="04054-metadata.xml"/>
    <s v="2 1 0 0 2"/>
    <x v="2"/>
    <x v="0"/>
    <x v="0"/>
    <x v="0"/>
    <x v="2"/>
    <x v="4"/>
    <x v="4"/>
  </r>
  <r>
    <x v="1"/>
    <x v="0"/>
    <s v="04058-metadata.xml"/>
    <s v="2 1 0 0 2"/>
    <x v="2"/>
    <x v="0"/>
    <x v="0"/>
    <x v="0"/>
    <x v="2"/>
    <x v="4"/>
    <x v="4"/>
  </r>
  <r>
    <x v="0"/>
    <x v="0"/>
    <s v="00018-metadata.xml"/>
    <s v="2 0 1 0 2"/>
    <x v="2"/>
    <x v="1"/>
    <x v="1"/>
    <x v="0"/>
    <x v="2"/>
    <x v="4"/>
    <x v="4"/>
  </r>
  <r>
    <x v="0"/>
    <x v="0"/>
    <s v="00048-metadata.xml"/>
    <s v="2 1 1 0 1"/>
    <x v="2"/>
    <x v="0"/>
    <x v="1"/>
    <x v="0"/>
    <x v="1"/>
    <x v="4"/>
    <x v="4"/>
  </r>
  <r>
    <x v="0"/>
    <x v="0"/>
    <s v="00081-metadata.xml"/>
    <s v="1 1 1 0 2"/>
    <x v="1"/>
    <x v="0"/>
    <x v="1"/>
    <x v="0"/>
    <x v="2"/>
    <x v="4"/>
    <x v="4"/>
  </r>
  <r>
    <x v="0"/>
    <x v="0"/>
    <s v="00179-metadata.xml"/>
    <s v="1 1 1 0 2"/>
    <x v="1"/>
    <x v="0"/>
    <x v="1"/>
    <x v="0"/>
    <x v="2"/>
    <x v="4"/>
    <x v="4"/>
  </r>
  <r>
    <x v="0"/>
    <x v="0"/>
    <s v="00188-metadata.xml"/>
    <s v="1 1 1 0 2"/>
    <x v="1"/>
    <x v="0"/>
    <x v="1"/>
    <x v="0"/>
    <x v="2"/>
    <x v="4"/>
    <x v="4"/>
  </r>
  <r>
    <x v="0"/>
    <x v="0"/>
    <s v="00223-metadata.xml"/>
    <s v="2 1 0 0 2"/>
    <x v="2"/>
    <x v="0"/>
    <x v="0"/>
    <x v="0"/>
    <x v="2"/>
    <x v="4"/>
    <x v="4"/>
  </r>
  <r>
    <x v="2"/>
    <x v="1"/>
    <s v="03134-metadata.xml"/>
    <s v="1 0 1 0 0"/>
    <x v="1"/>
    <x v="1"/>
    <x v="1"/>
    <x v="0"/>
    <x v="0"/>
    <x v="1"/>
    <x v="5"/>
  </r>
  <r>
    <x v="2"/>
    <x v="1"/>
    <s v="03142-metadata.xml"/>
    <s v="1 0 1 0 0"/>
    <x v="1"/>
    <x v="1"/>
    <x v="1"/>
    <x v="0"/>
    <x v="0"/>
    <x v="1"/>
    <x v="5"/>
  </r>
  <r>
    <x v="2"/>
    <x v="1"/>
    <s v="03145-metadata.xml"/>
    <s v="0 1 1 0 0"/>
    <x v="0"/>
    <x v="0"/>
    <x v="1"/>
    <x v="0"/>
    <x v="0"/>
    <x v="1"/>
    <x v="5"/>
  </r>
  <r>
    <x v="2"/>
    <x v="1"/>
    <s v="03146-metadata.xml"/>
    <s v="0 1 1 0 0"/>
    <x v="0"/>
    <x v="0"/>
    <x v="1"/>
    <x v="0"/>
    <x v="0"/>
    <x v="1"/>
    <x v="5"/>
  </r>
  <r>
    <x v="2"/>
    <x v="1"/>
    <s v="03149-metadata.xml"/>
    <s v="0 1 1 0 0"/>
    <x v="0"/>
    <x v="0"/>
    <x v="1"/>
    <x v="0"/>
    <x v="0"/>
    <x v="1"/>
    <x v="5"/>
  </r>
  <r>
    <x v="2"/>
    <x v="1"/>
    <s v="03153-metadata.xml"/>
    <s v="1 0 1 0 0"/>
    <x v="1"/>
    <x v="1"/>
    <x v="1"/>
    <x v="0"/>
    <x v="0"/>
    <x v="1"/>
    <x v="5"/>
  </r>
  <r>
    <x v="2"/>
    <x v="1"/>
    <s v="03157-metadata.xml"/>
    <s v="1 0 1 0 0"/>
    <x v="1"/>
    <x v="1"/>
    <x v="1"/>
    <x v="0"/>
    <x v="0"/>
    <x v="1"/>
    <x v="5"/>
  </r>
  <r>
    <x v="2"/>
    <x v="1"/>
    <s v="03160-metadata.xml"/>
    <s v="1 0 1 0 0"/>
    <x v="1"/>
    <x v="1"/>
    <x v="1"/>
    <x v="0"/>
    <x v="0"/>
    <x v="1"/>
    <x v="5"/>
  </r>
  <r>
    <x v="2"/>
    <x v="1"/>
    <s v="03164-metadata.xml"/>
    <s v="1 0 1 0 0"/>
    <x v="1"/>
    <x v="1"/>
    <x v="1"/>
    <x v="0"/>
    <x v="0"/>
    <x v="1"/>
    <x v="5"/>
  </r>
  <r>
    <x v="2"/>
    <x v="1"/>
    <s v="03167-metadata.xml"/>
    <s v="0 1 1 0 0"/>
    <x v="0"/>
    <x v="0"/>
    <x v="1"/>
    <x v="0"/>
    <x v="0"/>
    <x v="1"/>
    <x v="5"/>
  </r>
  <r>
    <x v="2"/>
    <x v="1"/>
    <s v="03169-metadata.xml"/>
    <s v="1 0 1 0 0"/>
    <x v="1"/>
    <x v="1"/>
    <x v="1"/>
    <x v="0"/>
    <x v="0"/>
    <x v="1"/>
    <x v="5"/>
  </r>
  <r>
    <x v="2"/>
    <x v="1"/>
    <s v="03170-metadata.xml"/>
    <s v="1 0 1 0 0"/>
    <x v="1"/>
    <x v="1"/>
    <x v="1"/>
    <x v="0"/>
    <x v="0"/>
    <x v="1"/>
    <x v="5"/>
  </r>
  <r>
    <x v="2"/>
    <x v="1"/>
    <s v="03177-metadata.xml"/>
    <s v="1 0 1 0 0"/>
    <x v="1"/>
    <x v="1"/>
    <x v="1"/>
    <x v="0"/>
    <x v="0"/>
    <x v="1"/>
    <x v="5"/>
  </r>
  <r>
    <x v="2"/>
    <x v="1"/>
    <s v="03181-metadata.xml"/>
    <s v="1 0 1 0 0"/>
    <x v="1"/>
    <x v="1"/>
    <x v="1"/>
    <x v="0"/>
    <x v="0"/>
    <x v="1"/>
    <x v="5"/>
  </r>
  <r>
    <x v="2"/>
    <x v="1"/>
    <s v="03188-metadata.xml"/>
    <s v="1 0 1 0 0"/>
    <x v="1"/>
    <x v="1"/>
    <x v="1"/>
    <x v="0"/>
    <x v="0"/>
    <x v="1"/>
    <x v="5"/>
  </r>
  <r>
    <x v="2"/>
    <x v="1"/>
    <s v="03189-metadata.xml"/>
    <s v="1 0 1 0 0"/>
    <x v="1"/>
    <x v="1"/>
    <x v="1"/>
    <x v="0"/>
    <x v="0"/>
    <x v="1"/>
    <x v="5"/>
  </r>
  <r>
    <x v="2"/>
    <x v="1"/>
    <s v="03190-metadata.xml"/>
    <s v="1 0 1 0 0"/>
    <x v="1"/>
    <x v="1"/>
    <x v="1"/>
    <x v="0"/>
    <x v="0"/>
    <x v="1"/>
    <x v="5"/>
  </r>
  <r>
    <x v="2"/>
    <x v="1"/>
    <s v="03196-metadata.xml"/>
    <s v="0 1 1 0 0"/>
    <x v="0"/>
    <x v="0"/>
    <x v="1"/>
    <x v="0"/>
    <x v="0"/>
    <x v="1"/>
    <x v="5"/>
  </r>
  <r>
    <x v="2"/>
    <x v="1"/>
    <s v="03205-metadata.xml"/>
    <s v="1 0 1 0 0"/>
    <x v="1"/>
    <x v="1"/>
    <x v="1"/>
    <x v="0"/>
    <x v="0"/>
    <x v="1"/>
    <x v="5"/>
  </r>
  <r>
    <x v="2"/>
    <x v="1"/>
    <s v="03206-metadata.xml"/>
    <s v="0 1 1 0 0"/>
    <x v="0"/>
    <x v="0"/>
    <x v="1"/>
    <x v="0"/>
    <x v="0"/>
    <x v="1"/>
    <x v="5"/>
  </r>
  <r>
    <x v="2"/>
    <x v="1"/>
    <s v="03208-metadata.xml"/>
    <s v="0 1 1 0 0"/>
    <x v="0"/>
    <x v="0"/>
    <x v="1"/>
    <x v="0"/>
    <x v="0"/>
    <x v="1"/>
    <x v="5"/>
  </r>
  <r>
    <x v="2"/>
    <x v="1"/>
    <s v="03210-metadata.xml"/>
    <s v="0 1 1 0 0"/>
    <x v="0"/>
    <x v="0"/>
    <x v="1"/>
    <x v="0"/>
    <x v="0"/>
    <x v="1"/>
    <x v="5"/>
  </r>
  <r>
    <x v="2"/>
    <x v="1"/>
    <s v="03211-metadata.xml"/>
    <s v="1 0 1 0 0"/>
    <x v="1"/>
    <x v="1"/>
    <x v="1"/>
    <x v="0"/>
    <x v="0"/>
    <x v="1"/>
    <x v="5"/>
  </r>
  <r>
    <x v="2"/>
    <x v="1"/>
    <s v="03212-metadata.xml"/>
    <s v="1 0 1 0 0"/>
    <x v="1"/>
    <x v="1"/>
    <x v="1"/>
    <x v="0"/>
    <x v="0"/>
    <x v="1"/>
    <x v="5"/>
  </r>
  <r>
    <x v="2"/>
    <x v="1"/>
    <s v="03216-metadata.xml"/>
    <s v="0 1 1 0 0"/>
    <x v="0"/>
    <x v="0"/>
    <x v="1"/>
    <x v="0"/>
    <x v="0"/>
    <x v="1"/>
    <x v="5"/>
  </r>
  <r>
    <x v="2"/>
    <x v="1"/>
    <s v="03218-metadata.xml"/>
    <s v="1 0 1 0 0"/>
    <x v="1"/>
    <x v="1"/>
    <x v="1"/>
    <x v="0"/>
    <x v="0"/>
    <x v="1"/>
    <x v="5"/>
  </r>
  <r>
    <x v="2"/>
    <x v="1"/>
    <s v="03219-metadata.xml"/>
    <s v="1 0 1 0 0"/>
    <x v="1"/>
    <x v="1"/>
    <x v="1"/>
    <x v="0"/>
    <x v="0"/>
    <x v="1"/>
    <x v="5"/>
  </r>
  <r>
    <x v="2"/>
    <x v="1"/>
    <s v="03222-metadata.xml"/>
    <s v="1 0 1 0 0"/>
    <x v="1"/>
    <x v="1"/>
    <x v="1"/>
    <x v="0"/>
    <x v="0"/>
    <x v="1"/>
    <x v="5"/>
  </r>
  <r>
    <x v="2"/>
    <x v="1"/>
    <s v="03223-metadata.xml"/>
    <s v="1 0 1 0 0"/>
    <x v="1"/>
    <x v="1"/>
    <x v="1"/>
    <x v="0"/>
    <x v="0"/>
    <x v="1"/>
    <x v="5"/>
  </r>
  <r>
    <x v="2"/>
    <x v="1"/>
    <s v="03227-metadata.xml"/>
    <s v="0 1 1 0 0"/>
    <x v="0"/>
    <x v="0"/>
    <x v="1"/>
    <x v="0"/>
    <x v="0"/>
    <x v="1"/>
    <x v="5"/>
  </r>
  <r>
    <x v="2"/>
    <x v="1"/>
    <s v="03230-metadata.xml"/>
    <s v="1 0 1 0 0"/>
    <x v="1"/>
    <x v="1"/>
    <x v="1"/>
    <x v="0"/>
    <x v="0"/>
    <x v="1"/>
    <x v="5"/>
  </r>
  <r>
    <x v="2"/>
    <x v="1"/>
    <s v="03233-metadata.xml"/>
    <s v="1 0 1 0 0"/>
    <x v="1"/>
    <x v="1"/>
    <x v="1"/>
    <x v="0"/>
    <x v="0"/>
    <x v="1"/>
    <x v="5"/>
  </r>
  <r>
    <x v="2"/>
    <x v="1"/>
    <s v="03242-metadata.xml"/>
    <s v="1 0 1 0 0"/>
    <x v="1"/>
    <x v="1"/>
    <x v="1"/>
    <x v="0"/>
    <x v="0"/>
    <x v="1"/>
    <x v="5"/>
  </r>
  <r>
    <x v="2"/>
    <x v="1"/>
    <s v="03243-metadata.xml"/>
    <s v="1 0 1 0 0"/>
    <x v="1"/>
    <x v="1"/>
    <x v="1"/>
    <x v="0"/>
    <x v="0"/>
    <x v="1"/>
    <x v="5"/>
  </r>
  <r>
    <x v="2"/>
    <x v="1"/>
    <s v="03244-metadata.xml"/>
    <s v="1 0 1 0 0"/>
    <x v="1"/>
    <x v="1"/>
    <x v="1"/>
    <x v="0"/>
    <x v="0"/>
    <x v="1"/>
    <x v="5"/>
  </r>
  <r>
    <x v="2"/>
    <x v="1"/>
    <s v="03246-metadata.xml"/>
    <s v="1 0 1 0 0"/>
    <x v="1"/>
    <x v="1"/>
    <x v="1"/>
    <x v="0"/>
    <x v="0"/>
    <x v="1"/>
    <x v="5"/>
  </r>
  <r>
    <x v="2"/>
    <x v="1"/>
    <s v="03252-metadata.xml"/>
    <s v="1 0 1 0 0"/>
    <x v="1"/>
    <x v="1"/>
    <x v="1"/>
    <x v="0"/>
    <x v="0"/>
    <x v="1"/>
    <x v="5"/>
  </r>
  <r>
    <x v="2"/>
    <x v="1"/>
    <s v="03255-metadata.xml"/>
    <s v="1 0 1 0 0"/>
    <x v="1"/>
    <x v="1"/>
    <x v="1"/>
    <x v="0"/>
    <x v="0"/>
    <x v="1"/>
    <x v="5"/>
  </r>
  <r>
    <x v="2"/>
    <x v="1"/>
    <s v="03256-metadata.xml"/>
    <s v="1 0 1 0 0"/>
    <x v="1"/>
    <x v="1"/>
    <x v="1"/>
    <x v="0"/>
    <x v="0"/>
    <x v="1"/>
    <x v="5"/>
  </r>
  <r>
    <x v="2"/>
    <x v="1"/>
    <s v="03258-metadata.xml"/>
    <s v="0 1 1 0 0"/>
    <x v="0"/>
    <x v="0"/>
    <x v="1"/>
    <x v="0"/>
    <x v="0"/>
    <x v="1"/>
    <x v="5"/>
  </r>
  <r>
    <x v="2"/>
    <x v="1"/>
    <s v="03259-metadata.xml"/>
    <s v="1 0 1 0 0"/>
    <x v="1"/>
    <x v="1"/>
    <x v="1"/>
    <x v="0"/>
    <x v="0"/>
    <x v="1"/>
    <x v="5"/>
  </r>
  <r>
    <x v="2"/>
    <x v="1"/>
    <s v="03260-metadata.xml"/>
    <s v="0 1 1 0 0"/>
    <x v="0"/>
    <x v="0"/>
    <x v="1"/>
    <x v="0"/>
    <x v="0"/>
    <x v="1"/>
    <x v="5"/>
  </r>
  <r>
    <x v="2"/>
    <x v="1"/>
    <s v="03261-metadata.xml"/>
    <s v="1 0 1 0 0"/>
    <x v="1"/>
    <x v="1"/>
    <x v="1"/>
    <x v="0"/>
    <x v="0"/>
    <x v="1"/>
    <x v="5"/>
  </r>
  <r>
    <x v="2"/>
    <x v="1"/>
    <s v="03263-metadata.xml"/>
    <s v="1 0 1 0 0"/>
    <x v="1"/>
    <x v="1"/>
    <x v="1"/>
    <x v="0"/>
    <x v="0"/>
    <x v="1"/>
    <x v="5"/>
  </r>
  <r>
    <x v="2"/>
    <x v="1"/>
    <s v="03264-metadata.xml"/>
    <s v="0 1 1 0 0"/>
    <x v="0"/>
    <x v="0"/>
    <x v="1"/>
    <x v="0"/>
    <x v="0"/>
    <x v="1"/>
    <x v="5"/>
  </r>
  <r>
    <x v="2"/>
    <x v="1"/>
    <s v="03266-metadata.xml"/>
    <s v="1 0 1 0 0"/>
    <x v="1"/>
    <x v="1"/>
    <x v="1"/>
    <x v="0"/>
    <x v="0"/>
    <x v="1"/>
    <x v="5"/>
  </r>
  <r>
    <x v="2"/>
    <x v="1"/>
    <s v="03270-metadata.xml"/>
    <s v="0 1 1 0 0"/>
    <x v="0"/>
    <x v="0"/>
    <x v="1"/>
    <x v="0"/>
    <x v="0"/>
    <x v="1"/>
    <x v="5"/>
  </r>
  <r>
    <x v="2"/>
    <x v="1"/>
    <s v="03272-metadata.xml"/>
    <s v="0 1 1 0 0"/>
    <x v="0"/>
    <x v="0"/>
    <x v="1"/>
    <x v="0"/>
    <x v="0"/>
    <x v="1"/>
    <x v="5"/>
  </r>
  <r>
    <x v="2"/>
    <x v="1"/>
    <s v="03274-metadata.xml"/>
    <s v="1 0 1 0 0"/>
    <x v="1"/>
    <x v="1"/>
    <x v="1"/>
    <x v="0"/>
    <x v="0"/>
    <x v="1"/>
    <x v="5"/>
  </r>
  <r>
    <x v="2"/>
    <x v="1"/>
    <s v="03282-metadata.xml"/>
    <s v="1 0 1 0 0"/>
    <x v="1"/>
    <x v="1"/>
    <x v="1"/>
    <x v="0"/>
    <x v="0"/>
    <x v="1"/>
    <x v="5"/>
  </r>
  <r>
    <x v="2"/>
    <x v="1"/>
    <s v="03288-metadata.xml"/>
    <s v="0 1 1 0 0"/>
    <x v="0"/>
    <x v="0"/>
    <x v="1"/>
    <x v="0"/>
    <x v="0"/>
    <x v="1"/>
    <x v="5"/>
  </r>
  <r>
    <x v="2"/>
    <x v="1"/>
    <s v="03290-metadata.xml"/>
    <s v="0 1 1 0 0"/>
    <x v="0"/>
    <x v="0"/>
    <x v="1"/>
    <x v="0"/>
    <x v="0"/>
    <x v="1"/>
    <x v="5"/>
  </r>
  <r>
    <x v="2"/>
    <x v="1"/>
    <s v="03293-metadata.xml"/>
    <s v="0 1 1 0 0"/>
    <x v="0"/>
    <x v="0"/>
    <x v="1"/>
    <x v="0"/>
    <x v="0"/>
    <x v="1"/>
    <x v="5"/>
  </r>
  <r>
    <x v="2"/>
    <x v="1"/>
    <s v="03294-metadata.xml"/>
    <s v="0 1 1 0 0"/>
    <x v="0"/>
    <x v="0"/>
    <x v="1"/>
    <x v="0"/>
    <x v="0"/>
    <x v="1"/>
    <x v="5"/>
  </r>
  <r>
    <x v="2"/>
    <x v="1"/>
    <s v="03298-metadata.xml"/>
    <s v="0 1 1 0 0"/>
    <x v="0"/>
    <x v="0"/>
    <x v="1"/>
    <x v="0"/>
    <x v="0"/>
    <x v="1"/>
    <x v="5"/>
  </r>
  <r>
    <x v="2"/>
    <x v="1"/>
    <s v="03307-metadata.xml"/>
    <s v="1 0 1 0 0"/>
    <x v="1"/>
    <x v="1"/>
    <x v="1"/>
    <x v="0"/>
    <x v="0"/>
    <x v="1"/>
    <x v="5"/>
  </r>
  <r>
    <x v="2"/>
    <x v="1"/>
    <s v="03312-metadata.xml"/>
    <s v="0 1 1 0 0"/>
    <x v="0"/>
    <x v="0"/>
    <x v="1"/>
    <x v="0"/>
    <x v="0"/>
    <x v="1"/>
    <x v="5"/>
  </r>
  <r>
    <x v="2"/>
    <x v="1"/>
    <s v="03313-metadata.xml"/>
    <s v="1 0 1 0 0"/>
    <x v="1"/>
    <x v="1"/>
    <x v="1"/>
    <x v="0"/>
    <x v="0"/>
    <x v="1"/>
    <x v="5"/>
  </r>
  <r>
    <x v="2"/>
    <x v="1"/>
    <s v="03314-metadata.xml"/>
    <s v="1 0 1 0 0"/>
    <x v="1"/>
    <x v="1"/>
    <x v="1"/>
    <x v="0"/>
    <x v="0"/>
    <x v="1"/>
    <x v="5"/>
  </r>
  <r>
    <x v="2"/>
    <x v="1"/>
    <s v="03324-metadata.xml"/>
    <s v="1 0 1 0 0"/>
    <x v="1"/>
    <x v="1"/>
    <x v="1"/>
    <x v="0"/>
    <x v="0"/>
    <x v="1"/>
    <x v="5"/>
  </r>
  <r>
    <x v="2"/>
    <x v="1"/>
    <s v="03326-metadata.xml"/>
    <s v="1 0 1 0 0"/>
    <x v="1"/>
    <x v="1"/>
    <x v="1"/>
    <x v="0"/>
    <x v="0"/>
    <x v="1"/>
    <x v="5"/>
  </r>
  <r>
    <x v="2"/>
    <x v="1"/>
    <s v="03328-metadata.xml"/>
    <s v="1 0 1 0 0"/>
    <x v="1"/>
    <x v="1"/>
    <x v="1"/>
    <x v="0"/>
    <x v="0"/>
    <x v="1"/>
    <x v="5"/>
  </r>
  <r>
    <x v="2"/>
    <x v="1"/>
    <s v="03333-metadata.xml"/>
    <s v="1 0 1 0 0"/>
    <x v="1"/>
    <x v="1"/>
    <x v="1"/>
    <x v="0"/>
    <x v="0"/>
    <x v="1"/>
    <x v="5"/>
  </r>
  <r>
    <x v="2"/>
    <x v="1"/>
    <s v="03335-metadata.xml"/>
    <s v="1 0 1 0 0"/>
    <x v="1"/>
    <x v="1"/>
    <x v="1"/>
    <x v="0"/>
    <x v="0"/>
    <x v="1"/>
    <x v="5"/>
  </r>
  <r>
    <x v="2"/>
    <x v="1"/>
    <s v="03338-metadata.xml"/>
    <s v="1 0 1 0 0"/>
    <x v="1"/>
    <x v="1"/>
    <x v="1"/>
    <x v="0"/>
    <x v="0"/>
    <x v="1"/>
    <x v="5"/>
  </r>
  <r>
    <x v="2"/>
    <x v="1"/>
    <s v="03341-metadata.xml"/>
    <s v="0 1 1 0 0"/>
    <x v="0"/>
    <x v="0"/>
    <x v="1"/>
    <x v="0"/>
    <x v="0"/>
    <x v="1"/>
    <x v="5"/>
  </r>
  <r>
    <x v="2"/>
    <x v="1"/>
    <s v="03344-metadata.xml"/>
    <s v="1 0 1 0 0"/>
    <x v="1"/>
    <x v="1"/>
    <x v="1"/>
    <x v="0"/>
    <x v="0"/>
    <x v="1"/>
    <x v="5"/>
  </r>
  <r>
    <x v="2"/>
    <x v="1"/>
    <s v="03347-metadata.xml"/>
    <s v="0 1 1 0 0"/>
    <x v="0"/>
    <x v="0"/>
    <x v="1"/>
    <x v="0"/>
    <x v="0"/>
    <x v="1"/>
    <x v="5"/>
  </r>
  <r>
    <x v="2"/>
    <x v="1"/>
    <s v="03352-metadata.xml"/>
    <s v="1 0 1 0 0"/>
    <x v="1"/>
    <x v="1"/>
    <x v="1"/>
    <x v="0"/>
    <x v="0"/>
    <x v="1"/>
    <x v="5"/>
  </r>
  <r>
    <x v="2"/>
    <x v="1"/>
    <s v="03353-metadata.xml"/>
    <s v="1 0 1 0 0"/>
    <x v="1"/>
    <x v="1"/>
    <x v="1"/>
    <x v="0"/>
    <x v="0"/>
    <x v="1"/>
    <x v="5"/>
  </r>
  <r>
    <x v="2"/>
    <x v="1"/>
    <s v="03354-metadata.xml"/>
    <s v="0 1 1 0 0"/>
    <x v="0"/>
    <x v="0"/>
    <x v="1"/>
    <x v="0"/>
    <x v="0"/>
    <x v="1"/>
    <x v="5"/>
  </r>
  <r>
    <x v="2"/>
    <x v="1"/>
    <s v="03360-metadata.xml"/>
    <s v="1 0 1 0 0"/>
    <x v="1"/>
    <x v="1"/>
    <x v="1"/>
    <x v="0"/>
    <x v="0"/>
    <x v="1"/>
    <x v="5"/>
  </r>
  <r>
    <x v="2"/>
    <x v="1"/>
    <s v="03366-metadata.xml"/>
    <s v="1 0 1 0 0"/>
    <x v="1"/>
    <x v="1"/>
    <x v="1"/>
    <x v="0"/>
    <x v="0"/>
    <x v="1"/>
    <x v="5"/>
  </r>
  <r>
    <x v="2"/>
    <x v="1"/>
    <s v="03368-metadata.xml"/>
    <s v="0 1 1 0 0"/>
    <x v="0"/>
    <x v="0"/>
    <x v="1"/>
    <x v="0"/>
    <x v="0"/>
    <x v="1"/>
    <x v="5"/>
  </r>
  <r>
    <x v="2"/>
    <x v="1"/>
    <s v="03369-metadata.xml"/>
    <s v="0 1 1 0 0"/>
    <x v="0"/>
    <x v="0"/>
    <x v="1"/>
    <x v="0"/>
    <x v="0"/>
    <x v="1"/>
    <x v="5"/>
  </r>
  <r>
    <x v="2"/>
    <x v="1"/>
    <s v="03376-metadata.xml"/>
    <s v="1 0 1 0 0"/>
    <x v="1"/>
    <x v="1"/>
    <x v="1"/>
    <x v="0"/>
    <x v="0"/>
    <x v="1"/>
    <x v="5"/>
  </r>
  <r>
    <x v="2"/>
    <x v="1"/>
    <s v="03378-metadata.xml"/>
    <s v="0 1 1 0 0"/>
    <x v="0"/>
    <x v="0"/>
    <x v="1"/>
    <x v="0"/>
    <x v="0"/>
    <x v="1"/>
    <x v="5"/>
  </r>
  <r>
    <x v="3"/>
    <x v="1"/>
    <s v="02759-metadata.xml"/>
    <s v="1 0 1 0 0"/>
    <x v="1"/>
    <x v="1"/>
    <x v="1"/>
    <x v="0"/>
    <x v="0"/>
    <x v="1"/>
    <x v="5"/>
  </r>
  <r>
    <x v="3"/>
    <x v="1"/>
    <s v="02760-metadata.xml"/>
    <s v="1 0 1 0 0"/>
    <x v="1"/>
    <x v="1"/>
    <x v="1"/>
    <x v="0"/>
    <x v="0"/>
    <x v="1"/>
    <x v="5"/>
  </r>
  <r>
    <x v="3"/>
    <x v="1"/>
    <s v="02763-metadata.xml"/>
    <s v="1 0 1 0 0"/>
    <x v="1"/>
    <x v="1"/>
    <x v="1"/>
    <x v="0"/>
    <x v="0"/>
    <x v="1"/>
    <x v="5"/>
  </r>
  <r>
    <x v="3"/>
    <x v="1"/>
    <s v="02764-metadata.xml"/>
    <s v="1 0 1 0 0"/>
    <x v="1"/>
    <x v="1"/>
    <x v="1"/>
    <x v="0"/>
    <x v="0"/>
    <x v="1"/>
    <x v="5"/>
  </r>
  <r>
    <x v="4"/>
    <x v="0"/>
    <s v="00251-metadata.xml"/>
    <s v="2 0 2 0 2"/>
    <x v="2"/>
    <x v="1"/>
    <x v="2"/>
    <x v="0"/>
    <x v="2"/>
    <x v="5"/>
    <x v="5"/>
  </r>
  <r>
    <x v="1"/>
    <x v="0"/>
    <s v="04060-metadata.xml"/>
    <s v="1 2 1 0 2"/>
    <x v="1"/>
    <x v="2"/>
    <x v="1"/>
    <x v="0"/>
    <x v="2"/>
    <x v="5"/>
    <x v="5"/>
  </r>
  <r>
    <x v="5"/>
    <x v="0"/>
    <s v="00528-metadata.xml"/>
    <s v="1 2 1 0 2"/>
    <x v="1"/>
    <x v="2"/>
    <x v="1"/>
    <x v="0"/>
    <x v="2"/>
    <x v="5"/>
    <x v="5"/>
  </r>
  <r>
    <x v="5"/>
    <x v="0"/>
    <s v="00534-metadata.xml"/>
    <s v="2 1 1 0 2"/>
    <x v="2"/>
    <x v="0"/>
    <x v="1"/>
    <x v="0"/>
    <x v="2"/>
    <x v="5"/>
    <x v="5"/>
  </r>
  <r>
    <x v="5"/>
    <x v="0"/>
    <s v="00635-metadata.xml"/>
    <s v="2 1 1 0 2"/>
    <x v="2"/>
    <x v="0"/>
    <x v="1"/>
    <x v="0"/>
    <x v="2"/>
    <x v="5"/>
    <x v="5"/>
  </r>
  <r>
    <x v="0"/>
    <x v="0"/>
    <s v="00021-metadata.xml"/>
    <s v="2 1 1 0 2"/>
    <x v="2"/>
    <x v="0"/>
    <x v="1"/>
    <x v="0"/>
    <x v="2"/>
    <x v="5"/>
    <x v="5"/>
  </r>
  <r>
    <x v="0"/>
    <x v="0"/>
    <s v="00071-metadata.xml"/>
    <s v="2 1 1 0 2"/>
    <x v="2"/>
    <x v="0"/>
    <x v="1"/>
    <x v="0"/>
    <x v="2"/>
    <x v="5"/>
    <x v="5"/>
  </r>
  <r>
    <x v="0"/>
    <x v="0"/>
    <s v="00084-metadata.xml"/>
    <s v="1 1 2 0 2"/>
    <x v="1"/>
    <x v="0"/>
    <x v="2"/>
    <x v="0"/>
    <x v="2"/>
    <x v="5"/>
    <x v="5"/>
  </r>
  <r>
    <x v="0"/>
    <x v="0"/>
    <s v="00127-metadata.xml"/>
    <s v="2 2 0 0 2"/>
    <x v="2"/>
    <x v="2"/>
    <x v="0"/>
    <x v="0"/>
    <x v="2"/>
    <x v="5"/>
    <x v="5"/>
  </r>
  <r>
    <x v="0"/>
    <x v="0"/>
    <s v="00171-metadata.xml"/>
    <s v="1 2 1 0 2"/>
    <x v="1"/>
    <x v="2"/>
    <x v="1"/>
    <x v="0"/>
    <x v="2"/>
    <x v="5"/>
    <x v="5"/>
  </r>
  <r>
    <x v="0"/>
    <x v="0"/>
    <s v="00191-metadata.xml"/>
    <s v="3 1 1 0 1"/>
    <x v="3"/>
    <x v="0"/>
    <x v="1"/>
    <x v="0"/>
    <x v="1"/>
    <x v="5"/>
    <x v="5"/>
  </r>
  <r>
    <x v="0"/>
    <x v="0"/>
    <s v="00195-metadata.xml"/>
    <s v="0 2 2 0 2"/>
    <x v="0"/>
    <x v="2"/>
    <x v="2"/>
    <x v="0"/>
    <x v="2"/>
    <x v="5"/>
    <x v="5"/>
  </r>
  <r>
    <x v="0"/>
    <x v="0"/>
    <s v="00206-metadata.xml"/>
    <s v="2 1 1 0 2"/>
    <x v="2"/>
    <x v="0"/>
    <x v="1"/>
    <x v="0"/>
    <x v="2"/>
    <x v="5"/>
    <x v="5"/>
  </r>
  <r>
    <x v="0"/>
    <x v="0"/>
    <s v="00221-metadata.xml"/>
    <s v="1 2 1 0 2"/>
    <x v="1"/>
    <x v="2"/>
    <x v="1"/>
    <x v="0"/>
    <x v="2"/>
    <x v="5"/>
    <x v="5"/>
  </r>
  <r>
    <x v="2"/>
    <x v="1"/>
    <s v="03140-metadata.xml"/>
    <s v="2 0 1 0 0"/>
    <x v="2"/>
    <x v="1"/>
    <x v="1"/>
    <x v="0"/>
    <x v="0"/>
    <x v="2"/>
    <x v="6"/>
  </r>
  <r>
    <x v="2"/>
    <x v="1"/>
    <s v="03141-metadata.xml"/>
    <s v="1 1 1 0 0"/>
    <x v="1"/>
    <x v="0"/>
    <x v="1"/>
    <x v="0"/>
    <x v="0"/>
    <x v="2"/>
    <x v="6"/>
  </r>
  <r>
    <x v="2"/>
    <x v="1"/>
    <s v="03143-metadata.xml"/>
    <s v="2 0 1 0 0"/>
    <x v="2"/>
    <x v="1"/>
    <x v="1"/>
    <x v="0"/>
    <x v="0"/>
    <x v="2"/>
    <x v="6"/>
  </r>
  <r>
    <x v="2"/>
    <x v="1"/>
    <s v="03144-metadata.xml"/>
    <s v="2 0 1 0 0"/>
    <x v="2"/>
    <x v="1"/>
    <x v="1"/>
    <x v="0"/>
    <x v="0"/>
    <x v="2"/>
    <x v="6"/>
  </r>
  <r>
    <x v="2"/>
    <x v="1"/>
    <s v="03154-metadata.xml"/>
    <s v="2 0 1 0 0"/>
    <x v="2"/>
    <x v="1"/>
    <x v="1"/>
    <x v="0"/>
    <x v="0"/>
    <x v="2"/>
    <x v="6"/>
  </r>
  <r>
    <x v="2"/>
    <x v="1"/>
    <s v="03155-metadata.xml"/>
    <s v="1 1 1 0 0"/>
    <x v="1"/>
    <x v="0"/>
    <x v="1"/>
    <x v="0"/>
    <x v="0"/>
    <x v="2"/>
    <x v="6"/>
  </r>
  <r>
    <x v="2"/>
    <x v="1"/>
    <s v="03156-metadata.xml"/>
    <s v="2 0 1 0 0"/>
    <x v="2"/>
    <x v="1"/>
    <x v="1"/>
    <x v="0"/>
    <x v="0"/>
    <x v="2"/>
    <x v="6"/>
  </r>
  <r>
    <x v="2"/>
    <x v="1"/>
    <s v="03161-metadata.xml"/>
    <s v="2 0 1 0 0"/>
    <x v="2"/>
    <x v="1"/>
    <x v="1"/>
    <x v="0"/>
    <x v="0"/>
    <x v="2"/>
    <x v="6"/>
  </r>
  <r>
    <x v="2"/>
    <x v="1"/>
    <s v="03168-metadata.xml"/>
    <s v="1 1 1 0 0"/>
    <x v="1"/>
    <x v="0"/>
    <x v="1"/>
    <x v="0"/>
    <x v="0"/>
    <x v="2"/>
    <x v="6"/>
  </r>
  <r>
    <x v="2"/>
    <x v="1"/>
    <s v="03174-metadata.xml"/>
    <s v="1 1 1 0 0"/>
    <x v="1"/>
    <x v="0"/>
    <x v="1"/>
    <x v="0"/>
    <x v="0"/>
    <x v="2"/>
    <x v="6"/>
  </r>
  <r>
    <x v="2"/>
    <x v="1"/>
    <s v="03195-metadata.xml"/>
    <s v="1 1 1 0 0"/>
    <x v="1"/>
    <x v="0"/>
    <x v="1"/>
    <x v="0"/>
    <x v="0"/>
    <x v="2"/>
    <x v="6"/>
  </r>
  <r>
    <x v="2"/>
    <x v="1"/>
    <s v="03199-metadata.xml"/>
    <s v="1 1 1 0 0"/>
    <x v="1"/>
    <x v="0"/>
    <x v="1"/>
    <x v="0"/>
    <x v="0"/>
    <x v="2"/>
    <x v="6"/>
  </r>
  <r>
    <x v="2"/>
    <x v="1"/>
    <s v="03207-metadata.xml"/>
    <s v="1 1 1 0 0"/>
    <x v="1"/>
    <x v="0"/>
    <x v="1"/>
    <x v="0"/>
    <x v="0"/>
    <x v="2"/>
    <x v="6"/>
  </r>
  <r>
    <x v="2"/>
    <x v="1"/>
    <s v="03214-metadata.xml"/>
    <s v="2 0 1 0 0"/>
    <x v="2"/>
    <x v="1"/>
    <x v="1"/>
    <x v="0"/>
    <x v="0"/>
    <x v="2"/>
    <x v="6"/>
  </r>
  <r>
    <x v="2"/>
    <x v="1"/>
    <s v="03226-metadata.xml"/>
    <s v="1 1 1 0 0"/>
    <x v="1"/>
    <x v="0"/>
    <x v="1"/>
    <x v="0"/>
    <x v="0"/>
    <x v="2"/>
    <x v="6"/>
  </r>
  <r>
    <x v="2"/>
    <x v="1"/>
    <s v="03229-metadata.xml"/>
    <s v="1 1 1 0 0"/>
    <x v="1"/>
    <x v="0"/>
    <x v="1"/>
    <x v="0"/>
    <x v="0"/>
    <x v="2"/>
    <x v="6"/>
  </r>
  <r>
    <x v="2"/>
    <x v="1"/>
    <s v="03232-metadata.xml"/>
    <s v="1 1 1 0 0"/>
    <x v="1"/>
    <x v="0"/>
    <x v="1"/>
    <x v="0"/>
    <x v="0"/>
    <x v="2"/>
    <x v="6"/>
  </r>
  <r>
    <x v="2"/>
    <x v="1"/>
    <s v="03235-metadata.xml"/>
    <s v="1 1 1 0 0"/>
    <x v="1"/>
    <x v="0"/>
    <x v="1"/>
    <x v="0"/>
    <x v="0"/>
    <x v="2"/>
    <x v="6"/>
  </r>
  <r>
    <x v="2"/>
    <x v="1"/>
    <s v="03237-metadata.xml"/>
    <s v="1 1 1 0 0"/>
    <x v="1"/>
    <x v="0"/>
    <x v="1"/>
    <x v="0"/>
    <x v="0"/>
    <x v="2"/>
    <x v="6"/>
  </r>
  <r>
    <x v="2"/>
    <x v="1"/>
    <s v="03239-metadata.xml"/>
    <s v="2 0 1 0 0"/>
    <x v="2"/>
    <x v="1"/>
    <x v="1"/>
    <x v="0"/>
    <x v="0"/>
    <x v="2"/>
    <x v="6"/>
  </r>
  <r>
    <x v="2"/>
    <x v="1"/>
    <s v="03240-metadata.xml"/>
    <s v="1 1 1 0 0"/>
    <x v="1"/>
    <x v="0"/>
    <x v="1"/>
    <x v="0"/>
    <x v="0"/>
    <x v="2"/>
    <x v="6"/>
  </r>
  <r>
    <x v="2"/>
    <x v="1"/>
    <s v="03253-metadata.xml"/>
    <s v="2 0 1 0 0"/>
    <x v="2"/>
    <x v="1"/>
    <x v="1"/>
    <x v="0"/>
    <x v="0"/>
    <x v="2"/>
    <x v="6"/>
  </r>
  <r>
    <x v="2"/>
    <x v="1"/>
    <s v="03257-metadata.xml"/>
    <s v="1 1 1 0 0"/>
    <x v="1"/>
    <x v="0"/>
    <x v="1"/>
    <x v="0"/>
    <x v="0"/>
    <x v="2"/>
    <x v="6"/>
  </r>
  <r>
    <x v="2"/>
    <x v="1"/>
    <s v="03267-metadata.xml"/>
    <s v="1 1 1 0 0"/>
    <x v="1"/>
    <x v="0"/>
    <x v="1"/>
    <x v="0"/>
    <x v="0"/>
    <x v="2"/>
    <x v="6"/>
  </r>
  <r>
    <x v="2"/>
    <x v="1"/>
    <s v="03277-metadata.xml"/>
    <s v="2 0 1 0 0"/>
    <x v="2"/>
    <x v="1"/>
    <x v="1"/>
    <x v="0"/>
    <x v="0"/>
    <x v="2"/>
    <x v="6"/>
  </r>
  <r>
    <x v="2"/>
    <x v="1"/>
    <s v="03278-metadata.xml"/>
    <s v="2 0 1 0 0"/>
    <x v="2"/>
    <x v="1"/>
    <x v="1"/>
    <x v="0"/>
    <x v="0"/>
    <x v="2"/>
    <x v="6"/>
  </r>
  <r>
    <x v="2"/>
    <x v="1"/>
    <s v="03279-metadata.xml"/>
    <s v="1 1 1 0 0"/>
    <x v="1"/>
    <x v="0"/>
    <x v="1"/>
    <x v="0"/>
    <x v="0"/>
    <x v="2"/>
    <x v="6"/>
  </r>
  <r>
    <x v="2"/>
    <x v="1"/>
    <s v="03284-metadata.xml"/>
    <s v="2 0 1 0 0"/>
    <x v="2"/>
    <x v="1"/>
    <x v="1"/>
    <x v="0"/>
    <x v="0"/>
    <x v="2"/>
    <x v="6"/>
  </r>
  <r>
    <x v="2"/>
    <x v="1"/>
    <s v="03285-metadata.xml"/>
    <s v="1 1 1 0 0"/>
    <x v="1"/>
    <x v="0"/>
    <x v="1"/>
    <x v="0"/>
    <x v="0"/>
    <x v="2"/>
    <x v="6"/>
  </r>
  <r>
    <x v="2"/>
    <x v="1"/>
    <s v="03291-metadata.xml"/>
    <s v="2 0 1 0 0"/>
    <x v="2"/>
    <x v="1"/>
    <x v="1"/>
    <x v="0"/>
    <x v="0"/>
    <x v="2"/>
    <x v="6"/>
  </r>
  <r>
    <x v="2"/>
    <x v="1"/>
    <s v="03292-metadata.xml"/>
    <s v="2 0 1 0 0"/>
    <x v="2"/>
    <x v="1"/>
    <x v="1"/>
    <x v="0"/>
    <x v="0"/>
    <x v="2"/>
    <x v="6"/>
  </r>
  <r>
    <x v="2"/>
    <x v="1"/>
    <s v="03297-metadata.xml"/>
    <s v="2 0 1 0 0"/>
    <x v="2"/>
    <x v="1"/>
    <x v="1"/>
    <x v="0"/>
    <x v="0"/>
    <x v="2"/>
    <x v="6"/>
  </r>
  <r>
    <x v="2"/>
    <x v="1"/>
    <s v="03304-metadata.xml"/>
    <s v="1 1 1 0 0"/>
    <x v="1"/>
    <x v="0"/>
    <x v="1"/>
    <x v="0"/>
    <x v="0"/>
    <x v="2"/>
    <x v="6"/>
  </r>
  <r>
    <x v="2"/>
    <x v="1"/>
    <s v="03310-metadata.xml"/>
    <s v="1 1 1 0 0"/>
    <x v="1"/>
    <x v="0"/>
    <x v="1"/>
    <x v="0"/>
    <x v="0"/>
    <x v="2"/>
    <x v="6"/>
  </r>
  <r>
    <x v="2"/>
    <x v="1"/>
    <s v="03315-metadata.xml"/>
    <s v="1 1 1 0 0"/>
    <x v="1"/>
    <x v="0"/>
    <x v="1"/>
    <x v="0"/>
    <x v="0"/>
    <x v="2"/>
    <x v="6"/>
  </r>
  <r>
    <x v="2"/>
    <x v="1"/>
    <s v="03319-metadata.xml"/>
    <s v="1 1 1 0 0"/>
    <x v="1"/>
    <x v="0"/>
    <x v="1"/>
    <x v="0"/>
    <x v="0"/>
    <x v="2"/>
    <x v="6"/>
  </r>
  <r>
    <x v="2"/>
    <x v="1"/>
    <s v="03322-metadata.xml"/>
    <s v="1 1 1 0 0"/>
    <x v="1"/>
    <x v="0"/>
    <x v="1"/>
    <x v="0"/>
    <x v="0"/>
    <x v="2"/>
    <x v="6"/>
  </r>
  <r>
    <x v="2"/>
    <x v="1"/>
    <s v="03323-metadata.xml"/>
    <s v="1 1 1 0 0"/>
    <x v="1"/>
    <x v="0"/>
    <x v="1"/>
    <x v="0"/>
    <x v="0"/>
    <x v="2"/>
    <x v="6"/>
  </r>
  <r>
    <x v="2"/>
    <x v="1"/>
    <s v="03331-metadata.xml"/>
    <s v="2 0 1 0 0"/>
    <x v="2"/>
    <x v="1"/>
    <x v="1"/>
    <x v="0"/>
    <x v="0"/>
    <x v="2"/>
    <x v="6"/>
  </r>
  <r>
    <x v="2"/>
    <x v="1"/>
    <s v="03332-metadata.xml"/>
    <s v="1 1 1 0 0"/>
    <x v="1"/>
    <x v="0"/>
    <x v="1"/>
    <x v="0"/>
    <x v="0"/>
    <x v="2"/>
    <x v="6"/>
  </r>
  <r>
    <x v="2"/>
    <x v="1"/>
    <s v="03336-metadata.xml"/>
    <s v="1 1 1 0 0"/>
    <x v="1"/>
    <x v="0"/>
    <x v="1"/>
    <x v="0"/>
    <x v="0"/>
    <x v="2"/>
    <x v="6"/>
  </r>
  <r>
    <x v="2"/>
    <x v="1"/>
    <s v="03337-metadata.xml"/>
    <s v="1 1 1 0 0"/>
    <x v="1"/>
    <x v="0"/>
    <x v="1"/>
    <x v="0"/>
    <x v="0"/>
    <x v="2"/>
    <x v="6"/>
  </r>
  <r>
    <x v="2"/>
    <x v="1"/>
    <s v="03343-metadata.xml"/>
    <s v="1 1 1 0 0"/>
    <x v="1"/>
    <x v="0"/>
    <x v="1"/>
    <x v="0"/>
    <x v="0"/>
    <x v="2"/>
    <x v="6"/>
  </r>
  <r>
    <x v="2"/>
    <x v="1"/>
    <s v="03350-metadata.xml"/>
    <s v="2 0 1 0 0"/>
    <x v="2"/>
    <x v="1"/>
    <x v="1"/>
    <x v="0"/>
    <x v="0"/>
    <x v="2"/>
    <x v="6"/>
  </r>
  <r>
    <x v="2"/>
    <x v="1"/>
    <s v="03355-metadata.xml"/>
    <s v="2 0 1 0 0"/>
    <x v="2"/>
    <x v="1"/>
    <x v="1"/>
    <x v="0"/>
    <x v="0"/>
    <x v="2"/>
    <x v="6"/>
  </r>
  <r>
    <x v="2"/>
    <x v="1"/>
    <s v="03357-metadata.xml"/>
    <s v="1 1 1 0 0"/>
    <x v="1"/>
    <x v="0"/>
    <x v="1"/>
    <x v="0"/>
    <x v="0"/>
    <x v="2"/>
    <x v="6"/>
  </r>
  <r>
    <x v="2"/>
    <x v="1"/>
    <s v="03361-metadata.xml"/>
    <s v="1 1 1 0 0"/>
    <x v="1"/>
    <x v="0"/>
    <x v="1"/>
    <x v="0"/>
    <x v="0"/>
    <x v="2"/>
    <x v="6"/>
  </r>
  <r>
    <x v="2"/>
    <x v="1"/>
    <s v="03374-metadata.xml"/>
    <s v="2 0 1 0 0"/>
    <x v="2"/>
    <x v="1"/>
    <x v="1"/>
    <x v="0"/>
    <x v="0"/>
    <x v="2"/>
    <x v="6"/>
  </r>
  <r>
    <x v="2"/>
    <x v="1"/>
    <s v="03375-metadata.xml"/>
    <s v="2 0 1 0 0"/>
    <x v="2"/>
    <x v="1"/>
    <x v="1"/>
    <x v="0"/>
    <x v="0"/>
    <x v="2"/>
    <x v="6"/>
  </r>
  <r>
    <x v="3"/>
    <x v="1"/>
    <s v="02761-metadata.xml"/>
    <s v="1 1 1 0 0"/>
    <x v="1"/>
    <x v="0"/>
    <x v="1"/>
    <x v="0"/>
    <x v="0"/>
    <x v="2"/>
    <x v="6"/>
  </r>
  <r>
    <x v="3"/>
    <x v="1"/>
    <s v="02762-metadata.xml"/>
    <s v="1 1 1 0 0"/>
    <x v="1"/>
    <x v="0"/>
    <x v="1"/>
    <x v="0"/>
    <x v="0"/>
    <x v="2"/>
    <x v="6"/>
  </r>
  <r>
    <x v="3"/>
    <x v="1"/>
    <s v="02765-metadata.xml"/>
    <s v="1 1 1 0 0"/>
    <x v="1"/>
    <x v="0"/>
    <x v="1"/>
    <x v="0"/>
    <x v="0"/>
    <x v="2"/>
    <x v="6"/>
  </r>
  <r>
    <x v="6"/>
    <x v="1"/>
    <s v="02009-metadata.xml"/>
    <s v="2 0 1 0 0"/>
    <x v="2"/>
    <x v="1"/>
    <x v="1"/>
    <x v="0"/>
    <x v="0"/>
    <x v="2"/>
    <x v="6"/>
  </r>
  <r>
    <x v="6"/>
    <x v="1"/>
    <s v="02011-metadata.xml"/>
    <s v="2 0 1 0 0"/>
    <x v="2"/>
    <x v="1"/>
    <x v="1"/>
    <x v="0"/>
    <x v="0"/>
    <x v="2"/>
    <x v="6"/>
  </r>
  <r>
    <x v="6"/>
    <x v="1"/>
    <s v="02012-metadata.xml"/>
    <s v="2 0 1 0 0"/>
    <x v="2"/>
    <x v="1"/>
    <x v="1"/>
    <x v="0"/>
    <x v="0"/>
    <x v="2"/>
    <x v="6"/>
  </r>
  <r>
    <x v="6"/>
    <x v="1"/>
    <s v="02013-metadata.xml"/>
    <s v="2 0 1 0 0"/>
    <x v="2"/>
    <x v="1"/>
    <x v="1"/>
    <x v="0"/>
    <x v="0"/>
    <x v="2"/>
    <x v="6"/>
  </r>
  <r>
    <x v="6"/>
    <x v="1"/>
    <s v="02014-metadata.xml"/>
    <s v="2 0 1 0 0"/>
    <x v="2"/>
    <x v="1"/>
    <x v="1"/>
    <x v="0"/>
    <x v="0"/>
    <x v="2"/>
    <x v="6"/>
  </r>
  <r>
    <x v="6"/>
    <x v="1"/>
    <s v="02017-metadata.xml"/>
    <s v="2 0 1 0 0"/>
    <x v="2"/>
    <x v="1"/>
    <x v="1"/>
    <x v="0"/>
    <x v="0"/>
    <x v="2"/>
    <x v="6"/>
  </r>
  <r>
    <x v="6"/>
    <x v="1"/>
    <s v="02018-metadata.xml"/>
    <s v="2 0 1 0 0"/>
    <x v="2"/>
    <x v="1"/>
    <x v="1"/>
    <x v="0"/>
    <x v="0"/>
    <x v="2"/>
    <x v="6"/>
  </r>
  <r>
    <x v="6"/>
    <x v="1"/>
    <s v="02019-metadata.xml"/>
    <s v="2 0 1 0 0"/>
    <x v="2"/>
    <x v="1"/>
    <x v="1"/>
    <x v="0"/>
    <x v="0"/>
    <x v="2"/>
    <x v="6"/>
  </r>
  <r>
    <x v="6"/>
    <x v="1"/>
    <s v="02020-metadata.xml"/>
    <s v="2 0 1 0 0"/>
    <x v="2"/>
    <x v="1"/>
    <x v="1"/>
    <x v="0"/>
    <x v="0"/>
    <x v="2"/>
    <x v="6"/>
  </r>
  <r>
    <x v="6"/>
    <x v="1"/>
    <s v="02021-metadata.xml"/>
    <s v="2 0 1 0 0"/>
    <x v="2"/>
    <x v="1"/>
    <x v="1"/>
    <x v="0"/>
    <x v="0"/>
    <x v="2"/>
    <x v="6"/>
  </r>
  <r>
    <x v="6"/>
    <x v="1"/>
    <s v="02022-metadata.xml"/>
    <s v="2 0 1 0 0"/>
    <x v="2"/>
    <x v="1"/>
    <x v="1"/>
    <x v="0"/>
    <x v="0"/>
    <x v="2"/>
    <x v="6"/>
  </r>
  <r>
    <x v="6"/>
    <x v="1"/>
    <s v="02024-metadata.xml"/>
    <s v="2 0 1 0 0"/>
    <x v="2"/>
    <x v="1"/>
    <x v="1"/>
    <x v="0"/>
    <x v="0"/>
    <x v="2"/>
    <x v="6"/>
  </r>
  <r>
    <x v="6"/>
    <x v="1"/>
    <s v="02025-metadata.xml"/>
    <s v="2 0 1 0 0"/>
    <x v="2"/>
    <x v="1"/>
    <x v="1"/>
    <x v="0"/>
    <x v="0"/>
    <x v="2"/>
    <x v="6"/>
  </r>
  <r>
    <x v="6"/>
    <x v="1"/>
    <s v="02026-metadata.xml"/>
    <s v="2 0 1 0 0"/>
    <x v="2"/>
    <x v="1"/>
    <x v="1"/>
    <x v="0"/>
    <x v="0"/>
    <x v="2"/>
    <x v="6"/>
  </r>
  <r>
    <x v="6"/>
    <x v="1"/>
    <s v="02027-metadata.xml"/>
    <s v="2 0 1 0 0"/>
    <x v="2"/>
    <x v="1"/>
    <x v="1"/>
    <x v="0"/>
    <x v="0"/>
    <x v="2"/>
    <x v="6"/>
  </r>
  <r>
    <x v="6"/>
    <x v="1"/>
    <s v="02032-metadata.xml"/>
    <s v="2 0 1 0 0"/>
    <x v="2"/>
    <x v="1"/>
    <x v="1"/>
    <x v="0"/>
    <x v="0"/>
    <x v="2"/>
    <x v="6"/>
  </r>
  <r>
    <x v="6"/>
    <x v="1"/>
    <s v="02033-metadata.xml"/>
    <s v="2 0 1 0 0"/>
    <x v="2"/>
    <x v="1"/>
    <x v="1"/>
    <x v="0"/>
    <x v="0"/>
    <x v="2"/>
    <x v="6"/>
  </r>
  <r>
    <x v="6"/>
    <x v="1"/>
    <s v="02034-metadata.xml"/>
    <s v="2 0 1 0 0"/>
    <x v="2"/>
    <x v="1"/>
    <x v="1"/>
    <x v="0"/>
    <x v="0"/>
    <x v="2"/>
    <x v="6"/>
  </r>
  <r>
    <x v="6"/>
    <x v="1"/>
    <s v="02035-metadata.xml"/>
    <s v="2 0 1 0 0"/>
    <x v="2"/>
    <x v="1"/>
    <x v="1"/>
    <x v="0"/>
    <x v="0"/>
    <x v="2"/>
    <x v="6"/>
  </r>
  <r>
    <x v="6"/>
    <x v="1"/>
    <s v="02038-metadata.xml"/>
    <s v="2 0 1 0 0"/>
    <x v="2"/>
    <x v="1"/>
    <x v="1"/>
    <x v="0"/>
    <x v="0"/>
    <x v="2"/>
    <x v="6"/>
  </r>
  <r>
    <x v="6"/>
    <x v="1"/>
    <s v="02039-metadata.xml"/>
    <s v="2 0 1 0 0"/>
    <x v="2"/>
    <x v="1"/>
    <x v="1"/>
    <x v="0"/>
    <x v="0"/>
    <x v="2"/>
    <x v="6"/>
  </r>
  <r>
    <x v="6"/>
    <x v="1"/>
    <s v="02040-metadata.xml"/>
    <s v="2 0 1 0 0"/>
    <x v="2"/>
    <x v="1"/>
    <x v="1"/>
    <x v="0"/>
    <x v="0"/>
    <x v="2"/>
    <x v="6"/>
  </r>
  <r>
    <x v="6"/>
    <x v="1"/>
    <s v="02041-metadata.xml"/>
    <s v="2 0 1 0 0"/>
    <x v="2"/>
    <x v="1"/>
    <x v="1"/>
    <x v="0"/>
    <x v="0"/>
    <x v="2"/>
    <x v="6"/>
  </r>
  <r>
    <x v="6"/>
    <x v="1"/>
    <s v="02042-metadata.xml"/>
    <s v="2 0 1 0 0"/>
    <x v="2"/>
    <x v="1"/>
    <x v="1"/>
    <x v="0"/>
    <x v="0"/>
    <x v="2"/>
    <x v="6"/>
  </r>
  <r>
    <x v="6"/>
    <x v="1"/>
    <s v="02043-metadata.xml"/>
    <s v="2 0 1 0 0"/>
    <x v="2"/>
    <x v="1"/>
    <x v="1"/>
    <x v="0"/>
    <x v="0"/>
    <x v="2"/>
    <x v="6"/>
  </r>
  <r>
    <x v="6"/>
    <x v="1"/>
    <s v="02044-metadata.xml"/>
    <s v="2 0 1 0 0"/>
    <x v="2"/>
    <x v="1"/>
    <x v="1"/>
    <x v="0"/>
    <x v="0"/>
    <x v="2"/>
    <x v="6"/>
  </r>
  <r>
    <x v="6"/>
    <x v="1"/>
    <s v="02045-metadata.xml"/>
    <s v="2 0 1 0 0"/>
    <x v="2"/>
    <x v="1"/>
    <x v="1"/>
    <x v="0"/>
    <x v="0"/>
    <x v="2"/>
    <x v="6"/>
  </r>
  <r>
    <x v="6"/>
    <x v="1"/>
    <s v="02046-metadata.xml"/>
    <s v="2 0 1 0 0"/>
    <x v="2"/>
    <x v="1"/>
    <x v="1"/>
    <x v="0"/>
    <x v="0"/>
    <x v="2"/>
    <x v="6"/>
  </r>
  <r>
    <x v="6"/>
    <x v="1"/>
    <s v="02048-metadata.xml"/>
    <s v="2 0 1 0 0"/>
    <x v="2"/>
    <x v="1"/>
    <x v="1"/>
    <x v="0"/>
    <x v="0"/>
    <x v="2"/>
    <x v="6"/>
  </r>
  <r>
    <x v="6"/>
    <x v="1"/>
    <s v="02051-metadata.xml"/>
    <s v="2 0 1 0 0"/>
    <x v="2"/>
    <x v="1"/>
    <x v="1"/>
    <x v="0"/>
    <x v="0"/>
    <x v="2"/>
    <x v="6"/>
  </r>
  <r>
    <x v="6"/>
    <x v="1"/>
    <s v="02052-metadata.xml"/>
    <s v="2 0 1 0 0"/>
    <x v="2"/>
    <x v="1"/>
    <x v="1"/>
    <x v="0"/>
    <x v="0"/>
    <x v="2"/>
    <x v="6"/>
  </r>
  <r>
    <x v="6"/>
    <x v="1"/>
    <s v="02053-metadata.xml"/>
    <s v="2 0 1 0 0"/>
    <x v="2"/>
    <x v="1"/>
    <x v="1"/>
    <x v="0"/>
    <x v="0"/>
    <x v="2"/>
    <x v="6"/>
  </r>
  <r>
    <x v="6"/>
    <x v="1"/>
    <s v="02054-metadata.xml"/>
    <s v="2 0 1 0 0"/>
    <x v="2"/>
    <x v="1"/>
    <x v="1"/>
    <x v="0"/>
    <x v="0"/>
    <x v="2"/>
    <x v="6"/>
  </r>
  <r>
    <x v="6"/>
    <x v="1"/>
    <s v="02055-metadata.xml"/>
    <s v="2 0 1 0 0"/>
    <x v="2"/>
    <x v="1"/>
    <x v="1"/>
    <x v="0"/>
    <x v="0"/>
    <x v="2"/>
    <x v="6"/>
  </r>
  <r>
    <x v="6"/>
    <x v="1"/>
    <s v="02057-metadata.xml"/>
    <s v="2 0 1 0 0"/>
    <x v="2"/>
    <x v="1"/>
    <x v="1"/>
    <x v="0"/>
    <x v="0"/>
    <x v="2"/>
    <x v="6"/>
  </r>
  <r>
    <x v="6"/>
    <x v="1"/>
    <s v="02058-metadata.xml"/>
    <s v="2 0 1 0 0"/>
    <x v="2"/>
    <x v="1"/>
    <x v="1"/>
    <x v="0"/>
    <x v="0"/>
    <x v="2"/>
    <x v="6"/>
  </r>
  <r>
    <x v="6"/>
    <x v="1"/>
    <s v="02059-metadata.xml"/>
    <s v="2 0 1 0 0"/>
    <x v="2"/>
    <x v="1"/>
    <x v="1"/>
    <x v="0"/>
    <x v="0"/>
    <x v="2"/>
    <x v="6"/>
  </r>
  <r>
    <x v="6"/>
    <x v="1"/>
    <s v="02060-metadata.xml"/>
    <s v="2 0 1 0 0"/>
    <x v="2"/>
    <x v="1"/>
    <x v="1"/>
    <x v="0"/>
    <x v="0"/>
    <x v="2"/>
    <x v="6"/>
  </r>
  <r>
    <x v="6"/>
    <x v="1"/>
    <s v="02061-metadata.xml"/>
    <s v="2 0 1 0 0"/>
    <x v="2"/>
    <x v="1"/>
    <x v="1"/>
    <x v="0"/>
    <x v="0"/>
    <x v="2"/>
    <x v="6"/>
  </r>
  <r>
    <x v="6"/>
    <x v="1"/>
    <s v="02062-metadata.xml"/>
    <s v="2 0 1 0 0"/>
    <x v="2"/>
    <x v="1"/>
    <x v="1"/>
    <x v="0"/>
    <x v="0"/>
    <x v="2"/>
    <x v="6"/>
  </r>
  <r>
    <x v="6"/>
    <x v="1"/>
    <s v="02064-metadata.xml"/>
    <s v="2 0 1 0 0"/>
    <x v="2"/>
    <x v="1"/>
    <x v="1"/>
    <x v="0"/>
    <x v="0"/>
    <x v="2"/>
    <x v="6"/>
  </r>
  <r>
    <x v="6"/>
    <x v="1"/>
    <s v="02065-metadata.xml"/>
    <s v="2 0 1 0 0"/>
    <x v="2"/>
    <x v="1"/>
    <x v="1"/>
    <x v="0"/>
    <x v="0"/>
    <x v="2"/>
    <x v="6"/>
  </r>
  <r>
    <x v="6"/>
    <x v="1"/>
    <s v="02066-metadata.xml"/>
    <s v="2 0 1 0 0"/>
    <x v="2"/>
    <x v="1"/>
    <x v="1"/>
    <x v="0"/>
    <x v="0"/>
    <x v="2"/>
    <x v="6"/>
  </r>
  <r>
    <x v="6"/>
    <x v="1"/>
    <s v="02067-metadata.xml"/>
    <s v="2 0 1 0 0"/>
    <x v="2"/>
    <x v="1"/>
    <x v="1"/>
    <x v="0"/>
    <x v="0"/>
    <x v="2"/>
    <x v="6"/>
  </r>
  <r>
    <x v="6"/>
    <x v="1"/>
    <s v="02068-metadata.xml"/>
    <s v="2 0 1 0 0"/>
    <x v="2"/>
    <x v="1"/>
    <x v="1"/>
    <x v="0"/>
    <x v="0"/>
    <x v="2"/>
    <x v="6"/>
  </r>
  <r>
    <x v="6"/>
    <x v="1"/>
    <s v="02069-metadata.xml"/>
    <s v="2 0 1 0 0"/>
    <x v="2"/>
    <x v="1"/>
    <x v="1"/>
    <x v="0"/>
    <x v="0"/>
    <x v="2"/>
    <x v="6"/>
  </r>
  <r>
    <x v="6"/>
    <x v="1"/>
    <s v="02071-metadata.xml"/>
    <s v="2 0 1 0 0"/>
    <x v="2"/>
    <x v="1"/>
    <x v="1"/>
    <x v="0"/>
    <x v="0"/>
    <x v="2"/>
    <x v="6"/>
  </r>
  <r>
    <x v="6"/>
    <x v="1"/>
    <s v="02072-metadata.xml"/>
    <s v="2 0 1 0 0"/>
    <x v="2"/>
    <x v="1"/>
    <x v="1"/>
    <x v="0"/>
    <x v="0"/>
    <x v="2"/>
    <x v="6"/>
  </r>
  <r>
    <x v="6"/>
    <x v="1"/>
    <s v="02073-metadata.xml"/>
    <s v="2 0 1 0 0"/>
    <x v="2"/>
    <x v="1"/>
    <x v="1"/>
    <x v="0"/>
    <x v="0"/>
    <x v="2"/>
    <x v="6"/>
  </r>
  <r>
    <x v="6"/>
    <x v="1"/>
    <s v="02074-metadata.xml"/>
    <s v="2 0 1 0 0"/>
    <x v="2"/>
    <x v="1"/>
    <x v="1"/>
    <x v="0"/>
    <x v="0"/>
    <x v="2"/>
    <x v="6"/>
  </r>
  <r>
    <x v="6"/>
    <x v="1"/>
    <s v="02075-metadata.xml"/>
    <s v="2 0 1 0 0"/>
    <x v="2"/>
    <x v="1"/>
    <x v="1"/>
    <x v="0"/>
    <x v="0"/>
    <x v="2"/>
    <x v="6"/>
  </r>
  <r>
    <x v="6"/>
    <x v="1"/>
    <s v="02076-metadata.xml"/>
    <s v="2 0 1 0 0"/>
    <x v="2"/>
    <x v="1"/>
    <x v="1"/>
    <x v="0"/>
    <x v="0"/>
    <x v="2"/>
    <x v="6"/>
  </r>
  <r>
    <x v="6"/>
    <x v="1"/>
    <s v="02077-metadata.xml"/>
    <s v="2 0 1 0 0"/>
    <x v="2"/>
    <x v="1"/>
    <x v="1"/>
    <x v="0"/>
    <x v="0"/>
    <x v="2"/>
    <x v="6"/>
  </r>
  <r>
    <x v="6"/>
    <x v="1"/>
    <s v="02078-metadata.xml"/>
    <s v="2 0 1 0 0"/>
    <x v="2"/>
    <x v="1"/>
    <x v="1"/>
    <x v="0"/>
    <x v="0"/>
    <x v="2"/>
    <x v="6"/>
  </r>
  <r>
    <x v="6"/>
    <x v="1"/>
    <s v="02079-metadata.xml"/>
    <s v="2 0 1 0 0"/>
    <x v="2"/>
    <x v="1"/>
    <x v="1"/>
    <x v="0"/>
    <x v="0"/>
    <x v="2"/>
    <x v="6"/>
  </r>
  <r>
    <x v="6"/>
    <x v="1"/>
    <s v="02081-metadata.xml"/>
    <s v="2 0 1 0 0"/>
    <x v="2"/>
    <x v="1"/>
    <x v="1"/>
    <x v="0"/>
    <x v="0"/>
    <x v="2"/>
    <x v="6"/>
  </r>
  <r>
    <x v="6"/>
    <x v="1"/>
    <s v="02085-metadata.xml"/>
    <s v="2 0 1 0 0"/>
    <x v="2"/>
    <x v="1"/>
    <x v="1"/>
    <x v="0"/>
    <x v="0"/>
    <x v="2"/>
    <x v="6"/>
  </r>
  <r>
    <x v="6"/>
    <x v="1"/>
    <s v="02086-metadata.xml"/>
    <s v="2 0 1 0 0"/>
    <x v="2"/>
    <x v="1"/>
    <x v="1"/>
    <x v="0"/>
    <x v="0"/>
    <x v="2"/>
    <x v="6"/>
  </r>
  <r>
    <x v="6"/>
    <x v="1"/>
    <s v="02087-metadata.xml"/>
    <s v="2 0 1 0 0"/>
    <x v="2"/>
    <x v="1"/>
    <x v="1"/>
    <x v="0"/>
    <x v="0"/>
    <x v="2"/>
    <x v="6"/>
  </r>
  <r>
    <x v="6"/>
    <x v="1"/>
    <s v="02088-metadata.xml"/>
    <s v="2 0 1 0 0"/>
    <x v="2"/>
    <x v="1"/>
    <x v="1"/>
    <x v="0"/>
    <x v="0"/>
    <x v="2"/>
    <x v="6"/>
  </r>
  <r>
    <x v="6"/>
    <x v="1"/>
    <s v="02090-metadata.xml"/>
    <s v="2 0 1 0 0"/>
    <x v="2"/>
    <x v="1"/>
    <x v="1"/>
    <x v="0"/>
    <x v="0"/>
    <x v="2"/>
    <x v="6"/>
  </r>
  <r>
    <x v="6"/>
    <x v="1"/>
    <s v="02091-metadata.xml"/>
    <s v="2 0 1 0 0"/>
    <x v="2"/>
    <x v="1"/>
    <x v="1"/>
    <x v="0"/>
    <x v="0"/>
    <x v="2"/>
    <x v="6"/>
  </r>
  <r>
    <x v="6"/>
    <x v="1"/>
    <s v="02092-metadata.xml"/>
    <s v="2 0 1 0 0"/>
    <x v="2"/>
    <x v="1"/>
    <x v="1"/>
    <x v="0"/>
    <x v="0"/>
    <x v="2"/>
    <x v="6"/>
  </r>
  <r>
    <x v="6"/>
    <x v="1"/>
    <s v="02093-metadata.xml"/>
    <s v="2 0 1 0 0"/>
    <x v="2"/>
    <x v="1"/>
    <x v="1"/>
    <x v="0"/>
    <x v="0"/>
    <x v="2"/>
    <x v="6"/>
  </r>
  <r>
    <x v="6"/>
    <x v="1"/>
    <s v="02095-metadata.xml"/>
    <s v="2 0 1 0 0"/>
    <x v="2"/>
    <x v="1"/>
    <x v="1"/>
    <x v="0"/>
    <x v="0"/>
    <x v="2"/>
    <x v="6"/>
  </r>
  <r>
    <x v="6"/>
    <x v="1"/>
    <s v="02097-metadata.xml"/>
    <s v="2 0 1 0 0"/>
    <x v="2"/>
    <x v="1"/>
    <x v="1"/>
    <x v="0"/>
    <x v="0"/>
    <x v="2"/>
    <x v="6"/>
  </r>
  <r>
    <x v="6"/>
    <x v="1"/>
    <s v="02098-metadata.xml"/>
    <s v="2 0 1 0 0"/>
    <x v="2"/>
    <x v="1"/>
    <x v="1"/>
    <x v="0"/>
    <x v="0"/>
    <x v="2"/>
    <x v="6"/>
  </r>
  <r>
    <x v="6"/>
    <x v="1"/>
    <s v="02101-metadata.xml"/>
    <s v="2 0 1 0 0"/>
    <x v="2"/>
    <x v="1"/>
    <x v="1"/>
    <x v="0"/>
    <x v="0"/>
    <x v="2"/>
    <x v="6"/>
  </r>
  <r>
    <x v="6"/>
    <x v="1"/>
    <s v="02103-metadata.xml"/>
    <s v="2 0 1 0 0"/>
    <x v="2"/>
    <x v="1"/>
    <x v="1"/>
    <x v="0"/>
    <x v="0"/>
    <x v="2"/>
    <x v="6"/>
  </r>
  <r>
    <x v="6"/>
    <x v="1"/>
    <s v="02105-metadata.xml"/>
    <s v="2 0 1 0 0"/>
    <x v="2"/>
    <x v="1"/>
    <x v="1"/>
    <x v="0"/>
    <x v="0"/>
    <x v="2"/>
    <x v="6"/>
  </r>
  <r>
    <x v="6"/>
    <x v="1"/>
    <s v="02106-metadata.xml"/>
    <s v="2 0 1 0 0"/>
    <x v="2"/>
    <x v="1"/>
    <x v="1"/>
    <x v="0"/>
    <x v="0"/>
    <x v="2"/>
    <x v="6"/>
  </r>
  <r>
    <x v="6"/>
    <x v="1"/>
    <s v="02107-metadata.xml"/>
    <s v="2 0 1 0 0"/>
    <x v="2"/>
    <x v="1"/>
    <x v="1"/>
    <x v="0"/>
    <x v="0"/>
    <x v="2"/>
    <x v="6"/>
  </r>
  <r>
    <x v="6"/>
    <x v="1"/>
    <s v="02108-metadata.xml"/>
    <s v="2 0 1 0 0"/>
    <x v="2"/>
    <x v="1"/>
    <x v="1"/>
    <x v="0"/>
    <x v="0"/>
    <x v="2"/>
    <x v="6"/>
  </r>
  <r>
    <x v="6"/>
    <x v="1"/>
    <s v="02109-metadata.xml"/>
    <s v="2 0 1 0 0"/>
    <x v="2"/>
    <x v="1"/>
    <x v="1"/>
    <x v="0"/>
    <x v="0"/>
    <x v="2"/>
    <x v="6"/>
  </r>
  <r>
    <x v="6"/>
    <x v="1"/>
    <s v="02111-metadata.xml"/>
    <s v="2 0 1 0 0"/>
    <x v="2"/>
    <x v="1"/>
    <x v="1"/>
    <x v="0"/>
    <x v="0"/>
    <x v="2"/>
    <x v="6"/>
  </r>
  <r>
    <x v="6"/>
    <x v="1"/>
    <s v="02112-metadata.xml"/>
    <s v="2 0 1 0 0"/>
    <x v="2"/>
    <x v="1"/>
    <x v="1"/>
    <x v="0"/>
    <x v="0"/>
    <x v="2"/>
    <x v="6"/>
  </r>
  <r>
    <x v="6"/>
    <x v="1"/>
    <s v="02113-metadata.xml"/>
    <s v="2 0 1 0 0"/>
    <x v="2"/>
    <x v="1"/>
    <x v="1"/>
    <x v="0"/>
    <x v="0"/>
    <x v="2"/>
    <x v="6"/>
  </r>
  <r>
    <x v="6"/>
    <x v="1"/>
    <s v="02114-metadata.xml"/>
    <s v="2 0 1 0 0"/>
    <x v="2"/>
    <x v="1"/>
    <x v="1"/>
    <x v="0"/>
    <x v="0"/>
    <x v="2"/>
    <x v="6"/>
  </r>
  <r>
    <x v="6"/>
    <x v="1"/>
    <s v="02115-metadata.xml"/>
    <s v="2 0 1 0 0"/>
    <x v="2"/>
    <x v="1"/>
    <x v="1"/>
    <x v="0"/>
    <x v="0"/>
    <x v="2"/>
    <x v="6"/>
  </r>
  <r>
    <x v="6"/>
    <x v="1"/>
    <s v="02116-metadata.xml"/>
    <s v="2 0 1 0 0"/>
    <x v="2"/>
    <x v="1"/>
    <x v="1"/>
    <x v="0"/>
    <x v="0"/>
    <x v="2"/>
    <x v="6"/>
  </r>
  <r>
    <x v="6"/>
    <x v="1"/>
    <s v="02117-metadata.xml"/>
    <s v="2 0 1 0 0"/>
    <x v="2"/>
    <x v="1"/>
    <x v="1"/>
    <x v="0"/>
    <x v="0"/>
    <x v="2"/>
    <x v="6"/>
  </r>
  <r>
    <x v="6"/>
    <x v="1"/>
    <s v="02118-metadata.xml"/>
    <s v="2 0 1 0 0"/>
    <x v="2"/>
    <x v="1"/>
    <x v="1"/>
    <x v="0"/>
    <x v="0"/>
    <x v="2"/>
    <x v="6"/>
  </r>
  <r>
    <x v="6"/>
    <x v="1"/>
    <s v="02119-metadata.xml"/>
    <s v="2 0 1 0 0"/>
    <x v="2"/>
    <x v="1"/>
    <x v="1"/>
    <x v="0"/>
    <x v="0"/>
    <x v="2"/>
    <x v="6"/>
  </r>
  <r>
    <x v="6"/>
    <x v="1"/>
    <s v="02120-metadata.xml"/>
    <s v="2 0 1 0 0"/>
    <x v="2"/>
    <x v="1"/>
    <x v="1"/>
    <x v="0"/>
    <x v="0"/>
    <x v="2"/>
    <x v="6"/>
  </r>
  <r>
    <x v="6"/>
    <x v="1"/>
    <s v="02122-metadata.xml"/>
    <s v="2 0 1 0 0"/>
    <x v="2"/>
    <x v="1"/>
    <x v="1"/>
    <x v="0"/>
    <x v="0"/>
    <x v="2"/>
    <x v="6"/>
  </r>
  <r>
    <x v="6"/>
    <x v="1"/>
    <s v="02123-metadata.xml"/>
    <s v="2 0 1 0 0"/>
    <x v="2"/>
    <x v="1"/>
    <x v="1"/>
    <x v="0"/>
    <x v="0"/>
    <x v="2"/>
    <x v="6"/>
  </r>
  <r>
    <x v="6"/>
    <x v="1"/>
    <s v="02124-metadata.xml"/>
    <s v="2 0 1 0 0"/>
    <x v="2"/>
    <x v="1"/>
    <x v="1"/>
    <x v="0"/>
    <x v="0"/>
    <x v="2"/>
    <x v="6"/>
  </r>
  <r>
    <x v="6"/>
    <x v="1"/>
    <s v="02125-metadata.xml"/>
    <s v="2 0 1 0 0"/>
    <x v="2"/>
    <x v="1"/>
    <x v="1"/>
    <x v="0"/>
    <x v="0"/>
    <x v="2"/>
    <x v="6"/>
  </r>
  <r>
    <x v="6"/>
    <x v="1"/>
    <s v="02126-metadata.xml"/>
    <s v="2 0 1 0 0"/>
    <x v="2"/>
    <x v="1"/>
    <x v="1"/>
    <x v="0"/>
    <x v="0"/>
    <x v="2"/>
    <x v="6"/>
  </r>
  <r>
    <x v="6"/>
    <x v="1"/>
    <s v="02127-metadata.xml"/>
    <s v="2 0 1 0 0"/>
    <x v="2"/>
    <x v="1"/>
    <x v="1"/>
    <x v="0"/>
    <x v="0"/>
    <x v="2"/>
    <x v="6"/>
  </r>
  <r>
    <x v="6"/>
    <x v="1"/>
    <s v="02128-metadata.xml"/>
    <s v="2 0 1 0 0"/>
    <x v="2"/>
    <x v="1"/>
    <x v="1"/>
    <x v="0"/>
    <x v="0"/>
    <x v="2"/>
    <x v="6"/>
  </r>
  <r>
    <x v="6"/>
    <x v="1"/>
    <s v="02130-metadata.xml"/>
    <s v="2 0 1 0 0"/>
    <x v="2"/>
    <x v="1"/>
    <x v="1"/>
    <x v="0"/>
    <x v="0"/>
    <x v="2"/>
    <x v="6"/>
  </r>
  <r>
    <x v="6"/>
    <x v="1"/>
    <s v="02131-metadata.xml"/>
    <s v="2 0 1 0 0"/>
    <x v="2"/>
    <x v="1"/>
    <x v="1"/>
    <x v="0"/>
    <x v="0"/>
    <x v="2"/>
    <x v="6"/>
  </r>
  <r>
    <x v="6"/>
    <x v="1"/>
    <s v="02132-metadata.xml"/>
    <s v="2 0 1 0 0"/>
    <x v="2"/>
    <x v="1"/>
    <x v="1"/>
    <x v="0"/>
    <x v="0"/>
    <x v="2"/>
    <x v="6"/>
  </r>
  <r>
    <x v="6"/>
    <x v="1"/>
    <s v="02134-metadata.xml"/>
    <s v="2 0 1 0 0"/>
    <x v="2"/>
    <x v="1"/>
    <x v="1"/>
    <x v="0"/>
    <x v="0"/>
    <x v="2"/>
    <x v="6"/>
  </r>
  <r>
    <x v="6"/>
    <x v="1"/>
    <s v="02135-metadata.xml"/>
    <s v="2 0 1 0 0"/>
    <x v="2"/>
    <x v="1"/>
    <x v="1"/>
    <x v="0"/>
    <x v="0"/>
    <x v="2"/>
    <x v="6"/>
  </r>
  <r>
    <x v="6"/>
    <x v="1"/>
    <s v="02138-metadata.xml"/>
    <s v="2 0 1 0 0"/>
    <x v="2"/>
    <x v="1"/>
    <x v="1"/>
    <x v="0"/>
    <x v="0"/>
    <x v="2"/>
    <x v="6"/>
  </r>
  <r>
    <x v="6"/>
    <x v="1"/>
    <s v="02139-metadata.xml"/>
    <s v="2 0 1 0 0"/>
    <x v="2"/>
    <x v="1"/>
    <x v="1"/>
    <x v="0"/>
    <x v="0"/>
    <x v="2"/>
    <x v="6"/>
  </r>
  <r>
    <x v="6"/>
    <x v="1"/>
    <s v="02140-metadata.xml"/>
    <s v="2 0 1 0 0"/>
    <x v="2"/>
    <x v="1"/>
    <x v="1"/>
    <x v="0"/>
    <x v="0"/>
    <x v="2"/>
    <x v="6"/>
  </r>
  <r>
    <x v="6"/>
    <x v="1"/>
    <s v="02141-metadata.xml"/>
    <s v="2 0 1 0 0"/>
    <x v="2"/>
    <x v="1"/>
    <x v="1"/>
    <x v="0"/>
    <x v="0"/>
    <x v="2"/>
    <x v="6"/>
  </r>
  <r>
    <x v="6"/>
    <x v="1"/>
    <s v="02145-metadata.xml"/>
    <s v="2 0 1 0 0"/>
    <x v="2"/>
    <x v="1"/>
    <x v="1"/>
    <x v="0"/>
    <x v="0"/>
    <x v="2"/>
    <x v="6"/>
  </r>
  <r>
    <x v="6"/>
    <x v="1"/>
    <s v="02146-metadata.xml"/>
    <s v="2 0 1 0 0"/>
    <x v="2"/>
    <x v="1"/>
    <x v="1"/>
    <x v="0"/>
    <x v="0"/>
    <x v="2"/>
    <x v="6"/>
  </r>
  <r>
    <x v="6"/>
    <x v="1"/>
    <s v="02147-metadata.xml"/>
    <s v="2 0 1 0 0"/>
    <x v="2"/>
    <x v="1"/>
    <x v="1"/>
    <x v="0"/>
    <x v="0"/>
    <x v="2"/>
    <x v="6"/>
  </r>
  <r>
    <x v="6"/>
    <x v="1"/>
    <s v="02149-metadata.xml"/>
    <s v="2 0 1 0 0"/>
    <x v="2"/>
    <x v="1"/>
    <x v="1"/>
    <x v="0"/>
    <x v="0"/>
    <x v="2"/>
    <x v="6"/>
  </r>
  <r>
    <x v="6"/>
    <x v="1"/>
    <s v="02150-metadata.xml"/>
    <s v="2 0 1 0 0"/>
    <x v="2"/>
    <x v="1"/>
    <x v="1"/>
    <x v="0"/>
    <x v="0"/>
    <x v="2"/>
    <x v="6"/>
  </r>
  <r>
    <x v="6"/>
    <x v="1"/>
    <s v="02152-metadata.xml"/>
    <s v="2 0 1 0 0"/>
    <x v="2"/>
    <x v="1"/>
    <x v="1"/>
    <x v="0"/>
    <x v="0"/>
    <x v="2"/>
    <x v="6"/>
  </r>
  <r>
    <x v="6"/>
    <x v="1"/>
    <s v="02153-metadata.xml"/>
    <s v="2 0 1 0 0"/>
    <x v="2"/>
    <x v="1"/>
    <x v="1"/>
    <x v="0"/>
    <x v="0"/>
    <x v="2"/>
    <x v="6"/>
  </r>
  <r>
    <x v="6"/>
    <x v="1"/>
    <s v="02154-metadata.xml"/>
    <s v="2 0 1 0 0"/>
    <x v="2"/>
    <x v="1"/>
    <x v="1"/>
    <x v="0"/>
    <x v="0"/>
    <x v="2"/>
    <x v="6"/>
  </r>
  <r>
    <x v="6"/>
    <x v="1"/>
    <s v="02155-metadata.xml"/>
    <s v="2 0 1 0 0"/>
    <x v="2"/>
    <x v="1"/>
    <x v="1"/>
    <x v="0"/>
    <x v="0"/>
    <x v="2"/>
    <x v="6"/>
  </r>
  <r>
    <x v="6"/>
    <x v="1"/>
    <s v="02156-metadata.xml"/>
    <s v="2 0 1 0 0"/>
    <x v="2"/>
    <x v="1"/>
    <x v="1"/>
    <x v="0"/>
    <x v="0"/>
    <x v="2"/>
    <x v="6"/>
  </r>
  <r>
    <x v="6"/>
    <x v="1"/>
    <s v="02157-metadata.xml"/>
    <s v="2 0 1 0 0"/>
    <x v="2"/>
    <x v="1"/>
    <x v="1"/>
    <x v="0"/>
    <x v="0"/>
    <x v="2"/>
    <x v="6"/>
  </r>
  <r>
    <x v="6"/>
    <x v="1"/>
    <s v="02158-metadata.xml"/>
    <s v="2 0 1 0 0"/>
    <x v="2"/>
    <x v="1"/>
    <x v="1"/>
    <x v="0"/>
    <x v="0"/>
    <x v="2"/>
    <x v="6"/>
  </r>
  <r>
    <x v="6"/>
    <x v="1"/>
    <s v="02159-metadata.xml"/>
    <s v="2 0 1 0 0"/>
    <x v="2"/>
    <x v="1"/>
    <x v="1"/>
    <x v="0"/>
    <x v="0"/>
    <x v="2"/>
    <x v="6"/>
  </r>
  <r>
    <x v="6"/>
    <x v="1"/>
    <s v="02160-metadata.xml"/>
    <s v="2 0 1 0 0"/>
    <x v="2"/>
    <x v="1"/>
    <x v="1"/>
    <x v="0"/>
    <x v="0"/>
    <x v="2"/>
    <x v="6"/>
  </r>
  <r>
    <x v="6"/>
    <x v="1"/>
    <s v="02161-metadata.xml"/>
    <s v="2 0 1 0 0"/>
    <x v="2"/>
    <x v="1"/>
    <x v="1"/>
    <x v="0"/>
    <x v="0"/>
    <x v="2"/>
    <x v="6"/>
  </r>
  <r>
    <x v="6"/>
    <x v="1"/>
    <s v="02162-metadata.xml"/>
    <s v="2 0 1 0 0"/>
    <x v="2"/>
    <x v="1"/>
    <x v="1"/>
    <x v="0"/>
    <x v="0"/>
    <x v="2"/>
    <x v="6"/>
  </r>
  <r>
    <x v="6"/>
    <x v="1"/>
    <s v="02163-metadata.xml"/>
    <s v="2 0 1 0 0"/>
    <x v="2"/>
    <x v="1"/>
    <x v="1"/>
    <x v="0"/>
    <x v="0"/>
    <x v="2"/>
    <x v="6"/>
  </r>
  <r>
    <x v="6"/>
    <x v="1"/>
    <s v="02165-metadata.xml"/>
    <s v="2 0 1 0 0"/>
    <x v="2"/>
    <x v="1"/>
    <x v="1"/>
    <x v="0"/>
    <x v="0"/>
    <x v="2"/>
    <x v="6"/>
  </r>
  <r>
    <x v="6"/>
    <x v="1"/>
    <s v="02167-metadata.xml"/>
    <s v="2 0 1 0 0"/>
    <x v="2"/>
    <x v="1"/>
    <x v="1"/>
    <x v="0"/>
    <x v="0"/>
    <x v="2"/>
    <x v="6"/>
  </r>
  <r>
    <x v="6"/>
    <x v="1"/>
    <s v="02169-metadata.xml"/>
    <s v="2 0 1 0 0"/>
    <x v="2"/>
    <x v="1"/>
    <x v="1"/>
    <x v="0"/>
    <x v="0"/>
    <x v="2"/>
    <x v="6"/>
  </r>
  <r>
    <x v="6"/>
    <x v="1"/>
    <s v="02170-metadata.xml"/>
    <s v="2 0 1 0 0"/>
    <x v="2"/>
    <x v="1"/>
    <x v="1"/>
    <x v="0"/>
    <x v="0"/>
    <x v="2"/>
    <x v="6"/>
  </r>
  <r>
    <x v="6"/>
    <x v="1"/>
    <s v="02172-metadata.xml"/>
    <s v="2 0 1 0 0"/>
    <x v="2"/>
    <x v="1"/>
    <x v="1"/>
    <x v="0"/>
    <x v="0"/>
    <x v="2"/>
    <x v="6"/>
  </r>
  <r>
    <x v="6"/>
    <x v="1"/>
    <s v="02173-metadata.xml"/>
    <s v="2 0 1 0 0"/>
    <x v="2"/>
    <x v="1"/>
    <x v="1"/>
    <x v="0"/>
    <x v="0"/>
    <x v="2"/>
    <x v="6"/>
  </r>
  <r>
    <x v="6"/>
    <x v="1"/>
    <s v="02176-metadata.xml"/>
    <s v="2 0 1 0 0"/>
    <x v="2"/>
    <x v="1"/>
    <x v="1"/>
    <x v="0"/>
    <x v="0"/>
    <x v="2"/>
    <x v="6"/>
  </r>
  <r>
    <x v="6"/>
    <x v="1"/>
    <s v="02177-metadata.xml"/>
    <s v="2 0 1 0 0"/>
    <x v="2"/>
    <x v="1"/>
    <x v="1"/>
    <x v="0"/>
    <x v="0"/>
    <x v="2"/>
    <x v="6"/>
  </r>
  <r>
    <x v="6"/>
    <x v="1"/>
    <s v="02178-metadata.xml"/>
    <s v="2 0 1 0 0"/>
    <x v="2"/>
    <x v="1"/>
    <x v="1"/>
    <x v="0"/>
    <x v="0"/>
    <x v="2"/>
    <x v="6"/>
  </r>
  <r>
    <x v="6"/>
    <x v="1"/>
    <s v="02179-metadata.xml"/>
    <s v="2 0 1 0 0"/>
    <x v="2"/>
    <x v="1"/>
    <x v="1"/>
    <x v="0"/>
    <x v="0"/>
    <x v="2"/>
    <x v="6"/>
  </r>
  <r>
    <x v="6"/>
    <x v="1"/>
    <s v="02180-metadata.xml"/>
    <s v="2 0 1 0 0"/>
    <x v="2"/>
    <x v="1"/>
    <x v="1"/>
    <x v="0"/>
    <x v="0"/>
    <x v="2"/>
    <x v="6"/>
  </r>
  <r>
    <x v="6"/>
    <x v="1"/>
    <s v="02181-metadata.xml"/>
    <s v="2 0 1 0 0"/>
    <x v="2"/>
    <x v="1"/>
    <x v="1"/>
    <x v="0"/>
    <x v="0"/>
    <x v="2"/>
    <x v="6"/>
  </r>
  <r>
    <x v="6"/>
    <x v="1"/>
    <s v="02182-metadata.xml"/>
    <s v="2 0 1 0 0"/>
    <x v="2"/>
    <x v="1"/>
    <x v="1"/>
    <x v="0"/>
    <x v="0"/>
    <x v="2"/>
    <x v="6"/>
  </r>
  <r>
    <x v="6"/>
    <x v="1"/>
    <s v="02183-metadata.xml"/>
    <s v="2 0 1 0 0"/>
    <x v="2"/>
    <x v="1"/>
    <x v="1"/>
    <x v="0"/>
    <x v="0"/>
    <x v="2"/>
    <x v="6"/>
  </r>
  <r>
    <x v="6"/>
    <x v="1"/>
    <s v="02184-metadata.xml"/>
    <s v="2 0 1 0 0"/>
    <x v="2"/>
    <x v="1"/>
    <x v="1"/>
    <x v="0"/>
    <x v="0"/>
    <x v="2"/>
    <x v="6"/>
  </r>
  <r>
    <x v="6"/>
    <x v="1"/>
    <s v="02185-metadata.xml"/>
    <s v="2 0 1 0 0"/>
    <x v="2"/>
    <x v="1"/>
    <x v="1"/>
    <x v="0"/>
    <x v="0"/>
    <x v="2"/>
    <x v="6"/>
  </r>
  <r>
    <x v="6"/>
    <x v="1"/>
    <s v="02187-metadata.xml"/>
    <s v="2 0 1 0 0"/>
    <x v="2"/>
    <x v="1"/>
    <x v="1"/>
    <x v="0"/>
    <x v="0"/>
    <x v="2"/>
    <x v="6"/>
  </r>
  <r>
    <x v="6"/>
    <x v="1"/>
    <s v="02188-metadata.xml"/>
    <s v="2 0 1 0 0"/>
    <x v="2"/>
    <x v="1"/>
    <x v="1"/>
    <x v="0"/>
    <x v="0"/>
    <x v="2"/>
    <x v="6"/>
  </r>
  <r>
    <x v="6"/>
    <x v="1"/>
    <s v="02190-metadata.xml"/>
    <s v="2 0 1 0 0"/>
    <x v="2"/>
    <x v="1"/>
    <x v="1"/>
    <x v="0"/>
    <x v="0"/>
    <x v="2"/>
    <x v="6"/>
  </r>
  <r>
    <x v="6"/>
    <x v="1"/>
    <s v="02192-metadata.xml"/>
    <s v="2 0 1 0 0"/>
    <x v="2"/>
    <x v="1"/>
    <x v="1"/>
    <x v="0"/>
    <x v="0"/>
    <x v="2"/>
    <x v="6"/>
  </r>
  <r>
    <x v="6"/>
    <x v="1"/>
    <s v="02193-metadata.xml"/>
    <s v="2 0 1 0 0"/>
    <x v="2"/>
    <x v="1"/>
    <x v="1"/>
    <x v="0"/>
    <x v="0"/>
    <x v="2"/>
    <x v="6"/>
  </r>
  <r>
    <x v="6"/>
    <x v="1"/>
    <s v="02194-metadata.xml"/>
    <s v="2 0 1 0 0"/>
    <x v="2"/>
    <x v="1"/>
    <x v="1"/>
    <x v="0"/>
    <x v="0"/>
    <x v="2"/>
    <x v="6"/>
  </r>
  <r>
    <x v="6"/>
    <x v="1"/>
    <s v="02196-metadata.xml"/>
    <s v="2 0 1 0 0"/>
    <x v="2"/>
    <x v="1"/>
    <x v="1"/>
    <x v="0"/>
    <x v="0"/>
    <x v="2"/>
    <x v="6"/>
  </r>
  <r>
    <x v="6"/>
    <x v="1"/>
    <s v="02197-metadata.xml"/>
    <s v="2 0 1 0 0"/>
    <x v="2"/>
    <x v="1"/>
    <x v="1"/>
    <x v="0"/>
    <x v="0"/>
    <x v="2"/>
    <x v="6"/>
  </r>
  <r>
    <x v="6"/>
    <x v="1"/>
    <s v="02198-metadata.xml"/>
    <s v="2 0 1 0 0"/>
    <x v="2"/>
    <x v="1"/>
    <x v="1"/>
    <x v="0"/>
    <x v="0"/>
    <x v="2"/>
    <x v="6"/>
  </r>
  <r>
    <x v="6"/>
    <x v="1"/>
    <s v="02200-metadata.xml"/>
    <s v="2 0 1 0 0"/>
    <x v="2"/>
    <x v="1"/>
    <x v="1"/>
    <x v="0"/>
    <x v="0"/>
    <x v="2"/>
    <x v="6"/>
  </r>
  <r>
    <x v="6"/>
    <x v="1"/>
    <s v="02202-metadata.xml"/>
    <s v="2 0 1 0 0"/>
    <x v="2"/>
    <x v="1"/>
    <x v="1"/>
    <x v="0"/>
    <x v="0"/>
    <x v="2"/>
    <x v="6"/>
  </r>
  <r>
    <x v="6"/>
    <x v="1"/>
    <s v="02203-metadata.xml"/>
    <s v="2 0 1 0 0"/>
    <x v="2"/>
    <x v="1"/>
    <x v="1"/>
    <x v="0"/>
    <x v="0"/>
    <x v="2"/>
    <x v="6"/>
  </r>
  <r>
    <x v="6"/>
    <x v="1"/>
    <s v="02204-metadata.xml"/>
    <s v="2 0 1 0 0"/>
    <x v="2"/>
    <x v="1"/>
    <x v="1"/>
    <x v="0"/>
    <x v="0"/>
    <x v="2"/>
    <x v="6"/>
  </r>
  <r>
    <x v="6"/>
    <x v="1"/>
    <s v="02205-metadata.xml"/>
    <s v="2 0 1 0 0"/>
    <x v="2"/>
    <x v="1"/>
    <x v="1"/>
    <x v="0"/>
    <x v="0"/>
    <x v="2"/>
    <x v="6"/>
  </r>
  <r>
    <x v="6"/>
    <x v="1"/>
    <s v="02206-metadata.xml"/>
    <s v="2 0 1 0 0"/>
    <x v="2"/>
    <x v="1"/>
    <x v="1"/>
    <x v="0"/>
    <x v="0"/>
    <x v="2"/>
    <x v="6"/>
  </r>
  <r>
    <x v="6"/>
    <x v="1"/>
    <s v="02207-metadata.xml"/>
    <s v="2 0 1 0 0"/>
    <x v="2"/>
    <x v="1"/>
    <x v="1"/>
    <x v="0"/>
    <x v="0"/>
    <x v="2"/>
    <x v="6"/>
  </r>
  <r>
    <x v="6"/>
    <x v="1"/>
    <s v="02208-metadata.xml"/>
    <s v="2 0 1 0 0"/>
    <x v="2"/>
    <x v="1"/>
    <x v="1"/>
    <x v="0"/>
    <x v="0"/>
    <x v="2"/>
    <x v="6"/>
  </r>
  <r>
    <x v="6"/>
    <x v="1"/>
    <s v="02209-metadata.xml"/>
    <s v="2 0 1 0 0"/>
    <x v="2"/>
    <x v="1"/>
    <x v="1"/>
    <x v="0"/>
    <x v="0"/>
    <x v="2"/>
    <x v="6"/>
  </r>
  <r>
    <x v="6"/>
    <x v="1"/>
    <s v="02212-metadata.xml"/>
    <s v="2 0 1 0 0"/>
    <x v="2"/>
    <x v="1"/>
    <x v="1"/>
    <x v="0"/>
    <x v="0"/>
    <x v="2"/>
    <x v="6"/>
  </r>
  <r>
    <x v="6"/>
    <x v="1"/>
    <s v="02213-metadata.xml"/>
    <s v="2 0 1 0 0"/>
    <x v="2"/>
    <x v="1"/>
    <x v="1"/>
    <x v="0"/>
    <x v="0"/>
    <x v="2"/>
    <x v="6"/>
  </r>
  <r>
    <x v="6"/>
    <x v="1"/>
    <s v="02214-metadata.xml"/>
    <s v="2 0 1 0 0"/>
    <x v="2"/>
    <x v="1"/>
    <x v="1"/>
    <x v="0"/>
    <x v="0"/>
    <x v="2"/>
    <x v="6"/>
  </r>
  <r>
    <x v="6"/>
    <x v="1"/>
    <s v="02215-metadata.xml"/>
    <s v="2 0 1 0 0"/>
    <x v="2"/>
    <x v="1"/>
    <x v="1"/>
    <x v="0"/>
    <x v="0"/>
    <x v="2"/>
    <x v="6"/>
  </r>
  <r>
    <x v="6"/>
    <x v="1"/>
    <s v="02216-metadata.xml"/>
    <s v="2 0 1 0 0"/>
    <x v="2"/>
    <x v="1"/>
    <x v="1"/>
    <x v="0"/>
    <x v="0"/>
    <x v="2"/>
    <x v="6"/>
  </r>
  <r>
    <x v="6"/>
    <x v="1"/>
    <s v="02219-metadata.xml"/>
    <s v="2 0 1 0 0"/>
    <x v="2"/>
    <x v="1"/>
    <x v="1"/>
    <x v="0"/>
    <x v="0"/>
    <x v="2"/>
    <x v="6"/>
  </r>
  <r>
    <x v="6"/>
    <x v="1"/>
    <s v="02220-metadata.xml"/>
    <s v="2 0 1 0 0"/>
    <x v="2"/>
    <x v="1"/>
    <x v="1"/>
    <x v="0"/>
    <x v="0"/>
    <x v="2"/>
    <x v="6"/>
  </r>
  <r>
    <x v="6"/>
    <x v="1"/>
    <s v="02221-metadata.xml"/>
    <s v="2 0 1 0 0"/>
    <x v="2"/>
    <x v="1"/>
    <x v="1"/>
    <x v="0"/>
    <x v="0"/>
    <x v="2"/>
    <x v="6"/>
  </r>
  <r>
    <x v="6"/>
    <x v="1"/>
    <s v="02222-metadata.xml"/>
    <s v="2 0 1 0 0"/>
    <x v="2"/>
    <x v="1"/>
    <x v="1"/>
    <x v="0"/>
    <x v="0"/>
    <x v="2"/>
    <x v="6"/>
  </r>
  <r>
    <x v="6"/>
    <x v="1"/>
    <s v="02223-metadata.xml"/>
    <s v="2 0 1 0 0"/>
    <x v="2"/>
    <x v="1"/>
    <x v="1"/>
    <x v="0"/>
    <x v="0"/>
    <x v="2"/>
    <x v="6"/>
  </r>
  <r>
    <x v="6"/>
    <x v="1"/>
    <s v="02225-metadata.xml"/>
    <s v="2 0 1 0 0"/>
    <x v="2"/>
    <x v="1"/>
    <x v="1"/>
    <x v="0"/>
    <x v="0"/>
    <x v="2"/>
    <x v="6"/>
  </r>
  <r>
    <x v="6"/>
    <x v="1"/>
    <s v="02226-metadata.xml"/>
    <s v="2 0 1 0 0"/>
    <x v="2"/>
    <x v="1"/>
    <x v="1"/>
    <x v="0"/>
    <x v="0"/>
    <x v="2"/>
    <x v="6"/>
  </r>
  <r>
    <x v="6"/>
    <x v="1"/>
    <s v="02227-metadata.xml"/>
    <s v="2 0 1 0 0"/>
    <x v="2"/>
    <x v="1"/>
    <x v="1"/>
    <x v="0"/>
    <x v="0"/>
    <x v="2"/>
    <x v="6"/>
  </r>
  <r>
    <x v="6"/>
    <x v="1"/>
    <s v="02228-metadata.xml"/>
    <s v="2 0 1 0 0"/>
    <x v="2"/>
    <x v="1"/>
    <x v="1"/>
    <x v="0"/>
    <x v="0"/>
    <x v="2"/>
    <x v="6"/>
  </r>
  <r>
    <x v="6"/>
    <x v="1"/>
    <s v="02230-metadata.xml"/>
    <s v="2 0 1 0 0"/>
    <x v="2"/>
    <x v="1"/>
    <x v="1"/>
    <x v="0"/>
    <x v="0"/>
    <x v="2"/>
    <x v="6"/>
  </r>
  <r>
    <x v="6"/>
    <x v="1"/>
    <s v="02231-metadata.xml"/>
    <s v="2 0 1 0 0"/>
    <x v="2"/>
    <x v="1"/>
    <x v="1"/>
    <x v="0"/>
    <x v="0"/>
    <x v="2"/>
    <x v="6"/>
  </r>
  <r>
    <x v="6"/>
    <x v="1"/>
    <s v="02232-metadata.xml"/>
    <s v="2 0 1 0 0"/>
    <x v="2"/>
    <x v="1"/>
    <x v="1"/>
    <x v="0"/>
    <x v="0"/>
    <x v="2"/>
    <x v="6"/>
  </r>
  <r>
    <x v="6"/>
    <x v="1"/>
    <s v="02233-metadata.xml"/>
    <s v="2 0 1 0 0"/>
    <x v="2"/>
    <x v="1"/>
    <x v="1"/>
    <x v="0"/>
    <x v="0"/>
    <x v="2"/>
    <x v="6"/>
  </r>
  <r>
    <x v="6"/>
    <x v="1"/>
    <s v="02236-metadata.xml"/>
    <s v="2 0 1 0 0"/>
    <x v="2"/>
    <x v="1"/>
    <x v="1"/>
    <x v="0"/>
    <x v="0"/>
    <x v="2"/>
    <x v="6"/>
  </r>
  <r>
    <x v="6"/>
    <x v="1"/>
    <s v="02237-metadata.xml"/>
    <s v="2 0 1 0 0"/>
    <x v="2"/>
    <x v="1"/>
    <x v="1"/>
    <x v="0"/>
    <x v="0"/>
    <x v="2"/>
    <x v="6"/>
  </r>
  <r>
    <x v="6"/>
    <x v="1"/>
    <s v="02238-metadata.xml"/>
    <s v="2 0 1 0 0"/>
    <x v="2"/>
    <x v="1"/>
    <x v="1"/>
    <x v="0"/>
    <x v="0"/>
    <x v="2"/>
    <x v="6"/>
  </r>
  <r>
    <x v="6"/>
    <x v="1"/>
    <s v="02240-metadata.xml"/>
    <s v="2 0 1 0 0"/>
    <x v="2"/>
    <x v="1"/>
    <x v="1"/>
    <x v="0"/>
    <x v="0"/>
    <x v="2"/>
    <x v="6"/>
  </r>
  <r>
    <x v="6"/>
    <x v="1"/>
    <s v="02241-metadata.xml"/>
    <s v="2 0 1 0 0"/>
    <x v="2"/>
    <x v="1"/>
    <x v="1"/>
    <x v="0"/>
    <x v="0"/>
    <x v="2"/>
    <x v="6"/>
  </r>
  <r>
    <x v="6"/>
    <x v="1"/>
    <s v="02242-metadata.xml"/>
    <s v="2 0 1 0 0"/>
    <x v="2"/>
    <x v="1"/>
    <x v="1"/>
    <x v="0"/>
    <x v="0"/>
    <x v="2"/>
    <x v="6"/>
  </r>
  <r>
    <x v="6"/>
    <x v="1"/>
    <s v="02243-metadata.xml"/>
    <s v="2 0 1 0 0"/>
    <x v="2"/>
    <x v="1"/>
    <x v="1"/>
    <x v="0"/>
    <x v="0"/>
    <x v="2"/>
    <x v="6"/>
  </r>
  <r>
    <x v="6"/>
    <x v="1"/>
    <s v="02244-metadata.xml"/>
    <s v="2 0 1 0 0"/>
    <x v="2"/>
    <x v="1"/>
    <x v="1"/>
    <x v="0"/>
    <x v="0"/>
    <x v="2"/>
    <x v="6"/>
  </r>
  <r>
    <x v="6"/>
    <x v="1"/>
    <s v="02245-metadata.xml"/>
    <s v="2 0 1 0 0"/>
    <x v="2"/>
    <x v="1"/>
    <x v="1"/>
    <x v="0"/>
    <x v="0"/>
    <x v="2"/>
    <x v="6"/>
  </r>
  <r>
    <x v="6"/>
    <x v="1"/>
    <s v="02246-metadata.xml"/>
    <s v="2 0 1 0 0"/>
    <x v="2"/>
    <x v="1"/>
    <x v="1"/>
    <x v="0"/>
    <x v="0"/>
    <x v="2"/>
    <x v="6"/>
  </r>
  <r>
    <x v="6"/>
    <x v="1"/>
    <s v="02247-metadata.xml"/>
    <s v="2 0 1 0 0"/>
    <x v="2"/>
    <x v="1"/>
    <x v="1"/>
    <x v="0"/>
    <x v="0"/>
    <x v="2"/>
    <x v="6"/>
  </r>
  <r>
    <x v="6"/>
    <x v="1"/>
    <s v="02248-metadata.xml"/>
    <s v="2 0 1 0 0"/>
    <x v="2"/>
    <x v="1"/>
    <x v="1"/>
    <x v="0"/>
    <x v="0"/>
    <x v="2"/>
    <x v="6"/>
  </r>
  <r>
    <x v="6"/>
    <x v="1"/>
    <s v="02250-metadata.xml"/>
    <s v="2 0 1 0 0"/>
    <x v="2"/>
    <x v="1"/>
    <x v="1"/>
    <x v="0"/>
    <x v="0"/>
    <x v="2"/>
    <x v="6"/>
  </r>
  <r>
    <x v="6"/>
    <x v="1"/>
    <s v="02251-metadata.xml"/>
    <s v="2 0 1 0 0"/>
    <x v="2"/>
    <x v="1"/>
    <x v="1"/>
    <x v="0"/>
    <x v="0"/>
    <x v="2"/>
    <x v="6"/>
  </r>
  <r>
    <x v="6"/>
    <x v="1"/>
    <s v="02252-metadata.xml"/>
    <s v="2 0 1 0 0"/>
    <x v="2"/>
    <x v="1"/>
    <x v="1"/>
    <x v="0"/>
    <x v="0"/>
    <x v="2"/>
    <x v="6"/>
  </r>
  <r>
    <x v="6"/>
    <x v="1"/>
    <s v="02254-metadata.xml"/>
    <s v="2 0 1 0 0"/>
    <x v="2"/>
    <x v="1"/>
    <x v="1"/>
    <x v="0"/>
    <x v="0"/>
    <x v="2"/>
    <x v="6"/>
  </r>
  <r>
    <x v="6"/>
    <x v="1"/>
    <s v="02256-metadata.xml"/>
    <s v="2 0 1 0 0"/>
    <x v="2"/>
    <x v="1"/>
    <x v="1"/>
    <x v="0"/>
    <x v="0"/>
    <x v="2"/>
    <x v="6"/>
  </r>
  <r>
    <x v="6"/>
    <x v="1"/>
    <s v="02257-metadata.xml"/>
    <s v="2 0 1 0 0"/>
    <x v="2"/>
    <x v="1"/>
    <x v="1"/>
    <x v="0"/>
    <x v="0"/>
    <x v="2"/>
    <x v="6"/>
  </r>
  <r>
    <x v="6"/>
    <x v="1"/>
    <s v="02258-metadata.xml"/>
    <s v="2 0 1 0 0"/>
    <x v="2"/>
    <x v="1"/>
    <x v="1"/>
    <x v="0"/>
    <x v="0"/>
    <x v="2"/>
    <x v="6"/>
  </r>
  <r>
    <x v="7"/>
    <x v="0"/>
    <s v="03041-metadata.xml"/>
    <s v="4 1 0 0 2"/>
    <x v="4"/>
    <x v="0"/>
    <x v="0"/>
    <x v="0"/>
    <x v="2"/>
    <x v="6"/>
    <x v="6"/>
  </r>
  <r>
    <x v="7"/>
    <x v="0"/>
    <s v="03042-metadata.xml"/>
    <s v="4 1 0 0 2"/>
    <x v="4"/>
    <x v="0"/>
    <x v="0"/>
    <x v="0"/>
    <x v="2"/>
    <x v="6"/>
    <x v="6"/>
  </r>
  <r>
    <x v="7"/>
    <x v="0"/>
    <s v="03043-metadata.xml"/>
    <s v="4 1 0 0 2"/>
    <x v="4"/>
    <x v="0"/>
    <x v="0"/>
    <x v="0"/>
    <x v="2"/>
    <x v="6"/>
    <x v="6"/>
  </r>
  <r>
    <x v="7"/>
    <x v="0"/>
    <s v="03045-metadata.xml"/>
    <s v="4 1 0 0 2"/>
    <x v="4"/>
    <x v="0"/>
    <x v="0"/>
    <x v="0"/>
    <x v="2"/>
    <x v="6"/>
    <x v="6"/>
  </r>
  <r>
    <x v="7"/>
    <x v="0"/>
    <s v="03046-metadata.xml"/>
    <s v="4 1 0 0 2"/>
    <x v="4"/>
    <x v="0"/>
    <x v="0"/>
    <x v="0"/>
    <x v="2"/>
    <x v="6"/>
    <x v="6"/>
  </r>
  <r>
    <x v="7"/>
    <x v="0"/>
    <s v="03048-metadata.xml"/>
    <s v="4 1 0 0 2"/>
    <x v="4"/>
    <x v="0"/>
    <x v="0"/>
    <x v="0"/>
    <x v="2"/>
    <x v="6"/>
    <x v="6"/>
  </r>
  <r>
    <x v="7"/>
    <x v="0"/>
    <s v="03049-metadata.xml"/>
    <s v="4 1 0 0 2"/>
    <x v="4"/>
    <x v="0"/>
    <x v="0"/>
    <x v="0"/>
    <x v="2"/>
    <x v="6"/>
    <x v="6"/>
  </r>
  <r>
    <x v="7"/>
    <x v="0"/>
    <s v="03052-metadata.xml"/>
    <s v="4 1 0 0 2"/>
    <x v="4"/>
    <x v="0"/>
    <x v="0"/>
    <x v="0"/>
    <x v="2"/>
    <x v="6"/>
    <x v="6"/>
  </r>
  <r>
    <x v="7"/>
    <x v="0"/>
    <s v="03054-metadata.xml"/>
    <s v="4 1 0 0 2"/>
    <x v="4"/>
    <x v="0"/>
    <x v="0"/>
    <x v="0"/>
    <x v="2"/>
    <x v="6"/>
    <x v="6"/>
  </r>
  <r>
    <x v="7"/>
    <x v="0"/>
    <s v="03055-metadata.xml"/>
    <s v="4 1 0 0 2"/>
    <x v="4"/>
    <x v="0"/>
    <x v="0"/>
    <x v="0"/>
    <x v="2"/>
    <x v="6"/>
    <x v="6"/>
  </r>
  <r>
    <x v="7"/>
    <x v="0"/>
    <s v="03056-metadata.xml"/>
    <s v="4 1 0 0 2"/>
    <x v="4"/>
    <x v="0"/>
    <x v="0"/>
    <x v="0"/>
    <x v="2"/>
    <x v="6"/>
    <x v="6"/>
  </r>
  <r>
    <x v="7"/>
    <x v="0"/>
    <s v="03060-metadata.xml"/>
    <s v="4 1 0 0 2"/>
    <x v="4"/>
    <x v="0"/>
    <x v="0"/>
    <x v="0"/>
    <x v="2"/>
    <x v="6"/>
    <x v="6"/>
  </r>
  <r>
    <x v="7"/>
    <x v="0"/>
    <s v="03063-metadata.xml"/>
    <s v="4 1 0 0 2"/>
    <x v="4"/>
    <x v="0"/>
    <x v="0"/>
    <x v="0"/>
    <x v="2"/>
    <x v="6"/>
    <x v="6"/>
  </r>
  <r>
    <x v="7"/>
    <x v="0"/>
    <s v="03064-metadata.xml"/>
    <s v="4 1 0 0 2"/>
    <x v="4"/>
    <x v="0"/>
    <x v="0"/>
    <x v="0"/>
    <x v="2"/>
    <x v="6"/>
    <x v="6"/>
  </r>
  <r>
    <x v="7"/>
    <x v="0"/>
    <s v="03065-metadata.xml"/>
    <s v="4 1 0 0 2"/>
    <x v="4"/>
    <x v="0"/>
    <x v="0"/>
    <x v="0"/>
    <x v="2"/>
    <x v="6"/>
    <x v="6"/>
  </r>
  <r>
    <x v="7"/>
    <x v="0"/>
    <s v="03066-metadata.xml"/>
    <s v="4 1 0 0 2"/>
    <x v="4"/>
    <x v="0"/>
    <x v="0"/>
    <x v="0"/>
    <x v="2"/>
    <x v="6"/>
    <x v="6"/>
  </r>
  <r>
    <x v="7"/>
    <x v="0"/>
    <s v="03068-metadata.xml"/>
    <s v="4 1 0 0 2"/>
    <x v="4"/>
    <x v="0"/>
    <x v="0"/>
    <x v="0"/>
    <x v="2"/>
    <x v="6"/>
    <x v="6"/>
  </r>
  <r>
    <x v="7"/>
    <x v="0"/>
    <s v="03069-metadata.xml"/>
    <s v="4 1 0 0 2"/>
    <x v="4"/>
    <x v="0"/>
    <x v="0"/>
    <x v="0"/>
    <x v="2"/>
    <x v="6"/>
    <x v="6"/>
  </r>
  <r>
    <x v="7"/>
    <x v="0"/>
    <s v="03070-metadata.xml"/>
    <s v="4 1 0 0 2"/>
    <x v="4"/>
    <x v="0"/>
    <x v="0"/>
    <x v="0"/>
    <x v="2"/>
    <x v="6"/>
    <x v="6"/>
  </r>
  <r>
    <x v="7"/>
    <x v="0"/>
    <s v="03072-metadata.xml"/>
    <s v="4 1 0 0 2"/>
    <x v="4"/>
    <x v="0"/>
    <x v="0"/>
    <x v="0"/>
    <x v="2"/>
    <x v="6"/>
    <x v="6"/>
  </r>
  <r>
    <x v="7"/>
    <x v="0"/>
    <s v="03074-metadata.xml"/>
    <s v="4 1 0 0 2"/>
    <x v="4"/>
    <x v="0"/>
    <x v="0"/>
    <x v="0"/>
    <x v="2"/>
    <x v="6"/>
    <x v="6"/>
  </r>
  <r>
    <x v="7"/>
    <x v="0"/>
    <s v="03075-metadata.xml"/>
    <s v="4 1 0 0 2"/>
    <x v="4"/>
    <x v="0"/>
    <x v="0"/>
    <x v="0"/>
    <x v="2"/>
    <x v="6"/>
    <x v="6"/>
  </r>
  <r>
    <x v="7"/>
    <x v="0"/>
    <s v="03078-metadata.xml"/>
    <s v="4 1 0 0 2"/>
    <x v="4"/>
    <x v="0"/>
    <x v="0"/>
    <x v="0"/>
    <x v="2"/>
    <x v="6"/>
    <x v="6"/>
  </r>
  <r>
    <x v="7"/>
    <x v="0"/>
    <s v="03080-metadata.xml"/>
    <s v="4 1 0 0 2"/>
    <x v="4"/>
    <x v="0"/>
    <x v="0"/>
    <x v="0"/>
    <x v="2"/>
    <x v="6"/>
    <x v="6"/>
  </r>
  <r>
    <x v="7"/>
    <x v="0"/>
    <s v="03083-metadata.xml"/>
    <s v="4 1 0 0 2"/>
    <x v="4"/>
    <x v="0"/>
    <x v="0"/>
    <x v="0"/>
    <x v="2"/>
    <x v="6"/>
    <x v="6"/>
  </r>
  <r>
    <x v="7"/>
    <x v="0"/>
    <s v="03086-metadata.xml"/>
    <s v="4 1 0 0 2"/>
    <x v="4"/>
    <x v="0"/>
    <x v="0"/>
    <x v="0"/>
    <x v="2"/>
    <x v="6"/>
    <x v="6"/>
  </r>
  <r>
    <x v="7"/>
    <x v="0"/>
    <s v="03087-metadata.xml"/>
    <s v="4 1 0 0 2"/>
    <x v="4"/>
    <x v="0"/>
    <x v="0"/>
    <x v="0"/>
    <x v="2"/>
    <x v="6"/>
    <x v="6"/>
  </r>
  <r>
    <x v="7"/>
    <x v="0"/>
    <s v="03088-metadata.xml"/>
    <s v="4 1 0 0 2"/>
    <x v="4"/>
    <x v="0"/>
    <x v="0"/>
    <x v="0"/>
    <x v="2"/>
    <x v="6"/>
    <x v="6"/>
  </r>
  <r>
    <x v="7"/>
    <x v="0"/>
    <s v="03089-metadata.xml"/>
    <s v="4 1 0 0 2"/>
    <x v="4"/>
    <x v="0"/>
    <x v="0"/>
    <x v="0"/>
    <x v="2"/>
    <x v="6"/>
    <x v="6"/>
  </r>
  <r>
    <x v="7"/>
    <x v="0"/>
    <s v="03091-metadata.xml"/>
    <s v="4 1 0 0 2"/>
    <x v="4"/>
    <x v="0"/>
    <x v="0"/>
    <x v="0"/>
    <x v="2"/>
    <x v="6"/>
    <x v="6"/>
  </r>
  <r>
    <x v="7"/>
    <x v="0"/>
    <s v="03094-metadata.xml"/>
    <s v="4 1 0 0 2"/>
    <x v="4"/>
    <x v="0"/>
    <x v="0"/>
    <x v="0"/>
    <x v="2"/>
    <x v="6"/>
    <x v="6"/>
  </r>
  <r>
    <x v="7"/>
    <x v="0"/>
    <s v="03098-metadata.xml"/>
    <s v="4 1 0 0 2"/>
    <x v="4"/>
    <x v="0"/>
    <x v="0"/>
    <x v="0"/>
    <x v="2"/>
    <x v="6"/>
    <x v="6"/>
  </r>
  <r>
    <x v="7"/>
    <x v="0"/>
    <s v="03100-metadata.xml"/>
    <s v="4 1 0 0 2"/>
    <x v="4"/>
    <x v="0"/>
    <x v="0"/>
    <x v="0"/>
    <x v="2"/>
    <x v="6"/>
    <x v="6"/>
  </r>
  <r>
    <x v="7"/>
    <x v="0"/>
    <s v="03101-metadata.xml"/>
    <s v="4 1 0 0 2"/>
    <x v="4"/>
    <x v="0"/>
    <x v="0"/>
    <x v="0"/>
    <x v="2"/>
    <x v="6"/>
    <x v="6"/>
  </r>
  <r>
    <x v="7"/>
    <x v="0"/>
    <s v="03105-metadata.xml"/>
    <s v="4 1 0 0 2"/>
    <x v="4"/>
    <x v="0"/>
    <x v="0"/>
    <x v="0"/>
    <x v="2"/>
    <x v="6"/>
    <x v="6"/>
  </r>
  <r>
    <x v="7"/>
    <x v="0"/>
    <s v="03106-metadata.xml"/>
    <s v="4 1 0 0 2"/>
    <x v="4"/>
    <x v="0"/>
    <x v="0"/>
    <x v="0"/>
    <x v="2"/>
    <x v="6"/>
    <x v="6"/>
  </r>
  <r>
    <x v="7"/>
    <x v="0"/>
    <s v="03109-metadata.xml"/>
    <s v="4 1 0 0 2"/>
    <x v="4"/>
    <x v="0"/>
    <x v="0"/>
    <x v="0"/>
    <x v="2"/>
    <x v="6"/>
    <x v="6"/>
  </r>
  <r>
    <x v="7"/>
    <x v="0"/>
    <s v="03110-metadata.xml"/>
    <s v="4 1 0 0 2"/>
    <x v="4"/>
    <x v="0"/>
    <x v="0"/>
    <x v="0"/>
    <x v="2"/>
    <x v="6"/>
    <x v="6"/>
  </r>
  <r>
    <x v="7"/>
    <x v="0"/>
    <s v="03111-metadata.xml"/>
    <s v="4 1 0 0 2"/>
    <x v="4"/>
    <x v="0"/>
    <x v="0"/>
    <x v="0"/>
    <x v="2"/>
    <x v="6"/>
    <x v="6"/>
  </r>
  <r>
    <x v="7"/>
    <x v="0"/>
    <s v="03116-metadata.xml"/>
    <s v="4 1 0 0 2"/>
    <x v="4"/>
    <x v="0"/>
    <x v="0"/>
    <x v="0"/>
    <x v="2"/>
    <x v="6"/>
    <x v="6"/>
  </r>
  <r>
    <x v="7"/>
    <x v="0"/>
    <s v="03119-metadata.xml"/>
    <s v="4 1 0 0 2"/>
    <x v="4"/>
    <x v="0"/>
    <x v="0"/>
    <x v="0"/>
    <x v="2"/>
    <x v="6"/>
    <x v="6"/>
  </r>
  <r>
    <x v="7"/>
    <x v="0"/>
    <s v="03122-metadata.xml"/>
    <s v="4 1 0 0 2"/>
    <x v="4"/>
    <x v="0"/>
    <x v="0"/>
    <x v="0"/>
    <x v="2"/>
    <x v="6"/>
    <x v="6"/>
  </r>
  <r>
    <x v="7"/>
    <x v="0"/>
    <s v="03123-metadata.xml"/>
    <s v="4 1 0 0 2"/>
    <x v="4"/>
    <x v="0"/>
    <x v="0"/>
    <x v="0"/>
    <x v="2"/>
    <x v="6"/>
    <x v="6"/>
  </r>
  <r>
    <x v="7"/>
    <x v="0"/>
    <s v="03124-metadata.xml"/>
    <s v="4 1 0 0 2"/>
    <x v="4"/>
    <x v="0"/>
    <x v="0"/>
    <x v="0"/>
    <x v="2"/>
    <x v="6"/>
    <x v="6"/>
  </r>
  <r>
    <x v="7"/>
    <x v="0"/>
    <s v="03125-metadata.xml"/>
    <s v="4 1 0 0 2"/>
    <x v="4"/>
    <x v="0"/>
    <x v="0"/>
    <x v="0"/>
    <x v="2"/>
    <x v="6"/>
    <x v="6"/>
  </r>
  <r>
    <x v="7"/>
    <x v="0"/>
    <s v="03126-metadata.xml"/>
    <s v="4 1 0 0 2"/>
    <x v="4"/>
    <x v="0"/>
    <x v="0"/>
    <x v="0"/>
    <x v="2"/>
    <x v="6"/>
    <x v="6"/>
  </r>
  <r>
    <x v="7"/>
    <x v="0"/>
    <s v="03127-metadata.xml"/>
    <s v="4 1 0 0 2"/>
    <x v="4"/>
    <x v="0"/>
    <x v="0"/>
    <x v="0"/>
    <x v="2"/>
    <x v="6"/>
    <x v="6"/>
  </r>
  <r>
    <x v="7"/>
    <x v="0"/>
    <s v="03129-metadata.xml"/>
    <s v="4 1 0 0 2"/>
    <x v="4"/>
    <x v="0"/>
    <x v="0"/>
    <x v="0"/>
    <x v="2"/>
    <x v="6"/>
    <x v="6"/>
  </r>
  <r>
    <x v="5"/>
    <x v="0"/>
    <s v="00701-metadata.xml"/>
    <s v="1 2 2 0 2"/>
    <x v="1"/>
    <x v="2"/>
    <x v="2"/>
    <x v="0"/>
    <x v="2"/>
    <x v="6"/>
    <x v="6"/>
  </r>
  <r>
    <x v="5"/>
    <x v="0"/>
    <s v="00718-metadata.xml"/>
    <s v="2 2 2 0 1"/>
    <x v="2"/>
    <x v="2"/>
    <x v="2"/>
    <x v="0"/>
    <x v="1"/>
    <x v="6"/>
    <x v="6"/>
  </r>
  <r>
    <x v="0"/>
    <x v="0"/>
    <s v="00002-metadata.xml"/>
    <s v="2 2 1 0 2"/>
    <x v="2"/>
    <x v="2"/>
    <x v="1"/>
    <x v="0"/>
    <x v="2"/>
    <x v="6"/>
    <x v="6"/>
  </r>
  <r>
    <x v="0"/>
    <x v="0"/>
    <s v="00011-metadata.xml"/>
    <s v="2 2 1 0 2"/>
    <x v="2"/>
    <x v="2"/>
    <x v="1"/>
    <x v="0"/>
    <x v="2"/>
    <x v="6"/>
    <x v="6"/>
  </r>
  <r>
    <x v="0"/>
    <x v="0"/>
    <s v="00012-metadata.xml"/>
    <s v="2 2 1 0 2"/>
    <x v="2"/>
    <x v="2"/>
    <x v="1"/>
    <x v="0"/>
    <x v="2"/>
    <x v="6"/>
    <x v="6"/>
  </r>
  <r>
    <x v="0"/>
    <x v="0"/>
    <s v="00014-metadata.xml"/>
    <s v="2 2 1 0 2"/>
    <x v="2"/>
    <x v="2"/>
    <x v="1"/>
    <x v="0"/>
    <x v="2"/>
    <x v="6"/>
    <x v="6"/>
  </r>
  <r>
    <x v="0"/>
    <x v="0"/>
    <s v="00015-metadata.xml"/>
    <s v="2 2 1 0 2"/>
    <x v="2"/>
    <x v="2"/>
    <x v="1"/>
    <x v="0"/>
    <x v="2"/>
    <x v="6"/>
    <x v="6"/>
  </r>
  <r>
    <x v="0"/>
    <x v="0"/>
    <s v="00019-metadata.xml"/>
    <s v="2 2 1 0 2"/>
    <x v="2"/>
    <x v="2"/>
    <x v="1"/>
    <x v="0"/>
    <x v="2"/>
    <x v="6"/>
    <x v="6"/>
  </r>
  <r>
    <x v="0"/>
    <x v="0"/>
    <s v="00022-metadata.xml"/>
    <s v="2 2 1 0 2"/>
    <x v="2"/>
    <x v="2"/>
    <x v="1"/>
    <x v="0"/>
    <x v="2"/>
    <x v="6"/>
    <x v="6"/>
  </r>
  <r>
    <x v="0"/>
    <x v="0"/>
    <s v="00023-metadata.xml"/>
    <s v="2 2 1 0 2"/>
    <x v="2"/>
    <x v="2"/>
    <x v="1"/>
    <x v="0"/>
    <x v="2"/>
    <x v="6"/>
    <x v="6"/>
  </r>
  <r>
    <x v="0"/>
    <x v="0"/>
    <s v="00025-metadata.xml"/>
    <s v="2 2 1 0 2"/>
    <x v="2"/>
    <x v="2"/>
    <x v="1"/>
    <x v="0"/>
    <x v="2"/>
    <x v="6"/>
    <x v="6"/>
  </r>
  <r>
    <x v="0"/>
    <x v="0"/>
    <s v="00027-metadata.xml"/>
    <s v="2 2 1 0 2"/>
    <x v="2"/>
    <x v="2"/>
    <x v="1"/>
    <x v="0"/>
    <x v="2"/>
    <x v="6"/>
    <x v="6"/>
  </r>
  <r>
    <x v="0"/>
    <x v="0"/>
    <s v="00028-metadata.xml"/>
    <s v="2 2 1 0 2"/>
    <x v="2"/>
    <x v="2"/>
    <x v="1"/>
    <x v="0"/>
    <x v="2"/>
    <x v="6"/>
    <x v="6"/>
  </r>
  <r>
    <x v="0"/>
    <x v="0"/>
    <s v="00030-metadata.xml"/>
    <s v="2 2 1 0 2"/>
    <x v="2"/>
    <x v="2"/>
    <x v="1"/>
    <x v="0"/>
    <x v="2"/>
    <x v="6"/>
    <x v="6"/>
  </r>
  <r>
    <x v="0"/>
    <x v="0"/>
    <s v="00035-metadata.xml"/>
    <s v="2 2 1 0 2"/>
    <x v="2"/>
    <x v="2"/>
    <x v="1"/>
    <x v="0"/>
    <x v="2"/>
    <x v="6"/>
    <x v="6"/>
  </r>
  <r>
    <x v="0"/>
    <x v="0"/>
    <s v="00049-metadata.xml"/>
    <s v="2 2 1 0 2"/>
    <x v="2"/>
    <x v="2"/>
    <x v="1"/>
    <x v="0"/>
    <x v="2"/>
    <x v="6"/>
    <x v="6"/>
  </r>
  <r>
    <x v="0"/>
    <x v="0"/>
    <s v="00050-metadata.xml"/>
    <s v="2 2 1 0 2"/>
    <x v="2"/>
    <x v="2"/>
    <x v="1"/>
    <x v="0"/>
    <x v="2"/>
    <x v="6"/>
    <x v="6"/>
  </r>
  <r>
    <x v="0"/>
    <x v="0"/>
    <s v="00053-metadata.xml"/>
    <s v="2 2 1 0 2"/>
    <x v="2"/>
    <x v="2"/>
    <x v="1"/>
    <x v="0"/>
    <x v="2"/>
    <x v="6"/>
    <x v="6"/>
  </r>
  <r>
    <x v="0"/>
    <x v="0"/>
    <s v="00057-metadata.xml"/>
    <s v="2 2 1 0 2"/>
    <x v="2"/>
    <x v="2"/>
    <x v="1"/>
    <x v="0"/>
    <x v="2"/>
    <x v="6"/>
    <x v="6"/>
  </r>
  <r>
    <x v="0"/>
    <x v="0"/>
    <s v="00058-metadata.xml"/>
    <s v="2 2 1 0 2"/>
    <x v="2"/>
    <x v="2"/>
    <x v="1"/>
    <x v="0"/>
    <x v="2"/>
    <x v="6"/>
    <x v="6"/>
  </r>
  <r>
    <x v="0"/>
    <x v="0"/>
    <s v="00061-metadata.xml"/>
    <s v="2 2 1 0 2"/>
    <x v="2"/>
    <x v="2"/>
    <x v="1"/>
    <x v="0"/>
    <x v="2"/>
    <x v="6"/>
    <x v="6"/>
  </r>
  <r>
    <x v="0"/>
    <x v="0"/>
    <s v="00065-metadata.xml"/>
    <s v="2 2 1 0 2"/>
    <x v="2"/>
    <x v="2"/>
    <x v="1"/>
    <x v="0"/>
    <x v="2"/>
    <x v="6"/>
    <x v="6"/>
  </r>
  <r>
    <x v="0"/>
    <x v="0"/>
    <s v="00070-metadata.xml"/>
    <s v="2 2 1 0 2"/>
    <x v="2"/>
    <x v="2"/>
    <x v="1"/>
    <x v="0"/>
    <x v="2"/>
    <x v="6"/>
    <x v="6"/>
  </r>
  <r>
    <x v="0"/>
    <x v="0"/>
    <s v="00073-metadata.xml"/>
    <s v="2 2 1 0 2"/>
    <x v="2"/>
    <x v="2"/>
    <x v="1"/>
    <x v="0"/>
    <x v="2"/>
    <x v="6"/>
    <x v="6"/>
  </r>
  <r>
    <x v="0"/>
    <x v="0"/>
    <s v="00074-metadata.xml"/>
    <s v="2 2 1 0 2"/>
    <x v="2"/>
    <x v="2"/>
    <x v="1"/>
    <x v="0"/>
    <x v="2"/>
    <x v="6"/>
    <x v="6"/>
  </r>
  <r>
    <x v="0"/>
    <x v="0"/>
    <s v="00077-metadata.xml"/>
    <s v="2 2 1 0 2"/>
    <x v="2"/>
    <x v="2"/>
    <x v="1"/>
    <x v="0"/>
    <x v="2"/>
    <x v="6"/>
    <x v="6"/>
  </r>
  <r>
    <x v="0"/>
    <x v="0"/>
    <s v="00091-metadata.xml"/>
    <s v="2 2 1 0 2"/>
    <x v="2"/>
    <x v="2"/>
    <x v="1"/>
    <x v="0"/>
    <x v="2"/>
    <x v="6"/>
    <x v="6"/>
  </r>
  <r>
    <x v="0"/>
    <x v="0"/>
    <s v="00093-metadata.xml"/>
    <s v="2 2 1 0 2"/>
    <x v="2"/>
    <x v="2"/>
    <x v="1"/>
    <x v="0"/>
    <x v="2"/>
    <x v="6"/>
    <x v="6"/>
  </r>
  <r>
    <x v="0"/>
    <x v="0"/>
    <s v="00094-metadata.xml"/>
    <s v="2 2 1 0 2"/>
    <x v="2"/>
    <x v="2"/>
    <x v="1"/>
    <x v="0"/>
    <x v="2"/>
    <x v="6"/>
    <x v="6"/>
  </r>
  <r>
    <x v="0"/>
    <x v="0"/>
    <s v="00098-metadata.xml"/>
    <s v="2 1 2 0 2"/>
    <x v="2"/>
    <x v="0"/>
    <x v="2"/>
    <x v="0"/>
    <x v="2"/>
    <x v="6"/>
    <x v="6"/>
  </r>
  <r>
    <x v="0"/>
    <x v="0"/>
    <s v="00104-metadata.xml"/>
    <s v="2 2 1 0 2"/>
    <x v="2"/>
    <x v="2"/>
    <x v="1"/>
    <x v="0"/>
    <x v="2"/>
    <x v="6"/>
    <x v="6"/>
  </r>
  <r>
    <x v="0"/>
    <x v="0"/>
    <s v="00111-metadata.xml"/>
    <s v="2 2 1 0 2"/>
    <x v="2"/>
    <x v="2"/>
    <x v="1"/>
    <x v="0"/>
    <x v="2"/>
    <x v="6"/>
    <x v="6"/>
  </r>
  <r>
    <x v="0"/>
    <x v="0"/>
    <s v="00114-metadata.xml"/>
    <s v="2 2 1 0 2"/>
    <x v="2"/>
    <x v="2"/>
    <x v="1"/>
    <x v="0"/>
    <x v="2"/>
    <x v="6"/>
    <x v="6"/>
  </r>
  <r>
    <x v="0"/>
    <x v="0"/>
    <s v="00116-metadata.xml"/>
    <s v="2 2 1 0 2"/>
    <x v="2"/>
    <x v="2"/>
    <x v="1"/>
    <x v="0"/>
    <x v="2"/>
    <x v="6"/>
    <x v="6"/>
  </r>
  <r>
    <x v="0"/>
    <x v="0"/>
    <s v="00118-metadata.xml"/>
    <s v="2 2 1 0 2"/>
    <x v="2"/>
    <x v="2"/>
    <x v="1"/>
    <x v="0"/>
    <x v="2"/>
    <x v="6"/>
    <x v="6"/>
  </r>
  <r>
    <x v="0"/>
    <x v="0"/>
    <s v="00130-metadata.xml"/>
    <s v="2 2 1 0 2"/>
    <x v="2"/>
    <x v="2"/>
    <x v="1"/>
    <x v="0"/>
    <x v="2"/>
    <x v="6"/>
    <x v="6"/>
  </r>
  <r>
    <x v="0"/>
    <x v="0"/>
    <s v="00131-metadata.xml"/>
    <s v="2 2 1 0 2"/>
    <x v="2"/>
    <x v="2"/>
    <x v="1"/>
    <x v="0"/>
    <x v="2"/>
    <x v="6"/>
    <x v="6"/>
  </r>
  <r>
    <x v="0"/>
    <x v="0"/>
    <s v="00132-metadata.xml"/>
    <s v="2 2 1 0 2"/>
    <x v="2"/>
    <x v="2"/>
    <x v="1"/>
    <x v="0"/>
    <x v="2"/>
    <x v="6"/>
    <x v="6"/>
  </r>
  <r>
    <x v="0"/>
    <x v="0"/>
    <s v="00133-metadata.xml"/>
    <s v="2 2 1 0 2"/>
    <x v="2"/>
    <x v="2"/>
    <x v="1"/>
    <x v="0"/>
    <x v="2"/>
    <x v="6"/>
    <x v="6"/>
  </r>
  <r>
    <x v="0"/>
    <x v="0"/>
    <s v="00136-metadata.xml"/>
    <s v="2 2 1 0 2"/>
    <x v="2"/>
    <x v="2"/>
    <x v="1"/>
    <x v="0"/>
    <x v="2"/>
    <x v="6"/>
    <x v="6"/>
  </r>
  <r>
    <x v="0"/>
    <x v="0"/>
    <s v="00137-metadata.xml"/>
    <s v="2 2 1 0 2"/>
    <x v="2"/>
    <x v="2"/>
    <x v="1"/>
    <x v="0"/>
    <x v="2"/>
    <x v="6"/>
    <x v="6"/>
  </r>
  <r>
    <x v="0"/>
    <x v="0"/>
    <s v="00140-metadata.xml"/>
    <s v="2 2 1 0 2"/>
    <x v="2"/>
    <x v="2"/>
    <x v="1"/>
    <x v="0"/>
    <x v="2"/>
    <x v="6"/>
    <x v="6"/>
  </r>
  <r>
    <x v="0"/>
    <x v="0"/>
    <s v="00141-metadata.xml"/>
    <s v="2 2 1 0 2"/>
    <x v="2"/>
    <x v="2"/>
    <x v="1"/>
    <x v="0"/>
    <x v="2"/>
    <x v="6"/>
    <x v="6"/>
  </r>
  <r>
    <x v="0"/>
    <x v="0"/>
    <s v="00144-metadata.xml"/>
    <s v="2 2 1 0 2"/>
    <x v="2"/>
    <x v="2"/>
    <x v="1"/>
    <x v="0"/>
    <x v="2"/>
    <x v="6"/>
    <x v="6"/>
  </r>
  <r>
    <x v="0"/>
    <x v="0"/>
    <s v="00147-metadata.xml"/>
    <s v="2 2 1 0 2"/>
    <x v="2"/>
    <x v="2"/>
    <x v="1"/>
    <x v="0"/>
    <x v="2"/>
    <x v="6"/>
    <x v="6"/>
  </r>
  <r>
    <x v="0"/>
    <x v="0"/>
    <s v="00148-metadata.xml"/>
    <s v="2 1 2 0 2"/>
    <x v="2"/>
    <x v="0"/>
    <x v="2"/>
    <x v="0"/>
    <x v="2"/>
    <x v="6"/>
    <x v="6"/>
  </r>
  <r>
    <x v="0"/>
    <x v="0"/>
    <s v="00152-metadata.xml"/>
    <s v="2 2 1 0 2"/>
    <x v="2"/>
    <x v="2"/>
    <x v="1"/>
    <x v="0"/>
    <x v="2"/>
    <x v="6"/>
    <x v="6"/>
  </r>
  <r>
    <x v="0"/>
    <x v="0"/>
    <s v="00155-metadata.xml"/>
    <s v="2 2 1 0 2"/>
    <x v="2"/>
    <x v="2"/>
    <x v="1"/>
    <x v="0"/>
    <x v="2"/>
    <x v="6"/>
    <x v="6"/>
  </r>
  <r>
    <x v="0"/>
    <x v="0"/>
    <s v="00156-metadata.xml"/>
    <s v="2 2 1 0 2"/>
    <x v="2"/>
    <x v="2"/>
    <x v="1"/>
    <x v="0"/>
    <x v="2"/>
    <x v="6"/>
    <x v="6"/>
  </r>
  <r>
    <x v="0"/>
    <x v="0"/>
    <s v="00159-metadata.xml"/>
    <s v="2 2 1 0 2"/>
    <x v="2"/>
    <x v="2"/>
    <x v="1"/>
    <x v="0"/>
    <x v="2"/>
    <x v="6"/>
    <x v="6"/>
  </r>
  <r>
    <x v="0"/>
    <x v="0"/>
    <s v="00160-metadata.xml"/>
    <s v="2 2 1 0 2"/>
    <x v="2"/>
    <x v="2"/>
    <x v="1"/>
    <x v="0"/>
    <x v="2"/>
    <x v="6"/>
    <x v="6"/>
  </r>
  <r>
    <x v="0"/>
    <x v="0"/>
    <s v="00168-metadata.xml"/>
    <s v="2 2 1 0 2"/>
    <x v="2"/>
    <x v="2"/>
    <x v="1"/>
    <x v="0"/>
    <x v="2"/>
    <x v="6"/>
    <x v="6"/>
  </r>
  <r>
    <x v="0"/>
    <x v="0"/>
    <s v="00170-metadata.xml"/>
    <s v="2 2 1 0 2"/>
    <x v="2"/>
    <x v="2"/>
    <x v="1"/>
    <x v="0"/>
    <x v="2"/>
    <x v="6"/>
    <x v="6"/>
  </r>
  <r>
    <x v="0"/>
    <x v="0"/>
    <s v="00172-metadata.xml"/>
    <s v="2 2 1 0 2"/>
    <x v="2"/>
    <x v="2"/>
    <x v="1"/>
    <x v="0"/>
    <x v="2"/>
    <x v="6"/>
    <x v="6"/>
  </r>
  <r>
    <x v="0"/>
    <x v="0"/>
    <s v="00173-metadata.xml"/>
    <s v="2 2 1 0 2"/>
    <x v="2"/>
    <x v="2"/>
    <x v="1"/>
    <x v="0"/>
    <x v="2"/>
    <x v="6"/>
    <x v="6"/>
  </r>
  <r>
    <x v="0"/>
    <x v="0"/>
    <s v="00178-metadata.xml"/>
    <s v="2 2 1 0 2"/>
    <x v="2"/>
    <x v="2"/>
    <x v="1"/>
    <x v="0"/>
    <x v="2"/>
    <x v="6"/>
    <x v="6"/>
  </r>
  <r>
    <x v="0"/>
    <x v="0"/>
    <s v="00181-metadata.xml"/>
    <s v="2 2 1 0 2"/>
    <x v="2"/>
    <x v="2"/>
    <x v="1"/>
    <x v="0"/>
    <x v="2"/>
    <x v="6"/>
    <x v="6"/>
  </r>
  <r>
    <x v="0"/>
    <x v="0"/>
    <s v="00183-metadata.xml"/>
    <s v="2 2 1 0 2"/>
    <x v="2"/>
    <x v="2"/>
    <x v="1"/>
    <x v="0"/>
    <x v="2"/>
    <x v="6"/>
    <x v="6"/>
  </r>
  <r>
    <x v="0"/>
    <x v="0"/>
    <s v="00193-metadata.xml"/>
    <s v="2 2 1 0 2"/>
    <x v="2"/>
    <x v="2"/>
    <x v="1"/>
    <x v="0"/>
    <x v="2"/>
    <x v="6"/>
    <x v="6"/>
  </r>
  <r>
    <x v="0"/>
    <x v="0"/>
    <s v="00196-metadata.xml"/>
    <s v="2 2 1 0 2"/>
    <x v="2"/>
    <x v="2"/>
    <x v="1"/>
    <x v="0"/>
    <x v="2"/>
    <x v="6"/>
    <x v="6"/>
  </r>
  <r>
    <x v="0"/>
    <x v="0"/>
    <s v="00201-metadata.xml"/>
    <s v="2 2 1 0 2"/>
    <x v="2"/>
    <x v="2"/>
    <x v="1"/>
    <x v="0"/>
    <x v="2"/>
    <x v="6"/>
    <x v="6"/>
  </r>
  <r>
    <x v="0"/>
    <x v="0"/>
    <s v="00202-metadata.xml"/>
    <s v="2 2 1 0 2"/>
    <x v="2"/>
    <x v="2"/>
    <x v="1"/>
    <x v="0"/>
    <x v="2"/>
    <x v="6"/>
    <x v="6"/>
  </r>
  <r>
    <x v="0"/>
    <x v="0"/>
    <s v="00205-metadata.xml"/>
    <s v="2 2 1 0 2"/>
    <x v="2"/>
    <x v="2"/>
    <x v="1"/>
    <x v="0"/>
    <x v="2"/>
    <x v="6"/>
    <x v="6"/>
  </r>
  <r>
    <x v="0"/>
    <x v="0"/>
    <s v="00207-metadata.xml"/>
    <s v="2 2 1 0 2"/>
    <x v="2"/>
    <x v="2"/>
    <x v="1"/>
    <x v="0"/>
    <x v="2"/>
    <x v="6"/>
    <x v="6"/>
  </r>
  <r>
    <x v="0"/>
    <x v="0"/>
    <s v="00217-metadata.xml"/>
    <s v="2 2 1 0 2"/>
    <x v="2"/>
    <x v="2"/>
    <x v="1"/>
    <x v="0"/>
    <x v="2"/>
    <x v="6"/>
    <x v="6"/>
  </r>
  <r>
    <x v="0"/>
    <x v="0"/>
    <s v="00220-metadata.xml"/>
    <s v="2 2 1 0 2"/>
    <x v="2"/>
    <x v="2"/>
    <x v="1"/>
    <x v="0"/>
    <x v="2"/>
    <x v="6"/>
    <x v="6"/>
  </r>
  <r>
    <x v="0"/>
    <x v="0"/>
    <s v="00225-metadata.xml"/>
    <s v="2 2 1 0 2"/>
    <x v="2"/>
    <x v="2"/>
    <x v="1"/>
    <x v="0"/>
    <x v="2"/>
    <x v="6"/>
    <x v="6"/>
  </r>
  <r>
    <x v="0"/>
    <x v="0"/>
    <s v="00227-metadata.xml"/>
    <s v="2 2 1 0 2"/>
    <x v="2"/>
    <x v="2"/>
    <x v="1"/>
    <x v="0"/>
    <x v="2"/>
    <x v="6"/>
    <x v="6"/>
  </r>
  <r>
    <x v="0"/>
    <x v="0"/>
    <s v="00237-metadata.xml"/>
    <s v="2 2 1 0 2"/>
    <x v="2"/>
    <x v="2"/>
    <x v="1"/>
    <x v="0"/>
    <x v="2"/>
    <x v="6"/>
    <x v="6"/>
  </r>
  <r>
    <x v="0"/>
    <x v="0"/>
    <s v="00239-metadata.xml"/>
    <s v="2 2 1 0 2"/>
    <x v="2"/>
    <x v="2"/>
    <x v="1"/>
    <x v="0"/>
    <x v="2"/>
    <x v="6"/>
    <x v="6"/>
  </r>
  <r>
    <x v="0"/>
    <x v="0"/>
    <s v="00243-metadata.xml"/>
    <s v="2 2 1 0 2"/>
    <x v="2"/>
    <x v="2"/>
    <x v="1"/>
    <x v="0"/>
    <x v="2"/>
    <x v="6"/>
    <x v="6"/>
  </r>
  <r>
    <x v="0"/>
    <x v="0"/>
    <s v="00247-metadata.xml"/>
    <s v="2 2 1 0 2"/>
    <x v="2"/>
    <x v="2"/>
    <x v="1"/>
    <x v="0"/>
    <x v="2"/>
    <x v="6"/>
    <x v="6"/>
  </r>
  <r>
    <x v="2"/>
    <x v="1"/>
    <s v="03135-metadata.xml"/>
    <s v="2 1 1 0 0"/>
    <x v="2"/>
    <x v="0"/>
    <x v="1"/>
    <x v="0"/>
    <x v="0"/>
    <x v="3"/>
    <x v="7"/>
  </r>
  <r>
    <x v="2"/>
    <x v="1"/>
    <s v="03138-metadata.xml"/>
    <s v="2 1 1 0 0"/>
    <x v="2"/>
    <x v="0"/>
    <x v="1"/>
    <x v="0"/>
    <x v="0"/>
    <x v="3"/>
    <x v="7"/>
  </r>
  <r>
    <x v="2"/>
    <x v="1"/>
    <s v="03147-metadata.xml"/>
    <s v="2 1 1 0 0"/>
    <x v="2"/>
    <x v="0"/>
    <x v="1"/>
    <x v="0"/>
    <x v="0"/>
    <x v="3"/>
    <x v="7"/>
  </r>
  <r>
    <x v="2"/>
    <x v="1"/>
    <s v="03148-metadata.xml"/>
    <s v="2 1 1 0 0"/>
    <x v="2"/>
    <x v="0"/>
    <x v="1"/>
    <x v="0"/>
    <x v="0"/>
    <x v="3"/>
    <x v="7"/>
  </r>
  <r>
    <x v="2"/>
    <x v="1"/>
    <s v="03150-metadata.xml"/>
    <s v="2 1 1 0 0"/>
    <x v="2"/>
    <x v="0"/>
    <x v="1"/>
    <x v="0"/>
    <x v="0"/>
    <x v="3"/>
    <x v="7"/>
  </r>
  <r>
    <x v="2"/>
    <x v="1"/>
    <s v="03151-metadata.xml"/>
    <s v="2 1 1 0 0"/>
    <x v="2"/>
    <x v="0"/>
    <x v="1"/>
    <x v="0"/>
    <x v="0"/>
    <x v="3"/>
    <x v="7"/>
  </r>
  <r>
    <x v="2"/>
    <x v="1"/>
    <s v="03171-metadata.xml"/>
    <s v="2 1 1 0 0"/>
    <x v="2"/>
    <x v="0"/>
    <x v="1"/>
    <x v="0"/>
    <x v="0"/>
    <x v="3"/>
    <x v="7"/>
  </r>
  <r>
    <x v="2"/>
    <x v="1"/>
    <s v="03173-metadata.xml"/>
    <s v="2 1 1 0 0"/>
    <x v="2"/>
    <x v="0"/>
    <x v="1"/>
    <x v="0"/>
    <x v="0"/>
    <x v="3"/>
    <x v="7"/>
  </r>
  <r>
    <x v="2"/>
    <x v="1"/>
    <s v="03178-metadata.xml"/>
    <s v="2 1 1 0 0"/>
    <x v="2"/>
    <x v="0"/>
    <x v="1"/>
    <x v="0"/>
    <x v="0"/>
    <x v="3"/>
    <x v="7"/>
  </r>
  <r>
    <x v="2"/>
    <x v="1"/>
    <s v="03179-metadata.xml"/>
    <s v="2 1 1 0 0"/>
    <x v="2"/>
    <x v="0"/>
    <x v="1"/>
    <x v="0"/>
    <x v="0"/>
    <x v="3"/>
    <x v="7"/>
  </r>
  <r>
    <x v="2"/>
    <x v="1"/>
    <s v="03182-metadata.xml"/>
    <s v="2 1 1 0 0"/>
    <x v="2"/>
    <x v="0"/>
    <x v="1"/>
    <x v="0"/>
    <x v="0"/>
    <x v="3"/>
    <x v="7"/>
  </r>
  <r>
    <x v="2"/>
    <x v="1"/>
    <s v="03183-metadata.xml"/>
    <s v="2 1 1 0 0"/>
    <x v="2"/>
    <x v="0"/>
    <x v="1"/>
    <x v="0"/>
    <x v="0"/>
    <x v="3"/>
    <x v="7"/>
  </r>
  <r>
    <x v="2"/>
    <x v="1"/>
    <s v="03184-metadata.xml"/>
    <s v="2 1 1 0 0"/>
    <x v="2"/>
    <x v="0"/>
    <x v="1"/>
    <x v="0"/>
    <x v="0"/>
    <x v="3"/>
    <x v="7"/>
  </r>
  <r>
    <x v="2"/>
    <x v="1"/>
    <s v="03186-metadata.xml"/>
    <s v="2 1 1 0 0"/>
    <x v="2"/>
    <x v="0"/>
    <x v="1"/>
    <x v="0"/>
    <x v="0"/>
    <x v="3"/>
    <x v="7"/>
  </r>
  <r>
    <x v="2"/>
    <x v="1"/>
    <s v="03191-metadata.xml"/>
    <s v="2 1 1 0 0"/>
    <x v="2"/>
    <x v="0"/>
    <x v="1"/>
    <x v="0"/>
    <x v="0"/>
    <x v="3"/>
    <x v="7"/>
  </r>
  <r>
    <x v="2"/>
    <x v="1"/>
    <s v="03192-metadata.xml"/>
    <s v="2 1 1 0 0"/>
    <x v="2"/>
    <x v="0"/>
    <x v="1"/>
    <x v="0"/>
    <x v="0"/>
    <x v="3"/>
    <x v="7"/>
  </r>
  <r>
    <x v="2"/>
    <x v="1"/>
    <s v="03193-metadata.xml"/>
    <s v="2 1 1 0 0"/>
    <x v="2"/>
    <x v="0"/>
    <x v="1"/>
    <x v="0"/>
    <x v="0"/>
    <x v="3"/>
    <x v="7"/>
  </r>
  <r>
    <x v="2"/>
    <x v="1"/>
    <s v="03197-metadata.xml"/>
    <s v="2 1 1 0 0"/>
    <x v="2"/>
    <x v="0"/>
    <x v="1"/>
    <x v="0"/>
    <x v="0"/>
    <x v="3"/>
    <x v="7"/>
  </r>
  <r>
    <x v="2"/>
    <x v="1"/>
    <s v="03220-metadata.xml"/>
    <s v="2 1 1 0 0"/>
    <x v="2"/>
    <x v="0"/>
    <x v="1"/>
    <x v="0"/>
    <x v="0"/>
    <x v="3"/>
    <x v="7"/>
  </r>
  <r>
    <x v="2"/>
    <x v="1"/>
    <s v="03224-metadata.xml"/>
    <s v="2 1 1 0 0"/>
    <x v="2"/>
    <x v="0"/>
    <x v="1"/>
    <x v="0"/>
    <x v="0"/>
    <x v="3"/>
    <x v="7"/>
  </r>
  <r>
    <x v="2"/>
    <x v="1"/>
    <s v="03225-metadata.xml"/>
    <s v="2 1 1 0 0"/>
    <x v="2"/>
    <x v="0"/>
    <x v="1"/>
    <x v="0"/>
    <x v="0"/>
    <x v="3"/>
    <x v="7"/>
  </r>
  <r>
    <x v="2"/>
    <x v="1"/>
    <s v="03228-metadata.xml"/>
    <s v="2 1 1 0 0"/>
    <x v="2"/>
    <x v="0"/>
    <x v="1"/>
    <x v="0"/>
    <x v="0"/>
    <x v="3"/>
    <x v="7"/>
  </r>
  <r>
    <x v="2"/>
    <x v="1"/>
    <s v="03231-metadata.xml"/>
    <s v="2 1 1 0 0"/>
    <x v="2"/>
    <x v="0"/>
    <x v="1"/>
    <x v="0"/>
    <x v="0"/>
    <x v="3"/>
    <x v="7"/>
  </r>
  <r>
    <x v="2"/>
    <x v="1"/>
    <s v="03234-metadata.xml"/>
    <s v="2 1 1 0 0"/>
    <x v="2"/>
    <x v="0"/>
    <x v="1"/>
    <x v="0"/>
    <x v="0"/>
    <x v="3"/>
    <x v="7"/>
  </r>
  <r>
    <x v="2"/>
    <x v="1"/>
    <s v="03236-metadata.xml"/>
    <s v="2 1 1 0 0"/>
    <x v="2"/>
    <x v="0"/>
    <x v="1"/>
    <x v="0"/>
    <x v="0"/>
    <x v="3"/>
    <x v="7"/>
  </r>
  <r>
    <x v="2"/>
    <x v="1"/>
    <s v="03238-metadata.xml"/>
    <s v="2 1 1 0 0"/>
    <x v="2"/>
    <x v="0"/>
    <x v="1"/>
    <x v="0"/>
    <x v="0"/>
    <x v="3"/>
    <x v="7"/>
  </r>
  <r>
    <x v="2"/>
    <x v="1"/>
    <s v="03245-metadata.xml"/>
    <s v="2 1 1 0 0"/>
    <x v="2"/>
    <x v="0"/>
    <x v="1"/>
    <x v="0"/>
    <x v="0"/>
    <x v="3"/>
    <x v="7"/>
  </r>
  <r>
    <x v="2"/>
    <x v="1"/>
    <s v="03247-metadata.xml"/>
    <s v="2 1 1 0 0"/>
    <x v="2"/>
    <x v="0"/>
    <x v="1"/>
    <x v="0"/>
    <x v="0"/>
    <x v="3"/>
    <x v="7"/>
  </r>
  <r>
    <x v="2"/>
    <x v="1"/>
    <s v="03250-metadata.xml"/>
    <s v="2 1 1 0 0"/>
    <x v="2"/>
    <x v="0"/>
    <x v="1"/>
    <x v="0"/>
    <x v="0"/>
    <x v="3"/>
    <x v="7"/>
  </r>
  <r>
    <x v="2"/>
    <x v="1"/>
    <s v="03254-metadata.xml"/>
    <s v="2 1 1 0 0"/>
    <x v="2"/>
    <x v="0"/>
    <x v="1"/>
    <x v="0"/>
    <x v="0"/>
    <x v="3"/>
    <x v="7"/>
  </r>
  <r>
    <x v="2"/>
    <x v="1"/>
    <s v="03269-metadata.xml"/>
    <s v="2 1 1 0 0"/>
    <x v="2"/>
    <x v="0"/>
    <x v="1"/>
    <x v="0"/>
    <x v="0"/>
    <x v="3"/>
    <x v="7"/>
  </r>
  <r>
    <x v="2"/>
    <x v="1"/>
    <s v="03271-metadata.xml"/>
    <s v="2 1 1 0 0"/>
    <x v="2"/>
    <x v="0"/>
    <x v="1"/>
    <x v="0"/>
    <x v="0"/>
    <x v="3"/>
    <x v="7"/>
  </r>
  <r>
    <x v="2"/>
    <x v="1"/>
    <s v="03273-metadata.xml"/>
    <s v="2 1 1 0 0"/>
    <x v="2"/>
    <x v="0"/>
    <x v="1"/>
    <x v="0"/>
    <x v="0"/>
    <x v="3"/>
    <x v="7"/>
  </r>
  <r>
    <x v="2"/>
    <x v="1"/>
    <s v="03286-metadata.xml"/>
    <s v="1 1 1 0 1"/>
    <x v="1"/>
    <x v="0"/>
    <x v="1"/>
    <x v="0"/>
    <x v="1"/>
    <x v="3"/>
    <x v="7"/>
  </r>
  <r>
    <x v="2"/>
    <x v="1"/>
    <s v="03299-metadata.xml"/>
    <s v="2 1 1 0 0"/>
    <x v="2"/>
    <x v="0"/>
    <x v="1"/>
    <x v="0"/>
    <x v="0"/>
    <x v="3"/>
    <x v="7"/>
  </r>
  <r>
    <x v="2"/>
    <x v="1"/>
    <s v="03301-metadata.xml"/>
    <s v="2 1 1 0 0"/>
    <x v="2"/>
    <x v="0"/>
    <x v="1"/>
    <x v="0"/>
    <x v="0"/>
    <x v="3"/>
    <x v="7"/>
  </r>
  <r>
    <x v="2"/>
    <x v="1"/>
    <s v="03305-metadata.xml"/>
    <s v="2 1 1 0 0"/>
    <x v="2"/>
    <x v="0"/>
    <x v="1"/>
    <x v="0"/>
    <x v="0"/>
    <x v="3"/>
    <x v="7"/>
  </r>
  <r>
    <x v="2"/>
    <x v="1"/>
    <s v="03309-metadata.xml"/>
    <s v="2 1 1 0 0"/>
    <x v="2"/>
    <x v="0"/>
    <x v="1"/>
    <x v="0"/>
    <x v="0"/>
    <x v="3"/>
    <x v="7"/>
  </r>
  <r>
    <x v="2"/>
    <x v="1"/>
    <s v="03318-metadata.xml"/>
    <s v="2 1 1 0 0"/>
    <x v="2"/>
    <x v="0"/>
    <x v="1"/>
    <x v="0"/>
    <x v="0"/>
    <x v="3"/>
    <x v="7"/>
  </r>
  <r>
    <x v="2"/>
    <x v="1"/>
    <s v="03325-metadata.xml"/>
    <s v="2 1 1 0 0"/>
    <x v="2"/>
    <x v="0"/>
    <x v="1"/>
    <x v="0"/>
    <x v="0"/>
    <x v="3"/>
    <x v="7"/>
  </r>
  <r>
    <x v="2"/>
    <x v="1"/>
    <s v="03330-metadata.xml"/>
    <s v="2 1 1 0 0"/>
    <x v="2"/>
    <x v="0"/>
    <x v="1"/>
    <x v="0"/>
    <x v="0"/>
    <x v="3"/>
    <x v="7"/>
  </r>
  <r>
    <x v="2"/>
    <x v="1"/>
    <s v="03334-metadata.xml"/>
    <s v="2 1 1 0 0"/>
    <x v="2"/>
    <x v="0"/>
    <x v="1"/>
    <x v="0"/>
    <x v="0"/>
    <x v="3"/>
    <x v="7"/>
  </r>
  <r>
    <x v="2"/>
    <x v="1"/>
    <s v="03340-metadata.xml"/>
    <s v="2 1 1 0 0"/>
    <x v="2"/>
    <x v="0"/>
    <x v="1"/>
    <x v="0"/>
    <x v="0"/>
    <x v="3"/>
    <x v="7"/>
  </r>
  <r>
    <x v="2"/>
    <x v="1"/>
    <s v="03345-metadata.xml"/>
    <s v="2 1 1 0 0"/>
    <x v="2"/>
    <x v="0"/>
    <x v="1"/>
    <x v="0"/>
    <x v="0"/>
    <x v="3"/>
    <x v="7"/>
  </r>
  <r>
    <x v="2"/>
    <x v="1"/>
    <s v="03346-metadata.xml"/>
    <s v="2 1 1 0 0"/>
    <x v="2"/>
    <x v="0"/>
    <x v="1"/>
    <x v="0"/>
    <x v="0"/>
    <x v="3"/>
    <x v="7"/>
  </r>
  <r>
    <x v="2"/>
    <x v="1"/>
    <s v="03348-metadata.xml"/>
    <s v="2 1 1 0 0"/>
    <x v="2"/>
    <x v="0"/>
    <x v="1"/>
    <x v="0"/>
    <x v="0"/>
    <x v="3"/>
    <x v="7"/>
  </r>
  <r>
    <x v="2"/>
    <x v="1"/>
    <s v="03349-metadata.xml"/>
    <s v="2 1 1 0 0"/>
    <x v="2"/>
    <x v="0"/>
    <x v="1"/>
    <x v="0"/>
    <x v="0"/>
    <x v="3"/>
    <x v="7"/>
  </r>
  <r>
    <x v="2"/>
    <x v="1"/>
    <s v="03351-metadata.xml"/>
    <s v="1 1 1 0 1"/>
    <x v="1"/>
    <x v="0"/>
    <x v="1"/>
    <x v="0"/>
    <x v="1"/>
    <x v="3"/>
    <x v="7"/>
  </r>
  <r>
    <x v="2"/>
    <x v="1"/>
    <s v="03358-metadata.xml"/>
    <s v="2 1 1 0 0"/>
    <x v="2"/>
    <x v="0"/>
    <x v="1"/>
    <x v="0"/>
    <x v="0"/>
    <x v="3"/>
    <x v="7"/>
  </r>
  <r>
    <x v="2"/>
    <x v="1"/>
    <s v="03359-metadata.xml"/>
    <s v="2 1 1 0 0"/>
    <x v="2"/>
    <x v="0"/>
    <x v="1"/>
    <x v="0"/>
    <x v="0"/>
    <x v="3"/>
    <x v="7"/>
  </r>
  <r>
    <x v="2"/>
    <x v="1"/>
    <s v="03364-metadata.xml"/>
    <s v="2 1 1 0 0"/>
    <x v="2"/>
    <x v="0"/>
    <x v="1"/>
    <x v="0"/>
    <x v="0"/>
    <x v="3"/>
    <x v="7"/>
  </r>
  <r>
    <x v="2"/>
    <x v="1"/>
    <s v="03365-metadata.xml"/>
    <s v="2 1 1 0 0"/>
    <x v="2"/>
    <x v="0"/>
    <x v="1"/>
    <x v="0"/>
    <x v="0"/>
    <x v="3"/>
    <x v="7"/>
  </r>
  <r>
    <x v="2"/>
    <x v="1"/>
    <s v="03367-metadata.xml"/>
    <s v="2 1 1 0 0"/>
    <x v="2"/>
    <x v="0"/>
    <x v="1"/>
    <x v="0"/>
    <x v="0"/>
    <x v="3"/>
    <x v="7"/>
  </r>
  <r>
    <x v="2"/>
    <x v="1"/>
    <s v="03371-metadata.xml"/>
    <s v="2 1 1 0 0"/>
    <x v="2"/>
    <x v="0"/>
    <x v="1"/>
    <x v="0"/>
    <x v="0"/>
    <x v="3"/>
    <x v="7"/>
  </r>
  <r>
    <x v="6"/>
    <x v="1"/>
    <s v="02028-metadata.xml"/>
    <s v="2 0 1 0 1"/>
    <x v="2"/>
    <x v="1"/>
    <x v="1"/>
    <x v="0"/>
    <x v="1"/>
    <x v="3"/>
    <x v="7"/>
  </r>
  <r>
    <x v="6"/>
    <x v="1"/>
    <s v="02029-metadata.xml"/>
    <s v="2 1 1 0 0"/>
    <x v="2"/>
    <x v="0"/>
    <x v="1"/>
    <x v="0"/>
    <x v="0"/>
    <x v="3"/>
    <x v="7"/>
  </r>
  <r>
    <x v="6"/>
    <x v="1"/>
    <s v="02030-metadata.xml"/>
    <s v="2 1 1 0 0"/>
    <x v="2"/>
    <x v="0"/>
    <x v="1"/>
    <x v="0"/>
    <x v="0"/>
    <x v="3"/>
    <x v="7"/>
  </r>
  <r>
    <x v="6"/>
    <x v="1"/>
    <s v="02080-metadata.xml"/>
    <s v="2 1 1 0 0"/>
    <x v="2"/>
    <x v="0"/>
    <x v="1"/>
    <x v="0"/>
    <x v="0"/>
    <x v="3"/>
    <x v="7"/>
  </r>
  <r>
    <x v="6"/>
    <x v="1"/>
    <s v="02083-metadata.xml"/>
    <s v="2 1 1 0 0"/>
    <x v="2"/>
    <x v="0"/>
    <x v="1"/>
    <x v="0"/>
    <x v="0"/>
    <x v="3"/>
    <x v="7"/>
  </r>
  <r>
    <x v="6"/>
    <x v="1"/>
    <s v="02104-metadata.xml"/>
    <s v="2 1 1 0 0"/>
    <x v="2"/>
    <x v="0"/>
    <x v="1"/>
    <x v="0"/>
    <x v="0"/>
    <x v="3"/>
    <x v="7"/>
  </r>
  <r>
    <x v="6"/>
    <x v="1"/>
    <s v="02110-metadata.xml"/>
    <s v="2 1 1 0 0"/>
    <x v="2"/>
    <x v="0"/>
    <x v="1"/>
    <x v="0"/>
    <x v="0"/>
    <x v="3"/>
    <x v="7"/>
  </r>
  <r>
    <x v="6"/>
    <x v="1"/>
    <s v="02121-metadata.xml"/>
    <s v="2 1 1 0 0"/>
    <x v="2"/>
    <x v="0"/>
    <x v="1"/>
    <x v="0"/>
    <x v="0"/>
    <x v="3"/>
    <x v="7"/>
  </r>
  <r>
    <x v="6"/>
    <x v="1"/>
    <s v="02143-metadata.xml"/>
    <s v="2 1 1 0 0"/>
    <x v="2"/>
    <x v="0"/>
    <x v="1"/>
    <x v="0"/>
    <x v="0"/>
    <x v="3"/>
    <x v="7"/>
  </r>
  <r>
    <x v="6"/>
    <x v="1"/>
    <s v="02148-metadata.xml"/>
    <s v="2 0 1 0 1"/>
    <x v="2"/>
    <x v="1"/>
    <x v="1"/>
    <x v="0"/>
    <x v="1"/>
    <x v="3"/>
    <x v="7"/>
  </r>
  <r>
    <x v="6"/>
    <x v="1"/>
    <s v="02199-metadata.xml"/>
    <s v="2 0 1 0 1"/>
    <x v="2"/>
    <x v="1"/>
    <x v="1"/>
    <x v="0"/>
    <x v="1"/>
    <x v="3"/>
    <x v="7"/>
  </r>
  <r>
    <x v="6"/>
    <x v="1"/>
    <s v="02211-metadata.xml"/>
    <s v="2 1 1 0 0"/>
    <x v="2"/>
    <x v="0"/>
    <x v="1"/>
    <x v="0"/>
    <x v="0"/>
    <x v="3"/>
    <x v="7"/>
  </r>
  <r>
    <x v="6"/>
    <x v="1"/>
    <s v="02217-metadata.xml"/>
    <s v="2 1 1 0 0"/>
    <x v="2"/>
    <x v="0"/>
    <x v="1"/>
    <x v="0"/>
    <x v="0"/>
    <x v="3"/>
    <x v="7"/>
  </r>
  <r>
    <x v="6"/>
    <x v="1"/>
    <s v="02255-metadata.xml"/>
    <s v="2 1 1 0 0"/>
    <x v="2"/>
    <x v="0"/>
    <x v="1"/>
    <x v="0"/>
    <x v="0"/>
    <x v="3"/>
    <x v="7"/>
  </r>
  <r>
    <x v="1"/>
    <x v="0"/>
    <s v="04061-metadata.xml"/>
    <s v="2 2 2 0 2"/>
    <x v="2"/>
    <x v="2"/>
    <x v="2"/>
    <x v="0"/>
    <x v="2"/>
    <x v="7"/>
    <x v="7"/>
  </r>
  <r>
    <x v="7"/>
    <x v="0"/>
    <s v="03034-metadata.xml"/>
    <s v="4 1 1 0 2"/>
    <x v="4"/>
    <x v="0"/>
    <x v="1"/>
    <x v="0"/>
    <x v="2"/>
    <x v="7"/>
    <x v="7"/>
  </r>
  <r>
    <x v="7"/>
    <x v="0"/>
    <s v="03035-metadata.xml"/>
    <s v="4 2 0 0 2"/>
    <x v="4"/>
    <x v="2"/>
    <x v="0"/>
    <x v="0"/>
    <x v="2"/>
    <x v="7"/>
    <x v="7"/>
  </r>
  <r>
    <x v="7"/>
    <x v="0"/>
    <s v="03037-metadata.xml"/>
    <s v="4 1 1 0 2"/>
    <x v="4"/>
    <x v="0"/>
    <x v="1"/>
    <x v="0"/>
    <x v="2"/>
    <x v="7"/>
    <x v="7"/>
  </r>
  <r>
    <x v="7"/>
    <x v="0"/>
    <s v="03038-metadata.xml"/>
    <s v="5 1 0 0 2"/>
    <x v="5"/>
    <x v="0"/>
    <x v="0"/>
    <x v="0"/>
    <x v="2"/>
    <x v="7"/>
    <x v="7"/>
  </r>
  <r>
    <x v="7"/>
    <x v="0"/>
    <s v="03044-metadata.xml"/>
    <s v="4 1 1 0 2"/>
    <x v="4"/>
    <x v="0"/>
    <x v="1"/>
    <x v="0"/>
    <x v="2"/>
    <x v="7"/>
    <x v="7"/>
  </r>
  <r>
    <x v="7"/>
    <x v="0"/>
    <s v="03047-metadata.xml"/>
    <s v="4 1 1 0 2"/>
    <x v="4"/>
    <x v="0"/>
    <x v="1"/>
    <x v="0"/>
    <x v="2"/>
    <x v="7"/>
    <x v="7"/>
  </r>
  <r>
    <x v="7"/>
    <x v="0"/>
    <s v="03050-metadata.xml"/>
    <s v="4 2 0 0 2"/>
    <x v="4"/>
    <x v="2"/>
    <x v="0"/>
    <x v="0"/>
    <x v="2"/>
    <x v="7"/>
    <x v="7"/>
  </r>
  <r>
    <x v="7"/>
    <x v="0"/>
    <s v="03051-metadata.xml"/>
    <s v="4 2 0 0 2"/>
    <x v="4"/>
    <x v="2"/>
    <x v="0"/>
    <x v="0"/>
    <x v="2"/>
    <x v="7"/>
    <x v="7"/>
  </r>
  <r>
    <x v="7"/>
    <x v="0"/>
    <s v="03059-metadata.xml"/>
    <s v="4 2 0 0 2"/>
    <x v="4"/>
    <x v="2"/>
    <x v="0"/>
    <x v="0"/>
    <x v="2"/>
    <x v="7"/>
    <x v="7"/>
  </r>
  <r>
    <x v="7"/>
    <x v="0"/>
    <s v="03067-metadata.xml"/>
    <s v="4 2 0 0 2"/>
    <x v="4"/>
    <x v="2"/>
    <x v="0"/>
    <x v="0"/>
    <x v="2"/>
    <x v="7"/>
    <x v="7"/>
  </r>
  <r>
    <x v="7"/>
    <x v="0"/>
    <s v="03073-metadata.xml"/>
    <s v="4 1 1 0 2"/>
    <x v="4"/>
    <x v="0"/>
    <x v="1"/>
    <x v="0"/>
    <x v="2"/>
    <x v="7"/>
    <x v="7"/>
  </r>
  <r>
    <x v="7"/>
    <x v="0"/>
    <s v="03081-metadata.xml"/>
    <s v="4 2 0 0 2"/>
    <x v="4"/>
    <x v="2"/>
    <x v="0"/>
    <x v="0"/>
    <x v="2"/>
    <x v="7"/>
    <x v="7"/>
  </r>
  <r>
    <x v="7"/>
    <x v="0"/>
    <s v="03090-metadata.xml"/>
    <s v="5 1 0 0 2"/>
    <x v="5"/>
    <x v="0"/>
    <x v="0"/>
    <x v="0"/>
    <x v="2"/>
    <x v="7"/>
    <x v="7"/>
  </r>
  <r>
    <x v="7"/>
    <x v="0"/>
    <s v="03092-metadata.xml"/>
    <s v="4 2 0 0 2"/>
    <x v="4"/>
    <x v="2"/>
    <x v="0"/>
    <x v="0"/>
    <x v="2"/>
    <x v="7"/>
    <x v="7"/>
  </r>
  <r>
    <x v="7"/>
    <x v="0"/>
    <s v="03093-metadata.xml"/>
    <s v="4 2 0 0 2"/>
    <x v="4"/>
    <x v="2"/>
    <x v="0"/>
    <x v="0"/>
    <x v="2"/>
    <x v="7"/>
    <x v="7"/>
  </r>
  <r>
    <x v="7"/>
    <x v="0"/>
    <s v="03095-metadata.xml"/>
    <s v="4 2 0 0 2"/>
    <x v="4"/>
    <x v="2"/>
    <x v="0"/>
    <x v="0"/>
    <x v="2"/>
    <x v="7"/>
    <x v="7"/>
  </r>
  <r>
    <x v="7"/>
    <x v="0"/>
    <s v="03096-metadata.xml"/>
    <s v="4 2 0 0 2"/>
    <x v="4"/>
    <x v="2"/>
    <x v="0"/>
    <x v="0"/>
    <x v="2"/>
    <x v="7"/>
    <x v="7"/>
  </r>
  <r>
    <x v="7"/>
    <x v="0"/>
    <s v="03097-metadata.xml"/>
    <s v="4 2 0 0 2"/>
    <x v="4"/>
    <x v="2"/>
    <x v="0"/>
    <x v="0"/>
    <x v="2"/>
    <x v="7"/>
    <x v="7"/>
  </r>
  <r>
    <x v="7"/>
    <x v="0"/>
    <s v="03103-metadata.xml"/>
    <s v="4 2 0 0 2"/>
    <x v="4"/>
    <x v="2"/>
    <x v="0"/>
    <x v="0"/>
    <x v="2"/>
    <x v="7"/>
    <x v="7"/>
  </r>
  <r>
    <x v="7"/>
    <x v="0"/>
    <s v="03104-metadata.xml"/>
    <s v="4 2 0 0 2"/>
    <x v="4"/>
    <x v="2"/>
    <x v="0"/>
    <x v="0"/>
    <x v="2"/>
    <x v="7"/>
    <x v="7"/>
  </r>
  <r>
    <x v="7"/>
    <x v="0"/>
    <s v="03112-metadata.xml"/>
    <s v="4 2 0 0 2"/>
    <x v="4"/>
    <x v="2"/>
    <x v="0"/>
    <x v="0"/>
    <x v="2"/>
    <x v="7"/>
    <x v="7"/>
  </r>
  <r>
    <x v="7"/>
    <x v="0"/>
    <s v="03114-metadata.xml"/>
    <s v="4 1 1 0 2"/>
    <x v="4"/>
    <x v="0"/>
    <x v="1"/>
    <x v="0"/>
    <x v="2"/>
    <x v="7"/>
    <x v="7"/>
  </r>
  <r>
    <x v="7"/>
    <x v="0"/>
    <s v="03118-metadata.xml"/>
    <s v="5 1 0 0 2"/>
    <x v="5"/>
    <x v="0"/>
    <x v="0"/>
    <x v="0"/>
    <x v="2"/>
    <x v="7"/>
    <x v="7"/>
  </r>
  <r>
    <x v="7"/>
    <x v="0"/>
    <s v="03120-metadata.xml"/>
    <s v="4 2 0 0 2"/>
    <x v="4"/>
    <x v="2"/>
    <x v="0"/>
    <x v="0"/>
    <x v="2"/>
    <x v="7"/>
    <x v="7"/>
  </r>
  <r>
    <x v="7"/>
    <x v="0"/>
    <s v="03121-metadata.xml"/>
    <s v="4 2 0 0 2"/>
    <x v="4"/>
    <x v="2"/>
    <x v="0"/>
    <x v="0"/>
    <x v="2"/>
    <x v="7"/>
    <x v="7"/>
  </r>
  <r>
    <x v="7"/>
    <x v="0"/>
    <s v="03128-metadata.xml"/>
    <s v="4 1 1 0 2"/>
    <x v="4"/>
    <x v="0"/>
    <x v="1"/>
    <x v="0"/>
    <x v="2"/>
    <x v="7"/>
    <x v="7"/>
  </r>
  <r>
    <x v="7"/>
    <x v="0"/>
    <s v="03130-metadata.xml"/>
    <s v="4 1 1 0 2"/>
    <x v="4"/>
    <x v="0"/>
    <x v="1"/>
    <x v="0"/>
    <x v="2"/>
    <x v="7"/>
    <x v="7"/>
  </r>
  <r>
    <x v="7"/>
    <x v="0"/>
    <s v="03131-metadata.xml"/>
    <s v="4 2 0 0 2"/>
    <x v="4"/>
    <x v="2"/>
    <x v="0"/>
    <x v="0"/>
    <x v="2"/>
    <x v="7"/>
    <x v="7"/>
  </r>
  <r>
    <x v="5"/>
    <x v="0"/>
    <s v="00535-metadata.xml"/>
    <s v="4 1 1 0 2"/>
    <x v="4"/>
    <x v="0"/>
    <x v="1"/>
    <x v="0"/>
    <x v="2"/>
    <x v="7"/>
    <x v="7"/>
  </r>
  <r>
    <x v="5"/>
    <x v="0"/>
    <s v="00540-metadata.xml"/>
    <s v="5 1 0 0 2"/>
    <x v="5"/>
    <x v="0"/>
    <x v="0"/>
    <x v="0"/>
    <x v="2"/>
    <x v="7"/>
    <x v="7"/>
  </r>
  <r>
    <x v="5"/>
    <x v="0"/>
    <s v="00581-metadata.xml"/>
    <s v="5 1 0 0 2"/>
    <x v="5"/>
    <x v="0"/>
    <x v="0"/>
    <x v="0"/>
    <x v="2"/>
    <x v="7"/>
    <x v="7"/>
  </r>
  <r>
    <x v="5"/>
    <x v="0"/>
    <s v="00658-metadata.xml"/>
    <s v="4 2 0 0 2"/>
    <x v="4"/>
    <x v="2"/>
    <x v="0"/>
    <x v="0"/>
    <x v="2"/>
    <x v="7"/>
    <x v="7"/>
  </r>
  <r>
    <x v="5"/>
    <x v="0"/>
    <s v="00694-metadata.xml"/>
    <s v="2 3 2 0 1"/>
    <x v="2"/>
    <x v="3"/>
    <x v="2"/>
    <x v="0"/>
    <x v="1"/>
    <x v="7"/>
    <x v="7"/>
  </r>
  <r>
    <x v="5"/>
    <x v="0"/>
    <s v="00707-metadata.xml"/>
    <s v="5 1 0 0 2"/>
    <x v="5"/>
    <x v="0"/>
    <x v="0"/>
    <x v="0"/>
    <x v="2"/>
    <x v="7"/>
    <x v="7"/>
  </r>
  <r>
    <x v="5"/>
    <x v="0"/>
    <s v="00717-metadata.xml"/>
    <s v="5 1 0 0 2"/>
    <x v="5"/>
    <x v="0"/>
    <x v="0"/>
    <x v="0"/>
    <x v="2"/>
    <x v="7"/>
    <x v="7"/>
  </r>
  <r>
    <x v="5"/>
    <x v="0"/>
    <s v="00739-metadata.xml"/>
    <s v="2 2 2 0 2"/>
    <x v="2"/>
    <x v="2"/>
    <x v="2"/>
    <x v="0"/>
    <x v="2"/>
    <x v="7"/>
    <x v="7"/>
  </r>
  <r>
    <x v="0"/>
    <x v="0"/>
    <s v="00004-metadata.xml"/>
    <s v="3 2 1 0 2"/>
    <x v="3"/>
    <x v="2"/>
    <x v="1"/>
    <x v="0"/>
    <x v="2"/>
    <x v="7"/>
    <x v="7"/>
  </r>
  <r>
    <x v="0"/>
    <x v="0"/>
    <s v="00037-metadata.xml"/>
    <s v="3 2 1 0 2"/>
    <x v="3"/>
    <x v="2"/>
    <x v="1"/>
    <x v="0"/>
    <x v="2"/>
    <x v="7"/>
    <x v="7"/>
  </r>
  <r>
    <x v="0"/>
    <x v="0"/>
    <s v="00039-metadata.xml"/>
    <s v="2 3 0 1 2"/>
    <x v="2"/>
    <x v="3"/>
    <x v="0"/>
    <x v="1"/>
    <x v="2"/>
    <x v="7"/>
    <x v="7"/>
  </r>
  <r>
    <x v="0"/>
    <x v="0"/>
    <s v="00078-metadata.xml"/>
    <s v="3 2 1 0 2"/>
    <x v="3"/>
    <x v="2"/>
    <x v="1"/>
    <x v="0"/>
    <x v="2"/>
    <x v="7"/>
    <x v="7"/>
  </r>
  <r>
    <x v="0"/>
    <x v="0"/>
    <s v="00092-metadata.xml"/>
    <s v="2 1 3 0 2"/>
    <x v="2"/>
    <x v="0"/>
    <x v="3"/>
    <x v="0"/>
    <x v="2"/>
    <x v="7"/>
    <x v="7"/>
  </r>
  <r>
    <x v="0"/>
    <x v="0"/>
    <s v="00219-metadata.xml"/>
    <s v="3 2 1 0 2"/>
    <x v="3"/>
    <x v="2"/>
    <x v="1"/>
    <x v="0"/>
    <x v="2"/>
    <x v="7"/>
    <x v="7"/>
  </r>
  <r>
    <x v="0"/>
    <x v="0"/>
    <s v="00236-metadata.xml"/>
    <s v="3 1 2 0 2"/>
    <x v="3"/>
    <x v="0"/>
    <x v="2"/>
    <x v="0"/>
    <x v="2"/>
    <x v="7"/>
    <x v="7"/>
  </r>
  <r>
    <x v="8"/>
    <x v="0"/>
    <s v="00488-metadata.xml"/>
    <s v="4 2 0 0 2"/>
    <x v="4"/>
    <x v="2"/>
    <x v="0"/>
    <x v="0"/>
    <x v="2"/>
    <x v="7"/>
    <x v="7"/>
  </r>
  <r>
    <x v="9"/>
    <x v="0"/>
    <s v="01056-metadata.xml"/>
    <s v="5 1 0 0 2"/>
    <x v="5"/>
    <x v="0"/>
    <x v="0"/>
    <x v="0"/>
    <x v="2"/>
    <x v="7"/>
    <x v="7"/>
  </r>
  <r>
    <x v="10"/>
    <x v="1"/>
    <s v="02509-metadata.xml"/>
    <s v="2 1 1 1 0"/>
    <x v="2"/>
    <x v="0"/>
    <x v="1"/>
    <x v="1"/>
    <x v="0"/>
    <x v="4"/>
    <x v="8"/>
  </r>
  <r>
    <x v="10"/>
    <x v="1"/>
    <s v="02510-metadata.xml"/>
    <s v="2 1 1 1 0"/>
    <x v="2"/>
    <x v="0"/>
    <x v="1"/>
    <x v="1"/>
    <x v="0"/>
    <x v="4"/>
    <x v="8"/>
  </r>
  <r>
    <x v="10"/>
    <x v="1"/>
    <s v="02511-metadata.xml"/>
    <s v="2 1 1 1 0"/>
    <x v="2"/>
    <x v="0"/>
    <x v="1"/>
    <x v="1"/>
    <x v="0"/>
    <x v="4"/>
    <x v="8"/>
  </r>
  <r>
    <x v="10"/>
    <x v="1"/>
    <s v="02512-metadata.xml"/>
    <s v="2 1 1 1 0"/>
    <x v="2"/>
    <x v="0"/>
    <x v="1"/>
    <x v="1"/>
    <x v="0"/>
    <x v="4"/>
    <x v="8"/>
  </r>
  <r>
    <x v="10"/>
    <x v="1"/>
    <s v="02513-metadata.xml"/>
    <s v="2 1 1 1 0"/>
    <x v="2"/>
    <x v="0"/>
    <x v="1"/>
    <x v="1"/>
    <x v="0"/>
    <x v="4"/>
    <x v="8"/>
  </r>
  <r>
    <x v="10"/>
    <x v="1"/>
    <s v="02514-metadata.xml"/>
    <s v="2 1 1 1 0"/>
    <x v="2"/>
    <x v="0"/>
    <x v="1"/>
    <x v="1"/>
    <x v="0"/>
    <x v="4"/>
    <x v="8"/>
  </r>
  <r>
    <x v="10"/>
    <x v="1"/>
    <s v="02515-metadata.xml"/>
    <s v="2 1 1 1 0"/>
    <x v="2"/>
    <x v="0"/>
    <x v="1"/>
    <x v="1"/>
    <x v="0"/>
    <x v="4"/>
    <x v="8"/>
  </r>
  <r>
    <x v="10"/>
    <x v="1"/>
    <s v="02516-metadata.xml"/>
    <s v="2 1 1 1 0"/>
    <x v="2"/>
    <x v="0"/>
    <x v="1"/>
    <x v="1"/>
    <x v="0"/>
    <x v="4"/>
    <x v="8"/>
  </r>
  <r>
    <x v="10"/>
    <x v="1"/>
    <s v="02517-metadata.xml"/>
    <s v="2 1 1 1 0"/>
    <x v="2"/>
    <x v="0"/>
    <x v="1"/>
    <x v="1"/>
    <x v="0"/>
    <x v="4"/>
    <x v="8"/>
  </r>
  <r>
    <x v="10"/>
    <x v="1"/>
    <s v="02518-metadata.xml"/>
    <s v="2 1 1 1 0"/>
    <x v="2"/>
    <x v="0"/>
    <x v="1"/>
    <x v="1"/>
    <x v="0"/>
    <x v="4"/>
    <x v="8"/>
  </r>
  <r>
    <x v="10"/>
    <x v="1"/>
    <s v="02519-metadata.xml"/>
    <s v="2 1 1 1 0"/>
    <x v="2"/>
    <x v="0"/>
    <x v="1"/>
    <x v="1"/>
    <x v="0"/>
    <x v="4"/>
    <x v="8"/>
  </r>
  <r>
    <x v="10"/>
    <x v="1"/>
    <s v="02520-metadata.xml"/>
    <s v="2 1 1 1 0"/>
    <x v="2"/>
    <x v="0"/>
    <x v="1"/>
    <x v="1"/>
    <x v="0"/>
    <x v="4"/>
    <x v="8"/>
  </r>
  <r>
    <x v="10"/>
    <x v="1"/>
    <s v="02521-metadata.xml"/>
    <s v="2 1 1 1 0"/>
    <x v="2"/>
    <x v="0"/>
    <x v="1"/>
    <x v="1"/>
    <x v="0"/>
    <x v="4"/>
    <x v="8"/>
  </r>
  <r>
    <x v="10"/>
    <x v="1"/>
    <s v="02522-metadata.xml"/>
    <s v="2 1 1 1 0"/>
    <x v="2"/>
    <x v="0"/>
    <x v="1"/>
    <x v="1"/>
    <x v="0"/>
    <x v="4"/>
    <x v="8"/>
  </r>
  <r>
    <x v="10"/>
    <x v="1"/>
    <s v="02523-metadata.xml"/>
    <s v="2 1 1 1 0"/>
    <x v="2"/>
    <x v="0"/>
    <x v="1"/>
    <x v="1"/>
    <x v="0"/>
    <x v="4"/>
    <x v="8"/>
  </r>
  <r>
    <x v="10"/>
    <x v="1"/>
    <s v="02524-metadata.xml"/>
    <s v="2 1 1 1 0"/>
    <x v="2"/>
    <x v="0"/>
    <x v="1"/>
    <x v="1"/>
    <x v="0"/>
    <x v="4"/>
    <x v="8"/>
  </r>
  <r>
    <x v="10"/>
    <x v="1"/>
    <s v="02525-metadata.xml"/>
    <s v="2 1 1 1 0"/>
    <x v="2"/>
    <x v="0"/>
    <x v="1"/>
    <x v="1"/>
    <x v="0"/>
    <x v="4"/>
    <x v="8"/>
  </r>
  <r>
    <x v="10"/>
    <x v="1"/>
    <s v="02526-metadata.xml"/>
    <s v="2 1 1 1 0"/>
    <x v="2"/>
    <x v="0"/>
    <x v="1"/>
    <x v="1"/>
    <x v="0"/>
    <x v="4"/>
    <x v="8"/>
  </r>
  <r>
    <x v="10"/>
    <x v="1"/>
    <s v="02527-metadata.xml"/>
    <s v="2 1 1 1 0"/>
    <x v="2"/>
    <x v="0"/>
    <x v="1"/>
    <x v="1"/>
    <x v="0"/>
    <x v="4"/>
    <x v="8"/>
  </r>
  <r>
    <x v="10"/>
    <x v="1"/>
    <s v="02528-metadata.xml"/>
    <s v="2 1 1 1 0"/>
    <x v="2"/>
    <x v="0"/>
    <x v="1"/>
    <x v="1"/>
    <x v="0"/>
    <x v="4"/>
    <x v="8"/>
  </r>
  <r>
    <x v="10"/>
    <x v="1"/>
    <s v="02529-metadata.xml"/>
    <s v="2 1 1 1 0"/>
    <x v="2"/>
    <x v="0"/>
    <x v="1"/>
    <x v="1"/>
    <x v="0"/>
    <x v="4"/>
    <x v="8"/>
  </r>
  <r>
    <x v="10"/>
    <x v="1"/>
    <s v="02530-metadata.xml"/>
    <s v="2 1 1 1 0"/>
    <x v="2"/>
    <x v="0"/>
    <x v="1"/>
    <x v="1"/>
    <x v="0"/>
    <x v="4"/>
    <x v="8"/>
  </r>
  <r>
    <x v="10"/>
    <x v="1"/>
    <s v="02531-metadata.xml"/>
    <s v="2 1 1 1 0"/>
    <x v="2"/>
    <x v="0"/>
    <x v="1"/>
    <x v="1"/>
    <x v="0"/>
    <x v="4"/>
    <x v="8"/>
  </r>
  <r>
    <x v="10"/>
    <x v="1"/>
    <s v="02532-metadata.xml"/>
    <s v="2 1 1 1 0"/>
    <x v="2"/>
    <x v="0"/>
    <x v="1"/>
    <x v="1"/>
    <x v="0"/>
    <x v="4"/>
    <x v="8"/>
  </r>
  <r>
    <x v="10"/>
    <x v="1"/>
    <s v="02533-metadata.xml"/>
    <s v="2 1 1 1 0"/>
    <x v="2"/>
    <x v="0"/>
    <x v="1"/>
    <x v="1"/>
    <x v="0"/>
    <x v="4"/>
    <x v="8"/>
  </r>
  <r>
    <x v="10"/>
    <x v="1"/>
    <s v="02534-metadata.xml"/>
    <s v="2 1 1 1 0"/>
    <x v="2"/>
    <x v="0"/>
    <x v="1"/>
    <x v="1"/>
    <x v="0"/>
    <x v="4"/>
    <x v="8"/>
  </r>
  <r>
    <x v="10"/>
    <x v="1"/>
    <s v="02535-metadata.xml"/>
    <s v="2 1 1 1 0"/>
    <x v="2"/>
    <x v="0"/>
    <x v="1"/>
    <x v="1"/>
    <x v="0"/>
    <x v="4"/>
    <x v="8"/>
  </r>
  <r>
    <x v="10"/>
    <x v="1"/>
    <s v="02536-metadata.xml"/>
    <s v="2 1 1 1 0"/>
    <x v="2"/>
    <x v="0"/>
    <x v="1"/>
    <x v="1"/>
    <x v="0"/>
    <x v="4"/>
    <x v="8"/>
  </r>
  <r>
    <x v="10"/>
    <x v="1"/>
    <s v="02537-metadata.xml"/>
    <s v="2 1 1 1 0"/>
    <x v="2"/>
    <x v="0"/>
    <x v="1"/>
    <x v="1"/>
    <x v="0"/>
    <x v="4"/>
    <x v="8"/>
  </r>
  <r>
    <x v="10"/>
    <x v="1"/>
    <s v="02538-metadata.xml"/>
    <s v="2 1 1 1 0"/>
    <x v="2"/>
    <x v="0"/>
    <x v="1"/>
    <x v="1"/>
    <x v="0"/>
    <x v="4"/>
    <x v="8"/>
  </r>
  <r>
    <x v="10"/>
    <x v="1"/>
    <s v="02539-metadata.xml"/>
    <s v="2 1 1 1 0"/>
    <x v="2"/>
    <x v="0"/>
    <x v="1"/>
    <x v="1"/>
    <x v="0"/>
    <x v="4"/>
    <x v="8"/>
  </r>
  <r>
    <x v="10"/>
    <x v="1"/>
    <s v="02540-metadata.xml"/>
    <s v="2 1 1 1 0"/>
    <x v="2"/>
    <x v="0"/>
    <x v="1"/>
    <x v="1"/>
    <x v="0"/>
    <x v="4"/>
    <x v="8"/>
  </r>
  <r>
    <x v="10"/>
    <x v="1"/>
    <s v="02541-metadata.xml"/>
    <s v="2 1 1 1 0"/>
    <x v="2"/>
    <x v="0"/>
    <x v="1"/>
    <x v="1"/>
    <x v="0"/>
    <x v="4"/>
    <x v="8"/>
  </r>
  <r>
    <x v="10"/>
    <x v="1"/>
    <s v="02542-metadata.xml"/>
    <s v="2 1 1 1 0"/>
    <x v="2"/>
    <x v="0"/>
    <x v="1"/>
    <x v="1"/>
    <x v="0"/>
    <x v="4"/>
    <x v="8"/>
  </r>
  <r>
    <x v="10"/>
    <x v="1"/>
    <s v="02543-metadata.xml"/>
    <s v="2 1 1 1 0"/>
    <x v="2"/>
    <x v="0"/>
    <x v="1"/>
    <x v="1"/>
    <x v="0"/>
    <x v="4"/>
    <x v="8"/>
  </r>
  <r>
    <x v="10"/>
    <x v="1"/>
    <s v="02544-metadata.xml"/>
    <s v="2 1 1 1 0"/>
    <x v="2"/>
    <x v="0"/>
    <x v="1"/>
    <x v="1"/>
    <x v="0"/>
    <x v="4"/>
    <x v="8"/>
  </r>
  <r>
    <x v="10"/>
    <x v="1"/>
    <s v="02545-metadata.xml"/>
    <s v="2 1 1 1 0"/>
    <x v="2"/>
    <x v="0"/>
    <x v="1"/>
    <x v="1"/>
    <x v="0"/>
    <x v="4"/>
    <x v="8"/>
  </r>
  <r>
    <x v="10"/>
    <x v="1"/>
    <s v="02546-metadata.xml"/>
    <s v="2 1 1 1 0"/>
    <x v="2"/>
    <x v="0"/>
    <x v="1"/>
    <x v="1"/>
    <x v="0"/>
    <x v="4"/>
    <x v="8"/>
  </r>
  <r>
    <x v="10"/>
    <x v="1"/>
    <s v="02547-metadata.xml"/>
    <s v="2 1 1 1 0"/>
    <x v="2"/>
    <x v="0"/>
    <x v="1"/>
    <x v="1"/>
    <x v="0"/>
    <x v="4"/>
    <x v="8"/>
  </r>
  <r>
    <x v="10"/>
    <x v="1"/>
    <s v="02548-metadata.xml"/>
    <s v="2 1 1 1 0"/>
    <x v="2"/>
    <x v="0"/>
    <x v="1"/>
    <x v="1"/>
    <x v="0"/>
    <x v="4"/>
    <x v="8"/>
  </r>
  <r>
    <x v="10"/>
    <x v="1"/>
    <s v="02549-metadata.xml"/>
    <s v="2 1 1 1 0"/>
    <x v="2"/>
    <x v="0"/>
    <x v="1"/>
    <x v="1"/>
    <x v="0"/>
    <x v="4"/>
    <x v="8"/>
  </r>
  <r>
    <x v="10"/>
    <x v="1"/>
    <s v="02550-metadata.xml"/>
    <s v="2 1 1 1 0"/>
    <x v="2"/>
    <x v="0"/>
    <x v="1"/>
    <x v="1"/>
    <x v="0"/>
    <x v="4"/>
    <x v="8"/>
  </r>
  <r>
    <x v="10"/>
    <x v="1"/>
    <s v="02551-metadata.xml"/>
    <s v="2 1 1 1 0"/>
    <x v="2"/>
    <x v="0"/>
    <x v="1"/>
    <x v="1"/>
    <x v="0"/>
    <x v="4"/>
    <x v="8"/>
  </r>
  <r>
    <x v="10"/>
    <x v="1"/>
    <s v="02552-metadata.xml"/>
    <s v="2 1 1 1 0"/>
    <x v="2"/>
    <x v="0"/>
    <x v="1"/>
    <x v="1"/>
    <x v="0"/>
    <x v="4"/>
    <x v="8"/>
  </r>
  <r>
    <x v="10"/>
    <x v="1"/>
    <s v="02553-metadata.xml"/>
    <s v="2 1 1 1 0"/>
    <x v="2"/>
    <x v="0"/>
    <x v="1"/>
    <x v="1"/>
    <x v="0"/>
    <x v="4"/>
    <x v="8"/>
  </r>
  <r>
    <x v="10"/>
    <x v="1"/>
    <s v="02554-metadata.xml"/>
    <s v="2 1 1 1 0"/>
    <x v="2"/>
    <x v="0"/>
    <x v="1"/>
    <x v="1"/>
    <x v="0"/>
    <x v="4"/>
    <x v="8"/>
  </r>
  <r>
    <x v="10"/>
    <x v="1"/>
    <s v="02555-metadata.xml"/>
    <s v="2 1 1 1 0"/>
    <x v="2"/>
    <x v="0"/>
    <x v="1"/>
    <x v="1"/>
    <x v="0"/>
    <x v="4"/>
    <x v="8"/>
  </r>
  <r>
    <x v="10"/>
    <x v="1"/>
    <s v="02556-metadata.xml"/>
    <s v="2 1 1 1 0"/>
    <x v="2"/>
    <x v="0"/>
    <x v="1"/>
    <x v="1"/>
    <x v="0"/>
    <x v="4"/>
    <x v="8"/>
  </r>
  <r>
    <x v="10"/>
    <x v="1"/>
    <s v="02557-metadata.xml"/>
    <s v="2 1 1 1 0"/>
    <x v="2"/>
    <x v="0"/>
    <x v="1"/>
    <x v="1"/>
    <x v="0"/>
    <x v="4"/>
    <x v="8"/>
  </r>
  <r>
    <x v="10"/>
    <x v="1"/>
    <s v="02558-metadata.xml"/>
    <s v="2 1 1 1 0"/>
    <x v="2"/>
    <x v="0"/>
    <x v="1"/>
    <x v="1"/>
    <x v="0"/>
    <x v="4"/>
    <x v="8"/>
  </r>
  <r>
    <x v="10"/>
    <x v="1"/>
    <s v="02559-metadata.xml"/>
    <s v="2 1 1 1 0"/>
    <x v="2"/>
    <x v="0"/>
    <x v="1"/>
    <x v="1"/>
    <x v="0"/>
    <x v="4"/>
    <x v="8"/>
  </r>
  <r>
    <x v="10"/>
    <x v="1"/>
    <s v="02560-metadata.xml"/>
    <s v="2 1 1 1 0"/>
    <x v="2"/>
    <x v="0"/>
    <x v="1"/>
    <x v="1"/>
    <x v="0"/>
    <x v="4"/>
    <x v="8"/>
  </r>
  <r>
    <x v="10"/>
    <x v="1"/>
    <s v="02561-metadata.xml"/>
    <s v="2 1 1 1 0"/>
    <x v="2"/>
    <x v="0"/>
    <x v="1"/>
    <x v="1"/>
    <x v="0"/>
    <x v="4"/>
    <x v="8"/>
  </r>
  <r>
    <x v="10"/>
    <x v="1"/>
    <s v="02562-metadata.xml"/>
    <s v="2 1 1 1 0"/>
    <x v="2"/>
    <x v="0"/>
    <x v="1"/>
    <x v="1"/>
    <x v="0"/>
    <x v="4"/>
    <x v="8"/>
  </r>
  <r>
    <x v="10"/>
    <x v="1"/>
    <s v="02563-metadata.xml"/>
    <s v="2 1 1 1 0"/>
    <x v="2"/>
    <x v="0"/>
    <x v="1"/>
    <x v="1"/>
    <x v="0"/>
    <x v="4"/>
    <x v="8"/>
  </r>
  <r>
    <x v="10"/>
    <x v="1"/>
    <s v="02564-metadata.xml"/>
    <s v="2 1 1 1 0"/>
    <x v="2"/>
    <x v="0"/>
    <x v="1"/>
    <x v="1"/>
    <x v="0"/>
    <x v="4"/>
    <x v="8"/>
  </r>
  <r>
    <x v="10"/>
    <x v="1"/>
    <s v="02565-metadata.xml"/>
    <s v="2 1 1 1 0"/>
    <x v="2"/>
    <x v="0"/>
    <x v="1"/>
    <x v="1"/>
    <x v="0"/>
    <x v="4"/>
    <x v="8"/>
  </r>
  <r>
    <x v="10"/>
    <x v="1"/>
    <s v="02566-metadata.xml"/>
    <s v="2 1 1 1 0"/>
    <x v="2"/>
    <x v="0"/>
    <x v="1"/>
    <x v="1"/>
    <x v="0"/>
    <x v="4"/>
    <x v="8"/>
  </r>
  <r>
    <x v="10"/>
    <x v="1"/>
    <s v="02567-metadata.xml"/>
    <s v="2 1 1 1 0"/>
    <x v="2"/>
    <x v="0"/>
    <x v="1"/>
    <x v="1"/>
    <x v="0"/>
    <x v="4"/>
    <x v="8"/>
  </r>
  <r>
    <x v="10"/>
    <x v="1"/>
    <s v="02568-metadata.xml"/>
    <s v="2 1 1 1 0"/>
    <x v="2"/>
    <x v="0"/>
    <x v="1"/>
    <x v="1"/>
    <x v="0"/>
    <x v="4"/>
    <x v="8"/>
  </r>
  <r>
    <x v="10"/>
    <x v="1"/>
    <s v="02569-metadata.xml"/>
    <s v="2 1 1 1 0"/>
    <x v="2"/>
    <x v="0"/>
    <x v="1"/>
    <x v="1"/>
    <x v="0"/>
    <x v="4"/>
    <x v="8"/>
  </r>
  <r>
    <x v="10"/>
    <x v="1"/>
    <s v="02570-metadata.xml"/>
    <s v="2 1 1 1 0"/>
    <x v="2"/>
    <x v="0"/>
    <x v="1"/>
    <x v="1"/>
    <x v="0"/>
    <x v="4"/>
    <x v="8"/>
  </r>
  <r>
    <x v="10"/>
    <x v="1"/>
    <s v="02571-metadata.xml"/>
    <s v="2 1 1 1 0"/>
    <x v="2"/>
    <x v="0"/>
    <x v="1"/>
    <x v="1"/>
    <x v="0"/>
    <x v="4"/>
    <x v="8"/>
  </r>
  <r>
    <x v="10"/>
    <x v="1"/>
    <s v="02572-metadata.xml"/>
    <s v="2 1 1 1 0"/>
    <x v="2"/>
    <x v="0"/>
    <x v="1"/>
    <x v="1"/>
    <x v="0"/>
    <x v="4"/>
    <x v="8"/>
  </r>
  <r>
    <x v="10"/>
    <x v="1"/>
    <s v="02573-metadata.xml"/>
    <s v="2 1 1 1 0"/>
    <x v="2"/>
    <x v="0"/>
    <x v="1"/>
    <x v="1"/>
    <x v="0"/>
    <x v="4"/>
    <x v="8"/>
  </r>
  <r>
    <x v="10"/>
    <x v="1"/>
    <s v="02574-metadata.xml"/>
    <s v="2 1 1 1 0"/>
    <x v="2"/>
    <x v="0"/>
    <x v="1"/>
    <x v="1"/>
    <x v="0"/>
    <x v="4"/>
    <x v="8"/>
  </r>
  <r>
    <x v="10"/>
    <x v="1"/>
    <s v="02575-metadata.xml"/>
    <s v="2 1 1 1 0"/>
    <x v="2"/>
    <x v="0"/>
    <x v="1"/>
    <x v="1"/>
    <x v="0"/>
    <x v="4"/>
    <x v="8"/>
  </r>
  <r>
    <x v="10"/>
    <x v="1"/>
    <s v="02576-metadata.xml"/>
    <s v="2 1 1 1 0"/>
    <x v="2"/>
    <x v="0"/>
    <x v="1"/>
    <x v="1"/>
    <x v="0"/>
    <x v="4"/>
    <x v="8"/>
  </r>
  <r>
    <x v="10"/>
    <x v="1"/>
    <s v="02577-metadata.xml"/>
    <s v="2 1 1 1 0"/>
    <x v="2"/>
    <x v="0"/>
    <x v="1"/>
    <x v="1"/>
    <x v="0"/>
    <x v="4"/>
    <x v="8"/>
  </r>
  <r>
    <x v="10"/>
    <x v="1"/>
    <s v="02578-metadata.xml"/>
    <s v="2 1 1 1 0"/>
    <x v="2"/>
    <x v="0"/>
    <x v="1"/>
    <x v="1"/>
    <x v="0"/>
    <x v="4"/>
    <x v="8"/>
  </r>
  <r>
    <x v="10"/>
    <x v="1"/>
    <s v="02579-metadata.xml"/>
    <s v="2 1 1 1 0"/>
    <x v="2"/>
    <x v="0"/>
    <x v="1"/>
    <x v="1"/>
    <x v="0"/>
    <x v="4"/>
    <x v="8"/>
  </r>
  <r>
    <x v="10"/>
    <x v="1"/>
    <s v="02580-metadata.xml"/>
    <s v="2 1 1 1 0"/>
    <x v="2"/>
    <x v="0"/>
    <x v="1"/>
    <x v="1"/>
    <x v="0"/>
    <x v="4"/>
    <x v="8"/>
  </r>
  <r>
    <x v="10"/>
    <x v="1"/>
    <s v="02581-metadata.xml"/>
    <s v="2 1 1 1 0"/>
    <x v="2"/>
    <x v="0"/>
    <x v="1"/>
    <x v="1"/>
    <x v="0"/>
    <x v="4"/>
    <x v="8"/>
  </r>
  <r>
    <x v="10"/>
    <x v="1"/>
    <s v="02582-metadata.xml"/>
    <s v="2 1 1 1 0"/>
    <x v="2"/>
    <x v="0"/>
    <x v="1"/>
    <x v="1"/>
    <x v="0"/>
    <x v="4"/>
    <x v="8"/>
  </r>
  <r>
    <x v="10"/>
    <x v="1"/>
    <s v="02583-metadata.xml"/>
    <s v="2 1 1 1 0"/>
    <x v="2"/>
    <x v="0"/>
    <x v="1"/>
    <x v="1"/>
    <x v="0"/>
    <x v="4"/>
    <x v="8"/>
  </r>
  <r>
    <x v="10"/>
    <x v="1"/>
    <s v="02584-metadata.xml"/>
    <s v="2 1 1 1 0"/>
    <x v="2"/>
    <x v="0"/>
    <x v="1"/>
    <x v="1"/>
    <x v="0"/>
    <x v="4"/>
    <x v="8"/>
  </r>
  <r>
    <x v="10"/>
    <x v="1"/>
    <s v="02585-metadata.xml"/>
    <s v="2 1 1 1 0"/>
    <x v="2"/>
    <x v="0"/>
    <x v="1"/>
    <x v="1"/>
    <x v="0"/>
    <x v="4"/>
    <x v="8"/>
  </r>
  <r>
    <x v="10"/>
    <x v="1"/>
    <s v="02586-metadata.xml"/>
    <s v="2 1 1 1 0"/>
    <x v="2"/>
    <x v="0"/>
    <x v="1"/>
    <x v="1"/>
    <x v="0"/>
    <x v="4"/>
    <x v="8"/>
  </r>
  <r>
    <x v="10"/>
    <x v="1"/>
    <s v="02587-metadata.xml"/>
    <s v="2 1 1 1 0"/>
    <x v="2"/>
    <x v="0"/>
    <x v="1"/>
    <x v="1"/>
    <x v="0"/>
    <x v="4"/>
    <x v="8"/>
  </r>
  <r>
    <x v="10"/>
    <x v="1"/>
    <s v="02588-metadata.xml"/>
    <s v="2 1 1 1 0"/>
    <x v="2"/>
    <x v="0"/>
    <x v="1"/>
    <x v="1"/>
    <x v="0"/>
    <x v="4"/>
    <x v="8"/>
  </r>
  <r>
    <x v="10"/>
    <x v="1"/>
    <s v="02589-metadata.xml"/>
    <s v="2 1 1 1 0"/>
    <x v="2"/>
    <x v="0"/>
    <x v="1"/>
    <x v="1"/>
    <x v="0"/>
    <x v="4"/>
    <x v="8"/>
  </r>
  <r>
    <x v="10"/>
    <x v="1"/>
    <s v="02590-metadata.xml"/>
    <s v="2 1 1 1 0"/>
    <x v="2"/>
    <x v="0"/>
    <x v="1"/>
    <x v="1"/>
    <x v="0"/>
    <x v="4"/>
    <x v="8"/>
  </r>
  <r>
    <x v="10"/>
    <x v="1"/>
    <s v="02591-metadata.xml"/>
    <s v="2 1 1 1 0"/>
    <x v="2"/>
    <x v="0"/>
    <x v="1"/>
    <x v="1"/>
    <x v="0"/>
    <x v="4"/>
    <x v="8"/>
  </r>
  <r>
    <x v="10"/>
    <x v="1"/>
    <s v="02592-metadata.xml"/>
    <s v="2 1 1 1 0"/>
    <x v="2"/>
    <x v="0"/>
    <x v="1"/>
    <x v="1"/>
    <x v="0"/>
    <x v="4"/>
    <x v="8"/>
  </r>
  <r>
    <x v="10"/>
    <x v="1"/>
    <s v="02593-metadata.xml"/>
    <s v="2 1 1 1 0"/>
    <x v="2"/>
    <x v="0"/>
    <x v="1"/>
    <x v="1"/>
    <x v="0"/>
    <x v="4"/>
    <x v="8"/>
  </r>
  <r>
    <x v="10"/>
    <x v="1"/>
    <s v="02594-metadata.xml"/>
    <s v="2 1 1 1 0"/>
    <x v="2"/>
    <x v="0"/>
    <x v="1"/>
    <x v="1"/>
    <x v="0"/>
    <x v="4"/>
    <x v="8"/>
  </r>
  <r>
    <x v="10"/>
    <x v="1"/>
    <s v="02595-metadata.xml"/>
    <s v="2 1 1 1 0"/>
    <x v="2"/>
    <x v="0"/>
    <x v="1"/>
    <x v="1"/>
    <x v="0"/>
    <x v="4"/>
    <x v="8"/>
  </r>
  <r>
    <x v="10"/>
    <x v="1"/>
    <s v="02596-metadata.xml"/>
    <s v="2 1 1 1 0"/>
    <x v="2"/>
    <x v="0"/>
    <x v="1"/>
    <x v="1"/>
    <x v="0"/>
    <x v="4"/>
    <x v="8"/>
  </r>
  <r>
    <x v="10"/>
    <x v="1"/>
    <s v="02597-metadata.xml"/>
    <s v="2 1 1 1 0"/>
    <x v="2"/>
    <x v="0"/>
    <x v="1"/>
    <x v="1"/>
    <x v="0"/>
    <x v="4"/>
    <x v="8"/>
  </r>
  <r>
    <x v="10"/>
    <x v="1"/>
    <s v="02598-metadata.xml"/>
    <s v="2 1 1 1 0"/>
    <x v="2"/>
    <x v="0"/>
    <x v="1"/>
    <x v="1"/>
    <x v="0"/>
    <x v="4"/>
    <x v="8"/>
  </r>
  <r>
    <x v="10"/>
    <x v="1"/>
    <s v="02599-metadata.xml"/>
    <s v="2 1 1 1 0"/>
    <x v="2"/>
    <x v="0"/>
    <x v="1"/>
    <x v="1"/>
    <x v="0"/>
    <x v="4"/>
    <x v="8"/>
  </r>
  <r>
    <x v="10"/>
    <x v="1"/>
    <s v="02600-metadata.xml"/>
    <s v="2 1 1 1 0"/>
    <x v="2"/>
    <x v="0"/>
    <x v="1"/>
    <x v="1"/>
    <x v="0"/>
    <x v="4"/>
    <x v="8"/>
  </r>
  <r>
    <x v="10"/>
    <x v="1"/>
    <s v="02601-metadata.xml"/>
    <s v="2 1 1 1 0"/>
    <x v="2"/>
    <x v="0"/>
    <x v="1"/>
    <x v="1"/>
    <x v="0"/>
    <x v="4"/>
    <x v="8"/>
  </r>
  <r>
    <x v="10"/>
    <x v="1"/>
    <s v="02602-metadata.xml"/>
    <s v="2 1 1 1 0"/>
    <x v="2"/>
    <x v="0"/>
    <x v="1"/>
    <x v="1"/>
    <x v="0"/>
    <x v="4"/>
    <x v="8"/>
  </r>
  <r>
    <x v="10"/>
    <x v="1"/>
    <s v="02603-metadata.xml"/>
    <s v="2 1 1 1 0"/>
    <x v="2"/>
    <x v="0"/>
    <x v="1"/>
    <x v="1"/>
    <x v="0"/>
    <x v="4"/>
    <x v="8"/>
  </r>
  <r>
    <x v="10"/>
    <x v="1"/>
    <s v="02604-metadata.xml"/>
    <s v="2 1 1 1 0"/>
    <x v="2"/>
    <x v="0"/>
    <x v="1"/>
    <x v="1"/>
    <x v="0"/>
    <x v="4"/>
    <x v="8"/>
  </r>
  <r>
    <x v="10"/>
    <x v="1"/>
    <s v="02605-metadata.xml"/>
    <s v="2 1 1 1 0"/>
    <x v="2"/>
    <x v="0"/>
    <x v="1"/>
    <x v="1"/>
    <x v="0"/>
    <x v="4"/>
    <x v="8"/>
  </r>
  <r>
    <x v="10"/>
    <x v="1"/>
    <s v="02606-metadata.xml"/>
    <s v="2 1 1 1 0"/>
    <x v="2"/>
    <x v="0"/>
    <x v="1"/>
    <x v="1"/>
    <x v="0"/>
    <x v="4"/>
    <x v="8"/>
  </r>
  <r>
    <x v="10"/>
    <x v="1"/>
    <s v="02607-metadata.xml"/>
    <s v="2 1 1 1 0"/>
    <x v="2"/>
    <x v="0"/>
    <x v="1"/>
    <x v="1"/>
    <x v="0"/>
    <x v="4"/>
    <x v="8"/>
  </r>
  <r>
    <x v="10"/>
    <x v="1"/>
    <s v="02608-metadata.xml"/>
    <s v="2 1 1 1 0"/>
    <x v="2"/>
    <x v="0"/>
    <x v="1"/>
    <x v="1"/>
    <x v="0"/>
    <x v="4"/>
    <x v="8"/>
  </r>
  <r>
    <x v="10"/>
    <x v="1"/>
    <s v="02609-metadata.xml"/>
    <s v="2 1 1 1 0"/>
    <x v="2"/>
    <x v="0"/>
    <x v="1"/>
    <x v="1"/>
    <x v="0"/>
    <x v="4"/>
    <x v="8"/>
  </r>
  <r>
    <x v="10"/>
    <x v="1"/>
    <s v="02610-metadata.xml"/>
    <s v="2 1 1 1 0"/>
    <x v="2"/>
    <x v="0"/>
    <x v="1"/>
    <x v="1"/>
    <x v="0"/>
    <x v="4"/>
    <x v="8"/>
  </r>
  <r>
    <x v="10"/>
    <x v="1"/>
    <s v="02611-metadata.xml"/>
    <s v="2 1 1 1 0"/>
    <x v="2"/>
    <x v="0"/>
    <x v="1"/>
    <x v="1"/>
    <x v="0"/>
    <x v="4"/>
    <x v="8"/>
  </r>
  <r>
    <x v="10"/>
    <x v="1"/>
    <s v="02612-metadata.xml"/>
    <s v="2 1 1 1 0"/>
    <x v="2"/>
    <x v="0"/>
    <x v="1"/>
    <x v="1"/>
    <x v="0"/>
    <x v="4"/>
    <x v="8"/>
  </r>
  <r>
    <x v="10"/>
    <x v="1"/>
    <s v="02613-metadata.xml"/>
    <s v="2 1 1 1 0"/>
    <x v="2"/>
    <x v="0"/>
    <x v="1"/>
    <x v="1"/>
    <x v="0"/>
    <x v="4"/>
    <x v="8"/>
  </r>
  <r>
    <x v="10"/>
    <x v="1"/>
    <s v="02614-metadata.xml"/>
    <s v="2 1 1 1 0"/>
    <x v="2"/>
    <x v="0"/>
    <x v="1"/>
    <x v="1"/>
    <x v="0"/>
    <x v="4"/>
    <x v="8"/>
  </r>
  <r>
    <x v="10"/>
    <x v="1"/>
    <s v="02615-metadata.xml"/>
    <s v="2 1 1 1 0"/>
    <x v="2"/>
    <x v="0"/>
    <x v="1"/>
    <x v="1"/>
    <x v="0"/>
    <x v="4"/>
    <x v="8"/>
  </r>
  <r>
    <x v="10"/>
    <x v="1"/>
    <s v="02616-metadata.xml"/>
    <s v="2 1 1 1 0"/>
    <x v="2"/>
    <x v="0"/>
    <x v="1"/>
    <x v="1"/>
    <x v="0"/>
    <x v="4"/>
    <x v="8"/>
  </r>
  <r>
    <x v="10"/>
    <x v="1"/>
    <s v="02617-metadata.xml"/>
    <s v="2 1 1 1 0"/>
    <x v="2"/>
    <x v="0"/>
    <x v="1"/>
    <x v="1"/>
    <x v="0"/>
    <x v="4"/>
    <x v="8"/>
  </r>
  <r>
    <x v="10"/>
    <x v="1"/>
    <s v="02618-metadata.xml"/>
    <s v="2 1 1 1 0"/>
    <x v="2"/>
    <x v="0"/>
    <x v="1"/>
    <x v="1"/>
    <x v="0"/>
    <x v="4"/>
    <x v="8"/>
  </r>
  <r>
    <x v="10"/>
    <x v="1"/>
    <s v="02619-metadata.xml"/>
    <s v="2 1 1 1 0"/>
    <x v="2"/>
    <x v="0"/>
    <x v="1"/>
    <x v="1"/>
    <x v="0"/>
    <x v="4"/>
    <x v="8"/>
  </r>
  <r>
    <x v="10"/>
    <x v="1"/>
    <s v="02620-metadata.xml"/>
    <s v="2 1 1 1 0"/>
    <x v="2"/>
    <x v="0"/>
    <x v="1"/>
    <x v="1"/>
    <x v="0"/>
    <x v="4"/>
    <x v="8"/>
  </r>
  <r>
    <x v="10"/>
    <x v="1"/>
    <s v="02621-metadata.xml"/>
    <s v="2 1 1 1 0"/>
    <x v="2"/>
    <x v="0"/>
    <x v="1"/>
    <x v="1"/>
    <x v="0"/>
    <x v="4"/>
    <x v="8"/>
  </r>
  <r>
    <x v="10"/>
    <x v="1"/>
    <s v="02622-metadata.xml"/>
    <s v="2 1 1 1 0"/>
    <x v="2"/>
    <x v="0"/>
    <x v="1"/>
    <x v="1"/>
    <x v="0"/>
    <x v="4"/>
    <x v="8"/>
  </r>
  <r>
    <x v="10"/>
    <x v="1"/>
    <s v="02623-metadata.xml"/>
    <s v="2 1 1 1 0"/>
    <x v="2"/>
    <x v="0"/>
    <x v="1"/>
    <x v="1"/>
    <x v="0"/>
    <x v="4"/>
    <x v="8"/>
  </r>
  <r>
    <x v="10"/>
    <x v="1"/>
    <s v="02624-metadata.xml"/>
    <s v="2 1 1 1 0"/>
    <x v="2"/>
    <x v="0"/>
    <x v="1"/>
    <x v="1"/>
    <x v="0"/>
    <x v="4"/>
    <x v="8"/>
  </r>
  <r>
    <x v="10"/>
    <x v="1"/>
    <s v="02625-metadata.xml"/>
    <s v="2 1 1 1 0"/>
    <x v="2"/>
    <x v="0"/>
    <x v="1"/>
    <x v="1"/>
    <x v="0"/>
    <x v="4"/>
    <x v="8"/>
  </r>
  <r>
    <x v="10"/>
    <x v="1"/>
    <s v="02626-metadata.xml"/>
    <s v="2 1 1 1 0"/>
    <x v="2"/>
    <x v="0"/>
    <x v="1"/>
    <x v="1"/>
    <x v="0"/>
    <x v="4"/>
    <x v="8"/>
  </r>
  <r>
    <x v="10"/>
    <x v="1"/>
    <s v="02627-metadata.xml"/>
    <s v="2 1 1 1 0"/>
    <x v="2"/>
    <x v="0"/>
    <x v="1"/>
    <x v="1"/>
    <x v="0"/>
    <x v="4"/>
    <x v="8"/>
  </r>
  <r>
    <x v="10"/>
    <x v="1"/>
    <s v="02628-metadata.xml"/>
    <s v="2 1 1 1 0"/>
    <x v="2"/>
    <x v="0"/>
    <x v="1"/>
    <x v="1"/>
    <x v="0"/>
    <x v="4"/>
    <x v="8"/>
  </r>
  <r>
    <x v="10"/>
    <x v="1"/>
    <s v="02629-metadata.xml"/>
    <s v="2 1 1 1 0"/>
    <x v="2"/>
    <x v="0"/>
    <x v="1"/>
    <x v="1"/>
    <x v="0"/>
    <x v="4"/>
    <x v="8"/>
  </r>
  <r>
    <x v="10"/>
    <x v="1"/>
    <s v="02630-metadata.xml"/>
    <s v="2 1 1 1 0"/>
    <x v="2"/>
    <x v="0"/>
    <x v="1"/>
    <x v="1"/>
    <x v="0"/>
    <x v="4"/>
    <x v="8"/>
  </r>
  <r>
    <x v="10"/>
    <x v="1"/>
    <s v="02631-metadata.xml"/>
    <s v="2 1 1 1 0"/>
    <x v="2"/>
    <x v="0"/>
    <x v="1"/>
    <x v="1"/>
    <x v="0"/>
    <x v="4"/>
    <x v="8"/>
  </r>
  <r>
    <x v="10"/>
    <x v="1"/>
    <s v="02632-metadata.xml"/>
    <s v="2 1 1 1 0"/>
    <x v="2"/>
    <x v="0"/>
    <x v="1"/>
    <x v="1"/>
    <x v="0"/>
    <x v="4"/>
    <x v="8"/>
  </r>
  <r>
    <x v="10"/>
    <x v="1"/>
    <s v="02633-metadata.xml"/>
    <s v="2 1 1 1 0"/>
    <x v="2"/>
    <x v="0"/>
    <x v="1"/>
    <x v="1"/>
    <x v="0"/>
    <x v="4"/>
    <x v="8"/>
  </r>
  <r>
    <x v="10"/>
    <x v="1"/>
    <s v="02634-metadata.xml"/>
    <s v="2 1 1 1 0"/>
    <x v="2"/>
    <x v="0"/>
    <x v="1"/>
    <x v="1"/>
    <x v="0"/>
    <x v="4"/>
    <x v="8"/>
  </r>
  <r>
    <x v="10"/>
    <x v="1"/>
    <s v="02635-metadata.xml"/>
    <s v="2 1 1 1 0"/>
    <x v="2"/>
    <x v="0"/>
    <x v="1"/>
    <x v="1"/>
    <x v="0"/>
    <x v="4"/>
    <x v="8"/>
  </r>
  <r>
    <x v="10"/>
    <x v="1"/>
    <s v="02636-metadata.xml"/>
    <s v="2 1 1 1 0"/>
    <x v="2"/>
    <x v="0"/>
    <x v="1"/>
    <x v="1"/>
    <x v="0"/>
    <x v="4"/>
    <x v="8"/>
  </r>
  <r>
    <x v="10"/>
    <x v="1"/>
    <s v="02637-metadata.xml"/>
    <s v="2 1 1 1 0"/>
    <x v="2"/>
    <x v="0"/>
    <x v="1"/>
    <x v="1"/>
    <x v="0"/>
    <x v="4"/>
    <x v="8"/>
  </r>
  <r>
    <x v="10"/>
    <x v="1"/>
    <s v="02638-metadata.xml"/>
    <s v="2 1 1 1 0"/>
    <x v="2"/>
    <x v="0"/>
    <x v="1"/>
    <x v="1"/>
    <x v="0"/>
    <x v="4"/>
    <x v="8"/>
  </r>
  <r>
    <x v="10"/>
    <x v="1"/>
    <s v="02639-metadata.xml"/>
    <s v="2 1 1 1 0"/>
    <x v="2"/>
    <x v="0"/>
    <x v="1"/>
    <x v="1"/>
    <x v="0"/>
    <x v="4"/>
    <x v="8"/>
  </r>
  <r>
    <x v="10"/>
    <x v="1"/>
    <s v="02640-metadata.xml"/>
    <s v="2 1 1 1 0"/>
    <x v="2"/>
    <x v="0"/>
    <x v="1"/>
    <x v="1"/>
    <x v="0"/>
    <x v="4"/>
    <x v="8"/>
  </r>
  <r>
    <x v="10"/>
    <x v="1"/>
    <s v="02641-metadata.xml"/>
    <s v="2 1 1 1 0"/>
    <x v="2"/>
    <x v="0"/>
    <x v="1"/>
    <x v="1"/>
    <x v="0"/>
    <x v="4"/>
    <x v="8"/>
  </r>
  <r>
    <x v="10"/>
    <x v="1"/>
    <s v="02642-metadata.xml"/>
    <s v="2 1 1 1 0"/>
    <x v="2"/>
    <x v="0"/>
    <x v="1"/>
    <x v="1"/>
    <x v="0"/>
    <x v="4"/>
    <x v="8"/>
  </r>
  <r>
    <x v="10"/>
    <x v="1"/>
    <s v="02643-metadata.xml"/>
    <s v="2 1 1 1 0"/>
    <x v="2"/>
    <x v="0"/>
    <x v="1"/>
    <x v="1"/>
    <x v="0"/>
    <x v="4"/>
    <x v="8"/>
  </r>
  <r>
    <x v="10"/>
    <x v="1"/>
    <s v="02644-metadata.xml"/>
    <s v="2 1 1 1 0"/>
    <x v="2"/>
    <x v="0"/>
    <x v="1"/>
    <x v="1"/>
    <x v="0"/>
    <x v="4"/>
    <x v="8"/>
  </r>
  <r>
    <x v="10"/>
    <x v="1"/>
    <s v="02645-metadata.xml"/>
    <s v="2 1 1 1 0"/>
    <x v="2"/>
    <x v="0"/>
    <x v="1"/>
    <x v="1"/>
    <x v="0"/>
    <x v="4"/>
    <x v="8"/>
  </r>
  <r>
    <x v="10"/>
    <x v="1"/>
    <s v="02646-metadata.xml"/>
    <s v="2 1 1 1 0"/>
    <x v="2"/>
    <x v="0"/>
    <x v="1"/>
    <x v="1"/>
    <x v="0"/>
    <x v="4"/>
    <x v="8"/>
  </r>
  <r>
    <x v="10"/>
    <x v="1"/>
    <s v="02647-metadata.xml"/>
    <s v="2 1 1 1 0"/>
    <x v="2"/>
    <x v="0"/>
    <x v="1"/>
    <x v="1"/>
    <x v="0"/>
    <x v="4"/>
    <x v="8"/>
  </r>
  <r>
    <x v="10"/>
    <x v="1"/>
    <s v="02648-metadata.xml"/>
    <s v="2 1 1 1 0"/>
    <x v="2"/>
    <x v="0"/>
    <x v="1"/>
    <x v="1"/>
    <x v="0"/>
    <x v="4"/>
    <x v="8"/>
  </r>
  <r>
    <x v="10"/>
    <x v="1"/>
    <s v="02649-metadata.xml"/>
    <s v="2 1 1 1 0"/>
    <x v="2"/>
    <x v="0"/>
    <x v="1"/>
    <x v="1"/>
    <x v="0"/>
    <x v="4"/>
    <x v="8"/>
  </r>
  <r>
    <x v="10"/>
    <x v="1"/>
    <s v="02650-metadata.xml"/>
    <s v="2 1 1 1 0"/>
    <x v="2"/>
    <x v="0"/>
    <x v="1"/>
    <x v="1"/>
    <x v="0"/>
    <x v="4"/>
    <x v="8"/>
  </r>
  <r>
    <x v="10"/>
    <x v="1"/>
    <s v="02651-metadata.xml"/>
    <s v="2 1 1 1 0"/>
    <x v="2"/>
    <x v="0"/>
    <x v="1"/>
    <x v="1"/>
    <x v="0"/>
    <x v="4"/>
    <x v="8"/>
  </r>
  <r>
    <x v="10"/>
    <x v="1"/>
    <s v="02652-metadata.xml"/>
    <s v="2 1 1 1 0"/>
    <x v="2"/>
    <x v="0"/>
    <x v="1"/>
    <x v="1"/>
    <x v="0"/>
    <x v="4"/>
    <x v="8"/>
  </r>
  <r>
    <x v="10"/>
    <x v="1"/>
    <s v="02653-metadata.xml"/>
    <s v="2 1 1 1 0"/>
    <x v="2"/>
    <x v="0"/>
    <x v="1"/>
    <x v="1"/>
    <x v="0"/>
    <x v="4"/>
    <x v="8"/>
  </r>
  <r>
    <x v="10"/>
    <x v="1"/>
    <s v="02654-metadata.xml"/>
    <s v="2 1 1 1 0"/>
    <x v="2"/>
    <x v="0"/>
    <x v="1"/>
    <x v="1"/>
    <x v="0"/>
    <x v="4"/>
    <x v="8"/>
  </r>
  <r>
    <x v="10"/>
    <x v="1"/>
    <s v="02655-metadata.xml"/>
    <s v="2 1 1 1 0"/>
    <x v="2"/>
    <x v="0"/>
    <x v="1"/>
    <x v="1"/>
    <x v="0"/>
    <x v="4"/>
    <x v="8"/>
  </r>
  <r>
    <x v="10"/>
    <x v="1"/>
    <s v="02656-metadata.xml"/>
    <s v="2 1 1 1 0"/>
    <x v="2"/>
    <x v="0"/>
    <x v="1"/>
    <x v="1"/>
    <x v="0"/>
    <x v="4"/>
    <x v="8"/>
  </r>
  <r>
    <x v="10"/>
    <x v="1"/>
    <s v="02657-metadata.xml"/>
    <s v="2 1 1 1 0"/>
    <x v="2"/>
    <x v="0"/>
    <x v="1"/>
    <x v="1"/>
    <x v="0"/>
    <x v="4"/>
    <x v="8"/>
  </r>
  <r>
    <x v="10"/>
    <x v="1"/>
    <s v="02658-metadata.xml"/>
    <s v="2 1 1 1 0"/>
    <x v="2"/>
    <x v="0"/>
    <x v="1"/>
    <x v="1"/>
    <x v="0"/>
    <x v="4"/>
    <x v="8"/>
  </r>
  <r>
    <x v="10"/>
    <x v="1"/>
    <s v="02659-metadata.xml"/>
    <s v="2 1 1 1 0"/>
    <x v="2"/>
    <x v="0"/>
    <x v="1"/>
    <x v="1"/>
    <x v="0"/>
    <x v="4"/>
    <x v="8"/>
  </r>
  <r>
    <x v="10"/>
    <x v="1"/>
    <s v="02660-metadata.xml"/>
    <s v="2 1 1 1 0"/>
    <x v="2"/>
    <x v="0"/>
    <x v="1"/>
    <x v="1"/>
    <x v="0"/>
    <x v="4"/>
    <x v="8"/>
  </r>
  <r>
    <x v="10"/>
    <x v="1"/>
    <s v="02661-metadata.xml"/>
    <s v="2 1 1 1 0"/>
    <x v="2"/>
    <x v="0"/>
    <x v="1"/>
    <x v="1"/>
    <x v="0"/>
    <x v="4"/>
    <x v="8"/>
  </r>
  <r>
    <x v="10"/>
    <x v="1"/>
    <s v="02662-metadata.xml"/>
    <s v="2 1 1 1 0"/>
    <x v="2"/>
    <x v="0"/>
    <x v="1"/>
    <x v="1"/>
    <x v="0"/>
    <x v="4"/>
    <x v="8"/>
  </r>
  <r>
    <x v="10"/>
    <x v="1"/>
    <s v="02663-metadata.xml"/>
    <s v="2 1 1 1 0"/>
    <x v="2"/>
    <x v="0"/>
    <x v="1"/>
    <x v="1"/>
    <x v="0"/>
    <x v="4"/>
    <x v="8"/>
  </r>
  <r>
    <x v="10"/>
    <x v="1"/>
    <s v="02664-metadata.xml"/>
    <s v="2 1 1 1 0"/>
    <x v="2"/>
    <x v="0"/>
    <x v="1"/>
    <x v="1"/>
    <x v="0"/>
    <x v="4"/>
    <x v="8"/>
  </r>
  <r>
    <x v="10"/>
    <x v="1"/>
    <s v="02665-metadata.xml"/>
    <s v="2 1 1 1 0"/>
    <x v="2"/>
    <x v="0"/>
    <x v="1"/>
    <x v="1"/>
    <x v="0"/>
    <x v="4"/>
    <x v="8"/>
  </r>
  <r>
    <x v="10"/>
    <x v="1"/>
    <s v="02666-metadata.xml"/>
    <s v="2 1 1 1 0"/>
    <x v="2"/>
    <x v="0"/>
    <x v="1"/>
    <x v="1"/>
    <x v="0"/>
    <x v="4"/>
    <x v="8"/>
  </r>
  <r>
    <x v="10"/>
    <x v="1"/>
    <s v="02667-metadata.xml"/>
    <s v="2 1 1 1 0"/>
    <x v="2"/>
    <x v="0"/>
    <x v="1"/>
    <x v="1"/>
    <x v="0"/>
    <x v="4"/>
    <x v="8"/>
  </r>
  <r>
    <x v="10"/>
    <x v="1"/>
    <s v="02668-metadata.xml"/>
    <s v="2 1 1 1 0"/>
    <x v="2"/>
    <x v="0"/>
    <x v="1"/>
    <x v="1"/>
    <x v="0"/>
    <x v="4"/>
    <x v="8"/>
  </r>
  <r>
    <x v="10"/>
    <x v="1"/>
    <s v="02669-metadata.xml"/>
    <s v="2 1 1 1 0"/>
    <x v="2"/>
    <x v="0"/>
    <x v="1"/>
    <x v="1"/>
    <x v="0"/>
    <x v="4"/>
    <x v="8"/>
  </r>
  <r>
    <x v="10"/>
    <x v="1"/>
    <s v="02670-metadata.xml"/>
    <s v="2 1 1 1 0"/>
    <x v="2"/>
    <x v="0"/>
    <x v="1"/>
    <x v="1"/>
    <x v="0"/>
    <x v="4"/>
    <x v="8"/>
  </r>
  <r>
    <x v="10"/>
    <x v="1"/>
    <s v="02671-metadata.xml"/>
    <s v="2 1 1 1 0"/>
    <x v="2"/>
    <x v="0"/>
    <x v="1"/>
    <x v="1"/>
    <x v="0"/>
    <x v="4"/>
    <x v="8"/>
  </r>
  <r>
    <x v="10"/>
    <x v="1"/>
    <s v="02672-metadata.xml"/>
    <s v="2 1 1 1 0"/>
    <x v="2"/>
    <x v="0"/>
    <x v="1"/>
    <x v="1"/>
    <x v="0"/>
    <x v="4"/>
    <x v="8"/>
  </r>
  <r>
    <x v="10"/>
    <x v="1"/>
    <s v="02673-metadata.xml"/>
    <s v="2 1 1 1 0"/>
    <x v="2"/>
    <x v="0"/>
    <x v="1"/>
    <x v="1"/>
    <x v="0"/>
    <x v="4"/>
    <x v="8"/>
  </r>
  <r>
    <x v="10"/>
    <x v="1"/>
    <s v="02674-metadata.xml"/>
    <s v="2 1 1 1 0"/>
    <x v="2"/>
    <x v="0"/>
    <x v="1"/>
    <x v="1"/>
    <x v="0"/>
    <x v="4"/>
    <x v="8"/>
  </r>
  <r>
    <x v="10"/>
    <x v="1"/>
    <s v="02675-metadata.xml"/>
    <s v="2 1 1 1 0"/>
    <x v="2"/>
    <x v="0"/>
    <x v="1"/>
    <x v="1"/>
    <x v="0"/>
    <x v="4"/>
    <x v="8"/>
  </r>
  <r>
    <x v="10"/>
    <x v="1"/>
    <s v="02676-metadata.xml"/>
    <s v="2 1 1 1 0"/>
    <x v="2"/>
    <x v="0"/>
    <x v="1"/>
    <x v="1"/>
    <x v="0"/>
    <x v="4"/>
    <x v="8"/>
  </r>
  <r>
    <x v="10"/>
    <x v="1"/>
    <s v="02677-metadata.xml"/>
    <s v="2 1 1 1 0"/>
    <x v="2"/>
    <x v="0"/>
    <x v="1"/>
    <x v="1"/>
    <x v="0"/>
    <x v="4"/>
    <x v="8"/>
  </r>
  <r>
    <x v="10"/>
    <x v="1"/>
    <s v="02678-metadata.xml"/>
    <s v="2 1 1 1 0"/>
    <x v="2"/>
    <x v="0"/>
    <x v="1"/>
    <x v="1"/>
    <x v="0"/>
    <x v="4"/>
    <x v="8"/>
  </r>
  <r>
    <x v="10"/>
    <x v="1"/>
    <s v="02679-metadata.xml"/>
    <s v="2 1 1 1 0"/>
    <x v="2"/>
    <x v="0"/>
    <x v="1"/>
    <x v="1"/>
    <x v="0"/>
    <x v="4"/>
    <x v="8"/>
  </r>
  <r>
    <x v="10"/>
    <x v="1"/>
    <s v="02680-metadata.xml"/>
    <s v="2 1 1 1 0"/>
    <x v="2"/>
    <x v="0"/>
    <x v="1"/>
    <x v="1"/>
    <x v="0"/>
    <x v="4"/>
    <x v="8"/>
  </r>
  <r>
    <x v="10"/>
    <x v="1"/>
    <s v="02681-metadata.xml"/>
    <s v="2 1 1 1 0"/>
    <x v="2"/>
    <x v="0"/>
    <x v="1"/>
    <x v="1"/>
    <x v="0"/>
    <x v="4"/>
    <x v="8"/>
  </r>
  <r>
    <x v="10"/>
    <x v="1"/>
    <s v="02682-metadata.xml"/>
    <s v="2 1 1 1 0"/>
    <x v="2"/>
    <x v="0"/>
    <x v="1"/>
    <x v="1"/>
    <x v="0"/>
    <x v="4"/>
    <x v="8"/>
  </r>
  <r>
    <x v="10"/>
    <x v="1"/>
    <s v="02683-metadata.xml"/>
    <s v="2 1 1 1 0"/>
    <x v="2"/>
    <x v="0"/>
    <x v="1"/>
    <x v="1"/>
    <x v="0"/>
    <x v="4"/>
    <x v="8"/>
  </r>
  <r>
    <x v="10"/>
    <x v="1"/>
    <s v="02684-metadata.xml"/>
    <s v="2 1 1 1 0"/>
    <x v="2"/>
    <x v="0"/>
    <x v="1"/>
    <x v="1"/>
    <x v="0"/>
    <x v="4"/>
    <x v="8"/>
  </r>
  <r>
    <x v="10"/>
    <x v="1"/>
    <s v="02685-metadata.xml"/>
    <s v="2 1 1 1 0"/>
    <x v="2"/>
    <x v="0"/>
    <x v="1"/>
    <x v="1"/>
    <x v="0"/>
    <x v="4"/>
    <x v="8"/>
  </r>
  <r>
    <x v="10"/>
    <x v="1"/>
    <s v="02686-metadata.xml"/>
    <s v="2 1 1 1 0"/>
    <x v="2"/>
    <x v="0"/>
    <x v="1"/>
    <x v="1"/>
    <x v="0"/>
    <x v="4"/>
    <x v="8"/>
  </r>
  <r>
    <x v="10"/>
    <x v="1"/>
    <s v="02687-metadata.xml"/>
    <s v="2 1 1 1 0"/>
    <x v="2"/>
    <x v="0"/>
    <x v="1"/>
    <x v="1"/>
    <x v="0"/>
    <x v="4"/>
    <x v="8"/>
  </r>
  <r>
    <x v="10"/>
    <x v="1"/>
    <s v="02688-metadata.xml"/>
    <s v="2 1 1 1 0"/>
    <x v="2"/>
    <x v="0"/>
    <x v="1"/>
    <x v="1"/>
    <x v="0"/>
    <x v="4"/>
    <x v="8"/>
  </r>
  <r>
    <x v="10"/>
    <x v="1"/>
    <s v="02689-metadata.xml"/>
    <s v="2 1 1 1 0"/>
    <x v="2"/>
    <x v="0"/>
    <x v="1"/>
    <x v="1"/>
    <x v="0"/>
    <x v="4"/>
    <x v="8"/>
  </r>
  <r>
    <x v="10"/>
    <x v="1"/>
    <s v="02690-metadata.xml"/>
    <s v="2 1 1 1 0"/>
    <x v="2"/>
    <x v="0"/>
    <x v="1"/>
    <x v="1"/>
    <x v="0"/>
    <x v="4"/>
    <x v="8"/>
  </r>
  <r>
    <x v="10"/>
    <x v="1"/>
    <s v="02691-metadata.xml"/>
    <s v="2 1 1 1 0"/>
    <x v="2"/>
    <x v="0"/>
    <x v="1"/>
    <x v="1"/>
    <x v="0"/>
    <x v="4"/>
    <x v="8"/>
  </r>
  <r>
    <x v="10"/>
    <x v="1"/>
    <s v="02692-metadata.xml"/>
    <s v="2 1 1 1 0"/>
    <x v="2"/>
    <x v="0"/>
    <x v="1"/>
    <x v="1"/>
    <x v="0"/>
    <x v="4"/>
    <x v="8"/>
  </r>
  <r>
    <x v="10"/>
    <x v="1"/>
    <s v="02693-metadata.xml"/>
    <s v="2 1 1 1 0"/>
    <x v="2"/>
    <x v="0"/>
    <x v="1"/>
    <x v="1"/>
    <x v="0"/>
    <x v="4"/>
    <x v="8"/>
  </r>
  <r>
    <x v="10"/>
    <x v="1"/>
    <s v="02694-metadata.xml"/>
    <s v="2 1 1 1 0"/>
    <x v="2"/>
    <x v="0"/>
    <x v="1"/>
    <x v="1"/>
    <x v="0"/>
    <x v="4"/>
    <x v="8"/>
  </r>
  <r>
    <x v="10"/>
    <x v="1"/>
    <s v="02695-metadata.xml"/>
    <s v="2 1 1 1 0"/>
    <x v="2"/>
    <x v="0"/>
    <x v="1"/>
    <x v="1"/>
    <x v="0"/>
    <x v="4"/>
    <x v="8"/>
  </r>
  <r>
    <x v="10"/>
    <x v="1"/>
    <s v="02696-metadata.xml"/>
    <s v="2 1 1 1 0"/>
    <x v="2"/>
    <x v="0"/>
    <x v="1"/>
    <x v="1"/>
    <x v="0"/>
    <x v="4"/>
    <x v="8"/>
  </r>
  <r>
    <x v="10"/>
    <x v="1"/>
    <s v="02697-metadata.xml"/>
    <s v="2 1 1 1 0"/>
    <x v="2"/>
    <x v="0"/>
    <x v="1"/>
    <x v="1"/>
    <x v="0"/>
    <x v="4"/>
    <x v="8"/>
  </r>
  <r>
    <x v="10"/>
    <x v="1"/>
    <s v="02698-metadata.xml"/>
    <s v="2 1 1 1 0"/>
    <x v="2"/>
    <x v="0"/>
    <x v="1"/>
    <x v="1"/>
    <x v="0"/>
    <x v="4"/>
    <x v="8"/>
  </r>
  <r>
    <x v="10"/>
    <x v="1"/>
    <s v="02699-metadata.xml"/>
    <s v="2 1 1 1 0"/>
    <x v="2"/>
    <x v="0"/>
    <x v="1"/>
    <x v="1"/>
    <x v="0"/>
    <x v="4"/>
    <x v="8"/>
  </r>
  <r>
    <x v="10"/>
    <x v="1"/>
    <s v="02700-metadata.xml"/>
    <s v="2 1 1 1 0"/>
    <x v="2"/>
    <x v="0"/>
    <x v="1"/>
    <x v="1"/>
    <x v="0"/>
    <x v="4"/>
    <x v="8"/>
  </r>
  <r>
    <x v="10"/>
    <x v="1"/>
    <s v="02701-metadata.xml"/>
    <s v="2 1 1 1 0"/>
    <x v="2"/>
    <x v="0"/>
    <x v="1"/>
    <x v="1"/>
    <x v="0"/>
    <x v="4"/>
    <x v="8"/>
  </r>
  <r>
    <x v="10"/>
    <x v="1"/>
    <s v="02702-metadata.xml"/>
    <s v="2 1 1 1 0"/>
    <x v="2"/>
    <x v="0"/>
    <x v="1"/>
    <x v="1"/>
    <x v="0"/>
    <x v="4"/>
    <x v="8"/>
  </r>
  <r>
    <x v="10"/>
    <x v="1"/>
    <s v="02703-metadata.xml"/>
    <s v="2 1 1 1 0"/>
    <x v="2"/>
    <x v="0"/>
    <x v="1"/>
    <x v="1"/>
    <x v="0"/>
    <x v="4"/>
    <x v="8"/>
  </r>
  <r>
    <x v="10"/>
    <x v="1"/>
    <s v="02704-metadata.xml"/>
    <s v="2 1 1 1 0"/>
    <x v="2"/>
    <x v="0"/>
    <x v="1"/>
    <x v="1"/>
    <x v="0"/>
    <x v="4"/>
    <x v="8"/>
  </r>
  <r>
    <x v="10"/>
    <x v="1"/>
    <s v="02705-metadata.xml"/>
    <s v="2 1 1 1 0"/>
    <x v="2"/>
    <x v="0"/>
    <x v="1"/>
    <x v="1"/>
    <x v="0"/>
    <x v="4"/>
    <x v="8"/>
  </r>
  <r>
    <x v="10"/>
    <x v="1"/>
    <s v="02706-metadata.xml"/>
    <s v="2 1 1 1 0"/>
    <x v="2"/>
    <x v="0"/>
    <x v="1"/>
    <x v="1"/>
    <x v="0"/>
    <x v="4"/>
    <x v="8"/>
  </r>
  <r>
    <x v="10"/>
    <x v="1"/>
    <s v="02707-metadata.xml"/>
    <s v="2 1 1 1 0"/>
    <x v="2"/>
    <x v="0"/>
    <x v="1"/>
    <x v="1"/>
    <x v="0"/>
    <x v="4"/>
    <x v="8"/>
  </r>
  <r>
    <x v="10"/>
    <x v="1"/>
    <s v="02708-metadata.xml"/>
    <s v="2 1 1 1 0"/>
    <x v="2"/>
    <x v="0"/>
    <x v="1"/>
    <x v="1"/>
    <x v="0"/>
    <x v="4"/>
    <x v="8"/>
  </r>
  <r>
    <x v="10"/>
    <x v="1"/>
    <s v="02709-metadata.xml"/>
    <s v="2 1 1 1 0"/>
    <x v="2"/>
    <x v="0"/>
    <x v="1"/>
    <x v="1"/>
    <x v="0"/>
    <x v="4"/>
    <x v="8"/>
  </r>
  <r>
    <x v="10"/>
    <x v="1"/>
    <s v="02710-metadata.xml"/>
    <s v="2 1 1 1 0"/>
    <x v="2"/>
    <x v="0"/>
    <x v="1"/>
    <x v="1"/>
    <x v="0"/>
    <x v="4"/>
    <x v="8"/>
  </r>
  <r>
    <x v="10"/>
    <x v="1"/>
    <s v="02711-metadata.xml"/>
    <s v="2 1 1 1 0"/>
    <x v="2"/>
    <x v="0"/>
    <x v="1"/>
    <x v="1"/>
    <x v="0"/>
    <x v="4"/>
    <x v="8"/>
  </r>
  <r>
    <x v="10"/>
    <x v="1"/>
    <s v="02712-metadata.xml"/>
    <s v="2 1 1 1 0"/>
    <x v="2"/>
    <x v="0"/>
    <x v="1"/>
    <x v="1"/>
    <x v="0"/>
    <x v="4"/>
    <x v="8"/>
  </r>
  <r>
    <x v="10"/>
    <x v="1"/>
    <s v="02713-metadata.xml"/>
    <s v="2 1 1 1 0"/>
    <x v="2"/>
    <x v="0"/>
    <x v="1"/>
    <x v="1"/>
    <x v="0"/>
    <x v="4"/>
    <x v="8"/>
  </r>
  <r>
    <x v="10"/>
    <x v="1"/>
    <s v="02714-metadata.xml"/>
    <s v="2 1 1 1 0"/>
    <x v="2"/>
    <x v="0"/>
    <x v="1"/>
    <x v="1"/>
    <x v="0"/>
    <x v="4"/>
    <x v="8"/>
  </r>
  <r>
    <x v="10"/>
    <x v="1"/>
    <s v="02715-metadata.xml"/>
    <s v="2 1 1 1 0"/>
    <x v="2"/>
    <x v="0"/>
    <x v="1"/>
    <x v="1"/>
    <x v="0"/>
    <x v="4"/>
    <x v="8"/>
  </r>
  <r>
    <x v="10"/>
    <x v="1"/>
    <s v="02716-metadata.xml"/>
    <s v="2 1 1 1 0"/>
    <x v="2"/>
    <x v="0"/>
    <x v="1"/>
    <x v="1"/>
    <x v="0"/>
    <x v="4"/>
    <x v="8"/>
  </r>
  <r>
    <x v="10"/>
    <x v="1"/>
    <s v="02717-metadata.xml"/>
    <s v="2 1 1 1 0"/>
    <x v="2"/>
    <x v="0"/>
    <x v="1"/>
    <x v="1"/>
    <x v="0"/>
    <x v="4"/>
    <x v="8"/>
  </r>
  <r>
    <x v="10"/>
    <x v="1"/>
    <s v="02718-metadata.xml"/>
    <s v="2 1 1 1 0"/>
    <x v="2"/>
    <x v="0"/>
    <x v="1"/>
    <x v="1"/>
    <x v="0"/>
    <x v="4"/>
    <x v="8"/>
  </r>
  <r>
    <x v="10"/>
    <x v="1"/>
    <s v="02719-metadata.xml"/>
    <s v="2 1 1 1 0"/>
    <x v="2"/>
    <x v="0"/>
    <x v="1"/>
    <x v="1"/>
    <x v="0"/>
    <x v="4"/>
    <x v="8"/>
  </r>
  <r>
    <x v="10"/>
    <x v="1"/>
    <s v="02720-metadata.xml"/>
    <s v="2 1 1 1 0"/>
    <x v="2"/>
    <x v="0"/>
    <x v="1"/>
    <x v="1"/>
    <x v="0"/>
    <x v="4"/>
    <x v="8"/>
  </r>
  <r>
    <x v="10"/>
    <x v="1"/>
    <s v="02721-metadata.xml"/>
    <s v="2 1 1 1 0"/>
    <x v="2"/>
    <x v="0"/>
    <x v="1"/>
    <x v="1"/>
    <x v="0"/>
    <x v="4"/>
    <x v="8"/>
  </r>
  <r>
    <x v="10"/>
    <x v="1"/>
    <s v="02722-metadata.xml"/>
    <s v="2 1 1 1 0"/>
    <x v="2"/>
    <x v="0"/>
    <x v="1"/>
    <x v="1"/>
    <x v="0"/>
    <x v="4"/>
    <x v="8"/>
  </r>
  <r>
    <x v="10"/>
    <x v="1"/>
    <s v="02723-metadata.xml"/>
    <s v="2 1 1 1 0"/>
    <x v="2"/>
    <x v="0"/>
    <x v="1"/>
    <x v="1"/>
    <x v="0"/>
    <x v="4"/>
    <x v="8"/>
  </r>
  <r>
    <x v="10"/>
    <x v="1"/>
    <s v="02724-metadata.xml"/>
    <s v="2 1 1 1 0"/>
    <x v="2"/>
    <x v="0"/>
    <x v="1"/>
    <x v="1"/>
    <x v="0"/>
    <x v="4"/>
    <x v="8"/>
  </r>
  <r>
    <x v="10"/>
    <x v="1"/>
    <s v="02725-metadata.xml"/>
    <s v="2 1 1 1 0"/>
    <x v="2"/>
    <x v="0"/>
    <x v="1"/>
    <x v="1"/>
    <x v="0"/>
    <x v="4"/>
    <x v="8"/>
  </r>
  <r>
    <x v="10"/>
    <x v="1"/>
    <s v="02726-metadata.xml"/>
    <s v="2 1 1 1 0"/>
    <x v="2"/>
    <x v="0"/>
    <x v="1"/>
    <x v="1"/>
    <x v="0"/>
    <x v="4"/>
    <x v="8"/>
  </r>
  <r>
    <x v="10"/>
    <x v="1"/>
    <s v="02727-metadata.xml"/>
    <s v="2 1 1 1 0"/>
    <x v="2"/>
    <x v="0"/>
    <x v="1"/>
    <x v="1"/>
    <x v="0"/>
    <x v="4"/>
    <x v="8"/>
  </r>
  <r>
    <x v="10"/>
    <x v="1"/>
    <s v="02728-metadata.xml"/>
    <s v="2 1 1 1 0"/>
    <x v="2"/>
    <x v="0"/>
    <x v="1"/>
    <x v="1"/>
    <x v="0"/>
    <x v="4"/>
    <x v="8"/>
  </r>
  <r>
    <x v="10"/>
    <x v="1"/>
    <s v="02729-metadata.xml"/>
    <s v="2 1 1 1 0"/>
    <x v="2"/>
    <x v="0"/>
    <x v="1"/>
    <x v="1"/>
    <x v="0"/>
    <x v="4"/>
    <x v="8"/>
  </r>
  <r>
    <x v="10"/>
    <x v="1"/>
    <s v="02730-metadata.xml"/>
    <s v="2 1 1 1 0"/>
    <x v="2"/>
    <x v="0"/>
    <x v="1"/>
    <x v="1"/>
    <x v="0"/>
    <x v="4"/>
    <x v="8"/>
  </r>
  <r>
    <x v="10"/>
    <x v="1"/>
    <s v="02731-metadata.xml"/>
    <s v="2 1 1 1 0"/>
    <x v="2"/>
    <x v="0"/>
    <x v="1"/>
    <x v="1"/>
    <x v="0"/>
    <x v="4"/>
    <x v="8"/>
  </r>
  <r>
    <x v="10"/>
    <x v="1"/>
    <s v="02732-metadata.xml"/>
    <s v="2 1 1 1 0"/>
    <x v="2"/>
    <x v="0"/>
    <x v="1"/>
    <x v="1"/>
    <x v="0"/>
    <x v="4"/>
    <x v="8"/>
  </r>
  <r>
    <x v="10"/>
    <x v="1"/>
    <s v="02733-metadata.xml"/>
    <s v="2 1 1 1 0"/>
    <x v="2"/>
    <x v="0"/>
    <x v="1"/>
    <x v="1"/>
    <x v="0"/>
    <x v="4"/>
    <x v="8"/>
  </r>
  <r>
    <x v="10"/>
    <x v="1"/>
    <s v="02734-metadata.xml"/>
    <s v="2 1 1 1 0"/>
    <x v="2"/>
    <x v="0"/>
    <x v="1"/>
    <x v="1"/>
    <x v="0"/>
    <x v="4"/>
    <x v="8"/>
  </r>
  <r>
    <x v="10"/>
    <x v="1"/>
    <s v="02735-metadata.xml"/>
    <s v="2 1 1 1 0"/>
    <x v="2"/>
    <x v="0"/>
    <x v="1"/>
    <x v="1"/>
    <x v="0"/>
    <x v="4"/>
    <x v="8"/>
  </r>
  <r>
    <x v="10"/>
    <x v="1"/>
    <s v="02736-metadata.xml"/>
    <s v="2 1 1 1 0"/>
    <x v="2"/>
    <x v="0"/>
    <x v="1"/>
    <x v="1"/>
    <x v="0"/>
    <x v="4"/>
    <x v="8"/>
  </r>
  <r>
    <x v="10"/>
    <x v="1"/>
    <s v="02737-metadata.xml"/>
    <s v="2 1 1 1 0"/>
    <x v="2"/>
    <x v="0"/>
    <x v="1"/>
    <x v="1"/>
    <x v="0"/>
    <x v="4"/>
    <x v="8"/>
  </r>
  <r>
    <x v="10"/>
    <x v="1"/>
    <s v="02738-metadata.xml"/>
    <s v="2 1 1 1 0"/>
    <x v="2"/>
    <x v="0"/>
    <x v="1"/>
    <x v="1"/>
    <x v="0"/>
    <x v="4"/>
    <x v="8"/>
  </r>
  <r>
    <x v="10"/>
    <x v="1"/>
    <s v="02739-metadata.xml"/>
    <s v="2 1 1 1 0"/>
    <x v="2"/>
    <x v="0"/>
    <x v="1"/>
    <x v="1"/>
    <x v="0"/>
    <x v="4"/>
    <x v="8"/>
  </r>
  <r>
    <x v="10"/>
    <x v="1"/>
    <s v="02740-metadata.xml"/>
    <s v="2 1 1 1 0"/>
    <x v="2"/>
    <x v="0"/>
    <x v="1"/>
    <x v="1"/>
    <x v="0"/>
    <x v="4"/>
    <x v="8"/>
  </r>
  <r>
    <x v="10"/>
    <x v="1"/>
    <s v="02741-metadata.xml"/>
    <s v="2 1 1 1 0"/>
    <x v="2"/>
    <x v="0"/>
    <x v="1"/>
    <x v="1"/>
    <x v="0"/>
    <x v="4"/>
    <x v="8"/>
  </r>
  <r>
    <x v="10"/>
    <x v="1"/>
    <s v="02742-metadata.xml"/>
    <s v="2 1 1 1 0"/>
    <x v="2"/>
    <x v="0"/>
    <x v="1"/>
    <x v="1"/>
    <x v="0"/>
    <x v="4"/>
    <x v="8"/>
  </r>
  <r>
    <x v="10"/>
    <x v="1"/>
    <s v="02743-metadata.xml"/>
    <s v="2 1 1 1 0"/>
    <x v="2"/>
    <x v="0"/>
    <x v="1"/>
    <x v="1"/>
    <x v="0"/>
    <x v="4"/>
    <x v="8"/>
  </r>
  <r>
    <x v="10"/>
    <x v="1"/>
    <s v="02744-metadata.xml"/>
    <s v="2 1 1 1 0"/>
    <x v="2"/>
    <x v="0"/>
    <x v="1"/>
    <x v="1"/>
    <x v="0"/>
    <x v="4"/>
    <x v="8"/>
  </r>
  <r>
    <x v="10"/>
    <x v="1"/>
    <s v="02745-metadata.xml"/>
    <s v="2 1 1 1 0"/>
    <x v="2"/>
    <x v="0"/>
    <x v="1"/>
    <x v="1"/>
    <x v="0"/>
    <x v="4"/>
    <x v="8"/>
  </r>
  <r>
    <x v="10"/>
    <x v="1"/>
    <s v="02746-metadata.xml"/>
    <s v="2 1 1 1 0"/>
    <x v="2"/>
    <x v="0"/>
    <x v="1"/>
    <x v="1"/>
    <x v="0"/>
    <x v="4"/>
    <x v="8"/>
  </r>
  <r>
    <x v="10"/>
    <x v="1"/>
    <s v="02747-metadata.xml"/>
    <s v="2 1 1 1 0"/>
    <x v="2"/>
    <x v="0"/>
    <x v="1"/>
    <x v="1"/>
    <x v="0"/>
    <x v="4"/>
    <x v="8"/>
  </r>
  <r>
    <x v="10"/>
    <x v="1"/>
    <s v="02748-metadata.xml"/>
    <s v="2 1 1 1 0"/>
    <x v="2"/>
    <x v="0"/>
    <x v="1"/>
    <x v="1"/>
    <x v="0"/>
    <x v="4"/>
    <x v="8"/>
  </r>
  <r>
    <x v="10"/>
    <x v="1"/>
    <s v="02749-metadata.xml"/>
    <s v="2 1 1 1 0"/>
    <x v="2"/>
    <x v="0"/>
    <x v="1"/>
    <x v="1"/>
    <x v="0"/>
    <x v="4"/>
    <x v="8"/>
  </r>
  <r>
    <x v="10"/>
    <x v="1"/>
    <s v="02750-metadata.xml"/>
    <s v="2 1 1 1 0"/>
    <x v="2"/>
    <x v="0"/>
    <x v="1"/>
    <x v="1"/>
    <x v="0"/>
    <x v="4"/>
    <x v="8"/>
  </r>
  <r>
    <x v="10"/>
    <x v="1"/>
    <s v="02751-metadata.xml"/>
    <s v="2 1 1 1 0"/>
    <x v="2"/>
    <x v="0"/>
    <x v="1"/>
    <x v="1"/>
    <x v="0"/>
    <x v="4"/>
    <x v="8"/>
  </r>
  <r>
    <x v="10"/>
    <x v="1"/>
    <s v="02752-metadata.xml"/>
    <s v="2 1 1 1 0"/>
    <x v="2"/>
    <x v="0"/>
    <x v="1"/>
    <x v="1"/>
    <x v="0"/>
    <x v="4"/>
    <x v="8"/>
  </r>
  <r>
    <x v="10"/>
    <x v="1"/>
    <s v="02753-metadata.xml"/>
    <s v="2 1 1 1 0"/>
    <x v="2"/>
    <x v="0"/>
    <x v="1"/>
    <x v="1"/>
    <x v="0"/>
    <x v="4"/>
    <x v="8"/>
  </r>
  <r>
    <x v="10"/>
    <x v="1"/>
    <s v="02754-metadata.xml"/>
    <s v="2 1 1 1 0"/>
    <x v="2"/>
    <x v="0"/>
    <x v="1"/>
    <x v="1"/>
    <x v="0"/>
    <x v="4"/>
    <x v="8"/>
  </r>
  <r>
    <x v="10"/>
    <x v="1"/>
    <s v="02755-metadata.xml"/>
    <s v="2 1 1 1 0"/>
    <x v="2"/>
    <x v="0"/>
    <x v="1"/>
    <x v="1"/>
    <x v="0"/>
    <x v="4"/>
    <x v="8"/>
  </r>
  <r>
    <x v="10"/>
    <x v="1"/>
    <s v="02756-metadata.xml"/>
    <s v="2 1 1 1 0"/>
    <x v="2"/>
    <x v="0"/>
    <x v="1"/>
    <x v="1"/>
    <x v="0"/>
    <x v="4"/>
    <x v="8"/>
  </r>
  <r>
    <x v="10"/>
    <x v="1"/>
    <s v="02757-metadata.xml"/>
    <s v="2 1 1 1 0"/>
    <x v="2"/>
    <x v="0"/>
    <x v="1"/>
    <x v="1"/>
    <x v="0"/>
    <x v="4"/>
    <x v="8"/>
  </r>
  <r>
    <x v="10"/>
    <x v="1"/>
    <s v="02758-metadata.xml"/>
    <s v="2 1 1 1 0"/>
    <x v="2"/>
    <x v="0"/>
    <x v="1"/>
    <x v="1"/>
    <x v="0"/>
    <x v="4"/>
    <x v="8"/>
  </r>
  <r>
    <x v="11"/>
    <x v="1"/>
    <s v="02769-metadata.xml"/>
    <s v="0 0 3 1 1"/>
    <x v="0"/>
    <x v="1"/>
    <x v="3"/>
    <x v="1"/>
    <x v="1"/>
    <x v="4"/>
    <x v="8"/>
  </r>
  <r>
    <x v="2"/>
    <x v="1"/>
    <s v="03133-metadata.xml"/>
    <s v="3 1 1 0 0"/>
    <x v="3"/>
    <x v="0"/>
    <x v="1"/>
    <x v="0"/>
    <x v="0"/>
    <x v="4"/>
    <x v="8"/>
  </r>
  <r>
    <x v="2"/>
    <x v="1"/>
    <s v="03137-metadata.xml"/>
    <s v="3 1 1 0 0"/>
    <x v="3"/>
    <x v="0"/>
    <x v="1"/>
    <x v="0"/>
    <x v="0"/>
    <x v="4"/>
    <x v="8"/>
  </r>
  <r>
    <x v="2"/>
    <x v="1"/>
    <s v="03152-metadata.xml"/>
    <s v="3 1 1 0 0"/>
    <x v="3"/>
    <x v="0"/>
    <x v="1"/>
    <x v="0"/>
    <x v="0"/>
    <x v="4"/>
    <x v="8"/>
  </r>
  <r>
    <x v="2"/>
    <x v="1"/>
    <s v="03163-metadata.xml"/>
    <s v="3 1 1 0 0"/>
    <x v="3"/>
    <x v="0"/>
    <x v="1"/>
    <x v="0"/>
    <x v="0"/>
    <x v="4"/>
    <x v="8"/>
  </r>
  <r>
    <x v="2"/>
    <x v="1"/>
    <s v="03165-metadata.xml"/>
    <s v="3 1 1 0 0"/>
    <x v="3"/>
    <x v="0"/>
    <x v="1"/>
    <x v="0"/>
    <x v="0"/>
    <x v="4"/>
    <x v="8"/>
  </r>
  <r>
    <x v="2"/>
    <x v="1"/>
    <s v="03172-metadata.xml"/>
    <s v="3 1 1 0 0"/>
    <x v="3"/>
    <x v="0"/>
    <x v="1"/>
    <x v="0"/>
    <x v="0"/>
    <x v="4"/>
    <x v="8"/>
  </r>
  <r>
    <x v="2"/>
    <x v="1"/>
    <s v="03176-metadata.xml"/>
    <s v="3 1 1 0 0"/>
    <x v="3"/>
    <x v="0"/>
    <x v="1"/>
    <x v="0"/>
    <x v="0"/>
    <x v="4"/>
    <x v="8"/>
  </r>
  <r>
    <x v="2"/>
    <x v="1"/>
    <s v="03180-metadata.xml"/>
    <s v="3 1 1 0 0"/>
    <x v="3"/>
    <x v="0"/>
    <x v="1"/>
    <x v="0"/>
    <x v="0"/>
    <x v="4"/>
    <x v="8"/>
  </r>
  <r>
    <x v="2"/>
    <x v="1"/>
    <s v="03185-metadata.xml"/>
    <s v="3 1 1 0 0"/>
    <x v="3"/>
    <x v="0"/>
    <x v="1"/>
    <x v="0"/>
    <x v="0"/>
    <x v="4"/>
    <x v="8"/>
  </r>
  <r>
    <x v="2"/>
    <x v="1"/>
    <s v="03187-metadata.xml"/>
    <s v="3 1 1 0 0"/>
    <x v="3"/>
    <x v="0"/>
    <x v="1"/>
    <x v="0"/>
    <x v="0"/>
    <x v="4"/>
    <x v="8"/>
  </r>
  <r>
    <x v="2"/>
    <x v="1"/>
    <s v="03194-metadata.xml"/>
    <s v="3 1 1 0 0"/>
    <x v="3"/>
    <x v="0"/>
    <x v="1"/>
    <x v="0"/>
    <x v="0"/>
    <x v="4"/>
    <x v="8"/>
  </r>
  <r>
    <x v="2"/>
    <x v="1"/>
    <s v="03198-metadata.xml"/>
    <s v="3 1 1 0 0"/>
    <x v="3"/>
    <x v="0"/>
    <x v="1"/>
    <x v="0"/>
    <x v="0"/>
    <x v="4"/>
    <x v="8"/>
  </r>
  <r>
    <x v="2"/>
    <x v="1"/>
    <s v="03200-metadata.xml"/>
    <s v="3 1 1 0 0"/>
    <x v="3"/>
    <x v="0"/>
    <x v="1"/>
    <x v="0"/>
    <x v="0"/>
    <x v="4"/>
    <x v="8"/>
  </r>
  <r>
    <x v="2"/>
    <x v="1"/>
    <s v="03201-metadata.xml"/>
    <s v="3 1 1 0 0"/>
    <x v="3"/>
    <x v="0"/>
    <x v="1"/>
    <x v="0"/>
    <x v="0"/>
    <x v="4"/>
    <x v="8"/>
  </r>
  <r>
    <x v="2"/>
    <x v="1"/>
    <s v="03202-metadata.xml"/>
    <s v="3 1 1 0 0"/>
    <x v="3"/>
    <x v="0"/>
    <x v="1"/>
    <x v="0"/>
    <x v="0"/>
    <x v="4"/>
    <x v="8"/>
  </r>
  <r>
    <x v="2"/>
    <x v="1"/>
    <s v="03213-metadata.xml"/>
    <s v="3 1 1 0 0"/>
    <x v="3"/>
    <x v="0"/>
    <x v="1"/>
    <x v="0"/>
    <x v="0"/>
    <x v="4"/>
    <x v="8"/>
  </r>
  <r>
    <x v="2"/>
    <x v="1"/>
    <s v="03221-metadata.xml"/>
    <s v="3 1 1 0 0"/>
    <x v="3"/>
    <x v="0"/>
    <x v="1"/>
    <x v="0"/>
    <x v="0"/>
    <x v="4"/>
    <x v="8"/>
  </r>
  <r>
    <x v="2"/>
    <x v="1"/>
    <s v="03241-metadata.xml"/>
    <s v="3 1 1 0 0"/>
    <x v="3"/>
    <x v="0"/>
    <x v="1"/>
    <x v="0"/>
    <x v="0"/>
    <x v="4"/>
    <x v="8"/>
  </r>
  <r>
    <x v="2"/>
    <x v="1"/>
    <s v="03249-metadata.xml"/>
    <s v="3 1 1 0 0"/>
    <x v="3"/>
    <x v="0"/>
    <x v="1"/>
    <x v="0"/>
    <x v="0"/>
    <x v="4"/>
    <x v="8"/>
  </r>
  <r>
    <x v="2"/>
    <x v="1"/>
    <s v="03265-metadata.xml"/>
    <s v="3 1 1 0 0"/>
    <x v="3"/>
    <x v="0"/>
    <x v="1"/>
    <x v="0"/>
    <x v="0"/>
    <x v="4"/>
    <x v="8"/>
  </r>
  <r>
    <x v="2"/>
    <x v="1"/>
    <s v="03280-metadata.xml"/>
    <s v="3 1 1 0 0"/>
    <x v="3"/>
    <x v="0"/>
    <x v="1"/>
    <x v="0"/>
    <x v="0"/>
    <x v="4"/>
    <x v="8"/>
  </r>
  <r>
    <x v="2"/>
    <x v="1"/>
    <s v="03295-metadata.xml"/>
    <s v="3 1 1 0 0"/>
    <x v="3"/>
    <x v="0"/>
    <x v="1"/>
    <x v="0"/>
    <x v="0"/>
    <x v="4"/>
    <x v="8"/>
  </r>
  <r>
    <x v="2"/>
    <x v="1"/>
    <s v="03303-metadata.xml"/>
    <s v="3 1 1 0 0"/>
    <x v="3"/>
    <x v="0"/>
    <x v="1"/>
    <x v="0"/>
    <x v="0"/>
    <x v="4"/>
    <x v="8"/>
  </r>
  <r>
    <x v="2"/>
    <x v="1"/>
    <s v="03308-metadata.xml"/>
    <s v="3 1 1 0 0"/>
    <x v="3"/>
    <x v="0"/>
    <x v="1"/>
    <x v="0"/>
    <x v="0"/>
    <x v="4"/>
    <x v="8"/>
  </r>
  <r>
    <x v="2"/>
    <x v="1"/>
    <s v="03316-metadata.xml"/>
    <s v="3 1 1 0 0"/>
    <x v="3"/>
    <x v="0"/>
    <x v="1"/>
    <x v="0"/>
    <x v="0"/>
    <x v="4"/>
    <x v="8"/>
  </r>
  <r>
    <x v="2"/>
    <x v="1"/>
    <s v="03320-metadata.xml"/>
    <s v="3 1 1 0 0"/>
    <x v="3"/>
    <x v="0"/>
    <x v="1"/>
    <x v="0"/>
    <x v="0"/>
    <x v="4"/>
    <x v="8"/>
  </r>
  <r>
    <x v="2"/>
    <x v="1"/>
    <s v="03321-metadata.xml"/>
    <s v="3 1 1 0 0"/>
    <x v="3"/>
    <x v="0"/>
    <x v="1"/>
    <x v="0"/>
    <x v="0"/>
    <x v="4"/>
    <x v="8"/>
  </r>
  <r>
    <x v="2"/>
    <x v="1"/>
    <s v="03327-metadata.xml"/>
    <s v="3 1 1 0 0"/>
    <x v="3"/>
    <x v="0"/>
    <x v="1"/>
    <x v="0"/>
    <x v="0"/>
    <x v="4"/>
    <x v="8"/>
  </r>
  <r>
    <x v="2"/>
    <x v="1"/>
    <s v="03329-metadata.xml"/>
    <s v="3 1 1 0 0"/>
    <x v="3"/>
    <x v="0"/>
    <x v="1"/>
    <x v="0"/>
    <x v="0"/>
    <x v="4"/>
    <x v="8"/>
  </r>
  <r>
    <x v="2"/>
    <x v="1"/>
    <s v="03342-metadata.xml"/>
    <s v="3 1 1 0 0"/>
    <x v="3"/>
    <x v="0"/>
    <x v="1"/>
    <x v="0"/>
    <x v="0"/>
    <x v="4"/>
    <x v="8"/>
  </r>
  <r>
    <x v="2"/>
    <x v="1"/>
    <s v="03356-metadata.xml"/>
    <s v="3 1 1 0 0"/>
    <x v="3"/>
    <x v="0"/>
    <x v="1"/>
    <x v="0"/>
    <x v="0"/>
    <x v="4"/>
    <x v="8"/>
  </r>
  <r>
    <x v="2"/>
    <x v="1"/>
    <s v="03362-metadata.xml"/>
    <s v="3 1 1 0 0"/>
    <x v="3"/>
    <x v="0"/>
    <x v="1"/>
    <x v="0"/>
    <x v="0"/>
    <x v="4"/>
    <x v="8"/>
  </r>
  <r>
    <x v="2"/>
    <x v="1"/>
    <s v="03370-metadata.xml"/>
    <s v="3 1 1 0 0"/>
    <x v="3"/>
    <x v="0"/>
    <x v="1"/>
    <x v="0"/>
    <x v="0"/>
    <x v="4"/>
    <x v="8"/>
  </r>
  <r>
    <x v="2"/>
    <x v="1"/>
    <s v="03372-metadata.xml"/>
    <s v="3 1 1 0 0"/>
    <x v="3"/>
    <x v="0"/>
    <x v="1"/>
    <x v="0"/>
    <x v="0"/>
    <x v="4"/>
    <x v="8"/>
  </r>
  <r>
    <x v="2"/>
    <x v="1"/>
    <s v="03377-metadata.xml"/>
    <s v="3 1 1 0 0"/>
    <x v="3"/>
    <x v="0"/>
    <x v="1"/>
    <x v="0"/>
    <x v="0"/>
    <x v="4"/>
    <x v="8"/>
  </r>
  <r>
    <x v="2"/>
    <x v="1"/>
    <s v="03379-metadata.xml"/>
    <s v="3 1 1 0 0"/>
    <x v="3"/>
    <x v="0"/>
    <x v="1"/>
    <x v="0"/>
    <x v="0"/>
    <x v="4"/>
    <x v="8"/>
  </r>
  <r>
    <x v="2"/>
    <x v="1"/>
    <s v="03380-metadata.xml"/>
    <s v="3 1 1 0 0"/>
    <x v="3"/>
    <x v="0"/>
    <x v="1"/>
    <x v="0"/>
    <x v="0"/>
    <x v="4"/>
    <x v="8"/>
  </r>
  <r>
    <x v="2"/>
    <x v="1"/>
    <s v="03381-metadata.xml"/>
    <s v="3 1 1 0 0"/>
    <x v="3"/>
    <x v="0"/>
    <x v="1"/>
    <x v="0"/>
    <x v="0"/>
    <x v="4"/>
    <x v="8"/>
  </r>
  <r>
    <x v="6"/>
    <x v="1"/>
    <s v="02142-metadata.xml"/>
    <s v="1 0 3 0 1"/>
    <x v="1"/>
    <x v="1"/>
    <x v="3"/>
    <x v="0"/>
    <x v="1"/>
    <x v="4"/>
    <x v="8"/>
  </r>
  <r>
    <x v="6"/>
    <x v="1"/>
    <s v="02171-metadata.xml"/>
    <s v="1 0 3 0 1"/>
    <x v="1"/>
    <x v="1"/>
    <x v="3"/>
    <x v="0"/>
    <x v="1"/>
    <x v="4"/>
    <x v="8"/>
  </r>
  <r>
    <x v="12"/>
    <x v="0"/>
    <s v="03632-metadata.xml"/>
    <s v="1 1 3 1 3"/>
    <x v="1"/>
    <x v="0"/>
    <x v="3"/>
    <x v="1"/>
    <x v="3"/>
    <x v="8"/>
    <x v="8"/>
  </r>
  <r>
    <x v="12"/>
    <x v="0"/>
    <s v="03633-metadata.xml"/>
    <s v="1 1 3 1 3"/>
    <x v="1"/>
    <x v="0"/>
    <x v="3"/>
    <x v="1"/>
    <x v="3"/>
    <x v="8"/>
    <x v="8"/>
  </r>
  <r>
    <x v="12"/>
    <x v="0"/>
    <s v="03634-metadata.xml"/>
    <s v="1 1 3 1 3"/>
    <x v="1"/>
    <x v="0"/>
    <x v="3"/>
    <x v="1"/>
    <x v="3"/>
    <x v="8"/>
    <x v="8"/>
  </r>
  <r>
    <x v="12"/>
    <x v="0"/>
    <s v="03636-metadata.xml"/>
    <s v="1 1 3 1 3"/>
    <x v="1"/>
    <x v="0"/>
    <x v="3"/>
    <x v="1"/>
    <x v="3"/>
    <x v="8"/>
    <x v="8"/>
  </r>
  <r>
    <x v="12"/>
    <x v="0"/>
    <s v="03637-metadata.xml"/>
    <s v="1 1 3 1 3"/>
    <x v="1"/>
    <x v="0"/>
    <x v="3"/>
    <x v="1"/>
    <x v="3"/>
    <x v="8"/>
    <x v="8"/>
  </r>
  <r>
    <x v="12"/>
    <x v="0"/>
    <s v="03639-metadata.xml"/>
    <s v="1 1 3 1 3"/>
    <x v="1"/>
    <x v="0"/>
    <x v="3"/>
    <x v="1"/>
    <x v="3"/>
    <x v="8"/>
    <x v="8"/>
  </r>
  <r>
    <x v="12"/>
    <x v="0"/>
    <s v="03642-metadata.xml"/>
    <s v="1 1 3 1 3"/>
    <x v="1"/>
    <x v="0"/>
    <x v="3"/>
    <x v="1"/>
    <x v="3"/>
    <x v="8"/>
    <x v="8"/>
  </r>
  <r>
    <x v="12"/>
    <x v="0"/>
    <s v="03649-metadata.xml"/>
    <s v="1 1 3 1 3"/>
    <x v="1"/>
    <x v="0"/>
    <x v="3"/>
    <x v="1"/>
    <x v="3"/>
    <x v="8"/>
    <x v="8"/>
  </r>
  <r>
    <x v="12"/>
    <x v="0"/>
    <s v="03653-metadata.xml"/>
    <s v="1 1 3 1 3"/>
    <x v="1"/>
    <x v="0"/>
    <x v="3"/>
    <x v="1"/>
    <x v="3"/>
    <x v="8"/>
    <x v="8"/>
  </r>
  <r>
    <x v="12"/>
    <x v="0"/>
    <s v="03656-metadata.xml"/>
    <s v="1 1 3 1 3"/>
    <x v="1"/>
    <x v="0"/>
    <x v="3"/>
    <x v="1"/>
    <x v="3"/>
    <x v="8"/>
    <x v="8"/>
  </r>
  <r>
    <x v="12"/>
    <x v="0"/>
    <s v="03657-metadata.xml"/>
    <s v="1 1 3 1 3"/>
    <x v="1"/>
    <x v="0"/>
    <x v="3"/>
    <x v="1"/>
    <x v="3"/>
    <x v="8"/>
    <x v="8"/>
  </r>
  <r>
    <x v="12"/>
    <x v="0"/>
    <s v="03658-metadata.xml"/>
    <s v="1 1 3 1 3"/>
    <x v="1"/>
    <x v="0"/>
    <x v="3"/>
    <x v="1"/>
    <x v="3"/>
    <x v="8"/>
    <x v="8"/>
  </r>
  <r>
    <x v="12"/>
    <x v="0"/>
    <s v="03661-metadata.xml"/>
    <s v="1 1 3 1 3"/>
    <x v="1"/>
    <x v="0"/>
    <x v="3"/>
    <x v="1"/>
    <x v="3"/>
    <x v="8"/>
    <x v="8"/>
  </r>
  <r>
    <x v="12"/>
    <x v="0"/>
    <s v="03662-metadata.xml"/>
    <s v="1 1 3 1 3"/>
    <x v="1"/>
    <x v="0"/>
    <x v="3"/>
    <x v="1"/>
    <x v="3"/>
    <x v="8"/>
    <x v="8"/>
  </r>
  <r>
    <x v="12"/>
    <x v="0"/>
    <s v="03665-metadata.xml"/>
    <s v="1 1 3 1 3"/>
    <x v="1"/>
    <x v="0"/>
    <x v="3"/>
    <x v="1"/>
    <x v="3"/>
    <x v="8"/>
    <x v="8"/>
  </r>
  <r>
    <x v="12"/>
    <x v="0"/>
    <s v="03674-metadata.xml"/>
    <s v="1 1 3 1 3"/>
    <x v="1"/>
    <x v="0"/>
    <x v="3"/>
    <x v="1"/>
    <x v="3"/>
    <x v="8"/>
    <x v="8"/>
  </r>
  <r>
    <x v="12"/>
    <x v="0"/>
    <s v="03677-metadata.xml"/>
    <s v="1 1 3 1 3"/>
    <x v="1"/>
    <x v="0"/>
    <x v="3"/>
    <x v="1"/>
    <x v="3"/>
    <x v="8"/>
    <x v="8"/>
  </r>
  <r>
    <x v="12"/>
    <x v="0"/>
    <s v="03678-metadata.xml"/>
    <s v="1 1 3 1 3"/>
    <x v="1"/>
    <x v="0"/>
    <x v="3"/>
    <x v="1"/>
    <x v="3"/>
    <x v="8"/>
    <x v="8"/>
  </r>
  <r>
    <x v="12"/>
    <x v="0"/>
    <s v="03684-metadata.xml"/>
    <s v="1 1 3 1 3"/>
    <x v="1"/>
    <x v="0"/>
    <x v="3"/>
    <x v="1"/>
    <x v="3"/>
    <x v="8"/>
    <x v="8"/>
  </r>
  <r>
    <x v="1"/>
    <x v="0"/>
    <s v="04055-metadata.xml"/>
    <s v="4 2 1 0 2"/>
    <x v="4"/>
    <x v="2"/>
    <x v="1"/>
    <x v="0"/>
    <x v="2"/>
    <x v="8"/>
    <x v="8"/>
  </r>
  <r>
    <x v="1"/>
    <x v="0"/>
    <s v="04056-metadata.xml"/>
    <s v="5 2 0 0 2"/>
    <x v="5"/>
    <x v="2"/>
    <x v="0"/>
    <x v="0"/>
    <x v="2"/>
    <x v="8"/>
    <x v="8"/>
  </r>
  <r>
    <x v="1"/>
    <x v="0"/>
    <s v="04059-metadata.xml"/>
    <s v="4 2 1 0 2"/>
    <x v="4"/>
    <x v="2"/>
    <x v="1"/>
    <x v="0"/>
    <x v="2"/>
    <x v="8"/>
    <x v="8"/>
  </r>
  <r>
    <x v="1"/>
    <x v="0"/>
    <s v="04062-metadata.xml"/>
    <s v="3 2 1 1 2"/>
    <x v="3"/>
    <x v="2"/>
    <x v="1"/>
    <x v="1"/>
    <x v="2"/>
    <x v="8"/>
    <x v="8"/>
  </r>
  <r>
    <x v="7"/>
    <x v="0"/>
    <s v="03039-metadata.xml"/>
    <s v="4 2 1 0 2"/>
    <x v="4"/>
    <x v="2"/>
    <x v="1"/>
    <x v="0"/>
    <x v="2"/>
    <x v="8"/>
    <x v="8"/>
  </r>
  <r>
    <x v="7"/>
    <x v="0"/>
    <s v="03076-metadata.xml"/>
    <s v="4 2 1 0 2"/>
    <x v="4"/>
    <x v="2"/>
    <x v="1"/>
    <x v="0"/>
    <x v="2"/>
    <x v="8"/>
    <x v="8"/>
  </r>
  <r>
    <x v="7"/>
    <x v="0"/>
    <s v="03099-metadata.xml"/>
    <s v="4 2 1 0 2"/>
    <x v="4"/>
    <x v="2"/>
    <x v="1"/>
    <x v="0"/>
    <x v="2"/>
    <x v="8"/>
    <x v="8"/>
  </r>
  <r>
    <x v="7"/>
    <x v="0"/>
    <s v="03102-metadata.xml"/>
    <s v="4 3 0 0 2"/>
    <x v="4"/>
    <x v="3"/>
    <x v="0"/>
    <x v="0"/>
    <x v="2"/>
    <x v="8"/>
    <x v="8"/>
  </r>
  <r>
    <x v="7"/>
    <x v="0"/>
    <s v="03108-metadata.xml"/>
    <s v="4 2 1 0 2"/>
    <x v="4"/>
    <x v="2"/>
    <x v="1"/>
    <x v="0"/>
    <x v="2"/>
    <x v="8"/>
    <x v="8"/>
  </r>
  <r>
    <x v="7"/>
    <x v="0"/>
    <s v="03115-metadata.xml"/>
    <s v="4 2 1 0 2"/>
    <x v="4"/>
    <x v="2"/>
    <x v="1"/>
    <x v="0"/>
    <x v="2"/>
    <x v="8"/>
    <x v="8"/>
  </r>
  <r>
    <x v="5"/>
    <x v="0"/>
    <s v="00509-metadata.xml"/>
    <s v="4 1 2 0 2"/>
    <x v="4"/>
    <x v="0"/>
    <x v="2"/>
    <x v="0"/>
    <x v="2"/>
    <x v="8"/>
    <x v="8"/>
  </r>
  <r>
    <x v="5"/>
    <x v="0"/>
    <s v="00531-metadata.xml"/>
    <s v="4 2 1 0 2"/>
    <x v="4"/>
    <x v="2"/>
    <x v="1"/>
    <x v="0"/>
    <x v="2"/>
    <x v="8"/>
    <x v="8"/>
  </r>
  <r>
    <x v="5"/>
    <x v="0"/>
    <s v="00570-metadata.xml"/>
    <s v="4 2 1 0 2"/>
    <x v="4"/>
    <x v="2"/>
    <x v="1"/>
    <x v="0"/>
    <x v="2"/>
    <x v="8"/>
    <x v="8"/>
  </r>
  <r>
    <x v="5"/>
    <x v="0"/>
    <s v="00588-metadata.xml"/>
    <s v="5 1 0 1 2"/>
    <x v="5"/>
    <x v="0"/>
    <x v="0"/>
    <x v="1"/>
    <x v="2"/>
    <x v="8"/>
    <x v="8"/>
  </r>
  <r>
    <x v="5"/>
    <x v="0"/>
    <s v="00591-metadata.xml"/>
    <s v="1 1 3 1 3"/>
    <x v="1"/>
    <x v="0"/>
    <x v="3"/>
    <x v="1"/>
    <x v="3"/>
    <x v="8"/>
    <x v="8"/>
  </r>
  <r>
    <x v="5"/>
    <x v="0"/>
    <s v="00605-metadata.xml"/>
    <s v="1 1 3 1 3"/>
    <x v="1"/>
    <x v="0"/>
    <x v="3"/>
    <x v="1"/>
    <x v="3"/>
    <x v="8"/>
    <x v="8"/>
  </r>
  <r>
    <x v="5"/>
    <x v="0"/>
    <s v="00610-metadata.xml"/>
    <s v="1 1 3 1 3"/>
    <x v="1"/>
    <x v="0"/>
    <x v="3"/>
    <x v="1"/>
    <x v="3"/>
    <x v="8"/>
    <x v="8"/>
  </r>
  <r>
    <x v="5"/>
    <x v="0"/>
    <s v="00612-metadata.xml"/>
    <s v="1 1 3 1 3"/>
    <x v="1"/>
    <x v="0"/>
    <x v="3"/>
    <x v="1"/>
    <x v="3"/>
    <x v="8"/>
    <x v="8"/>
  </r>
  <r>
    <x v="5"/>
    <x v="0"/>
    <s v="00619-metadata.xml"/>
    <s v="1 1 3 1 3"/>
    <x v="1"/>
    <x v="0"/>
    <x v="3"/>
    <x v="1"/>
    <x v="3"/>
    <x v="8"/>
    <x v="8"/>
  </r>
  <r>
    <x v="5"/>
    <x v="0"/>
    <s v="00627-metadata.xml"/>
    <s v="5 1 0 1 2"/>
    <x v="5"/>
    <x v="0"/>
    <x v="0"/>
    <x v="1"/>
    <x v="2"/>
    <x v="8"/>
    <x v="8"/>
  </r>
  <r>
    <x v="5"/>
    <x v="0"/>
    <s v="00665-metadata.xml"/>
    <s v="1 1 3 1 3"/>
    <x v="1"/>
    <x v="0"/>
    <x v="3"/>
    <x v="1"/>
    <x v="3"/>
    <x v="8"/>
    <x v="8"/>
  </r>
  <r>
    <x v="5"/>
    <x v="0"/>
    <s v="00724-metadata.xml"/>
    <s v="5 1 1 0 2"/>
    <x v="5"/>
    <x v="0"/>
    <x v="1"/>
    <x v="0"/>
    <x v="2"/>
    <x v="8"/>
    <x v="8"/>
  </r>
  <r>
    <x v="5"/>
    <x v="0"/>
    <s v="00731-metadata.xml"/>
    <s v="2 2 2 1 2"/>
    <x v="2"/>
    <x v="2"/>
    <x v="2"/>
    <x v="1"/>
    <x v="2"/>
    <x v="8"/>
    <x v="8"/>
  </r>
  <r>
    <x v="5"/>
    <x v="0"/>
    <s v="00753-metadata.xml"/>
    <s v="5 1 1 0 2"/>
    <x v="5"/>
    <x v="0"/>
    <x v="1"/>
    <x v="0"/>
    <x v="2"/>
    <x v="8"/>
    <x v="8"/>
  </r>
  <r>
    <x v="0"/>
    <x v="0"/>
    <s v="00125-metadata.xml"/>
    <s v="4 2 1 0 2"/>
    <x v="4"/>
    <x v="2"/>
    <x v="1"/>
    <x v="0"/>
    <x v="2"/>
    <x v="8"/>
    <x v="8"/>
  </r>
  <r>
    <x v="0"/>
    <x v="0"/>
    <s v="00164-metadata.xml"/>
    <s v="1 1 3 1 3"/>
    <x v="1"/>
    <x v="0"/>
    <x v="3"/>
    <x v="1"/>
    <x v="3"/>
    <x v="8"/>
    <x v="8"/>
  </r>
  <r>
    <x v="0"/>
    <x v="0"/>
    <s v="00177-metadata.xml"/>
    <s v="4 2 1 0 2"/>
    <x v="4"/>
    <x v="2"/>
    <x v="1"/>
    <x v="0"/>
    <x v="2"/>
    <x v="8"/>
    <x v="8"/>
  </r>
  <r>
    <x v="0"/>
    <x v="0"/>
    <s v="00241-metadata.xml"/>
    <s v="2 0 4 1 2"/>
    <x v="2"/>
    <x v="1"/>
    <x v="4"/>
    <x v="1"/>
    <x v="2"/>
    <x v="8"/>
    <x v="8"/>
  </r>
  <r>
    <x v="13"/>
    <x v="0"/>
    <s v="04064-metadata.xml"/>
    <s v="2 2 1 2 2"/>
    <x v="2"/>
    <x v="2"/>
    <x v="1"/>
    <x v="2"/>
    <x v="2"/>
    <x v="8"/>
    <x v="8"/>
  </r>
  <r>
    <x v="13"/>
    <x v="0"/>
    <s v="04066-metadata.xml"/>
    <s v="2 2 1 2 2"/>
    <x v="2"/>
    <x v="2"/>
    <x v="1"/>
    <x v="2"/>
    <x v="2"/>
    <x v="8"/>
    <x v="8"/>
  </r>
  <r>
    <x v="13"/>
    <x v="0"/>
    <s v="04067-metadata.xml"/>
    <s v="2 2 1 2 2"/>
    <x v="2"/>
    <x v="2"/>
    <x v="1"/>
    <x v="2"/>
    <x v="2"/>
    <x v="8"/>
    <x v="8"/>
  </r>
  <r>
    <x v="13"/>
    <x v="0"/>
    <s v="04068-metadata.xml"/>
    <s v="2 2 1 2 2"/>
    <x v="2"/>
    <x v="2"/>
    <x v="1"/>
    <x v="2"/>
    <x v="2"/>
    <x v="8"/>
    <x v="8"/>
  </r>
  <r>
    <x v="13"/>
    <x v="0"/>
    <s v="04069-metadata.xml"/>
    <s v="2 2 1 2 2"/>
    <x v="2"/>
    <x v="2"/>
    <x v="1"/>
    <x v="2"/>
    <x v="2"/>
    <x v="8"/>
    <x v="8"/>
  </r>
  <r>
    <x v="13"/>
    <x v="0"/>
    <s v="04070-metadata.xml"/>
    <s v="2 2 1 2 2"/>
    <x v="2"/>
    <x v="2"/>
    <x v="1"/>
    <x v="2"/>
    <x v="2"/>
    <x v="8"/>
    <x v="8"/>
  </r>
  <r>
    <x v="13"/>
    <x v="0"/>
    <s v="04071-metadata.xml"/>
    <s v="2 2 1 2 2"/>
    <x v="2"/>
    <x v="2"/>
    <x v="1"/>
    <x v="2"/>
    <x v="2"/>
    <x v="8"/>
    <x v="8"/>
  </r>
  <r>
    <x v="13"/>
    <x v="0"/>
    <s v="04072-metadata.xml"/>
    <s v="2 2 1 2 2"/>
    <x v="2"/>
    <x v="2"/>
    <x v="1"/>
    <x v="2"/>
    <x v="2"/>
    <x v="8"/>
    <x v="8"/>
  </r>
  <r>
    <x v="13"/>
    <x v="0"/>
    <s v="04074-metadata.xml"/>
    <s v="2 2 1 2 2"/>
    <x v="2"/>
    <x v="2"/>
    <x v="1"/>
    <x v="2"/>
    <x v="2"/>
    <x v="8"/>
    <x v="8"/>
  </r>
  <r>
    <x v="13"/>
    <x v="0"/>
    <s v="04075-metadata.xml"/>
    <s v="2 2 1 2 2"/>
    <x v="2"/>
    <x v="2"/>
    <x v="1"/>
    <x v="2"/>
    <x v="2"/>
    <x v="8"/>
    <x v="8"/>
  </r>
  <r>
    <x v="13"/>
    <x v="0"/>
    <s v="04076-metadata.xml"/>
    <s v="2 2 1 2 2"/>
    <x v="2"/>
    <x v="2"/>
    <x v="1"/>
    <x v="2"/>
    <x v="2"/>
    <x v="8"/>
    <x v="8"/>
  </r>
  <r>
    <x v="13"/>
    <x v="0"/>
    <s v="04077-metadata.xml"/>
    <s v="2 2 1 2 2"/>
    <x v="2"/>
    <x v="2"/>
    <x v="1"/>
    <x v="2"/>
    <x v="2"/>
    <x v="8"/>
    <x v="8"/>
  </r>
  <r>
    <x v="13"/>
    <x v="0"/>
    <s v="04078-metadata.xml"/>
    <s v="2 2 1 2 2"/>
    <x v="2"/>
    <x v="2"/>
    <x v="1"/>
    <x v="2"/>
    <x v="2"/>
    <x v="8"/>
    <x v="8"/>
  </r>
  <r>
    <x v="13"/>
    <x v="0"/>
    <s v="04079-metadata.xml"/>
    <s v="2 2 1 2 2"/>
    <x v="2"/>
    <x v="2"/>
    <x v="1"/>
    <x v="2"/>
    <x v="2"/>
    <x v="8"/>
    <x v="8"/>
  </r>
  <r>
    <x v="13"/>
    <x v="0"/>
    <s v="04080-metadata.xml"/>
    <s v="2 2 1 2 2"/>
    <x v="2"/>
    <x v="2"/>
    <x v="1"/>
    <x v="2"/>
    <x v="2"/>
    <x v="8"/>
    <x v="8"/>
  </r>
  <r>
    <x v="13"/>
    <x v="0"/>
    <s v="04081-metadata.xml"/>
    <s v="2 2 1 2 2"/>
    <x v="2"/>
    <x v="2"/>
    <x v="1"/>
    <x v="2"/>
    <x v="2"/>
    <x v="8"/>
    <x v="8"/>
  </r>
  <r>
    <x v="13"/>
    <x v="0"/>
    <s v="04082-metadata.xml"/>
    <s v="2 2 1 2 2"/>
    <x v="2"/>
    <x v="2"/>
    <x v="1"/>
    <x v="2"/>
    <x v="2"/>
    <x v="8"/>
    <x v="8"/>
  </r>
  <r>
    <x v="13"/>
    <x v="0"/>
    <s v="04083-metadata.xml"/>
    <s v="2 2 1 2 2"/>
    <x v="2"/>
    <x v="2"/>
    <x v="1"/>
    <x v="2"/>
    <x v="2"/>
    <x v="8"/>
    <x v="8"/>
  </r>
  <r>
    <x v="13"/>
    <x v="0"/>
    <s v="04084-metadata.xml"/>
    <s v="2 2 1 2 2"/>
    <x v="2"/>
    <x v="2"/>
    <x v="1"/>
    <x v="2"/>
    <x v="2"/>
    <x v="8"/>
    <x v="8"/>
  </r>
  <r>
    <x v="13"/>
    <x v="0"/>
    <s v="04085-metadata.xml"/>
    <s v="2 2 1 2 2"/>
    <x v="2"/>
    <x v="2"/>
    <x v="1"/>
    <x v="2"/>
    <x v="2"/>
    <x v="8"/>
    <x v="8"/>
  </r>
  <r>
    <x v="13"/>
    <x v="0"/>
    <s v="04086-metadata.xml"/>
    <s v="2 2 1 2 2"/>
    <x v="2"/>
    <x v="2"/>
    <x v="1"/>
    <x v="2"/>
    <x v="2"/>
    <x v="8"/>
    <x v="8"/>
  </r>
  <r>
    <x v="13"/>
    <x v="0"/>
    <s v="04087-metadata.xml"/>
    <s v="2 2 1 2 2"/>
    <x v="2"/>
    <x v="2"/>
    <x v="1"/>
    <x v="2"/>
    <x v="2"/>
    <x v="8"/>
    <x v="8"/>
  </r>
  <r>
    <x v="13"/>
    <x v="0"/>
    <s v="04088-metadata.xml"/>
    <s v="2 2 1 2 2"/>
    <x v="2"/>
    <x v="2"/>
    <x v="1"/>
    <x v="2"/>
    <x v="2"/>
    <x v="8"/>
    <x v="8"/>
  </r>
  <r>
    <x v="13"/>
    <x v="0"/>
    <s v="04089-metadata.xml"/>
    <s v="2 2 1 2 2"/>
    <x v="2"/>
    <x v="2"/>
    <x v="1"/>
    <x v="2"/>
    <x v="2"/>
    <x v="8"/>
    <x v="8"/>
  </r>
  <r>
    <x v="13"/>
    <x v="0"/>
    <s v="04090-metadata.xml"/>
    <s v="2 2 1 2 2"/>
    <x v="2"/>
    <x v="2"/>
    <x v="1"/>
    <x v="2"/>
    <x v="2"/>
    <x v="8"/>
    <x v="8"/>
  </r>
  <r>
    <x v="13"/>
    <x v="0"/>
    <s v="04091-metadata.xml"/>
    <s v="2 2 1 2 2"/>
    <x v="2"/>
    <x v="2"/>
    <x v="1"/>
    <x v="2"/>
    <x v="2"/>
    <x v="8"/>
    <x v="8"/>
  </r>
  <r>
    <x v="13"/>
    <x v="0"/>
    <s v="04092-metadata.xml"/>
    <s v="2 2 1 2 2"/>
    <x v="2"/>
    <x v="2"/>
    <x v="1"/>
    <x v="2"/>
    <x v="2"/>
    <x v="8"/>
    <x v="8"/>
  </r>
  <r>
    <x v="13"/>
    <x v="0"/>
    <s v="04093-metadata.xml"/>
    <s v="2 2 1 2 2"/>
    <x v="2"/>
    <x v="2"/>
    <x v="1"/>
    <x v="2"/>
    <x v="2"/>
    <x v="8"/>
    <x v="8"/>
  </r>
  <r>
    <x v="13"/>
    <x v="0"/>
    <s v="04094-metadata.xml"/>
    <s v="2 2 1 2 2"/>
    <x v="2"/>
    <x v="2"/>
    <x v="1"/>
    <x v="2"/>
    <x v="2"/>
    <x v="8"/>
    <x v="8"/>
  </r>
  <r>
    <x v="13"/>
    <x v="0"/>
    <s v="04095-metadata.xml"/>
    <s v="2 2 1 2 2"/>
    <x v="2"/>
    <x v="2"/>
    <x v="1"/>
    <x v="2"/>
    <x v="2"/>
    <x v="8"/>
    <x v="8"/>
  </r>
  <r>
    <x v="13"/>
    <x v="0"/>
    <s v="04096-metadata.xml"/>
    <s v="2 2 1 2 2"/>
    <x v="2"/>
    <x v="2"/>
    <x v="1"/>
    <x v="2"/>
    <x v="2"/>
    <x v="8"/>
    <x v="8"/>
  </r>
  <r>
    <x v="13"/>
    <x v="0"/>
    <s v="04097-metadata.xml"/>
    <s v="2 2 1 2 2"/>
    <x v="2"/>
    <x v="2"/>
    <x v="1"/>
    <x v="2"/>
    <x v="2"/>
    <x v="8"/>
    <x v="8"/>
  </r>
  <r>
    <x v="13"/>
    <x v="0"/>
    <s v="04098-metadata.xml"/>
    <s v="2 2 1 2 2"/>
    <x v="2"/>
    <x v="2"/>
    <x v="1"/>
    <x v="2"/>
    <x v="2"/>
    <x v="8"/>
    <x v="8"/>
  </r>
  <r>
    <x v="13"/>
    <x v="0"/>
    <s v="04099-metadata.xml"/>
    <s v="2 2 1 2 2"/>
    <x v="2"/>
    <x v="2"/>
    <x v="1"/>
    <x v="2"/>
    <x v="2"/>
    <x v="8"/>
    <x v="8"/>
  </r>
  <r>
    <x v="13"/>
    <x v="0"/>
    <s v="04100-metadata.xml"/>
    <s v="2 2 1 2 2"/>
    <x v="2"/>
    <x v="2"/>
    <x v="1"/>
    <x v="2"/>
    <x v="2"/>
    <x v="8"/>
    <x v="8"/>
  </r>
  <r>
    <x v="13"/>
    <x v="0"/>
    <s v="04101-metadata.xml"/>
    <s v="2 2 1 2 2"/>
    <x v="2"/>
    <x v="2"/>
    <x v="1"/>
    <x v="2"/>
    <x v="2"/>
    <x v="8"/>
    <x v="8"/>
  </r>
  <r>
    <x v="13"/>
    <x v="0"/>
    <s v="04102-metadata.xml"/>
    <s v="2 2 1 2 2"/>
    <x v="2"/>
    <x v="2"/>
    <x v="1"/>
    <x v="2"/>
    <x v="2"/>
    <x v="8"/>
    <x v="8"/>
  </r>
  <r>
    <x v="13"/>
    <x v="0"/>
    <s v="04103-metadata.xml"/>
    <s v="2 2 1 2 2"/>
    <x v="2"/>
    <x v="2"/>
    <x v="1"/>
    <x v="2"/>
    <x v="2"/>
    <x v="8"/>
    <x v="8"/>
  </r>
  <r>
    <x v="13"/>
    <x v="0"/>
    <s v="04104-metadata.xml"/>
    <s v="2 2 1 2 2"/>
    <x v="2"/>
    <x v="2"/>
    <x v="1"/>
    <x v="2"/>
    <x v="2"/>
    <x v="8"/>
    <x v="8"/>
  </r>
  <r>
    <x v="13"/>
    <x v="0"/>
    <s v="04105-metadata.xml"/>
    <s v="2 2 1 2 2"/>
    <x v="2"/>
    <x v="2"/>
    <x v="1"/>
    <x v="2"/>
    <x v="2"/>
    <x v="8"/>
    <x v="8"/>
  </r>
  <r>
    <x v="13"/>
    <x v="0"/>
    <s v="04106-metadata.xml"/>
    <s v="2 2 1 2 2"/>
    <x v="2"/>
    <x v="2"/>
    <x v="1"/>
    <x v="2"/>
    <x v="2"/>
    <x v="8"/>
    <x v="8"/>
  </r>
  <r>
    <x v="13"/>
    <x v="0"/>
    <s v="04107-metadata.xml"/>
    <s v="2 2 1 2 2"/>
    <x v="2"/>
    <x v="2"/>
    <x v="1"/>
    <x v="2"/>
    <x v="2"/>
    <x v="8"/>
    <x v="8"/>
  </r>
  <r>
    <x v="13"/>
    <x v="0"/>
    <s v="04108-metadata.xml"/>
    <s v="2 2 1 2 2"/>
    <x v="2"/>
    <x v="2"/>
    <x v="1"/>
    <x v="2"/>
    <x v="2"/>
    <x v="8"/>
    <x v="8"/>
  </r>
  <r>
    <x v="13"/>
    <x v="0"/>
    <s v="04109-metadata.xml"/>
    <s v="2 2 1 2 2"/>
    <x v="2"/>
    <x v="2"/>
    <x v="1"/>
    <x v="2"/>
    <x v="2"/>
    <x v="8"/>
    <x v="8"/>
  </r>
  <r>
    <x v="13"/>
    <x v="0"/>
    <s v="04110-metadata.xml"/>
    <s v="2 2 1 2 2"/>
    <x v="2"/>
    <x v="2"/>
    <x v="1"/>
    <x v="2"/>
    <x v="2"/>
    <x v="8"/>
    <x v="8"/>
  </r>
  <r>
    <x v="13"/>
    <x v="0"/>
    <s v="04111-metadata.xml"/>
    <s v="2 2 1 2 2"/>
    <x v="2"/>
    <x v="2"/>
    <x v="1"/>
    <x v="2"/>
    <x v="2"/>
    <x v="8"/>
    <x v="8"/>
  </r>
  <r>
    <x v="13"/>
    <x v="0"/>
    <s v="04112-metadata.xml"/>
    <s v="2 2 1 2 2"/>
    <x v="2"/>
    <x v="2"/>
    <x v="1"/>
    <x v="2"/>
    <x v="2"/>
    <x v="8"/>
    <x v="8"/>
  </r>
  <r>
    <x v="13"/>
    <x v="0"/>
    <s v="04113-metadata.xml"/>
    <s v="2 2 1 2 2"/>
    <x v="2"/>
    <x v="2"/>
    <x v="1"/>
    <x v="2"/>
    <x v="2"/>
    <x v="8"/>
    <x v="8"/>
  </r>
  <r>
    <x v="13"/>
    <x v="0"/>
    <s v="04114-metadata.xml"/>
    <s v="2 2 1 2 2"/>
    <x v="2"/>
    <x v="2"/>
    <x v="1"/>
    <x v="2"/>
    <x v="2"/>
    <x v="8"/>
    <x v="8"/>
  </r>
  <r>
    <x v="13"/>
    <x v="0"/>
    <s v="04115-metadata.xml"/>
    <s v="2 2 1 2 2"/>
    <x v="2"/>
    <x v="2"/>
    <x v="1"/>
    <x v="2"/>
    <x v="2"/>
    <x v="8"/>
    <x v="8"/>
  </r>
  <r>
    <x v="13"/>
    <x v="0"/>
    <s v="04116-metadata.xml"/>
    <s v="2 2 1 2 2"/>
    <x v="2"/>
    <x v="2"/>
    <x v="1"/>
    <x v="2"/>
    <x v="2"/>
    <x v="8"/>
    <x v="8"/>
  </r>
  <r>
    <x v="13"/>
    <x v="0"/>
    <s v="04117-metadata.xml"/>
    <s v="2 2 1 2 2"/>
    <x v="2"/>
    <x v="2"/>
    <x v="1"/>
    <x v="2"/>
    <x v="2"/>
    <x v="8"/>
    <x v="8"/>
  </r>
  <r>
    <x v="13"/>
    <x v="0"/>
    <s v="04118-metadata.xml"/>
    <s v="2 2 1 2 2"/>
    <x v="2"/>
    <x v="2"/>
    <x v="1"/>
    <x v="2"/>
    <x v="2"/>
    <x v="8"/>
    <x v="8"/>
  </r>
  <r>
    <x v="13"/>
    <x v="0"/>
    <s v="04119-metadata.xml"/>
    <s v="2 2 1 2 2"/>
    <x v="2"/>
    <x v="2"/>
    <x v="1"/>
    <x v="2"/>
    <x v="2"/>
    <x v="8"/>
    <x v="8"/>
  </r>
  <r>
    <x v="13"/>
    <x v="0"/>
    <s v="04120-metadata.xml"/>
    <s v="2 2 1 2 2"/>
    <x v="2"/>
    <x v="2"/>
    <x v="1"/>
    <x v="2"/>
    <x v="2"/>
    <x v="8"/>
    <x v="8"/>
  </r>
  <r>
    <x v="13"/>
    <x v="0"/>
    <s v="04121-metadata.xml"/>
    <s v="2 2 1 2 2"/>
    <x v="2"/>
    <x v="2"/>
    <x v="1"/>
    <x v="2"/>
    <x v="2"/>
    <x v="8"/>
    <x v="8"/>
  </r>
  <r>
    <x v="13"/>
    <x v="0"/>
    <s v="04122-metadata.xml"/>
    <s v="2 2 1 2 2"/>
    <x v="2"/>
    <x v="2"/>
    <x v="1"/>
    <x v="2"/>
    <x v="2"/>
    <x v="8"/>
    <x v="8"/>
  </r>
  <r>
    <x v="13"/>
    <x v="0"/>
    <s v="04123-metadata.xml"/>
    <s v="2 2 1 2 2"/>
    <x v="2"/>
    <x v="2"/>
    <x v="1"/>
    <x v="2"/>
    <x v="2"/>
    <x v="8"/>
    <x v="8"/>
  </r>
  <r>
    <x v="13"/>
    <x v="0"/>
    <s v="04124-metadata.xml"/>
    <s v="2 2 1 2 2"/>
    <x v="2"/>
    <x v="2"/>
    <x v="1"/>
    <x v="2"/>
    <x v="2"/>
    <x v="8"/>
    <x v="8"/>
  </r>
  <r>
    <x v="13"/>
    <x v="0"/>
    <s v="04125-metadata.xml"/>
    <s v="2 2 1 2 2"/>
    <x v="2"/>
    <x v="2"/>
    <x v="1"/>
    <x v="2"/>
    <x v="2"/>
    <x v="8"/>
    <x v="8"/>
  </r>
  <r>
    <x v="13"/>
    <x v="0"/>
    <s v="04126-metadata.xml"/>
    <s v="2 2 1 2 2"/>
    <x v="2"/>
    <x v="2"/>
    <x v="1"/>
    <x v="2"/>
    <x v="2"/>
    <x v="8"/>
    <x v="8"/>
  </r>
  <r>
    <x v="13"/>
    <x v="0"/>
    <s v="04127-metadata.xml"/>
    <s v="2 2 1 2 2"/>
    <x v="2"/>
    <x v="2"/>
    <x v="1"/>
    <x v="2"/>
    <x v="2"/>
    <x v="8"/>
    <x v="8"/>
  </r>
  <r>
    <x v="13"/>
    <x v="0"/>
    <s v="04129-metadata.xml"/>
    <s v="2 2 1 2 2"/>
    <x v="2"/>
    <x v="2"/>
    <x v="1"/>
    <x v="2"/>
    <x v="2"/>
    <x v="8"/>
    <x v="8"/>
  </r>
  <r>
    <x v="13"/>
    <x v="0"/>
    <s v="04132-metadata.xml"/>
    <s v="2 2 1 2 2"/>
    <x v="2"/>
    <x v="2"/>
    <x v="1"/>
    <x v="2"/>
    <x v="2"/>
    <x v="8"/>
    <x v="8"/>
  </r>
  <r>
    <x v="13"/>
    <x v="0"/>
    <s v="04133-metadata.xml"/>
    <s v="2 2 1 2 2"/>
    <x v="2"/>
    <x v="2"/>
    <x v="1"/>
    <x v="2"/>
    <x v="2"/>
    <x v="8"/>
    <x v="8"/>
  </r>
  <r>
    <x v="13"/>
    <x v="0"/>
    <s v="04134-metadata.xml"/>
    <s v="2 2 1 2 2"/>
    <x v="2"/>
    <x v="2"/>
    <x v="1"/>
    <x v="2"/>
    <x v="2"/>
    <x v="8"/>
    <x v="8"/>
  </r>
  <r>
    <x v="13"/>
    <x v="0"/>
    <s v="04135-metadata.xml"/>
    <s v="2 2 1 2 2"/>
    <x v="2"/>
    <x v="2"/>
    <x v="1"/>
    <x v="2"/>
    <x v="2"/>
    <x v="8"/>
    <x v="8"/>
  </r>
  <r>
    <x v="13"/>
    <x v="0"/>
    <s v="04138-metadata.xml"/>
    <s v="2 2 1 2 2"/>
    <x v="2"/>
    <x v="2"/>
    <x v="1"/>
    <x v="2"/>
    <x v="2"/>
    <x v="8"/>
    <x v="8"/>
  </r>
  <r>
    <x v="13"/>
    <x v="0"/>
    <s v="04139-metadata.xml"/>
    <s v="2 2 1 2 2"/>
    <x v="2"/>
    <x v="2"/>
    <x v="1"/>
    <x v="2"/>
    <x v="2"/>
    <x v="8"/>
    <x v="8"/>
  </r>
  <r>
    <x v="13"/>
    <x v="0"/>
    <s v="04140-metadata.xml"/>
    <s v="2 2 1 2 2"/>
    <x v="2"/>
    <x v="2"/>
    <x v="1"/>
    <x v="2"/>
    <x v="2"/>
    <x v="8"/>
    <x v="8"/>
  </r>
  <r>
    <x v="13"/>
    <x v="0"/>
    <s v="04141-metadata.xml"/>
    <s v="2 2 1 2 2"/>
    <x v="2"/>
    <x v="2"/>
    <x v="1"/>
    <x v="2"/>
    <x v="2"/>
    <x v="8"/>
    <x v="8"/>
  </r>
  <r>
    <x v="13"/>
    <x v="0"/>
    <s v="04142-metadata.xml"/>
    <s v="2 2 1 2 2"/>
    <x v="2"/>
    <x v="2"/>
    <x v="1"/>
    <x v="2"/>
    <x v="2"/>
    <x v="8"/>
    <x v="8"/>
  </r>
  <r>
    <x v="13"/>
    <x v="0"/>
    <s v="04143-metadata.xml"/>
    <s v="2 2 1 2 2"/>
    <x v="2"/>
    <x v="2"/>
    <x v="1"/>
    <x v="2"/>
    <x v="2"/>
    <x v="8"/>
    <x v="8"/>
  </r>
  <r>
    <x v="13"/>
    <x v="0"/>
    <s v="04144-metadata.xml"/>
    <s v="2 2 1 2 2"/>
    <x v="2"/>
    <x v="2"/>
    <x v="1"/>
    <x v="2"/>
    <x v="2"/>
    <x v="8"/>
    <x v="8"/>
  </r>
  <r>
    <x v="13"/>
    <x v="0"/>
    <s v="04145-metadata.xml"/>
    <s v="2 2 1 2 2"/>
    <x v="2"/>
    <x v="2"/>
    <x v="1"/>
    <x v="2"/>
    <x v="2"/>
    <x v="8"/>
    <x v="8"/>
  </r>
  <r>
    <x v="13"/>
    <x v="0"/>
    <s v="04146-metadata.xml"/>
    <s v="2 2 1 2 2"/>
    <x v="2"/>
    <x v="2"/>
    <x v="1"/>
    <x v="2"/>
    <x v="2"/>
    <x v="8"/>
    <x v="8"/>
  </r>
  <r>
    <x v="13"/>
    <x v="0"/>
    <s v="04147-metadata.xml"/>
    <s v="2 2 1 2 2"/>
    <x v="2"/>
    <x v="2"/>
    <x v="1"/>
    <x v="2"/>
    <x v="2"/>
    <x v="8"/>
    <x v="8"/>
  </r>
  <r>
    <x v="13"/>
    <x v="0"/>
    <s v="04148-metadata.xml"/>
    <s v="2 2 1 2 2"/>
    <x v="2"/>
    <x v="2"/>
    <x v="1"/>
    <x v="2"/>
    <x v="2"/>
    <x v="8"/>
    <x v="8"/>
  </r>
  <r>
    <x v="13"/>
    <x v="0"/>
    <s v="04149-metadata.xml"/>
    <s v="2 2 1 2 2"/>
    <x v="2"/>
    <x v="2"/>
    <x v="1"/>
    <x v="2"/>
    <x v="2"/>
    <x v="8"/>
    <x v="8"/>
  </r>
  <r>
    <x v="13"/>
    <x v="0"/>
    <s v="04150-metadata.xml"/>
    <s v="2 2 1 2 2"/>
    <x v="2"/>
    <x v="2"/>
    <x v="1"/>
    <x v="2"/>
    <x v="2"/>
    <x v="8"/>
    <x v="8"/>
  </r>
  <r>
    <x v="13"/>
    <x v="0"/>
    <s v="04151-metadata.xml"/>
    <s v="2 2 1 2 2"/>
    <x v="2"/>
    <x v="2"/>
    <x v="1"/>
    <x v="2"/>
    <x v="2"/>
    <x v="8"/>
    <x v="8"/>
  </r>
  <r>
    <x v="13"/>
    <x v="0"/>
    <s v="04152-metadata.xml"/>
    <s v="2 2 1 2 2"/>
    <x v="2"/>
    <x v="2"/>
    <x v="1"/>
    <x v="2"/>
    <x v="2"/>
    <x v="8"/>
    <x v="8"/>
  </r>
  <r>
    <x v="13"/>
    <x v="0"/>
    <s v="04153-metadata.xml"/>
    <s v="2 2 1 2 2"/>
    <x v="2"/>
    <x v="2"/>
    <x v="1"/>
    <x v="2"/>
    <x v="2"/>
    <x v="8"/>
    <x v="8"/>
  </r>
  <r>
    <x v="13"/>
    <x v="0"/>
    <s v="04154-metadata.xml"/>
    <s v="2 2 1 2 2"/>
    <x v="2"/>
    <x v="2"/>
    <x v="1"/>
    <x v="2"/>
    <x v="2"/>
    <x v="8"/>
    <x v="8"/>
  </r>
  <r>
    <x v="13"/>
    <x v="0"/>
    <s v="04155-metadata.xml"/>
    <s v="2 2 1 2 2"/>
    <x v="2"/>
    <x v="2"/>
    <x v="1"/>
    <x v="2"/>
    <x v="2"/>
    <x v="8"/>
    <x v="8"/>
  </r>
  <r>
    <x v="13"/>
    <x v="0"/>
    <s v="04156-metadata.xml"/>
    <s v="2 2 1 2 2"/>
    <x v="2"/>
    <x v="2"/>
    <x v="1"/>
    <x v="2"/>
    <x v="2"/>
    <x v="8"/>
    <x v="8"/>
  </r>
  <r>
    <x v="13"/>
    <x v="0"/>
    <s v="04157-metadata.xml"/>
    <s v="2 2 1 2 2"/>
    <x v="2"/>
    <x v="2"/>
    <x v="1"/>
    <x v="2"/>
    <x v="2"/>
    <x v="8"/>
    <x v="8"/>
  </r>
  <r>
    <x v="13"/>
    <x v="0"/>
    <s v="04158-metadata.xml"/>
    <s v="2 2 1 2 2"/>
    <x v="2"/>
    <x v="2"/>
    <x v="1"/>
    <x v="2"/>
    <x v="2"/>
    <x v="8"/>
    <x v="8"/>
  </r>
  <r>
    <x v="13"/>
    <x v="0"/>
    <s v="04159-metadata.xml"/>
    <s v="2 2 1 2 2"/>
    <x v="2"/>
    <x v="2"/>
    <x v="1"/>
    <x v="2"/>
    <x v="2"/>
    <x v="8"/>
    <x v="8"/>
  </r>
  <r>
    <x v="13"/>
    <x v="0"/>
    <s v="04160-metadata.xml"/>
    <s v="2 2 1 2 2"/>
    <x v="2"/>
    <x v="2"/>
    <x v="1"/>
    <x v="2"/>
    <x v="2"/>
    <x v="8"/>
    <x v="8"/>
  </r>
  <r>
    <x v="13"/>
    <x v="0"/>
    <s v="04161-metadata.xml"/>
    <s v="2 2 1 2 2"/>
    <x v="2"/>
    <x v="2"/>
    <x v="1"/>
    <x v="2"/>
    <x v="2"/>
    <x v="8"/>
    <x v="8"/>
  </r>
  <r>
    <x v="13"/>
    <x v="0"/>
    <s v="04162-metadata.xml"/>
    <s v="2 2 1 2 2"/>
    <x v="2"/>
    <x v="2"/>
    <x v="1"/>
    <x v="2"/>
    <x v="2"/>
    <x v="8"/>
    <x v="8"/>
  </r>
  <r>
    <x v="13"/>
    <x v="0"/>
    <s v="04163-metadata.xml"/>
    <s v="2 2 1 2 2"/>
    <x v="2"/>
    <x v="2"/>
    <x v="1"/>
    <x v="2"/>
    <x v="2"/>
    <x v="8"/>
    <x v="8"/>
  </r>
  <r>
    <x v="13"/>
    <x v="0"/>
    <s v="04164-metadata.xml"/>
    <s v="2 2 1 2 2"/>
    <x v="2"/>
    <x v="2"/>
    <x v="1"/>
    <x v="2"/>
    <x v="2"/>
    <x v="8"/>
    <x v="8"/>
  </r>
  <r>
    <x v="13"/>
    <x v="0"/>
    <s v="04165-metadata.xml"/>
    <s v="2 2 1 2 2"/>
    <x v="2"/>
    <x v="2"/>
    <x v="1"/>
    <x v="2"/>
    <x v="2"/>
    <x v="8"/>
    <x v="8"/>
  </r>
  <r>
    <x v="13"/>
    <x v="0"/>
    <s v="04166-metadata.xml"/>
    <s v="2 2 1 2 2"/>
    <x v="2"/>
    <x v="2"/>
    <x v="1"/>
    <x v="2"/>
    <x v="2"/>
    <x v="8"/>
    <x v="8"/>
  </r>
  <r>
    <x v="13"/>
    <x v="0"/>
    <s v="04167-metadata.xml"/>
    <s v="2 2 1 2 2"/>
    <x v="2"/>
    <x v="2"/>
    <x v="1"/>
    <x v="2"/>
    <x v="2"/>
    <x v="8"/>
    <x v="8"/>
  </r>
  <r>
    <x v="13"/>
    <x v="0"/>
    <s v="04169-metadata.xml"/>
    <s v="2 2 1 2 2"/>
    <x v="2"/>
    <x v="2"/>
    <x v="1"/>
    <x v="2"/>
    <x v="2"/>
    <x v="8"/>
    <x v="8"/>
  </r>
  <r>
    <x v="13"/>
    <x v="0"/>
    <s v="04170-metadata.xml"/>
    <s v="2 2 1 2 2"/>
    <x v="2"/>
    <x v="2"/>
    <x v="1"/>
    <x v="2"/>
    <x v="2"/>
    <x v="8"/>
    <x v="8"/>
  </r>
  <r>
    <x v="13"/>
    <x v="0"/>
    <s v="04171-metadata.xml"/>
    <s v="2 2 1 2 2"/>
    <x v="2"/>
    <x v="2"/>
    <x v="1"/>
    <x v="2"/>
    <x v="2"/>
    <x v="8"/>
    <x v="8"/>
  </r>
  <r>
    <x v="13"/>
    <x v="0"/>
    <s v="04172-metadata.xml"/>
    <s v="2 2 1 2 2"/>
    <x v="2"/>
    <x v="2"/>
    <x v="1"/>
    <x v="2"/>
    <x v="2"/>
    <x v="8"/>
    <x v="8"/>
  </r>
  <r>
    <x v="13"/>
    <x v="0"/>
    <s v="04173-metadata.xml"/>
    <s v="2 2 1 2 2"/>
    <x v="2"/>
    <x v="2"/>
    <x v="1"/>
    <x v="2"/>
    <x v="2"/>
    <x v="8"/>
    <x v="8"/>
  </r>
  <r>
    <x v="14"/>
    <x v="0"/>
    <s v="01259-metadata.xml"/>
    <s v="3 2 1 1 2"/>
    <x v="3"/>
    <x v="2"/>
    <x v="1"/>
    <x v="1"/>
    <x v="2"/>
    <x v="8"/>
    <x v="8"/>
  </r>
  <r>
    <x v="14"/>
    <x v="0"/>
    <s v="01261-metadata.xml"/>
    <s v="3 2 1 1 2"/>
    <x v="3"/>
    <x v="2"/>
    <x v="1"/>
    <x v="1"/>
    <x v="2"/>
    <x v="8"/>
    <x v="8"/>
  </r>
  <r>
    <x v="14"/>
    <x v="0"/>
    <s v="01262-metadata.xml"/>
    <s v="3 2 1 1 2"/>
    <x v="3"/>
    <x v="2"/>
    <x v="1"/>
    <x v="1"/>
    <x v="2"/>
    <x v="8"/>
    <x v="8"/>
  </r>
  <r>
    <x v="14"/>
    <x v="0"/>
    <s v="01263-metadata.xml"/>
    <s v="3 2 1 1 2"/>
    <x v="3"/>
    <x v="2"/>
    <x v="1"/>
    <x v="1"/>
    <x v="2"/>
    <x v="8"/>
    <x v="8"/>
  </r>
  <r>
    <x v="14"/>
    <x v="0"/>
    <s v="01264-metadata.xml"/>
    <s v="3 2 1 1 2"/>
    <x v="3"/>
    <x v="2"/>
    <x v="1"/>
    <x v="1"/>
    <x v="2"/>
    <x v="8"/>
    <x v="8"/>
  </r>
  <r>
    <x v="14"/>
    <x v="0"/>
    <s v="01265-metadata.xml"/>
    <s v="3 2 1 1 2"/>
    <x v="3"/>
    <x v="2"/>
    <x v="1"/>
    <x v="1"/>
    <x v="2"/>
    <x v="8"/>
    <x v="8"/>
  </r>
  <r>
    <x v="14"/>
    <x v="0"/>
    <s v="01266-metadata.xml"/>
    <s v="3 2 1 1 2"/>
    <x v="3"/>
    <x v="2"/>
    <x v="1"/>
    <x v="1"/>
    <x v="2"/>
    <x v="8"/>
    <x v="8"/>
  </r>
  <r>
    <x v="14"/>
    <x v="0"/>
    <s v="01267-metadata.xml"/>
    <s v="3 2 1 1 2"/>
    <x v="3"/>
    <x v="2"/>
    <x v="1"/>
    <x v="1"/>
    <x v="2"/>
    <x v="8"/>
    <x v="8"/>
  </r>
  <r>
    <x v="14"/>
    <x v="0"/>
    <s v="01268-metadata.xml"/>
    <s v="3 2 1 1 2"/>
    <x v="3"/>
    <x v="2"/>
    <x v="1"/>
    <x v="1"/>
    <x v="2"/>
    <x v="8"/>
    <x v="8"/>
  </r>
  <r>
    <x v="14"/>
    <x v="0"/>
    <s v="01270-metadata.xml"/>
    <s v="3 2 1 1 2"/>
    <x v="3"/>
    <x v="2"/>
    <x v="1"/>
    <x v="1"/>
    <x v="2"/>
    <x v="8"/>
    <x v="8"/>
  </r>
  <r>
    <x v="14"/>
    <x v="0"/>
    <s v="01271-metadata.xml"/>
    <s v="3 2 1 1 2"/>
    <x v="3"/>
    <x v="2"/>
    <x v="1"/>
    <x v="1"/>
    <x v="2"/>
    <x v="8"/>
    <x v="8"/>
  </r>
  <r>
    <x v="14"/>
    <x v="0"/>
    <s v="01272-metadata.xml"/>
    <s v="3 2 1 1 2"/>
    <x v="3"/>
    <x v="2"/>
    <x v="1"/>
    <x v="1"/>
    <x v="2"/>
    <x v="8"/>
    <x v="8"/>
  </r>
  <r>
    <x v="14"/>
    <x v="0"/>
    <s v="01273-metadata.xml"/>
    <s v="3 2 1 1 2"/>
    <x v="3"/>
    <x v="2"/>
    <x v="1"/>
    <x v="1"/>
    <x v="2"/>
    <x v="8"/>
    <x v="8"/>
  </r>
  <r>
    <x v="14"/>
    <x v="0"/>
    <s v="01274-metadata.xml"/>
    <s v="3 2 1 1 2"/>
    <x v="3"/>
    <x v="2"/>
    <x v="1"/>
    <x v="1"/>
    <x v="2"/>
    <x v="8"/>
    <x v="8"/>
  </r>
  <r>
    <x v="14"/>
    <x v="0"/>
    <s v="01275-metadata.xml"/>
    <s v="3 2 1 1 2"/>
    <x v="3"/>
    <x v="2"/>
    <x v="1"/>
    <x v="1"/>
    <x v="2"/>
    <x v="8"/>
    <x v="8"/>
  </r>
  <r>
    <x v="14"/>
    <x v="0"/>
    <s v="01276-metadata.xml"/>
    <s v="3 2 1 1 2"/>
    <x v="3"/>
    <x v="2"/>
    <x v="1"/>
    <x v="1"/>
    <x v="2"/>
    <x v="8"/>
    <x v="8"/>
  </r>
  <r>
    <x v="14"/>
    <x v="0"/>
    <s v="01277-metadata.xml"/>
    <s v="3 2 1 1 2"/>
    <x v="3"/>
    <x v="2"/>
    <x v="1"/>
    <x v="1"/>
    <x v="2"/>
    <x v="8"/>
    <x v="8"/>
  </r>
  <r>
    <x v="14"/>
    <x v="0"/>
    <s v="01278-metadata.xml"/>
    <s v="3 2 1 1 2"/>
    <x v="3"/>
    <x v="2"/>
    <x v="1"/>
    <x v="1"/>
    <x v="2"/>
    <x v="8"/>
    <x v="8"/>
  </r>
  <r>
    <x v="14"/>
    <x v="0"/>
    <s v="01279-metadata.xml"/>
    <s v="3 2 1 1 2"/>
    <x v="3"/>
    <x v="2"/>
    <x v="1"/>
    <x v="1"/>
    <x v="2"/>
    <x v="8"/>
    <x v="8"/>
  </r>
  <r>
    <x v="14"/>
    <x v="0"/>
    <s v="01280-metadata.xml"/>
    <s v="3 2 1 1 2"/>
    <x v="3"/>
    <x v="2"/>
    <x v="1"/>
    <x v="1"/>
    <x v="2"/>
    <x v="8"/>
    <x v="8"/>
  </r>
  <r>
    <x v="14"/>
    <x v="0"/>
    <s v="01281-metadata.xml"/>
    <s v="3 2 1 1 2"/>
    <x v="3"/>
    <x v="2"/>
    <x v="1"/>
    <x v="1"/>
    <x v="2"/>
    <x v="8"/>
    <x v="8"/>
  </r>
  <r>
    <x v="14"/>
    <x v="0"/>
    <s v="01282-metadata.xml"/>
    <s v="3 2 1 1 2"/>
    <x v="3"/>
    <x v="2"/>
    <x v="1"/>
    <x v="1"/>
    <x v="2"/>
    <x v="8"/>
    <x v="8"/>
  </r>
  <r>
    <x v="14"/>
    <x v="0"/>
    <s v="01284-metadata.xml"/>
    <s v="3 2 1 1 2"/>
    <x v="3"/>
    <x v="2"/>
    <x v="1"/>
    <x v="1"/>
    <x v="2"/>
    <x v="8"/>
    <x v="8"/>
  </r>
  <r>
    <x v="14"/>
    <x v="0"/>
    <s v="01285-metadata.xml"/>
    <s v="3 2 1 1 2"/>
    <x v="3"/>
    <x v="2"/>
    <x v="1"/>
    <x v="1"/>
    <x v="2"/>
    <x v="8"/>
    <x v="8"/>
  </r>
  <r>
    <x v="14"/>
    <x v="0"/>
    <s v="01286-metadata.xml"/>
    <s v="3 2 1 1 2"/>
    <x v="3"/>
    <x v="2"/>
    <x v="1"/>
    <x v="1"/>
    <x v="2"/>
    <x v="8"/>
    <x v="8"/>
  </r>
  <r>
    <x v="14"/>
    <x v="0"/>
    <s v="01287-metadata.xml"/>
    <s v="3 2 1 1 2"/>
    <x v="3"/>
    <x v="2"/>
    <x v="1"/>
    <x v="1"/>
    <x v="2"/>
    <x v="8"/>
    <x v="8"/>
  </r>
  <r>
    <x v="14"/>
    <x v="0"/>
    <s v="01288-metadata.xml"/>
    <s v="3 2 1 1 2"/>
    <x v="3"/>
    <x v="2"/>
    <x v="1"/>
    <x v="1"/>
    <x v="2"/>
    <x v="8"/>
    <x v="8"/>
  </r>
  <r>
    <x v="14"/>
    <x v="0"/>
    <s v="01289-metadata.xml"/>
    <s v="3 2 1 1 2"/>
    <x v="3"/>
    <x v="2"/>
    <x v="1"/>
    <x v="1"/>
    <x v="2"/>
    <x v="8"/>
    <x v="8"/>
  </r>
  <r>
    <x v="14"/>
    <x v="0"/>
    <s v="01290-metadata.xml"/>
    <s v="3 2 1 1 2"/>
    <x v="3"/>
    <x v="2"/>
    <x v="1"/>
    <x v="1"/>
    <x v="2"/>
    <x v="8"/>
    <x v="8"/>
  </r>
  <r>
    <x v="14"/>
    <x v="0"/>
    <s v="01291-metadata.xml"/>
    <s v="3 2 1 1 2"/>
    <x v="3"/>
    <x v="2"/>
    <x v="1"/>
    <x v="1"/>
    <x v="2"/>
    <x v="8"/>
    <x v="8"/>
  </r>
  <r>
    <x v="14"/>
    <x v="0"/>
    <s v="01292-metadata.xml"/>
    <s v="3 2 1 1 2"/>
    <x v="3"/>
    <x v="2"/>
    <x v="1"/>
    <x v="1"/>
    <x v="2"/>
    <x v="8"/>
    <x v="8"/>
  </r>
  <r>
    <x v="14"/>
    <x v="0"/>
    <s v="01293-metadata.xml"/>
    <s v="3 2 1 1 2"/>
    <x v="3"/>
    <x v="2"/>
    <x v="1"/>
    <x v="1"/>
    <x v="2"/>
    <x v="8"/>
    <x v="8"/>
  </r>
  <r>
    <x v="14"/>
    <x v="0"/>
    <s v="01294-metadata.xml"/>
    <s v="3 2 1 1 2"/>
    <x v="3"/>
    <x v="2"/>
    <x v="1"/>
    <x v="1"/>
    <x v="2"/>
    <x v="8"/>
    <x v="8"/>
  </r>
  <r>
    <x v="14"/>
    <x v="0"/>
    <s v="01295-metadata.xml"/>
    <s v="3 2 1 1 2"/>
    <x v="3"/>
    <x v="2"/>
    <x v="1"/>
    <x v="1"/>
    <x v="2"/>
    <x v="8"/>
    <x v="8"/>
  </r>
  <r>
    <x v="14"/>
    <x v="0"/>
    <s v="01296-metadata.xml"/>
    <s v="3 2 1 1 2"/>
    <x v="3"/>
    <x v="2"/>
    <x v="1"/>
    <x v="1"/>
    <x v="2"/>
    <x v="8"/>
    <x v="8"/>
  </r>
  <r>
    <x v="14"/>
    <x v="0"/>
    <s v="01297-metadata.xml"/>
    <s v="3 2 1 1 2"/>
    <x v="3"/>
    <x v="2"/>
    <x v="1"/>
    <x v="1"/>
    <x v="2"/>
    <x v="8"/>
    <x v="8"/>
  </r>
  <r>
    <x v="14"/>
    <x v="0"/>
    <s v="01298-metadata.xml"/>
    <s v="3 2 1 1 2"/>
    <x v="3"/>
    <x v="2"/>
    <x v="1"/>
    <x v="1"/>
    <x v="2"/>
    <x v="8"/>
    <x v="8"/>
  </r>
  <r>
    <x v="14"/>
    <x v="0"/>
    <s v="01299-metadata.xml"/>
    <s v="3 2 1 1 2"/>
    <x v="3"/>
    <x v="2"/>
    <x v="1"/>
    <x v="1"/>
    <x v="2"/>
    <x v="8"/>
    <x v="8"/>
  </r>
  <r>
    <x v="14"/>
    <x v="0"/>
    <s v="01301-metadata.xml"/>
    <s v="3 2 1 1 2"/>
    <x v="3"/>
    <x v="2"/>
    <x v="1"/>
    <x v="1"/>
    <x v="2"/>
    <x v="8"/>
    <x v="8"/>
  </r>
  <r>
    <x v="14"/>
    <x v="0"/>
    <s v="01302-metadata.xml"/>
    <s v="3 2 1 1 2"/>
    <x v="3"/>
    <x v="2"/>
    <x v="1"/>
    <x v="1"/>
    <x v="2"/>
    <x v="8"/>
    <x v="8"/>
  </r>
  <r>
    <x v="14"/>
    <x v="0"/>
    <s v="01303-metadata.xml"/>
    <s v="3 2 1 1 2"/>
    <x v="3"/>
    <x v="2"/>
    <x v="1"/>
    <x v="1"/>
    <x v="2"/>
    <x v="8"/>
    <x v="8"/>
  </r>
  <r>
    <x v="14"/>
    <x v="0"/>
    <s v="01304-metadata.xml"/>
    <s v="3 2 1 1 2"/>
    <x v="3"/>
    <x v="2"/>
    <x v="1"/>
    <x v="1"/>
    <x v="2"/>
    <x v="8"/>
    <x v="8"/>
  </r>
  <r>
    <x v="14"/>
    <x v="0"/>
    <s v="01305-metadata.xml"/>
    <s v="3 2 1 1 2"/>
    <x v="3"/>
    <x v="2"/>
    <x v="1"/>
    <x v="1"/>
    <x v="2"/>
    <x v="8"/>
    <x v="8"/>
  </r>
  <r>
    <x v="14"/>
    <x v="0"/>
    <s v="01306-metadata.xml"/>
    <s v="3 2 1 1 2"/>
    <x v="3"/>
    <x v="2"/>
    <x v="1"/>
    <x v="1"/>
    <x v="2"/>
    <x v="8"/>
    <x v="8"/>
  </r>
  <r>
    <x v="14"/>
    <x v="0"/>
    <s v="01307-metadata.xml"/>
    <s v="3 2 1 1 2"/>
    <x v="3"/>
    <x v="2"/>
    <x v="1"/>
    <x v="1"/>
    <x v="2"/>
    <x v="8"/>
    <x v="8"/>
  </r>
  <r>
    <x v="14"/>
    <x v="0"/>
    <s v="01308-metadata.xml"/>
    <s v="3 2 1 1 2"/>
    <x v="3"/>
    <x v="2"/>
    <x v="1"/>
    <x v="1"/>
    <x v="2"/>
    <x v="8"/>
    <x v="8"/>
  </r>
  <r>
    <x v="14"/>
    <x v="0"/>
    <s v="01309-metadata.xml"/>
    <s v="3 2 1 1 2"/>
    <x v="3"/>
    <x v="2"/>
    <x v="1"/>
    <x v="1"/>
    <x v="2"/>
    <x v="8"/>
    <x v="8"/>
  </r>
  <r>
    <x v="14"/>
    <x v="0"/>
    <s v="01310-metadata.xml"/>
    <s v="3 2 1 1 2"/>
    <x v="3"/>
    <x v="2"/>
    <x v="1"/>
    <x v="1"/>
    <x v="2"/>
    <x v="8"/>
    <x v="8"/>
  </r>
  <r>
    <x v="14"/>
    <x v="0"/>
    <s v="01311-metadata.xml"/>
    <s v="3 2 1 1 2"/>
    <x v="3"/>
    <x v="2"/>
    <x v="1"/>
    <x v="1"/>
    <x v="2"/>
    <x v="8"/>
    <x v="8"/>
  </r>
  <r>
    <x v="14"/>
    <x v="0"/>
    <s v="01313-metadata.xml"/>
    <s v="3 2 1 1 2"/>
    <x v="3"/>
    <x v="2"/>
    <x v="1"/>
    <x v="1"/>
    <x v="2"/>
    <x v="8"/>
    <x v="8"/>
  </r>
  <r>
    <x v="14"/>
    <x v="0"/>
    <s v="01314-metadata.xml"/>
    <s v="3 2 1 1 2"/>
    <x v="3"/>
    <x v="2"/>
    <x v="1"/>
    <x v="1"/>
    <x v="2"/>
    <x v="8"/>
    <x v="8"/>
  </r>
  <r>
    <x v="14"/>
    <x v="0"/>
    <s v="01315-metadata.xml"/>
    <s v="3 2 1 1 2"/>
    <x v="3"/>
    <x v="2"/>
    <x v="1"/>
    <x v="1"/>
    <x v="2"/>
    <x v="8"/>
    <x v="8"/>
  </r>
  <r>
    <x v="14"/>
    <x v="0"/>
    <s v="01316-metadata.xml"/>
    <s v="3 2 1 1 2"/>
    <x v="3"/>
    <x v="2"/>
    <x v="1"/>
    <x v="1"/>
    <x v="2"/>
    <x v="8"/>
    <x v="8"/>
  </r>
  <r>
    <x v="14"/>
    <x v="0"/>
    <s v="01317-metadata.xml"/>
    <s v="3 2 1 1 2"/>
    <x v="3"/>
    <x v="2"/>
    <x v="1"/>
    <x v="1"/>
    <x v="2"/>
    <x v="8"/>
    <x v="8"/>
  </r>
  <r>
    <x v="14"/>
    <x v="0"/>
    <s v="01318-metadata.xml"/>
    <s v="3 2 1 1 2"/>
    <x v="3"/>
    <x v="2"/>
    <x v="1"/>
    <x v="1"/>
    <x v="2"/>
    <x v="8"/>
    <x v="8"/>
  </r>
  <r>
    <x v="14"/>
    <x v="0"/>
    <s v="01320-metadata.xml"/>
    <s v="4 2 0 1 2"/>
    <x v="4"/>
    <x v="2"/>
    <x v="0"/>
    <x v="1"/>
    <x v="2"/>
    <x v="8"/>
    <x v="8"/>
  </r>
  <r>
    <x v="14"/>
    <x v="0"/>
    <s v="01321-metadata.xml"/>
    <s v="3 2 1 1 2"/>
    <x v="3"/>
    <x v="2"/>
    <x v="1"/>
    <x v="1"/>
    <x v="2"/>
    <x v="8"/>
    <x v="8"/>
  </r>
  <r>
    <x v="14"/>
    <x v="0"/>
    <s v="01322-metadata.xml"/>
    <s v="3 2 1 1 2"/>
    <x v="3"/>
    <x v="2"/>
    <x v="1"/>
    <x v="1"/>
    <x v="2"/>
    <x v="8"/>
    <x v="8"/>
  </r>
  <r>
    <x v="14"/>
    <x v="0"/>
    <s v="01323-metadata.xml"/>
    <s v="3 2 1 1 2"/>
    <x v="3"/>
    <x v="2"/>
    <x v="1"/>
    <x v="1"/>
    <x v="2"/>
    <x v="8"/>
    <x v="8"/>
  </r>
  <r>
    <x v="14"/>
    <x v="0"/>
    <s v="01324-metadata.xml"/>
    <s v="3 2 1 1 2"/>
    <x v="3"/>
    <x v="2"/>
    <x v="1"/>
    <x v="1"/>
    <x v="2"/>
    <x v="8"/>
    <x v="8"/>
  </r>
  <r>
    <x v="14"/>
    <x v="0"/>
    <s v="01325-metadata.xml"/>
    <s v="3 2 1 1 2"/>
    <x v="3"/>
    <x v="2"/>
    <x v="1"/>
    <x v="1"/>
    <x v="2"/>
    <x v="8"/>
    <x v="8"/>
  </r>
  <r>
    <x v="14"/>
    <x v="0"/>
    <s v="01326-metadata.xml"/>
    <s v="3 2 1 1 2"/>
    <x v="3"/>
    <x v="2"/>
    <x v="1"/>
    <x v="1"/>
    <x v="2"/>
    <x v="8"/>
    <x v="8"/>
  </r>
  <r>
    <x v="14"/>
    <x v="0"/>
    <s v="01328-metadata.xml"/>
    <s v="3 2 1 1 2"/>
    <x v="3"/>
    <x v="2"/>
    <x v="1"/>
    <x v="1"/>
    <x v="2"/>
    <x v="8"/>
    <x v="8"/>
  </r>
  <r>
    <x v="14"/>
    <x v="0"/>
    <s v="01329-metadata.xml"/>
    <s v="3 2 1 1 2"/>
    <x v="3"/>
    <x v="2"/>
    <x v="1"/>
    <x v="1"/>
    <x v="2"/>
    <x v="8"/>
    <x v="8"/>
  </r>
  <r>
    <x v="14"/>
    <x v="0"/>
    <s v="01330-metadata.xml"/>
    <s v="3 2 1 1 2"/>
    <x v="3"/>
    <x v="2"/>
    <x v="1"/>
    <x v="1"/>
    <x v="2"/>
    <x v="8"/>
    <x v="8"/>
  </r>
  <r>
    <x v="14"/>
    <x v="0"/>
    <s v="01331-metadata.xml"/>
    <s v="3 2 1 1 2"/>
    <x v="3"/>
    <x v="2"/>
    <x v="1"/>
    <x v="1"/>
    <x v="2"/>
    <x v="8"/>
    <x v="8"/>
  </r>
  <r>
    <x v="14"/>
    <x v="0"/>
    <s v="01332-metadata.xml"/>
    <s v="3 2 1 1 2"/>
    <x v="3"/>
    <x v="2"/>
    <x v="1"/>
    <x v="1"/>
    <x v="2"/>
    <x v="8"/>
    <x v="8"/>
  </r>
  <r>
    <x v="14"/>
    <x v="0"/>
    <s v="01333-metadata.xml"/>
    <s v="3 2 1 1 2"/>
    <x v="3"/>
    <x v="2"/>
    <x v="1"/>
    <x v="1"/>
    <x v="2"/>
    <x v="8"/>
    <x v="8"/>
  </r>
  <r>
    <x v="14"/>
    <x v="0"/>
    <s v="01334-metadata.xml"/>
    <s v="3 2 1 1 2"/>
    <x v="3"/>
    <x v="2"/>
    <x v="1"/>
    <x v="1"/>
    <x v="2"/>
    <x v="8"/>
    <x v="8"/>
  </r>
  <r>
    <x v="14"/>
    <x v="0"/>
    <s v="01335-metadata.xml"/>
    <s v="3 2 1 1 2"/>
    <x v="3"/>
    <x v="2"/>
    <x v="1"/>
    <x v="1"/>
    <x v="2"/>
    <x v="8"/>
    <x v="8"/>
  </r>
  <r>
    <x v="14"/>
    <x v="0"/>
    <s v="01336-metadata.xml"/>
    <s v="3 2 1 1 2"/>
    <x v="3"/>
    <x v="2"/>
    <x v="1"/>
    <x v="1"/>
    <x v="2"/>
    <x v="8"/>
    <x v="8"/>
  </r>
  <r>
    <x v="14"/>
    <x v="0"/>
    <s v="01337-metadata.xml"/>
    <s v="3 2 1 1 2"/>
    <x v="3"/>
    <x v="2"/>
    <x v="1"/>
    <x v="1"/>
    <x v="2"/>
    <x v="8"/>
    <x v="8"/>
  </r>
  <r>
    <x v="14"/>
    <x v="0"/>
    <s v="01338-metadata.xml"/>
    <s v="3 2 1 1 2"/>
    <x v="3"/>
    <x v="2"/>
    <x v="1"/>
    <x v="1"/>
    <x v="2"/>
    <x v="8"/>
    <x v="8"/>
  </r>
  <r>
    <x v="14"/>
    <x v="0"/>
    <s v="01340-metadata.xml"/>
    <s v="3 2 1 1 2"/>
    <x v="3"/>
    <x v="2"/>
    <x v="1"/>
    <x v="1"/>
    <x v="2"/>
    <x v="8"/>
    <x v="8"/>
  </r>
  <r>
    <x v="14"/>
    <x v="0"/>
    <s v="01341-metadata.xml"/>
    <s v="3 2 1 1 2"/>
    <x v="3"/>
    <x v="2"/>
    <x v="1"/>
    <x v="1"/>
    <x v="2"/>
    <x v="8"/>
    <x v="8"/>
  </r>
  <r>
    <x v="14"/>
    <x v="0"/>
    <s v="01342-metadata.xml"/>
    <s v="3 2 1 1 2"/>
    <x v="3"/>
    <x v="2"/>
    <x v="1"/>
    <x v="1"/>
    <x v="2"/>
    <x v="8"/>
    <x v="8"/>
  </r>
  <r>
    <x v="14"/>
    <x v="0"/>
    <s v="01343-metadata.xml"/>
    <s v="3 2 1 1 2"/>
    <x v="3"/>
    <x v="2"/>
    <x v="1"/>
    <x v="1"/>
    <x v="2"/>
    <x v="8"/>
    <x v="8"/>
  </r>
  <r>
    <x v="14"/>
    <x v="0"/>
    <s v="01344-metadata.xml"/>
    <s v="3 2 1 1 2"/>
    <x v="3"/>
    <x v="2"/>
    <x v="1"/>
    <x v="1"/>
    <x v="2"/>
    <x v="8"/>
    <x v="8"/>
  </r>
  <r>
    <x v="14"/>
    <x v="0"/>
    <s v="01345-metadata.xml"/>
    <s v="3 2 1 1 2"/>
    <x v="3"/>
    <x v="2"/>
    <x v="1"/>
    <x v="1"/>
    <x v="2"/>
    <x v="8"/>
    <x v="8"/>
  </r>
  <r>
    <x v="14"/>
    <x v="0"/>
    <s v="01346-metadata.xml"/>
    <s v="3 2 1 1 2"/>
    <x v="3"/>
    <x v="2"/>
    <x v="1"/>
    <x v="1"/>
    <x v="2"/>
    <x v="8"/>
    <x v="8"/>
  </r>
  <r>
    <x v="14"/>
    <x v="0"/>
    <s v="01347-metadata.xml"/>
    <s v="3 2 1 1 2"/>
    <x v="3"/>
    <x v="2"/>
    <x v="1"/>
    <x v="1"/>
    <x v="2"/>
    <x v="8"/>
    <x v="8"/>
  </r>
  <r>
    <x v="14"/>
    <x v="0"/>
    <s v="01348-metadata.xml"/>
    <s v="3 2 1 1 2"/>
    <x v="3"/>
    <x v="2"/>
    <x v="1"/>
    <x v="1"/>
    <x v="2"/>
    <x v="8"/>
    <x v="8"/>
  </r>
  <r>
    <x v="14"/>
    <x v="0"/>
    <s v="01349-metadata.xml"/>
    <s v="3 2 1 1 2"/>
    <x v="3"/>
    <x v="2"/>
    <x v="1"/>
    <x v="1"/>
    <x v="2"/>
    <x v="8"/>
    <x v="8"/>
  </r>
  <r>
    <x v="14"/>
    <x v="0"/>
    <s v="01350-metadata.xml"/>
    <s v="3 2 1 1 2"/>
    <x v="3"/>
    <x v="2"/>
    <x v="1"/>
    <x v="1"/>
    <x v="2"/>
    <x v="8"/>
    <x v="8"/>
  </r>
  <r>
    <x v="14"/>
    <x v="0"/>
    <s v="01351-metadata.xml"/>
    <s v="3 2 1 1 2"/>
    <x v="3"/>
    <x v="2"/>
    <x v="1"/>
    <x v="1"/>
    <x v="2"/>
    <x v="8"/>
    <x v="8"/>
  </r>
  <r>
    <x v="14"/>
    <x v="0"/>
    <s v="01353-metadata.xml"/>
    <s v="3 2 1 1 2"/>
    <x v="3"/>
    <x v="2"/>
    <x v="1"/>
    <x v="1"/>
    <x v="2"/>
    <x v="8"/>
    <x v="8"/>
  </r>
  <r>
    <x v="14"/>
    <x v="0"/>
    <s v="01354-metadata.xml"/>
    <s v="3 2 1 1 2"/>
    <x v="3"/>
    <x v="2"/>
    <x v="1"/>
    <x v="1"/>
    <x v="2"/>
    <x v="8"/>
    <x v="8"/>
  </r>
  <r>
    <x v="14"/>
    <x v="0"/>
    <s v="01355-metadata.xml"/>
    <s v="3 2 1 1 2"/>
    <x v="3"/>
    <x v="2"/>
    <x v="1"/>
    <x v="1"/>
    <x v="2"/>
    <x v="8"/>
    <x v="8"/>
  </r>
  <r>
    <x v="14"/>
    <x v="0"/>
    <s v="01356-metadata.xml"/>
    <s v="3 2 1 1 2"/>
    <x v="3"/>
    <x v="2"/>
    <x v="1"/>
    <x v="1"/>
    <x v="2"/>
    <x v="8"/>
    <x v="8"/>
  </r>
  <r>
    <x v="14"/>
    <x v="0"/>
    <s v="01357-metadata.xml"/>
    <s v="3 2 1 1 2"/>
    <x v="3"/>
    <x v="2"/>
    <x v="1"/>
    <x v="1"/>
    <x v="2"/>
    <x v="8"/>
    <x v="8"/>
  </r>
  <r>
    <x v="14"/>
    <x v="0"/>
    <s v="01360-metadata.xml"/>
    <s v="3 2 1 1 2"/>
    <x v="3"/>
    <x v="2"/>
    <x v="1"/>
    <x v="1"/>
    <x v="2"/>
    <x v="8"/>
    <x v="8"/>
  </r>
  <r>
    <x v="14"/>
    <x v="0"/>
    <s v="01361-metadata.xml"/>
    <s v="3 2 1 1 2"/>
    <x v="3"/>
    <x v="2"/>
    <x v="1"/>
    <x v="1"/>
    <x v="2"/>
    <x v="8"/>
    <x v="8"/>
  </r>
  <r>
    <x v="14"/>
    <x v="0"/>
    <s v="01362-metadata.xml"/>
    <s v="3 2 1 1 2"/>
    <x v="3"/>
    <x v="2"/>
    <x v="1"/>
    <x v="1"/>
    <x v="2"/>
    <x v="8"/>
    <x v="8"/>
  </r>
  <r>
    <x v="14"/>
    <x v="0"/>
    <s v="01363-metadata.xml"/>
    <s v="3 2 1 1 2"/>
    <x v="3"/>
    <x v="2"/>
    <x v="1"/>
    <x v="1"/>
    <x v="2"/>
    <x v="8"/>
    <x v="8"/>
  </r>
  <r>
    <x v="14"/>
    <x v="0"/>
    <s v="01364-metadata.xml"/>
    <s v="3 2 1 1 2"/>
    <x v="3"/>
    <x v="2"/>
    <x v="1"/>
    <x v="1"/>
    <x v="2"/>
    <x v="8"/>
    <x v="8"/>
  </r>
  <r>
    <x v="14"/>
    <x v="0"/>
    <s v="01365-metadata.xml"/>
    <s v="3 2 1 1 2"/>
    <x v="3"/>
    <x v="2"/>
    <x v="1"/>
    <x v="1"/>
    <x v="2"/>
    <x v="8"/>
    <x v="8"/>
  </r>
  <r>
    <x v="14"/>
    <x v="0"/>
    <s v="01367-metadata.xml"/>
    <s v="3 2 1 1 2"/>
    <x v="3"/>
    <x v="2"/>
    <x v="1"/>
    <x v="1"/>
    <x v="2"/>
    <x v="8"/>
    <x v="8"/>
  </r>
  <r>
    <x v="14"/>
    <x v="0"/>
    <s v="01368-metadata.xml"/>
    <s v="3 2 1 1 2"/>
    <x v="3"/>
    <x v="2"/>
    <x v="1"/>
    <x v="1"/>
    <x v="2"/>
    <x v="8"/>
    <x v="8"/>
  </r>
  <r>
    <x v="14"/>
    <x v="0"/>
    <s v="01369-metadata.xml"/>
    <s v="3 2 1 1 2"/>
    <x v="3"/>
    <x v="2"/>
    <x v="1"/>
    <x v="1"/>
    <x v="2"/>
    <x v="8"/>
    <x v="8"/>
  </r>
  <r>
    <x v="14"/>
    <x v="0"/>
    <s v="01370-metadata.xml"/>
    <s v="3 2 1 1 2"/>
    <x v="3"/>
    <x v="2"/>
    <x v="1"/>
    <x v="1"/>
    <x v="2"/>
    <x v="8"/>
    <x v="8"/>
  </r>
  <r>
    <x v="14"/>
    <x v="0"/>
    <s v="01371-metadata.xml"/>
    <s v="3 2 1 1 2"/>
    <x v="3"/>
    <x v="2"/>
    <x v="1"/>
    <x v="1"/>
    <x v="2"/>
    <x v="8"/>
    <x v="8"/>
  </r>
  <r>
    <x v="14"/>
    <x v="0"/>
    <s v="01372-metadata.xml"/>
    <s v="3 2 1 1 2"/>
    <x v="3"/>
    <x v="2"/>
    <x v="1"/>
    <x v="1"/>
    <x v="2"/>
    <x v="8"/>
    <x v="8"/>
  </r>
  <r>
    <x v="14"/>
    <x v="0"/>
    <s v="01373-metadata.xml"/>
    <s v="3 2 1 1 2"/>
    <x v="3"/>
    <x v="2"/>
    <x v="1"/>
    <x v="1"/>
    <x v="2"/>
    <x v="8"/>
    <x v="8"/>
  </r>
  <r>
    <x v="14"/>
    <x v="0"/>
    <s v="01374-metadata.xml"/>
    <s v="3 2 1 1 2"/>
    <x v="3"/>
    <x v="2"/>
    <x v="1"/>
    <x v="1"/>
    <x v="2"/>
    <x v="8"/>
    <x v="8"/>
  </r>
  <r>
    <x v="14"/>
    <x v="0"/>
    <s v="01377-metadata.xml"/>
    <s v="3 2 1 1 2"/>
    <x v="3"/>
    <x v="2"/>
    <x v="1"/>
    <x v="1"/>
    <x v="2"/>
    <x v="8"/>
    <x v="8"/>
  </r>
  <r>
    <x v="14"/>
    <x v="0"/>
    <s v="01378-metadata.xml"/>
    <s v="3 2 1 1 2"/>
    <x v="3"/>
    <x v="2"/>
    <x v="1"/>
    <x v="1"/>
    <x v="2"/>
    <x v="8"/>
    <x v="8"/>
  </r>
  <r>
    <x v="14"/>
    <x v="0"/>
    <s v="01379-metadata.xml"/>
    <s v="3 2 1 1 2"/>
    <x v="3"/>
    <x v="2"/>
    <x v="1"/>
    <x v="1"/>
    <x v="2"/>
    <x v="8"/>
    <x v="8"/>
  </r>
  <r>
    <x v="14"/>
    <x v="0"/>
    <s v="01380-metadata.xml"/>
    <s v="3 2 1 1 2"/>
    <x v="3"/>
    <x v="2"/>
    <x v="1"/>
    <x v="1"/>
    <x v="2"/>
    <x v="8"/>
    <x v="8"/>
  </r>
  <r>
    <x v="14"/>
    <x v="0"/>
    <s v="01381-metadata.xml"/>
    <s v="3 2 1 1 2"/>
    <x v="3"/>
    <x v="2"/>
    <x v="1"/>
    <x v="1"/>
    <x v="2"/>
    <x v="8"/>
    <x v="8"/>
  </r>
  <r>
    <x v="14"/>
    <x v="0"/>
    <s v="01382-metadata.xml"/>
    <s v="3 2 1 1 2"/>
    <x v="3"/>
    <x v="2"/>
    <x v="1"/>
    <x v="1"/>
    <x v="2"/>
    <x v="8"/>
    <x v="8"/>
  </r>
  <r>
    <x v="14"/>
    <x v="0"/>
    <s v="01383-metadata.xml"/>
    <s v="3 2 1 1 2"/>
    <x v="3"/>
    <x v="2"/>
    <x v="1"/>
    <x v="1"/>
    <x v="2"/>
    <x v="8"/>
    <x v="8"/>
  </r>
  <r>
    <x v="14"/>
    <x v="0"/>
    <s v="01385-metadata.xml"/>
    <s v="3 2 1 1 2"/>
    <x v="3"/>
    <x v="2"/>
    <x v="1"/>
    <x v="1"/>
    <x v="2"/>
    <x v="8"/>
    <x v="8"/>
  </r>
  <r>
    <x v="14"/>
    <x v="0"/>
    <s v="01386-metadata.xml"/>
    <s v="3 2 1 1 2"/>
    <x v="3"/>
    <x v="2"/>
    <x v="1"/>
    <x v="1"/>
    <x v="2"/>
    <x v="8"/>
    <x v="8"/>
  </r>
  <r>
    <x v="14"/>
    <x v="0"/>
    <s v="01387-metadata.xml"/>
    <s v="3 2 1 1 2"/>
    <x v="3"/>
    <x v="2"/>
    <x v="1"/>
    <x v="1"/>
    <x v="2"/>
    <x v="8"/>
    <x v="8"/>
  </r>
  <r>
    <x v="14"/>
    <x v="0"/>
    <s v="01388-metadata.xml"/>
    <s v="3 2 1 1 2"/>
    <x v="3"/>
    <x v="2"/>
    <x v="1"/>
    <x v="1"/>
    <x v="2"/>
    <x v="8"/>
    <x v="8"/>
  </r>
  <r>
    <x v="14"/>
    <x v="0"/>
    <s v="01389-metadata.xml"/>
    <s v="3 2 1 1 2"/>
    <x v="3"/>
    <x v="2"/>
    <x v="1"/>
    <x v="1"/>
    <x v="2"/>
    <x v="8"/>
    <x v="8"/>
  </r>
  <r>
    <x v="14"/>
    <x v="0"/>
    <s v="01390-metadata.xml"/>
    <s v="3 2 1 1 2"/>
    <x v="3"/>
    <x v="2"/>
    <x v="1"/>
    <x v="1"/>
    <x v="2"/>
    <x v="8"/>
    <x v="8"/>
  </r>
  <r>
    <x v="14"/>
    <x v="0"/>
    <s v="01391-metadata.xml"/>
    <s v="3 2 1 1 2"/>
    <x v="3"/>
    <x v="2"/>
    <x v="1"/>
    <x v="1"/>
    <x v="2"/>
    <x v="8"/>
    <x v="8"/>
  </r>
  <r>
    <x v="14"/>
    <x v="0"/>
    <s v="01392-metadata.xml"/>
    <s v="3 2 1 1 2"/>
    <x v="3"/>
    <x v="2"/>
    <x v="1"/>
    <x v="1"/>
    <x v="2"/>
    <x v="8"/>
    <x v="8"/>
  </r>
  <r>
    <x v="14"/>
    <x v="0"/>
    <s v="01393-metadata.xml"/>
    <s v="3 2 1 1 2"/>
    <x v="3"/>
    <x v="2"/>
    <x v="1"/>
    <x v="1"/>
    <x v="2"/>
    <x v="8"/>
    <x v="8"/>
  </r>
  <r>
    <x v="14"/>
    <x v="0"/>
    <s v="01394-metadata.xml"/>
    <s v="3 2 1 1 2"/>
    <x v="3"/>
    <x v="2"/>
    <x v="1"/>
    <x v="1"/>
    <x v="2"/>
    <x v="8"/>
    <x v="8"/>
  </r>
  <r>
    <x v="14"/>
    <x v="0"/>
    <s v="01395-metadata.xml"/>
    <s v="3 2 1 1 2"/>
    <x v="3"/>
    <x v="2"/>
    <x v="1"/>
    <x v="1"/>
    <x v="2"/>
    <x v="8"/>
    <x v="8"/>
  </r>
  <r>
    <x v="14"/>
    <x v="0"/>
    <s v="01396-metadata.xml"/>
    <s v="3 2 1 1 2"/>
    <x v="3"/>
    <x v="2"/>
    <x v="1"/>
    <x v="1"/>
    <x v="2"/>
    <x v="8"/>
    <x v="8"/>
  </r>
  <r>
    <x v="14"/>
    <x v="0"/>
    <s v="01397-metadata.xml"/>
    <s v="3 2 1 1 2"/>
    <x v="3"/>
    <x v="2"/>
    <x v="1"/>
    <x v="1"/>
    <x v="2"/>
    <x v="8"/>
    <x v="8"/>
  </r>
  <r>
    <x v="14"/>
    <x v="0"/>
    <s v="01398-metadata.xml"/>
    <s v="3 2 1 1 2"/>
    <x v="3"/>
    <x v="2"/>
    <x v="1"/>
    <x v="1"/>
    <x v="2"/>
    <x v="8"/>
    <x v="8"/>
  </r>
  <r>
    <x v="14"/>
    <x v="0"/>
    <s v="01399-metadata.xml"/>
    <s v="3 2 1 1 2"/>
    <x v="3"/>
    <x v="2"/>
    <x v="1"/>
    <x v="1"/>
    <x v="2"/>
    <x v="8"/>
    <x v="8"/>
  </r>
  <r>
    <x v="14"/>
    <x v="0"/>
    <s v="01400-metadata.xml"/>
    <s v="3 2 1 1 2"/>
    <x v="3"/>
    <x v="2"/>
    <x v="1"/>
    <x v="1"/>
    <x v="2"/>
    <x v="8"/>
    <x v="8"/>
  </r>
  <r>
    <x v="14"/>
    <x v="0"/>
    <s v="01401-metadata.xml"/>
    <s v="3 2 1 1 2"/>
    <x v="3"/>
    <x v="2"/>
    <x v="1"/>
    <x v="1"/>
    <x v="2"/>
    <x v="8"/>
    <x v="8"/>
  </r>
  <r>
    <x v="14"/>
    <x v="0"/>
    <s v="01402-metadata.xml"/>
    <s v="3 2 1 1 2"/>
    <x v="3"/>
    <x v="2"/>
    <x v="1"/>
    <x v="1"/>
    <x v="2"/>
    <x v="8"/>
    <x v="8"/>
  </r>
  <r>
    <x v="14"/>
    <x v="0"/>
    <s v="01403-metadata.xml"/>
    <s v="3 2 1 1 2"/>
    <x v="3"/>
    <x v="2"/>
    <x v="1"/>
    <x v="1"/>
    <x v="2"/>
    <x v="8"/>
    <x v="8"/>
  </r>
  <r>
    <x v="14"/>
    <x v="0"/>
    <s v="01404-metadata.xml"/>
    <s v="3 2 1 1 2"/>
    <x v="3"/>
    <x v="2"/>
    <x v="1"/>
    <x v="1"/>
    <x v="2"/>
    <x v="8"/>
    <x v="8"/>
  </r>
  <r>
    <x v="14"/>
    <x v="0"/>
    <s v="01405-metadata.xml"/>
    <s v="3 2 1 1 2"/>
    <x v="3"/>
    <x v="2"/>
    <x v="1"/>
    <x v="1"/>
    <x v="2"/>
    <x v="8"/>
    <x v="8"/>
  </r>
  <r>
    <x v="14"/>
    <x v="0"/>
    <s v="01406-metadata.xml"/>
    <s v="3 2 1 1 2"/>
    <x v="3"/>
    <x v="2"/>
    <x v="1"/>
    <x v="1"/>
    <x v="2"/>
    <x v="8"/>
    <x v="8"/>
  </r>
  <r>
    <x v="14"/>
    <x v="0"/>
    <s v="01407-metadata.xml"/>
    <s v="3 2 1 1 2"/>
    <x v="3"/>
    <x v="2"/>
    <x v="1"/>
    <x v="1"/>
    <x v="2"/>
    <x v="8"/>
    <x v="8"/>
  </r>
  <r>
    <x v="14"/>
    <x v="0"/>
    <s v="01408-metadata.xml"/>
    <s v="3 2 1 1 2"/>
    <x v="3"/>
    <x v="2"/>
    <x v="1"/>
    <x v="1"/>
    <x v="2"/>
    <x v="8"/>
    <x v="8"/>
  </r>
  <r>
    <x v="14"/>
    <x v="0"/>
    <s v="01409-metadata.xml"/>
    <s v="3 2 1 1 2"/>
    <x v="3"/>
    <x v="2"/>
    <x v="1"/>
    <x v="1"/>
    <x v="2"/>
    <x v="8"/>
    <x v="8"/>
  </r>
  <r>
    <x v="14"/>
    <x v="0"/>
    <s v="01410-metadata.xml"/>
    <s v="3 2 1 1 2"/>
    <x v="3"/>
    <x v="2"/>
    <x v="1"/>
    <x v="1"/>
    <x v="2"/>
    <x v="8"/>
    <x v="8"/>
  </r>
  <r>
    <x v="14"/>
    <x v="0"/>
    <s v="01411-metadata.xml"/>
    <s v="3 2 1 1 2"/>
    <x v="3"/>
    <x v="2"/>
    <x v="1"/>
    <x v="1"/>
    <x v="2"/>
    <x v="8"/>
    <x v="8"/>
  </r>
  <r>
    <x v="14"/>
    <x v="0"/>
    <s v="01412-metadata.xml"/>
    <s v="3 2 1 1 2"/>
    <x v="3"/>
    <x v="2"/>
    <x v="1"/>
    <x v="1"/>
    <x v="2"/>
    <x v="8"/>
    <x v="8"/>
  </r>
  <r>
    <x v="14"/>
    <x v="0"/>
    <s v="01413-metadata.xml"/>
    <s v="3 2 1 1 2"/>
    <x v="3"/>
    <x v="2"/>
    <x v="1"/>
    <x v="1"/>
    <x v="2"/>
    <x v="8"/>
    <x v="8"/>
  </r>
  <r>
    <x v="14"/>
    <x v="0"/>
    <s v="01414-metadata.xml"/>
    <s v="3 2 1 1 2"/>
    <x v="3"/>
    <x v="2"/>
    <x v="1"/>
    <x v="1"/>
    <x v="2"/>
    <x v="8"/>
    <x v="8"/>
  </r>
  <r>
    <x v="14"/>
    <x v="0"/>
    <s v="01415-metadata.xml"/>
    <s v="3 2 1 1 2"/>
    <x v="3"/>
    <x v="2"/>
    <x v="1"/>
    <x v="1"/>
    <x v="2"/>
    <x v="8"/>
    <x v="8"/>
  </r>
  <r>
    <x v="14"/>
    <x v="0"/>
    <s v="01416-metadata.xml"/>
    <s v="3 2 1 1 2"/>
    <x v="3"/>
    <x v="2"/>
    <x v="1"/>
    <x v="1"/>
    <x v="2"/>
    <x v="8"/>
    <x v="8"/>
  </r>
  <r>
    <x v="14"/>
    <x v="0"/>
    <s v="01417-metadata.xml"/>
    <s v="3 2 1 1 2"/>
    <x v="3"/>
    <x v="2"/>
    <x v="1"/>
    <x v="1"/>
    <x v="2"/>
    <x v="8"/>
    <x v="8"/>
  </r>
  <r>
    <x v="14"/>
    <x v="0"/>
    <s v="01418-metadata.xml"/>
    <s v="3 2 1 1 2"/>
    <x v="3"/>
    <x v="2"/>
    <x v="1"/>
    <x v="1"/>
    <x v="2"/>
    <x v="8"/>
    <x v="8"/>
  </r>
  <r>
    <x v="14"/>
    <x v="0"/>
    <s v="01419-metadata.xml"/>
    <s v="3 2 1 1 2"/>
    <x v="3"/>
    <x v="2"/>
    <x v="1"/>
    <x v="1"/>
    <x v="2"/>
    <x v="8"/>
    <x v="8"/>
  </r>
  <r>
    <x v="14"/>
    <x v="0"/>
    <s v="01420-metadata.xml"/>
    <s v="3 2 1 1 2"/>
    <x v="3"/>
    <x v="2"/>
    <x v="1"/>
    <x v="1"/>
    <x v="2"/>
    <x v="8"/>
    <x v="8"/>
  </r>
  <r>
    <x v="14"/>
    <x v="0"/>
    <s v="01421-metadata.xml"/>
    <s v="3 2 1 1 2"/>
    <x v="3"/>
    <x v="2"/>
    <x v="1"/>
    <x v="1"/>
    <x v="2"/>
    <x v="8"/>
    <x v="8"/>
  </r>
  <r>
    <x v="14"/>
    <x v="0"/>
    <s v="01422-metadata.xml"/>
    <s v="3 2 1 1 2"/>
    <x v="3"/>
    <x v="2"/>
    <x v="1"/>
    <x v="1"/>
    <x v="2"/>
    <x v="8"/>
    <x v="8"/>
  </r>
  <r>
    <x v="14"/>
    <x v="0"/>
    <s v="01424-metadata.xml"/>
    <s v="3 2 1 1 2"/>
    <x v="3"/>
    <x v="2"/>
    <x v="1"/>
    <x v="1"/>
    <x v="2"/>
    <x v="8"/>
    <x v="8"/>
  </r>
  <r>
    <x v="14"/>
    <x v="0"/>
    <s v="01425-metadata.xml"/>
    <s v="3 2 1 1 2"/>
    <x v="3"/>
    <x v="2"/>
    <x v="1"/>
    <x v="1"/>
    <x v="2"/>
    <x v="8"/>
    <x v="8"/>
  </r>
  <r>
    <x v="14"/>
    <x v="0"/>
    <s v="01426-metadata.xml"/>
    <s v="3 2 1 1 2"/>
    <x v="3"/>
    <x v="2"/>
    <x v="1"/>
    <x v="1"/>
    <x v="2"/>
    <x v="8"/>
    <x v="8"/>
  </r>
  <r>
    <x v="14"/>
    <x v="0"/>
    <s v="01427-metadata.xml"/>
    <s v="3 2 1 1 2"/>
    <x v="3"/>
    <x v="2"/>
    <x v="1"/>
    <x v="1"/>
    <x v="2"/>
    <x v="8"/>
    <x v="8"/>
  </r>
  <r>
    <x v="14"/>
    <x v="0"/>
    <s v="01428-metadata.xml"/>
    <s v="3 2 1 1 2"/>
    <x v="3"/>
    <x v="2"/>
    <x v="1"/>
    <x v="1"/>
    <x v="2"/>
    <x v="8"/>
    <x v="8"/>
  </r>
  <r>
    <x v="14"/>
    <x v="0"/>
    <s v="01429-metadata.xml"/>
    <s v="3 2 1 1 2"/>
    <x v="3"/>
    <x v="2"/>
    <x v="1"/>
    <x v="1"/>
    <x v="2"/>
    <x v="8"/>
    <x v="8"/>
  </r>
  <r>
    <x v="14"/>
    <x v="0"/>
    <s v="01432-metadata.xml"/>
    <s v="3 2 1 1 2"/>
    <x v="3"/>
    <x v="2"/>
    <x v="1"/>
    <x v="1"/>
    <x v="2"/>
    <x v="8"/>
    <x v="8"/>
  </r>
  <r>
    <x v="14"/>
    <x v="0"/>
    <s v="01433-metadata.xml"/>
    <s v="3 2 1 1 2"/>
    <x v="3"/>
    <x v="2"/>
    <x v="1"/>
    <x v="1"/>
    <x v="2"/>
    <x v="8"/>
    <x v="8"/>
  </r>
  <r>
    <x v="14"/>
    <x v="0"/>
    <s v="01434-metadata.xml"/>
    <s v="3 2 1 1 2"/>
    <x v="3"/>
    <x v="2"/>
    <x v="1"/>
    <x v="1"/>
    <x v="2"/>
    <x v="8"/>
    <x v="8"/>
  </r>
  <r>
    <x v="14"/>
    <x v="0"/>
    <s v="01435-metadata.xml"/>
    <s v="3 2 1 1 2"/>
    <x v="3"/>
    <x v="2"/>
    <x v="1"/>
    <x v="1"/>
    <x v="2"/>
    <x v="8"/>
    <x v="8"/>
  </r>
  <r>
    <x v="14"/>
    <x v="0"/>
    <s v="01436-metadata.xml"/>
    <s v="3 2 1 1 2"/>
    <x v="3"/>
    <x v="2"/>
    <x v="1"/>
    <x v="1"/>
    <x v="2"/>
    <x v="8"/>
    <x v="8"/>
  </r>
  <r>
    <x v="14"/>
    <x v="0"/>
    <s v="01439-metadata.xml"/>
    <s v="3 2 1 1 2"/>
    <x v="3"/>
    <x v="2"/>
    <x v="1"/>
    <x v="1"/>
    <x v="2"/>
    <x v="8"/>
    <x v="8"/>
  </r>
  <r>
    <x v="14"/>
    <x v="0"/>
    <s v="01440-metadata.xml"/>
    <s v="3 2 1 1 2"/>
    <x v="3"/>
    <x v="2"/>
    <x v="1"/>
    <x v="1"/>
    <x v="2"/>
    <x v="8"/>
    <x v="8"/>
  </r>
  <r>
    <x v="14"/>
    <x v="0"/>
    <s v="01441-metadata.xml"/>
    <s v="3 2 1 1 2"/>
    <x v="3"/>
    <x v="2"/>
    <x v="1"/>
    <x v="1"/>
    <x v="2"/>
    <x v="8"/>
    <x v="8"/>
  </r>
  <r>
    <x v="14"/>
    <x v="0"/>
    <s v="01442-metadata.xml"/>
    <s v="3 2 1 1 2"/>
    <x v="3"/>
    <x v="2"/>
    <x v="1"/>
    <x v="1"/>
    <x v="2"/>
    <x v="8"/>
    <x v="8"/>
  </r>
  <r>
    <x v="14"/>
    <x v="0"/>
    <s v="01443-metadata.xml"/>
    <s v="3 2 1 1 2"/>
    <x v="3"/>
    <x v="2"/>
    <x v="1"/>
    <x v="1"/>
    <x v="2"/>
    <x v="8"/>
    <x v="8"/>
  </r>
  <r>
    <x v="14"/>
    <x v="0"/>
    <s v="01444-metadata.xml"/>
    <s v="3 2 1 1 2"/>
    <x v="3"/>
    <x v="2"/>
    <x v="1"/>
    <x v="1"/>
    <x v="2"/>
    <x v="8"/>
    <x v="8"/>
  </r>
  <r>
    <x v="14"/>
    <x v="0"/>
    <s v="01445-metadata.xml"/>
    <s v="3 2 1 1 2"/>
    <x v="3"/>
    <x v="2"/>
    <x v="1"/>
    <x v="1"/>
    <x v="2"/>
    <x v="8"/>
    <x v="8"/>
  </r>
  <r>
    <x v="14"/>
    <x v="0"/>
    <s v="01446-metadata.xml"/>
    <s v="3 2 1 1 2"/>
    <x v="3"/>
    <x v="2"/>
    <x v="1"/>
    <x v="1"/>
    <x v="2"/>
    <x v="8"/>
    <x v="8"/>
  </r>
  <r>
    <x v="14"/>
    <x v="0"/>
    <s v="01447-metadata.xml"/>
    <s v="3 2 1 1 2"/>
    <x v="3"/>
    <x v="2"/>
    <x v="1"/>
    <x v="1"/>
    <x v="2"/>
    <x v="8"/>
    <x v="8"/>
  </r>
  <r>
    <x v="14"/>
    <x v="0"/>
    <s v="01448-metadata.xml"/>
    <s v="3 2 1 1 2"/>
    <x v="3"/>
    <x v="2"/>
    <x v="1"/>
    <x v="1"/>
    <x v="2"/>
    <x v="8"/>
    <x v="8"/>
  </r>
  <r>
    <x v="14"/>
    <x v="0"/>
    <s v="01449-metadata.xml"/>
    <s v="3 2 1 1 2"/>
    <x v="3"/>
    <x v="2"/>
    <x v="1"/>
    <x v="1"/>
    <x v="2"/>
    <x v="8"/>
    <x v="8"/>
  </r>
  <r>
    <x v="14"/>
    <x v="0"/>
    <s v="01450-metadata.xml"/>
    <s v="3 2 1 1 2"/>
    <x v="3"/>
    <x v="2"/>
    <x v="1"/>
    <x v="1"/>
    <x v="2"/>
    <x v="8"/>
    <x v="8"/>
  </r>
  <r>
    <x v="14"/>
    <x v="0"/>
    <s v="01451-metadata.xml"/>
    <s v="3 2 1 1 2"/>
    <x v="3"/>
    <x v="2"/>
    <x v="1"/>
    <x v="1"/>
    <x v="2"/>
    <x v="8"/>
    <x v="8"/>
  </r>
  <r>
    <x v="14"/>
    <x v="0"/>
    <s v="01452-metadata.xml"/>
    <s v="3 2 1 1 2"/>
    <x v="3"/>
    <x v="2"/>
    <x v="1"/>
    <x v="1"/>
    <x v="2"/>
    <x v="8"/>
    <x v="8"/>
  </r>
  <r>
    <x v="14"/>
    <x v="0"/>
    <s v="01453-metadata.xml"/>
    <s v="3 2 1 1 2"/>
    <x v="3"/>
    <x v="2"/>
    <x v="1"/>
    <x v="1"/>
    <x v="2"/>
    <x v="8"/>
    <x v="8"/>
  </r>
  <r>
    <x v="14"/>
    <x v="0"/>
    <s v="01454-metadata.xml"/>
    <s v="3 2 1 1 2"/>
    <x v="3"/>
    <x v="2"/>
    <x v="1"/>
    <x v="1"/>
    <x v="2"/>
    <x v="8"/>
    <x v="8"/>
  </r>
  <r>
    <x v="14"/>
    <x v="0"/>
    <s v="01455-metadata.xml"/>
    <s v="3 2 1 1 2"/>
    <x v="3"/>
    <x v="2"/>
    <x v="1"/>
    <x v="1"/>
    <x v="2"/>
    <x v="8"/>
    <x v="8"/>
  </r>
  <r>
    <x v="14"/>
    <x v="0"/>
    <s v="01457-metadata.xml"/>
    <s v="3 2 1 1 2"/>
    <x v="3"/>
    <x v="2"/>
    <x v="1"/>
    <x v="1"/>
    <x v="2"/>
    <x v="8"/>
    <x v="8"/>
  </r>
  <r>
    <x v="14"/>
    <x v="0"/>
    <s v="01458-metadata.xml"/>
    <s v="3 2 1 1 2"/>
    <x v="3"/>
    <x v="2"/>
    <x v="1"/>
    <x v="1"/>
    <x v="2"/>
    <x v="8"/>
    <x v="8"/>
  </r>
  <r>
    <x v="14"/>
    <x v="0"/>
    <s v="01459-metadata.xml"/>
    <s v="3 2 1 1 2"/>
    <x v="3"/>
    <x v="2"/>
    <x v="1"/>
    <x v="1"/>
    <x v="2"/>
    <x v="8"/>
    <x v="8"/>
  </r>
  <r>
    <x v="14"/>
    <x v="0"/>
    <s v="01460-metadata.xml"/>
    <s v="3 2 1 1 2"/>
    <x v="3"/>
    <x v="2"/>
    <x v="1"/>
    <x v="1"/>
    <x v="2"/>
    <x v="8"/>
    <x v="8"/>
  </r>
  <r>
    <x v="14"/>
    <x v="0"/>
    <s v="01461-metadata.xml"/>
    <s v="3 2 1 1 2"/>
    <x v="3"/>
    <x v="2"/>
    <x v="1"/>
    <x v="1"/>
    <x v="2"/>
    <x v="8"/>
    <x v="8"/>
  </r>
  <r>
    <x v="14"/>
    <x v="0"/>
    <s v="01462-metadata.xml"/>
    <s v="3 2 1 1 2"/>
    <x v="3"/>
    <x v="2"/>
    <x v="1"/>
    <x v="1"/>
    <x v="2"/>
    <x v="8"/>
    <x v="8"/>
  </r>
  <r>
    <x v="14"/>
    <x v="0"/>
    <s v="01463-metadata.xml"/>
    <s v="3 2 1 1 2"/>
    <x v="3"/>
    <x v="2"/>
    <x v="1"/>
    <x v="1"/>
    <x v="2"/>
    <x v="8"/>
    <x v="8"/>
  </r>
  <r>
    <x v="14"/>
    <x v="0"/>
    <s v="01464-metadata.xml"/>
    <s v="3 2 1 1 2"/>
    <x v="3"/>
    <x v="2"/>
    <x v="1"/>
    <x v="1"/>
    <x v="2"/>
    <x v="8"/>
    <x v="8"/>
  </r>
  <r>
    <x v="14"/>
    <x v="0"/>
    <s v="01467-metadata.xml"/>
    <s v="3 2 1 1 2"/>
    <x v="3"/>
    <x v="2"/>
    <x v="1"/>
    <x v="1"/>
    <x v="2"/>
    <x v="8"/>
    <x v="8"/>
  </r>
  <r>
    <x v="14"/>
    <x v="0"/>
    <s v="01468-metadata.xml"/>
    <s v="3 2 1 1 2"/>
    <x v="3"/>
    <x v="2"/>
    <x v="1"/>
    <x v="1"/>
    <x v="2"/>
    <x v="8"/>
    <x v="8"/>
  </r>
  <r>
    <x v="14"/>
    <x v="0"/>
    <s v="01469-metadata.xml"/>
    <s v="3 2 1 1 2"/>
    <x v="3"/>
    <x v="2"/>
    <x v="1"/>
    <x v="1"/>
    <x v="2"/>
    <x v="8"/>
    <x v="8"/>
  </r>
  <r>
    <x v="14"/>
    <x v="0"/>
    <s v="01470-metadata.xml"/>
    <s v="3 2 1 1 2"/>
    <x v="3"/>
    <x v="2"/>
    <x v="1"/>
    <x v="1"/>
    <x v="2"/>
    <x v="8"/>
    <x v="8"/>
  </r>
  <r>
    <x v="14"/>
    <x v="0"/>
    <s v="01471-metadata.xml"/>
    <s v="3 2 1 1 2"/>
    <x v="3"/>
    <x v="2"/>
    <x v="1"/>
    <x v="1"/>
    <x v="2"/>
    <x v="8"/>
    <x v="8"/>
  </r>
  <r>
    <x v="14"/>
    <x v="0"/>
    <s v="01472-metadata.xml"/>
    <s v="3 2 1 1 2"/>
    <x v="3"/>
    <x v="2"/>
    <x v="1"/>
    <x v="1"/>
    <x v="2"/>
    <x v="8"/>
    <x v="8"/>
  </r>
  <r>
    <x v="14"/>
    <x v="0"/>
    <s v="01473-metadata.xml"/>
    <s v="3 2 1 1 2"/>
    <x v="3"/>
    <x v="2"/>
    <x v="1"/>
    <x v="1"/>
    <x v="2"/>
    <x v="8"/>
    <x v="8"/>
  </r>
  <r>
    <x v="14"/>
    <x v="0"/>
    <s v="01474-metadata.xml"/>
    <s v="3 2 1 1 2"/>
    <x v="3"/>
    <x v="2"/>
    <x v="1"/>
    <x v="1"/>
    <x v="2"/>
    <x v="8"/>
    <x v="8"/>
  </r>
  <r>
    <x v="14"/>
    <x v="0"/>
    <s v="01475-metadata.xml"/>
    <s v="3 2 1 1 2"/>
    <x v="3"/>
    <x v="2"/>
    <x v="1"/>
    <x v="1"/>
    <x v="2"/>
    <x v="8"/>
    <x v="8"/>
  </r>
  <r>
    <x v="14"/>
    <x v="0"/>
    <s v="01476-metadata.xml"/>
    <s v="3 2 1 1 2"/>
    <x v="3"/>
    <x v="2"/>
    <x v="1"/>
    <x v="1"/>
    <x v="2"/>
    <x v="8"/>
    <x v="8"/>
  </r>
  <r>
    <x v="14"/>
    <x v="0"/>
    <s v="01477-metadata.xml"/>
    <s v="3 2 1 1 2"/>
    <x v="3"/>
    <x v="2"/>
    <x v="1"/>
    <x v="1"/>
    <x v="2"/>
    <x v="8"/>
    <x v="8"/>
  </r>
  <r>
    <x v="14"/>
    <x v="0"/>
    <s v="01478-metadata.xml"/>
    <s v="3 2 1 1 2"/>
    <x v="3"/>
    <x v="2"/>
    <x v="1"/>
    <x v="1"/>
    <x v="2"/>
    <x v="8"/>
    <x v="8"/>
  </r>
  <r>
    <x v="14"/>
    <x v="0"/>
    <s v="01479-metadata.xml"/>
    <s v="3 2 1 1 2"/>
    <x v="3"/>
    <x v="2"/>
    <x v="1"/>
    <x v="1"/>
    <x v="2"/>
    <x v="8"/>
    <x v="8"/>
  </r>
  <r>
    <x v="14"/>
    <x v="0"/>
    <s v="01480-metadata.xml"/>
    <s v="3 2 1 1 2"/>
    <x v="3"/>
    <x v="2"/>
    <x v="1"/>
    <x v="1"/>
    <x v="2"/>
    <x v="8"/>
    <x v="8"/>
  </r>
  <r>
    <x v="14"/>
    <x v="0"/>
    <s v="01481-metadata.xml"/>
    <s v="3 2 1 1 2"/>
    <x v="3"/>
    <x v="2"/>
    <x v="1"/>
    <x v="1"/>
    <x v="2"/>
    <x v="8"/>
    <x v="8"/>
  </r>
  <r>
    <x v="14"/>
    <x v="0"/>
    <s v="01483-metadata.xml"/>
    <s v="3 2 1 1 2"/>
    <x v="3"/>
    <x v="2"/>
    <x v="1"/>
    <x v="1"/>
    <x v="2"/>
    <x v="8"/>
    <x v="8"/>
  </r>
  <r>
    <x v="14"/>
    <x v="0"/>
    <s v="01484-metadata.xml"/>
    <s v="3 2 1 1 2"/>
    <x v="3"/>
    <x v="2"/>
    <x v="1"/>
    <x v="1"/>
    <x v="2"/>
    <x v="8"/>
    <x v="8"/>
  </r>
  <r>
    <x v="14"/>
    <x v="0"/>
    <s v="01485-metadata.xml"/>
    <s v="3 2 1 1 2"/>
    <x v="3"/>
    <x v="2"/>
    <x v="1"/>
    <x v="1"/>
    <x v="2"/>
    <x v="8"/>
    <x v="8"/>
  </r>
  <r>
    <x v="14"/>
    <x v="0"/>
    <s v="01486-metadata.xml"/>
    <s v="3 2 1 1 2"/>
    <x v="3"/>
    <x v="2"/>
    <x v="1"/>
    <x v="1"/>
    <x v="2"/>
    <x v="8"/>
    <x v="8"/>
  </r>
  <r>
    <x v="14"/>
    <x v="0"/>
    <s v="01488-metadata.xml"/>
    <s v="3 2 1 1 2"/>
    <x v="3"/>
    <x v="2"/>
    <x v="1"/>
    <x v="1"/>
    <x v="2"/>
    <x v="8"/>
    <x v="8"/>
  </r>
  <r>
    <x v="14"/>
    <x v="0"/>
    <s v="01489-metadata.xml"/>
    <s v="3 2 1 1 2"/>
    <x v="3"/>
    <x v="2"/>
    <x v="1"/>
    <x v="1"/>
    <x v="2"/>
    <x v="8"/>
    <x v="8"/>
  </r>
  <r>
    <x v="14"/>
    <x v="0"/>
    <s v="01490-metadata.xml"/>
    <s v="3 2 1 1 2"/>
    <x v="3"/>
    <x v="2"/>
    <x v="1"/>
    <x v="1"/>
    <x v="2"/>
    <x v="8"/>
    <x v="8"/>
  </r>
  <r>
    <x v="14"/>
    <x v="0"/>
    <s v="01491-metadata.xml"/>
    <s v="3 2 1 1 2"/>
    <x v="3"/>
    <x v="2"/>
    <x v="1"/>
    <x v="1"/>
    <x v="2"/>
    <x v="8"/>
    <x v="8"/>
  </r>
  <r>
    <x v="14"/>
    <x v="0"/>
    <s v="01492-metadata.xml"/>
    <s v="3 2 1 1 2"/>
    <x v="3"/>
    <x v="2"/>
    <x v="1"/>
    <x v="1"/>
    <x v="2"/>
    <x v="8"/>
    <x v="8"/>
  </r>
  <r>
    <x v="14"/>
    <x v="0"/>
    <s v="01493-metadata.xml"/>
    <s v="3 2 1 1 2"/>
    <x v="3"/>
    <x v="2"/>
    <x v="1"/>
    <x v="1"/>
    <x v="2"/>
    <x v="8"/>
    <x v="8"/>
  </r>
  <r>
    <x v="14"/>
    <x v="0"/>
    <s v="01494-metadata.xml"/>
    <s v="3 2 1 1 2"/>
    <x v="3"/>
    <x v="2"/>
    <x v="1"/>
    <x v="1"/>
    <x v="2"/>
    <x v="8"/>
    <x v="8"/>
  </r>
  <r>
    <x v="14"/>
    <x v="0"/>
    <s v="01495-metadata.xml"/>
    <s v="3 2 1 1 2"/>
    <x v="3"/>
    <x v="2"/>
    <x v="1"/>
    <x v="1"/>
    <x v="2"/>
    <x v="8"/>
    <x v="8"/>
  </r>
  <r>
    <x v="14"/>
    <x v="0"/>
    <s v="01496-metadata.xml"/>
    <s v="3 2 1 1 2"/>
    <x v="3"/>
    <x v="2"/>
    <x v="1"/>
    <x v="1"/>
    <x v="2"/>
    <x v="8"/>
    <x v="8"/>
  </r>
  <r>
    <x v="14"/>
    <x v="0"/>
    <s v="01497-metadata.xml"/>
    <s v="3 2 1 1 2"/>
    <x v="3"/>
    <x v="2"/>
    <x v="1"/>
    <x v="1"/>
    <x v="2"/>
    <x v="8"/>
    <x v="8"/>
  </r>
  <r>
    <x v="14"/>
    <x v="0"/>
    <s v="01498-metadata.xml"/>
    <s v="3 2 1 1 2"/>
    <x v="3"/>
    <x v="2"/>
    <x v="1"/>
    <x v="1"/>
    <x v="2"/>
    <x v="8"/>
    <x v="8"/>
  </r>
  <r>
    <x v="14"/>
    <x v="0"/>
    <s v="01499-metadata.xml"/>
    <s v="3 2 1 1 2"/>
    <x v="3"/>
    <x v="2"/>
    <x v="1"/>
    <x v="1"/>
    <x v="2"/>
    <x v="8"/>
    <x v="8"/>
  </r>
  <r>
    <x v="14"/>
    <x v="0"/>
    <s v="01500-metadata.xml"/>
    <s v="3 2 1 1 2"/>
    <x v="3"/>
    <x v="2"/>
    <x v="1"/>
    <x v="1"/>
    <x v="2"/>
    <x v="8"/>
    <x v="8"/>
  </r>
  <r>
    <x v="14"/>
    <x v="0"/>
    <s v="01501-metadata.xml"/>
    <s v="3 2 1 1 2"/>
    <x v="3"/>
    <x v="2"/>
    <x v="1"/>
    <x v="1"/>
    <x v="2"/>
    <x v="8"/>
    <x v="8"/>
  </r>
  <r>
    <x v="14"/>
    <x v="0"/>
    <s v="01502-metadata.xml"/>
    <s v="3 2 1 1 2"/>
    <x v="3"/>
    <x v="2"/>
    <x v="1"/>
    <x v="1"/>
    <x v="2"/>
    <x v="8"/>
    <x v="8"/>
  </r>
  <r>
    <x v="14"/>
    <x v="0"/>
    <s v="01503-metadata.xml"/>
    <s v="3 2 1 1 2"/>
    <x v="3"/>
    <x v="2"/>
    <x v="1"/>
    <x v="1"/>
    <x v="2"/>
    <x v="8"/>
    <x v="8"/>
  </r>
  <r>
    <x v="14"/>
    <x v="0"/>
    <s v="01504-metadata.xml"/>
    <s v="3 2 1 1 2"/>
    <x v="3"/>
    <x v="2"/>
    <x v="1"/>
    <x v="1"/>
    <x v="2"/>
    <x v="8"/>
    <x v="8"/>
  </r>
  <r>
    <x v="14"/>
    <x v="0"/>
    <s v="01505-metadata.xml"/>
    <s v="3 2 1 1 2"/>
    <x v="3"/>
    <x v="2"/>
    <x v="1"/>
    <x v="1"/>
    <x v="2"/>
    <x v="8"/>
    <x v="8"/>
  </r>
  <r>
    <x v="14"/>
    <x v="0"/>
    <s v="01507-metadata.xml"/>
    <s v="3 2 1 1 2"/>
    <x v="3"/>
    <x v="2"/>
    <x v="1"/>
    <x v="1"/>
    <x v="2"/>
    <x v="8"/>
    <x v="8"/>
  </r>
  <r>
    <x v="14"/>
    <x v="0"/>
    <s v="01508-metadata.xml"/>
    <s v="3 2 1 1 2"/>
    <x v="3"/>
    <x v="2"/>
    <x v="1"/>
    <x v="1"/>
    <x v="2"/>
    <x v="8"/>
    <x v="8"/>
  </r>
  <r>
    <x v="8"/>
    <x v="0"/>
    <s v="00270-metadata.xml"/>
    <s v="4 2 1 0 2"/>
    <x v="4"/>
    <x v="2"/>
    <x v="1"/>
    <x v="0"/>
    <x v="2"/>
    <x v="8"/>
    <x v="8"/>
  </r>
  <r>
    <x v="8"/>
    <x v="0"/>
    <s v="00271-metadata.xml"/>
    <s v="4 2 1 0 2"/>
    <x v="4"/>
    <x v="2"/>
    <x v="1"/>
    <x v="0"/>
    <x v="2"/>
    <x v="8"/>
    <x v="8"/>
  </r>
  <r>
    <x v="8"/>
    <x v="0"/>
    <s v="00291-metadata.xml"/>
    <s v="4 2 1 0 2"/>
    <x v="4"/>
    <x v="2"/>
    <x v="1"/>
    <x v="0"/>
    <x v="2"/>
    <x v="8"/>
    <x v="8"/>
  </r>
  <r>
    <x v="8"/>
    <x v="0"/>
    <s v="00315-metadata.xml"/>
    <s v="4 2 1 0 2"/>
    <x v="4"/>
    <x v="2"/>
    <x v="1"/>
    <x v="0"/>
    <x v="2"/>
    <x v="8"/>
    <x v="8"/>
  </r>
  <r>
    <x v="8"/>
    <x v="0"/>
    <s v="00324-metadata.xml"/>
    <s v="4 1 1 1 2"/>
    <x v="4"/>
    <x v="0"/>
    <x v="1"/>
    <x v="1"/>
    <x v="2"/>
    <x v="8"/>
    <x v="8"/>
  </r>
  <r>
    <x v="8"/>
    <x v="0"/>
    <s v="00328-metadata.xml"/>
    <s v="4 1 2 0 2"/>
    <x v="4"/>
    <x v="0"/>
    <x v="2"/>
    <x v="0"/>
    <x v="2"/>
    <x v="8"/>
    <x v="8"/>
  </r>
  <r>
    <x v="8"/>
    <x v="0"/>
    <s v="00346-metadata.xml"/>
    <s v="4 1 1 1 2"/>
    <x v="4"/>
    <x v="0"/>
    <x v="1"/>
    <x v="1"/>
    <x v="2"/>
    <x v="8"/>
    <x v="8"/>
  </r>
  <r>
    <x v="8"/>
    <x v="0"/>
    <s v="00349-metadata.xml"/>
    <s v="4 1 1 1 2"/>
    <x v="4"/>
    <x v="0"/>
    <x v="1"/>
    <x v="1"/>
    <x v="2"/>
    <x v="8"/>
    <x v="8"/>
  </r>
  <r>
    <x v="8"/>
    <x v="0"/>
    <s v="00360-metadata.xml"/>
    <s v="4 1 1 1 2"/>
    <x v="4"/>
    <x v="0"/>
    <x v="1"/>
    <x v="1"/>
    <x v="2"/>
    <x v="8"/>
    <x v="8"/>
  </r>
  <r>
    <x v="8"/>
    <x v="0"/>
    <s v="00369-metadata.xml"/>
    <s v="4 2 1 0 2"/>
    <x v="4"/>
    <x v="2"/>
    <x v="1"/>
    <x v="0"/>
    <x v="2"/>
    <x v="8"/>
    <x v="8"/>
  </r>
  <r>
    <x v="8"/>
    <x v="0"/>
    <s v="00377-metadata.xml"/>
    <s v="4 2 1 0 2"/>
    <x v="4"/>
    <x v="2"/>
    <x v="1"/>
    <x v="0"/>
    <x v="2"/>
    <x v="8"/>
    <x v="8"/>
  </r>
  <r>
    <x v="8"/>
    <x v="0"/>
    <s v="00380-metadata.xml"/>
    <s v="4 2 1 0 2"/>
    <x v="4"/>
    <x v="2"/>
    <x v="1"/>
    <x v="0"/>
    <x v="2"/>
    <x v="8"/>
    <x v="8"/>
  </r>
  <r>
    <x v="8"/>
    <x v="0"/>
    <s v="00392-metadata.xml"/>
    <s v="4 1 2 0 2"/>
    <x v="4"/>
    <x v="0"/>
    <x v="2"/>
    <x v="0"/>
    <x v="2"/>
    <x v="8"/>
    <x v="8"/>
  </r>
  <r>
    <x v="8"/>
    <x v="0"/>
    <s v="00400-metadata.xml"/>
    <s v="4 2 1 0 2"/>
    <x v="4"/>
    <x v="2"/>
    <x v="1"/>
    <x v="0"/>
    <x v="2"/>
    <x v="8"/>
    <x v="8"/>
  </r>
  <r>
    <x v="8"/>
    <x v="0"/>
    <s v="00403-metadata.xml"/>
    <s v="4 1 1 1 2"/>
    <x v="4"/>
    <x v="0"/>
    <x v="1"/>
    <x v="1"/>
    <x v="2"/>
    <x v="8"/>
    <x v="8"/>
  </r>
  <r>
    <x v="8"/>
    <x v="0"/>
    <s v="00406-metadata.xml"/>
    <s v="4 1 1 1 2"/>
    <x v="4"/>
    <x v="0"/>
    <x v="1"/>
    <x v="1"/>
    <x v="2"/>
    <x v="8"/>
    <x v="8"/>
  </r>
  <r>
    <x v="8"/>
    <x v="0"/>
    <s v="00407-metadata.xml"/>
    <s v="4 1 1 1 2"/>
    <x v="4"/>
    <x v="0"/>
    <x v="1"/>
    <x v="1"/>
    <x v="2"/>
    <x v="8"/>
    <x v="8"/>
  </r>
  <r>
    <x v="8"/>
    <x v="0"/>
    <s v="00415-metadata.xml"/>
    <s v="4 1 1 1 2"/>
    <x v="4"/>
    <x v="0"/>
    <x v="1"/>
    <x v="1"/>
    <x v="2"/>
    <x v="8"/>
    <x v="8"/>
  </r>
  <r>
    <x v="8"/>
    <x v="0"/>
    <s v="00453-metadata.xml"/>
    <s v="4 2 1 0 2"/>
    <x v="4"/>
    <x v="2"/>
    <x v="1"/>
    <x v="0"/>
    <x v="2"/>
    <x v="8"/>
    <x v="8"/>
  </r>
  <r>
    <x v="8"/>
    <x v="0"/>
    <s v="00486-metadata.xml"/>
    <s v="4 2 1 0 2"/>
    <x v="4"/>
    <x v="2"/>
    <x v="1"/>
    <x v="0"/>
    <x v="2"/>
    <x v="8"/>
    <x v="8"/>
  </r>
  <r>
    <x v="9"/>
    <x v="0"/>
    <s v="01021-metadata.xml"/>
    <s v="4 1 1 1 2"/>
    <x v="4"/>
    <x v="0"/>
    <x v="1"/>
    <x v="1"/>
    <x v="2"/>
    <x v="8"/>
    <x v="8"/>
  </r>
  <r>
    <x v="9"/>
    <x v="0"/>
    <s v="01027-metadata.xml"/>
    <s v="5 1 1 0 2"/>
    <x v="5"/>
    <x v="0"/>
    <x v="1"/>
    <x v="0"/>
    <x v="2"/>
    <x v="8"/>
    <x v="8"/>
  </r>
  <r>
    <x v="9"/>
    <x v="0"/>
    <s v="01051-metadata.xml"/>
    <s v="5 1 1 0 2"/>
    <x v="5"/>
    <x v="0"/>
    <x v="1"/>
    <x v="0"/>
    <x v="2"/>
    <x v="8"/>
    <x v="8"/>
  </r>
  <r>
    <x v="9"/>
    <x v="0"/>
    <s v="01058-metadata.xml"/>
    <s v="4 1 1 1 2"/>
    <x v="4"/>
    <x v="0"/>
    <x v="1"/>
    <x v="1"/>
    <x v="2"/>
    <x v="8"/>
    <x v="8"/>
  </r>
  <r>
    <x v="9"/>
    <x v="0"/>
    <s v="01065-metadata.xml"/>
    <s v="4 1 1 1 2"/>
    <x v="4"/>
    <x v="0"/>
    <x v="1"/>
    <x v="1"/>
    <x v="2"/>
    <x v="8"/>
    <x v="8"/>
  </r>
  <r>
    <x v="9"/>
    <x v="0"/>
    <s v="01070-metadata.xml"/>
    <s v="5 1 1 0 2"/>
    <x v="5"/>
    <x v="0"/>
    <x v="1"/>
    <x v="0"/>
    <x v="2"/>
    <x v="8"/>
    <x v="8"/>
  </r>
  <r>
    <x v="9"/>
    <x v="0"/>
    <s v="01078-metadata.xml"/>
    <s v="4 1 1 1 2"/>
    <x v="4"/>
    <x v="0"/>
    <x v="1"/>
    <x v="1"/>
    <x v="2"/>
    <x v="8"/>
    <x v="8"/>
  </r>
  <r>
    <x v="9"/>
    <x v="0"/>
    <s v="01104-metadata.xml"/>
    <s v="4 1 2 0 2"/>
    <x v="4"/>
    <x v="0"/>
    <x v="2"/>
    <x v="0"/>
    <x v="2"/>
    <x v="8"/>
    <x v="8"/>
  </r>
  <r>
    <x v="9"/>
    <x v="0"/>
    <s v="01116-metadata.xml"/>
    <s v="4 2 0 1 2"/>
    <x v="4"/>
    <x v="2"/>
    <x v="0"/>
    <x v="1"/>
    <x v="2"/>
    <x v="8"/>
    <x v="8"/>
  </r>
  <r>
    <x v="9"/>
    <x v="0"/>
    <s v="01119-metadata.xml"/>
    <s v="4 1 1 1 2"/>
    <x v="4"/>
    <x v="0"/>
    <x v="1"/>
    <x v="1"/>
    <x v="2"/>
    <x v="8"/>
    <x v="8"/>
  </r>
  <r>
    <x v="9"/>
    <x v="0"/>
    <s v="01132-metadata.xml"/>
    <s v="5 1 1 0 2"/>
    <x v="5"/>
    <x v="0"/>
    <x v="1"/>
    <x v="0"/>
    <x v="2"/>
    <x v="8"/>
    <x v="8"/>
  </r>
  <r>
    <x v="9"/>
    <x v="0"/>
    <s v="01140-metadata.xml"/>
    <s v="4 1 1 1 2"/>
    <x v="4"/>
    <x v="0"/>
    <x v="1"/>
    <x v="1"/>
    <x v="2"/>
    <x v="8"/>
    <x v="8"/>
  </r>
  <r>
    <x v="9"/>
    <x v="0"/>
    <s v="01148-metadata.xml"/>
    <s v="4 1 1 1 2"/>
    <x v="4"/>
    <x v="0"/>
    <x v="1"/>
    <x v="1"/>
    <x v="2"/>
    <x v="8"/>
    <x v="8"/>
  </r>
  <r>
    <x v="9"/>
    <x v="0"/>
    <s v="01165-metadata.xml"/>
    <s v="5 1 1 0 2"/>
    <x v="5"/>
    <x v="0"/>
    <x v="1"/>
    <x v="0"/>
    <x v="2"/>
    <x v="8"/>
    <x v="8"/>
  </r>
  <r>
    <x v="9"/>
    <x v="0"/>
    <s v="01169-metadata.xml"/>
    <s v="5 1 1 0 2"/>
    <x v="5"/>
    <x v="0"/>
    <x v="1"/>
    <x v="0"/>
    <x v="2"/>
    <x v="8"/>
    <x v="8"/>
  </r>
  <r>
    <x v="9"/>
    <x v="0"/>
    <s v="01173-metadata.xml"/>
    <s v="4 1 1 1 2"/>
    <x v="4"/>
    <x v="0"/>
    <x v="1"/>
    <x v="1"/>
    <x v="2"/>
    <x v="8"/>
    <x v="8"/>
  </r>
  <r>
    <x v="9"/>
    <x v="0"/>
    <s v="01178-metadata.xml"/>
    <s v="4 1 1 1 2"/>
    <x v="4"/>
    <x v="0"/>
    <x v="1"/>
    <x v="1"/>
    <x v="2"/>
    <x v="8"/>
    <x v="8"/>
  </r>
  <r>
    <x v="9"/>
    <x v="0"/>
    <s v="01202-metadata.xml"/>
    <s v="4 2 1 0 2"/>
    <x v="4"/>
    <x v="2"/>
    <x v="1"/>
    <x v="0"/>
    <x v="2"/>
    <x v="8"/>
    <x v="8"/>
  </r>
  <r>
    <x v="9"/>
    <x v="0"/>
    <s v="01237-metadata.xml"/>
    <s v="4 1 1 1 2"/>
    <x v="4"/>
    <x v="0"/>
    <x v="1"/>
    <x v="1"/>
    <x v="2"/>
    <x v="8"/>
    <x v="8"/>
  </r>
  <r>
    <x v="9"/>
    <x v="0"/>
    <s v="01239-metadata.xml"/>
    <s v="4 1 2 0 2"/>
    <x v="4"/>
    <x v="0"/>
    <x v="2"/>
    <x v="0"/>
    <x v="2"/>
    <x v="8"/>
    <x v="8"/>
  </r>
  <r>
    <x v="9"/>
    <x v="0"/>
    <s v="01243-metadata.xml"/>
    <s v="4 1 1 1 2"/>
    <x v="4"/>
    <x v="0"/>
    <x v="1"/>
    <x v="1"/>
    <x v="2"/>
    <x v="8"/>
    <x v="8"/>
  </r>
  <r>
    <x v="9"/>
    <x v="0"/>
    <s v="01248-metadata.xml"/>
    <s v="5 1 1 0 2"/>
    <x v="5"/>
    <x v="0"/>
    <x v="1"/>
    <x v="0"/>
    <x v="2"/>
    <x v="8"/>
    <x v="8"/>
  </r>
  <r>
    <x v="9"/>
    <x v="0"/>
    <s v="01251-metadata.xml"/>
    <s v="4 1 1 1 2"/>
    <x v="4"/>
    <x v="0"/>
    <x v="1"/>
    <x v="1"/>
    <x v="2"/>
    <x v="8"/>
    <x v="8"/>
  </r>
  <r>
    <x v="15"/>
    <x v="0"/>
    <s v="00253-metadata.xml"/>
    <s v="4 2 1 0 2"/>
    <x v="4"/>
    <x v="2"/>
    <x v="1"/>
    <x v="0"/>
    <x v="2"/>
    <x v="8"/>
    <x v="8"/>
  </r>
  <r>
    <x v="15"/>
    <x v="0"/>
    <s v="00254-metadata.xml"/>
    <s v="4 2 1 0 2"/>
    <x v="4"/>
    <x v="2"/>
    <x v="1"/>
    <x v="0"/>
    <x v="2"/>
    <x v="8"/>
    <x v="8"/>
  </r>
  <r>
    <x v="15"/>
    <x v="0"/>
    <s v="00255-metadata.xml"/>
    <s v="4 2 1 0 2"/>
    <x v="4"/>
    <x v="2"/>
    <x v="1"/>
    <x v="0"/>
    <x v="2"/>
    <x v="8"/>
    <x v="8"/>
  </r>
  <r>
    <x v="15"/>
    <x v="0"/>
    <s v="00256-metadata.xml"/>
    <s v="4 2 1 0 2"/>
    <x v="4"/>
    <x v="2"/>
    <x v="1"/>
    <x v="0"/>
    <x v="2"/>
    <x v="8"/>
    <x v="8"/>
  </r>
  <r>
    <x v="15"/>
    <x v="0"/>
    <s v="00257-metadata.xml"/>
    <s v="4 2 1 0 2"/>
    <x v="4"/>
    <x v="2"/>
    <x v="1"/>
    <x v="0"/>
    <x v="2"/>
    <x v="8"/>
    <x v="8"/>
  </r>
  <r>
    <x v="15"/>
    <x v="0"/>
    <s v="00258-metadata.xml"/>
    <s v="4 2 1 0 2"/>
    <x v="4"/>
    <x v="2"/>
    <x v="1"/>
    <x v="0"/>
    <x v="2"/>
    <x v="8"/>
    <x v="8"/>
  </r>
  <r>
    <x v="11"/>
    <x v="1"/>
    <s v="02768-metadata.xml"/>
    <s v="0 0 3 1 2"/>
    <x v="0"/>
    <x v="1"/>
    <x v="3"/>
    <x v="1"/>
    <x v="2"/>
    <x v="5"/>
    <x v="9"/>
  </r>
  <r>
    <x v="11"/>
    <x v="1"/>
    <s v="02770-metadata.xml"/>
    <s v="0 0 3 1 2"/>
    <x v="0"/>
    <x v="1"/>
    <x v="3"/>
    <x v="1"/>
    <x v="2"/>
    <x v="5"/>
    <x v="9"/>
  </r>
  <r>
    <x v="11"/>
    <x v="1"/>
    <s v="02771-metadata.xml"/>
    <s v="0 0 3 1 2"/>
    <x v="0"/>
    <x v="1"/>
    <x v="3"/>
    <x v="1"/>
    <x v="2"/>
    <x v="5"/>
    <x v="9"/>
  </r>
  <r>
    <x v="11"/>
    <x v="1"/>
    <s v="02772-metadata.xml"/>
    <s v="0 0 3 1 2"/>
    <x v="0"/>
    <x v="1"/>
    <x v="3"/>
    <x v="1"/>
    <x v="2"/>
    <x v="5"/>
    <x v="9"/>
  </r>
  <r>
    <x v="11"/>
    <x v="1"/>
    <s v="02774-metadata.xml"/>
    <s v="0 0 3 1 2"/>
    <x v="0"/>
    <x v="1"/>
    <x v="3"/>
    <x v="1"/>
    <x v="2"/>
    <x v="5"/>
    <x v="9"/>
  </r>
  <r>
    <x v="11"/>
    <x v="1"/>
    <s v="02776-metadata.xml"/>
    <s v="0 0 3 1 2"/>
    <x v="0"/>
    <x v="1"/>
    <x v="3"/>
    <x v="1"/>
    <x v="2"/>
    <x v="5"/>
    <x v="9"/>
  </r>
  <r>
    <x v="11"/>
    <x v="1"/>
    <s v="02778-metadata.xml"/>
    <s v="1 0 3 0 2"/>
    <x v="1"/>
    <x v="1"/>
    <x v="3"/>
    <x v="0"/>
    <x v="2"/>
    <x v="5"/>
    <x v="9"/>
  </r>
  <r>
    <x v="2"/>
    <x v="1"/>
    <s v="03136-metadata.xml"/>
    <s v="3 1 1 0 1"/>
    <x v="3"/>
    <x v="0"/>
    <x v="1"/>
    <x v="0"/>
    <x v="1"/>
    <x v="5"/>
    <x v="9"/>
  </r>
  <r>
    <x v="2"/>
    <x v="1"/>
    <s v="03159-metadata.xml"/>
    <s v="3 1 1 0 1"/>
    <x v="3"/>
    <x v="0"/>
    <x v="1"/>
    <x v="0"/>
    <x v="1"/>
    <x v="5"/>
    <x v="9"/>
  </r>
  <r>
    <x v="2"/>
    <x v="1"/>
    <s v="03162-metadata.xml"/>
    <s v="3 1 1 0 1"/>
    <x v="3"/>
    <x v="0"/>
    <x v="1"/>
    <x v="0"/>
    <x v="1"/>
    <x v="5"/>
    <x v="9"/>
  </r>
  <r>
    <x v="2"/>
    <x v="1"/>
    <s v="03166-metadata.xml"/>
    <s v="3 1 1 0 1"/>
    <x v="3"/>
    <x v="0"/>
    <x v="1"/>
    <x v="0"/>
    <x v="1"/>
    <x v="5"/>
    <x v="9"/>
  </r>
  <r>
    <x v="2"/>
    <x v="1"/>
    <s v="03175-metadata.xml"/>
    <s v="3 1 1 0 1"/>
    <x v="3"/>
    <x v="0"/>
    <x v="1"/>
    <x v="0"/>
    <x v="1"/>
    <x v="5"/>
    <x v="9"/>
  </r>
  <r>
    <x v="2"/>
    <x v="1"/>
    <s v="03203-metadata.xml"/>
    <s v="3 1 1 0 1"/>
    <x v="3"/>
    <x v="0"/>
    <x v="1"/>
    <x v="0"/>
    <x v="1"/>
    <x v="5"/>
    <x v="9"/>
  </r>
  <r>
    <x v="2"/>
    <x v="1"/>
    <s v="03217-metadata.xml"/>
    <s v="3 1 1 0 1"/>
    <x v="3"/>
    <x v="0"/>
    <x v="1"/>
    <x v="0"/>
    <x v="1"/>
    <x v="5"/>
    <x v="9"/>
  </r>
  <r>
    <x v="2"/>
    <x v="1"/>
    <s v="03248-metadata.xml"/>
    <s v="3 1 1 0 1"/>
    <x v="3"/>
    <x v="0"/>
    <x v="1"/>
    <x v="0"/>
    <x v="1"/>
    <x v="5"/>
    <x v="9"/>
  </r>
  <r>
    <x v="2"/>
    <x v="1"/>
    <s v="03251-metadata.xml"/>
    <s v="3 1 1 0 1"/>
    <x v="3"/>
    <x v="0"/>
    <x v="1"/>
    <x v="0"/>
    <x v="1"/>
    <x v="5"/>
    <x v="9"/>
  </r>
  <r>
    <x v="2"/>
    <x v="1"/>
    <s v="03262-metadata.xml"/>
    <s v="3 1 1 0 1"/>
    <x v="3"/>
    <x v="0"/>
    <x v="1"/>
    <x v="0"/>
    <x v="1"/>
    <x v="5"/>
    <x v="9"/>
  </r>
  <r>
    <x v="6"/>
    <x v="1"/>
    <s v="02023-metadata.xml"/>
    <s v="1 0 3 0 2"/>
    <x v="1"/>
    <x v="1"/>
    <x v="3"/>
    <x v="0"/>
    <x v="2"/>
    <x v="5"/>
    <x v="9"/>
  </r>
  <r>
    <x v="6"/>
    <x v="1"/>
    <s v="02036-metadata.xml"/>
    <s v="1 0 3 0 2"/>
    <x v="1"/>
    <x v="1"/>
    <x v="3"/>
    <x v="0"/>
    <x v="2"/>
    <x v="5"/>
    <x v="9"/>
  </r>
  <r>
    <x v="6"/>
    <x v="1"/>
    <s v="02037-metadata.xml"/>
    <s v="1 0 3 0 2"/>
    <x v="1"/>
    <x v="1"/>
    <x v="3"/>
    <x v="0"/>
    <x v="2"/>
    <x v="5"/>
    <x v="9"/>
  </r>
  <r>
    <x v="6"/>
    <x v="1"/>
    <s v="02047-metadata.xml"/>
    <s v="1 0 3 0 2"/>
    <x v="1"/>
    <x v="1"/>
    <x v="3"/>
    <x v="0"/>
    <x v="2"/>
    <x v="5"/>
    <x v="9"/>
  </r>
  <r>
    <x v="6"/>
    <x v="1"/>
    <s v="02049-metadata.xml"/>
    <s v="2 0 3 0 1"/>
    <x v="2"/>
    <x v="1"/>
    <x v="3"/>
    <x v="0"/>
    <x v="1"/>
    <x v="5"/>
    <x v="9"/>
  </r>
  <r>
    <x v="6"/>
    <x v="1"/>
    <s v="02063-metadata.xml"/>
    <s v="1 1 3 0 1"/>
    <x v="1"/>
    <x v="0"/>
    <x v="3"/>
    <x v="0"/>
    <x v="1"/>
    <x v="5"/>
    <x v="9"/>
  </r>
  <r>
    <x v="6"/>
    <x v="1"/>
    <s v="02070-metadata.xml"/>
    <s v="1 0 3 0 2"/>
    <x v="1"/>
    <x v="1"/>
    <x v="3"/>
    <x v="0"/>
    <x v="2"/>
    <x v="5"/>
    <x v="9"/>
  </r>
  <r>
    <x v="6"/>
    <x v="1"/>
    <s v="02082-metadata.xml"/>
    <s v="1 0 3 0 2"/>
    <x v="1"/>
    <x v="1"/>
    <x v="3"/>
    <x v="0"/>
    <x v="2"/>
    <x v="5"/>
    <x v="9"/>
  </r>
  <r>
    <x v="6"/>
    <x v="1"/>
    <s v="02084-metadata.xml"/>
    <s v="1 0 3 0 2"/>
    <x v="1"/>
    <x v="1"/>
    <x v="3"/>
    <x v="0"/>
    <x v="2"/>
    <x v="5"/>
    <x v="9"/>
  </r>
  <r>
    <x v="6"/>
    <x v="1"/>
    <s v="02099-metadata.xml"/>
    <s v="1 0 3 0 2"/>
    <x v="1"/>
    <x v="1"/>
    <x v="3"/>
    <x v="0"/>
    <x v="2"/>
    <x v="5"/>
    <x v="9"/>
  </r>
  <r>
    <x v="6"/>
    <x v="1"/>
    <s v="02144-metadata.xml"/>
    <s v="1 0 3 0 2"/>
    <x v="1"/>
    <x v="1"/>
    <x v="3"/>
    <x v="0"/>
    <x v="2"/>
    <x v="5"/>
    <x v="9"/>
  </r>
  <r>
    <x v="6"/>
    <x v="1"/>
    <s v="02151-metadata.xml"/>
    <s v="1 0 3 0 2"/>
    <x v="1"/>
    <x v="1"/>
    <x v="3"/>
    <x v="0"/>
    <x v="2"/>
    <x v="5"/>
    <x v="9"/>
  </r>
  <r>
    <x v="6"/>
    <x v="1"/>
    <s v="02164-metadata.xml"/>
    <s v="1 1 3 0 1"/>
    <x v="1"/>
    <x v="0"/>
    <x v="3"/>
    <x v="0"/>
    <x v="1"/>
    <x v="5"/>
    <x v="9"/>
  </r>
  <r>
    <x v="6"/>
    <x v="1"/>
    <s v="02189-metadata.xml"/>
    <s v="1 0 3 0 2"/>
    <x v="1"/>
    <x v="1"/>
    <x v="3"/>
    <x v="0"/>
    <x v="2"/>
    <x v="5"/>
    <x v="9"/>
  </r>
  <r>
    <x v="6"/>
    <x v="1"/>
    <s v="02210-metadata.xml"/>
    <s v="1 0 3 0 2"/>
    <x v="1"/>
    <x v="1"/>
    <x v="3"/>
    <x v="0"/>
    <x v="2"/>
    <x v="5"/>
    <x v="9"/>
  </r>
  <r>
    <x v="6"/>
    <x v="1"/>
    <s v="02218-metadata.xml"/>
    <s v="1 0 3 0 2"/>
    <x v="1"/>
    <x v="1"/>
    <x v="3"/>
    <x v="0"/>
    <x v="2"/>
    <x v="5"/>
    <x v="9"/>
  </r>
  <r>
    <x v="6"/>
    <x v="1"/>
    <s v="02229-metadata.xml"/>
    <s v="1 0 3 0 2"/>
    <x v="1"/>
    <x v="1"/>
    <x v="3"/>
    <x v="0"/>
    <x v="2"/>
    <x v="5"/>
    <x v="9"/>
  </r>
  <r>
    <x v="6"/>
    <x v="1"/>
    <s v="02235-metadata.xml"/>
    <s v="1 0 3 0 2"/>
    <x v="1"/>
    <x v="1"/>
    <x v="3"/>
    <x v="0"/>
    <x v="2"/>
    <x v="5"/>
    <x v="9"/>
  </r>
  <r>
    <x v="6"/>
    <x v="1"/>
    <s v="02249-metadata.xml"/>
    <s v="1 0 3 0 2"/>
    <x v="1"/>
    <x v="1"/>
    <x v="3"/>
    <x v="0"/>
    <x v="2"/>
    <x v="5"/>
    <x v="9"/>
  </r>
  <r>
    <x v="12"/>
    <x v="0"/>
    <s v="03635-metadata.xml"/>
    <s v="1 2 3 1 3"/>
    <x v="1"/>
    <x v="2"/>
    <x v="3"/>
    <x v="1"/>
    <x v="3"/>
    <x v="9"/>
    <x v="9"/>
  </r>
  <r>
    <x v="12"/>
    <x v="0"/>
    <s v="03638-metadata.xml"/>
    <s v="1 2 3 1 3"/>
    <x v="1"/>
    <x v="2"/>
    <x v="3"/>
    <x v="1"/>
    <x v="3"/>
    <x v="9"/>
    <x v="9"/>
  </r>
  <r>
    <x v="12"/>
    <x v="0"/>
    <s v="03640-metadata.xml"/>
    <s v="1 1 3 2 3"/>
    <x v="1"/>
    <x v="0"/>
    <x v="3"/>
    <x v="2"/>
    <x v="3"/>
    <x v="9"/>
    <x v="9"/>
  </r>
  <r>
    <x v="12"/>
    <x v="0"/>
    <s v="03643-metadata.xml"/>
    <s v="2 1 3 1 3"/>
    <x v="2"/>
    <x v="0"/>
    <x v="3"/>
    <x v="1"/>
    <x v="3"/>
    <x v="9"/>
    <x v="9"/>
  </r>
  <r>
    <x v="12"/>
    <x v="0"/>
    <s v="03645-metadata.xml"/>
    <s v="1 1 4 1 3"/>
    <x v="1"/>
    <x v="0"/>
    <x v="4"/>
    <x v="1"/>
    <x v="3"/>
    <x v="9"/>
    <x v="9"/>
  </r>
  <r>
    <x v="12"/>
    <x v="0"/>
    <s v="03646-metadata.xml"/>
    <s v="1 1 3 2 3"/>
    <x v="1"/>
    <x v="0"/>
    <x v="3"/>
    <x v="2"/>
    <x v="3"/>
    <x v="9"/>
    <x v="9"/>
  </r>
  <r>
    <x v="12"/>
    <x v="0"/>
    <s v="03648-metadata.xml"/>
    <s v="1 2 3 1 3"/>
    <x v="1"/>
    <x v="2"/>
    <x v="3"/>
    <x v="1"/>
    <x v="3"/>
    <x v="9"/>
    <x v="9"/>
  </r>
  <r>
    <x v="12"/>
    <x v="0"/>
    <s v="03651-metadata.xml"/>
    <s v="1 2 3 1 3"/>
    <x v="1"/>
    <x v="2"/>
    <x v="3"/>
    <x v="1"/>
    <x v="3"/>
    <x v="9"/>
    <x v="9"/>
  </r>
  <r>
    <x v="12"/>
    <x v="0"/>
    <s v="03652-metadata.xml"/>
    <s v="1 1 4 1 3"/>
    <x v="1"/>
    <x v="0"/>
    <x v="4"/>
    <x v="1"/>
    <x v="3"/>
    <x v="9"/>
    <x v="9"/>
  </r>
  <r>
    <x v="12"/>
    <x v="0"/>
    <s v="03654-metadata.xml"/>
    <s v="1 1 3 2 3"/>
    <x v="1"/>
    <x v="0"/>
    <x v="3"/>
    <x v="2"/>
    <x v="3"/>
    <x v="9"/>
    <x v="9"/>
  </r>
  <r>
    <x v="12"/>
    <x v="0"/>
    <s v="03655-metadata.xml"/>
    <s v="1 1 3 2 3"/>
    <x v="1"/>
    <x v="0"/>
    <x v="3"/>
    <x v="2"/>
    <x v="3"/>
    <x v="9"/>
    <x v="9"/>
  </r>
  <r>
    <x v="12"/>
    <x v="0"/>
    <s v="03660-metadata.xml"/>
    <s v="1 2 3 1 3"/>
    <x v="1"/>
    <x v="2"/>
    <x v="3"/>
    <x v="1"/>
    <x v="3"/>
    <x v="9"/>
    <x v="9"/>
  </r>
  <r>
    <x v="12"/>
    <x v="0"/>
    <s v="03664-metadata.xml"/>
    <s v="2 1 3 1 3"/>
    <x v="2"/>
    <x v="0"/>
    <x v="3"/>
    <x v="1"/>
    <x v="3"/>
    <x v="9"/>
    <x v="9"/>
  </r>
  <r>
    <x v="12"/>
    <x v="0"/>
    <s v="03666-metadata.xml"/>
    <s v="1 2 3 1 3"/>
    <x v="1"/>
    <x v="2"/>
    <x v="3"/>
    <x v="1"/>
    <x v="3"/>
    <x v="9"/>
    <x v="9"/>
  </r>
  <r>
    <x v="12"/>
    <x v="0"/>
    <s v="03668-metadata.xml"/>
    <s v="1 1 3 2 3"/>
    <x v="1"/>
    <x v="0"/>
    <x v="3"/>
    <x v="2"/>
    <x v="3"/>
    <x v="9"/>
    <x v="9"/>
  </r>
  <r>
    <x v="12"/>
    <x v="0"/>
    <s v="03669-metadata.xml"/>
    <s v="1 1 3 2 3"/>
    <x v="1"/>
    <x v="0"/>
    <x v="3"/>
    <x v="2"/>
    <x v="3"/>
    <x v="9"/>
    <x v="9"/>
  </r>
  <r>
    <x v="12"/>
    <x v="0"/>
    <s v="03671-metadata.xml"/>
    <s v="1 1 3 2 3"/>
    <x v="1"/>
    <x v="0"/>
    <x v="3"/>
    <x v="2"/>
    <x v="3"/>
    <x v="9"/>
    <x v="9"/>
  </r>
  <r>
    <x v="12"/>
    <x v="0"/>
    <s v="03672-metadata.xml"/>
    <s v="1 1 3 2 3"/>
    <x v="1"/>
    <x v="0"/>
    <x v="3"/>
    <x v="2"/>
    <x v="3"/>
    <x v="9"/>
    <x v="9"/>
  </r>
  <r>
    <x v="12"/>
    <x v="0"/>
    <s v="03675-metadata.xml"/>
    <s v="1 2 3 1 3"/>
    <x v="1"/>
    <x v="2"/>
    <x v="3"/>
    <x v="1"/>
    <x v="3"/>
    <x v="9"/>
    <x v="9"/>
  </r>
  <r>
    <x v="12"/>
    <x v="0"/>
    <s v="03679-metadata.xml"/>
    <s v="1 1 4 1 3"/>
    <x v="1"/>
    <x v="0"/>
    <x v="4"/>
    <x v="1"/>
    <x v="3"/>
    <x v="9"/>
    <x v="9"/>
  </r>
  <r>
    <x v="12"/>
    <x v="0"/>
    <s v="03681-metadata.xml"/>
    <s v="1 1 4 1 3"/>
    <x v="1"/>
    <x v="0"/>
    <x v="4"/>
    <x v="1"/>
    <x v="3"/>
    <x v="9"/>
    <x v="9"/>
  </r>
  <r>
    <x v="12"/>
    <x v="0"/>
    <s v="03682-metadata.xml"/>
    <s v="1 2 3 1 3"/>
    <x v="1"/>
    <x v="2"/>
    <x v="3"/>
    <x v="1"/>
    <x v="3"/>
    <x v="9"/>
    <x v="9"/>
  </r>
  <r>
    <x v="1"/>
    <x v="0"/>
    <s v="04053-metadata.xml"/>
    <s v="5 2 1 0 2"/>
    <x v="5"/>
    <x v="2"/>
    <x v="1"/>
    <x v="0"/>
    <x v="2"/>
    <x v="9"/>
    <x v="9"/>
  </r>
  <r>
    <x v="5"/>
    <x v="0"/>
    <s v="00516-metadata.xml"/>
    <s v="5 2 1 0 2"/>
    <x v="5"/>
    <x v="2"/>
    <x v="1"/>
    <x v="0"/>
    <x v="2"/>
    <x v="9"/>
    <x v="9"/>
  </r>
  <r>
    <x v="5"/>
    <x v="0"/>
    <s v="00553-metadata.xml"/>
    <s v="5 2 1 0 2"/>
    <x v="5"/>
    <x v="2"/>
    <x v="1"/>
    <x v="0"/>
    <x v="2"/>
    <x v="9"/>
    <x v="9"/>
  </r>
  <r>
    <x v="5"/>
    <x v="0"/>
    <s v="00573-metadata.xml"/>
    <s v="1 2 3 1 3"/>
    <x v="1"/>
    <x v="2"/>
    <x v="3"/>
    <x v="1"/>
    <x v="3"/>
    <x v="9"/>
    <x v="9"/>
  </r>
  <r>
    <x v="5"/>
    <x v="0"/>
    <s v="00576-metadata.xml"/>
    <s v="1 2 3 1 3"/>
    <x v="1"/>
    <x v="2"/>
    <x v="3"/>
    <x v="1"/>
    <x v="3"/>
    <x v="9"/>
    <x v="9"/>
  </r>
  <r>
    <x v="5"/>
    <x v="0"/>
    <s v="00618-metadata.xml"/>
    <s v="5 2 1 0 2"/>
    <x v="5"/>
    <x v="2"/>
    <x v="1"/>
    <x v="0"/>
    <x v="2"/>
    <x v="9"/>
    <x v="9"/>
  </r>
  <r>
    <x v="5"/>
    <x v="0"/>
    <s v="00623-metadata.xml"/>
    <s v="1 2 3 1 3"/>
    <x v="1"/>
    <x v="2"/>
    <x v="3"/>
    <x v="1"/>
    <x v="3"/>
    <x v="9"/>
    <x v="9"/>
  </r>
  <r>
    <x v="5"/>
    <x v="0"/>
    <s v="00632-metadata.xml"/>
    <s v="1 2 3 1 3"/>
    <x v="1"/>
    <x v="2"/>
    <x v="3"/>
    <x v="1"/>
    <x v="3"/>
    <x v="9"/>
    <x v="9"/>
  </r>
  <r>
    <x v="5"/>
    <x v="0"/>
    <s v="00670-metadata.xml"/>
    <s v="1 2 3 1 3"/>
    <x v="1"/>
    <x v="2"/>
    <x v="3"/>
    <x v="1"/>
    <x v="3"/>
    <x v="9"/>
    <x v="9"/>
  </r>
  <r>
    <x v="5"/>
    <x v="0"/>
    <s v="00688-metadata.xml"/>
    <s v="1 2 3 1 3"/>
    <x v="1"/>
    <x v="2"/>
    <x v="3"/>
    <x v="1"/>
    <x v="3"/>
    <x v="9"/>
    <x v="9"/>
  </r>
  <r>
    <x v="5"/>
    <x v="0"/>
    <s v="00712-metadata.xml"/>
    <s v="1 2 3 1 3"/>
    <x v="1"/>
    <x v="2"/>
    <x v="3"/>
    <x v="1"/>
    <x v="3"/>
    <x v="9"/>
    <x v="9"/>
  </r>
  <r>
    <x v="5"/>
    <x v="0"/>
    <s v="00734-metadata.xml"/>
    <s v="4 2 2 0 2"/>
    <x v="4"/>
    <x v="2"/>
    <x v="2"/>
    <x v="0"/>
    <x v="2"/>
    <x v="9"/>
    <x v="9"/>
  </r>
  <r>
    <x v="5"/>
    <x v="0"/>
    <s v="00738-metadata.xml"/>
    <s v="4 2 2 0 2"/>
    <x v="4"/>
    <x v="2"/>
    <x v="2"/>
    <x v="0"/>
    <x v="2"/>
    <x v="9"/>
    <x v="9"/>
  </r>
  <r>
    <x v="5"/>
    <x v="0"/>
    <s v="00744-metadata.xml"/>
    <s v="1 1 4 1 3"/>
    <x v="1"/>
    <x v="0"/>
    <x v="4"/>
    <x v="1"/>
    <x v="3"/>
    <x v="9"/>
    <x v="9"/>
  </r>
  <r>
    <x v="16"/>
    <x v="0"/>
    <s v="03715-metadata.xml"/>
    <s v="2 1 3 1 3"/>
    <x v="2"/>
    <x v="0"/>
    <x v="3"/>
    <x v="1"/>
    <x v="3"/>
    <x v="9"/>
    <x v="9"/>
  </r>
  <r>
    <x v="16"/>
    <x v="0"/>
    <s v="03716-metadata.xml"/>
    <s v="2 1 3 1 3"/>
    <x v="2"/>
    <x v="0"/>
    <x v="3"/>
    <x v="1"/>
    <x v="3"/>
    <x v="9"/>
    <x v="9"/>
  </r>
  <r>
    <x v="16"/>
    <x v="0"/>
    <s v="03774-metadata.xml"/>
    <s v="2 1 3 1 3"/>
    <x v="2"/>
    <x v="0"/>
    <x v="3"/>
    <x v="1"/>
    <x v="3"/>
    <x v="9"/>
    <x v="9"/>
  </r>
  <r>
    <x v="16"/>
    <x v="0"/>
    <s v="03784-metadata.xml"/>
    <s v="2 1 3 1 3"/>
    <x v="2"/>
    <x v="0"/>
    <x v="3"/>
    <x v="1"/>
    <x v="3"/>
    <x v="9"/>
    <x v="9"/>
  </r>
  <r>
    <x v="16"/>
    <x v="0"/>
    <s v="03813-metadata.xml"/>
    <s v="2 1 3 1 3"/>
    <x v="2"/>
    <x v="0"/>
    <x v="3"/>
    <x v="1"/>
    <x v="3"/>
    <x v="9"/>
    <x v="9"/>
  </r>
  <r>
    <x v="16"/>
    <x v="0"/>
    <s v="03814-metadata.xml"/>
    <s v="2 1 3 1 3"/>
    <x v="2"/>
    <x v="0"/>
    <x v="3"/>
    <x v="1"/>
    <x v="3"/>
    <x v="9"/>
    <x v="9"/>
  </r>
  <r>
    <x v="16"/>
    <x v="0"/>
    <s v="03820-metadata.xml"/>
    <s v="2 1 3 1 3"/>
    <x v="2"/>
    <x v="0"/>
    <x v="3"/>
    <x v="1"/>
    <x v="3"/>
    <x v="9"/>
    <x v="9"/>
  </r>
  <r>
    <x v="16"/>
    <x v="0"/>
    <s v="03836-metadata.xml"/>
    <s v="2 1 3 1 3"/>
    <x v="2"/>
    <x v="0"/>
    <x v="3"/>
    <x v="1"/>
    <x v="3"/>
    <x v="9"/>
    <x v="9"/>
  </r>
  <r>
    <x v="16"/>
    <x v="0"/>
    <s v="03847-metadata.xml"/>
    <s v="2 1 3 1 3"/>
    <x v="2"/>
    <x v="0"/>
    <x v="3"/>
    <x v="1"/>
    <x v="3"/>
    <x v="9"/>
    <x v="9"/>
  </r>
  <r>
    <x v="16"/>
    <x v="0"/>
    <s v="03849-metadata.xml"/>
    <s v="2 1 3 1 3"/>
    <x v="2"/>
    <x v="0"/>
    <x v="3"/>
    <x v="1"/>
    <x v="3"/>
    <x v="9"/>
    <x v="9"/>
  </r>
  <r>
    <x v="16"/>
    <x v="0"/>
    <s v="03852-metadata.xml"/>
    <s v="2 1 3 1 3"/>
    <x v="2"/>
    <x v="0"/>
    <x v="3"/>
    <x v="1"/>
    <x v="3"/>
    <x v="9"/>
    <x v="9"/>
  </r>
  <r>
    <x v="16"/>
    <x v="0"/>
    <s v="03853-metadata.xml"/>
    <s v="2 1 3 1 3"/>
    <x v="2"/>
    <x v="0"/>
    <x v="3"/>
    <x v="1"/>
    <x v="3"/>
    <x v="9"/>
    <x v="9"/>
  </r>
  <r>
    <x v="16"/>
    <x v="0"/>
    <s v="03855-metadata.xml"/>
    <s v="2 1 3 1 3"/>
    <x v="2"/>
    <x v="0"/>
    <x v="3"/>
    <x v="1"/>
    <x v="3"/>
    <x v="9"/>
    <x v="9"/>
  </r>
  <r>
    <x v="16"/>
    <x v="0"/>
    <s v="03857-metadata.xml"/>
    <s v="2 1 3 1 3"/>
    <x v="2"/>
    <x v="0"/>
    <x v="3"/>
    <x v="1"/>
    <x v="3"/>
    <x v="9"/>
    <x v="9"/>
  </r>
  <r>
    <x v="16"/>
    <x v="0"/>
    <s v="03861-metadata.xml"/>
    <s v="2 1 3 1 3"/>
    <x v="2"/>
    <x v="0"/>
    <x v="3"/>
    <x v="1"/>
    <x v="3"/>
    <x v="9"/>
    <x v="9"/>
  </r>
  <r>
    <x v="16"/>
    <x v="0"/>
    <s v="03862-metadata.xml"/>
    <s v="2 1 3 1 3"/>
    <x v="2"/>
    <x v="0"/>
    <x v="3"/>
    <x v="1"/>
    <x v="3"/>
    <x v="9"/>
    <x v="9"/>
  </r>
  <r>
    <x v="0"/>
    <x v="0"/>
    <s v="00001-metadata.xml"/>
    <s v="2 1 3 1 3"/>
    <x v="2"/>
    <x v="0"/>
    <x v="3"/>
    <x v="1"/>
    <x v="3"/>
    <x v="9"/>
    <x v="9"/>
  </r>
  <r>
    <x v="0"/>
    <x v="0"/>
    <s v="00007-metadata.xml"/>
    <s v="2 1 3 1 3"/>
    <x v="2"/>
    <x v="0"/>
    <x v="3"/>
    <x v="1"/>
    <x v="3"/>
    <x v="9"/>
    <x v="9"/>
  </r>
  <r>
    <x v="0"/>
    <x v="0"/>
    <s v="00008-metadata.xml"/>
    <s v="2 1 3 1 3"/>
    <x v="2"/>
    <x v="0"/>
    <x v="3"/>
    <x v="1"/>
    <x v="3"/>
    <x v="9"/>
    <x v="9"/>
  </r>
  <r>
    <x v="0"/>
    <x v="0"/>
    <s v="00009-metadata.xml"/>
    <s v="2 1 3 1 3"/>
    <x v="2"/>
    <x v="0"/>
    <x v="3"/>
    <x v="1"/>
    <x v="3"/>
    <x v="9"/>
    <x v="9"/>
  </r>
  <r>
    <x v="0"/>
    <x v="0"/>
    <s v="00013-metadata.xml"/>
    <s v="2 1 3 1 3"/>
    <x v="2"/>
    <x v="0"/>
    <x v="3"/>
    <x v="1"/>
    <x v="3"/>
    <x v="9"/>
    <x v="9"/>
  </r>
  <r>
    <x v="0"/>
    <x v="0"/>
    <s v="00016-metadata.xml"/>
    <s v="2 1 3 1 3"/>
    <x v="2"/>
    <x v="0"/>
    <x v="3"/>
    <x v="1"/>
    <x v="3"/>
    <x v="9"/>
    <x v="9"/>
  </r>
  <r>
    <x v="0"/>
    <x v="0"/>
    <s v="00017-metadata.xml"/>
    <s v="2 1 3 1 3"/>
    <x v="2"/>
    <x v="0"/>
    <x v="3"/>
    <x v="1"/>
    <x v="3"/>
    <x v="9"/>
    <x v="9"/>
  </r>
  <r>
    <x v="0"/>
    <x v="0"/>
    <s v="00020-metadata.xml"/>
    <s v="2 1 3 1 3"/>
    <x v="2"/>
    <x v="0"/>
    <x v="3"/>
    <x v="1"/>
    <x v="3"/>
    <x v="9"/>
    <x v="9"/>
  </r>
  <r>
    <x v="0"/>
    <x v="0"/>
    <s v="00029-metadata.xml"/>
    <s v="2 1 3 1 3"/>
    <x v="2"/>
    <x v="0"/>
    <x v="3"/>
    <x v="1"/>
    <x v="3"/>
    <x v="9"/>
    <x v="9"/>
  </r>
  <r>
    <x v="0"/>
    <x v="0"/>
    <s v="00031-metadata.xml"/>
    <s v="2 1 3 1 3"/>
    <x v="2"/>
    <x v="0"/>
    <x v="3"/>
    <x v="1"/>
    <x v="3"/>
    <x v="9"/>
    <x v="9"/>
  </r>
  <r>
    <x v="0"/>
    <x v="0"/>
    <s v="00032-metadata.xml"/>
    <s v="2 1 3 1 3"/>
    <x v="2"/>
    <x v="0"/>
    <x v="3"/>
    <x v="1"/>
    <x v="3"/>
    <x v="9"/>
    <x v="9"/>
  </r>
  <r>
    <x v="0"/>
    <x v="0"/>
    <s v="00033-metadata.xml"/>
    <s v="2 1 3 1 3"/>
    <x v="2"/>
    <x v="0"/>
    <x v="3"/>
    <x v="1"/>
    <x v="3"/>
    <x v="9"/>
    <x v="9"/>
  </r>
  <r>
    <x v="0"/>
    <x v="0"/>
    <s v="00036-metadata.xml"/>
    <s v="2 1 3 1 3"/>
    <x v="2"/>
    <x v="0"/>
    <x v="3"/>
    <x v="1"/>
    <x v="3"/>
    <x v="9"/>
    <x v="9"/>
  </r>
  <r>
    <x v="0"/>
    <x v="0"/>
    <s v="00038-metadata.xml"/>
    <s v="2 1 3 1 3"/>
    <x v="2"/>
    <x v="0"/>
    <x v="3"/>
    <x v="1"/>
    <x v="3"/>
    <x v="9"/>
    <x v="9"/>
  </r>
  <r>
    <x v="0"/>
    <x v="0"/>
    <s v="00040-metadata.xml"/>
    <s v="3 2 3 0 2"/>
    <x v="3"/>
    <x v="2"/>
    <x v="3"/>
    <x v="0"/>
    <x v="2"/>
    <x v="9"/>
    <x v="9"/>
  </r>
  <r>
    <x v="0"/>
    <x v="0"/>
    <s v="00041-metadata.xml"/>
    <s v="2 1 3 1 3"/>
    <x v="2"/>
    <x v="0"/>
    <x v="3"/>
    <x v="1"/>
    <x v="3"/>
    <x v="9"/>
    <x v="9"/>
  </r>
  <r>
    <x v="0"/>
    <x v="0"/>
    <s v="00043-metadata.xml"/>
    <s v="2 1 3 1 3"/>
    <x v="2"/>
    <x v="0"/>
    <x v="3"/>
    <x v="1"/>
    <x v="3"/>
    <x v="9"/>
    <x v="9"/>
  </r>
  <r>
    <x v="0"/>
    <x v="0"/>
    <s v="00044-metadata.xml"/>
    <s v="2 1 3 1 3"/>
    <x v="2"/>
    <x v="0"/>
    <x v="3"/>
    <x v="1"/>
    <x v="3"/>
    <x v="9"/>
    <x v="9"/>
  </r>
  <r>
    <x v="0"/>
    <x v="0"/>
    <s v="00046-metadata.xml"/>
    <s v="2 1 3 1 3"/>
    <x v="2"/>
    <x v="0"/>
    <x v="3"/>
    <x v="1"/>
    <x v="3"/>
    <x v="9"/>
    <x v="9"/>
  </r>
  <r>
    <x v="0"/>
    <x v="0"/>
    <s v="00051-metadata.xml"/>
    <s v="2 1 4 1 2"/>
    <x v="2"/>
    <x v="0"/>
    <x v="4"/>
    <x v="1"/>
    <x v="2"/>
    <x v="9"/>
    <x v="9"/>
  </r>
  <r>
    <x v="0"/>
    <x v="0"/>
    <s v="00052-metadata.xml"/>
    <s v="2 1 3 1 3"/>
    <x v="2"/>
    <x v="0"/>
    <x v="3"/>
    <x v="1"/>
    <x v="3"/>
    <x v="9"/>
    <x v="9"/>
  </r>
  <r>
    <x v="0"/>
    <x v="0"/>
    <s v="00056-metadata.xml"/>
    <s v="2 1 3 1 3"/>
    <x v="2"/>
    <x v="0"/>
    <x v="3"/>
    <x v="1"/>
    <x v="3"/>
    <x v="9"/>
    <x v="9"/>
  </r>
  <r>
    <x v="0"/>
    <x v="0"/>
    <s v="00060-metadata.xml"/>
    <s v="2 1 3 1 3"/>
    <x v="2"/>
    <x v="0"/>
    <x v="3"/>
    <x v="1"/>
    <x v="3"/>
    <x v="9"/>
    <x v="9"/>
  </r>
  <r>
    <x v="0"/>
    <x v="0"/>
    <s v="00062-metadata.xml"/>
    <s v="2 1 3 1 3"/>
    <x v="2"/>
    <x v="0"/>
    <x v="3"/>
    <x v="1"/>
    <x v="3"/>
    <x v="9"/>
    <x v="9"/>
  </r>
  <r>
    <x v="0"/>
    <x v="0"/>
    <s v="00064-metadata.xml"/>
    <s v="2 1 3 1 3"/>
    <x v="2"/>
    <x v="0"/>
    <x v="3"/>
    <x v="1"/>
    <x v="3"/>
    <x v="9"/>
    <x v="9"/>
  </r>
  <r>
    <x v="0"/>
    <x v="0"/>
    <s v="00072-metadata.xml"/>
    <s v="2 1 3 1 3"/>
    <x v="2"/>
    <x v="0"/>
    <x v="3"/>
    <x v="1"/>
    <x v="3"/>
    <x v="9"/>
    <x v="9"/>
  </r>
  <r>
    <x v="0"/>
    <x v="0"/>
    <s v="00075-metadata.xml"/>
    <s v="3 2 3 0 2"/>
    <x v="3"/>
    <x v="2"/>
    <x v="3"/>
    <x v="0"/>
    <x v="2"/>
    <x v="9"/>
    <x v="9"/>
  </r>
  <r>
    <x v="0"/>
    <x v="0"/>
    <s v="00079-metadata.xml"/>
    <s v="2 1 3 1 3"/>
    <x v="2"/>
    <x v="0"/>
    <x v="3"/>
    <x v="1"/>
    <x v="3"/>
    <x v="9"/>
    <x v="9"/>
  </r>
  <r>
    <x v="0"/>
    <x v="0"/>
    <s v="00082-metadata.xml"/>
    <s v="2 1 3 1 3"/>
    <x v="2"/>
    <x v="0"/>
    <x v="3"/>
    <x v="1"/>
    <x v="3"/>
    <x v="9"/>
    <x v="9"/>
  </r>
  <r>
    <x v="0"/>
    <x v="0"/>
    <s v="00083-metadata.xml"/>
    <s v="2 1 3 1 3"/>
    <x v="2"/>
    <x v="0"/>
    <x v="3"/>
    <x v="1"/>
    <x v="3"/>
    <x v="9"/>
    <x v="9"/>
  </r>
  <r>
    <x v="0"/>
    <x v="0"/>
    <s v="00088-metadata.xml"/>
    <s v="2 1 3 1 3"/>
    <x v="2"/>
    <x v="0"/>
    <x v="3"/>
    <x v="1"/>
    <x v="3"/>
    <x v="9"/>
    <x v="9"/>
  </r>
  <r>
    <x v="0"/>
    <x v="0"/>
    <s v="00089-metadata.xml"/>
    <s v="2 1 3 1 3"/>
    <x v="2"/>
    <x v="0"/>
    <x v="3"/>
    <x v="1"/>
    <x v="3"/>
    <x v="9"/>
    <x v="9"/>
  </r>
  <r>
    <x v="0"/>
    <x v="0"/>
    <s v="00090-metadata.xml"/>
    <s v="3 2 3 0 2"/>
    <x v="3"/>
    <x v="2"/>
    <x v="3"/>
    <x v="0"/>
    <x v="2"/>
    <x v="9"/>
    <x v="9"/>
  </r>
  <r>
    <x v="0"/>
    <x v="0"/>
    <s v="00096-metadata.xml"/>
    <s v="2 1 3 1 3"/>
    <x v="2"/>
    <x v="0"/>
    <x v="3"/>
    <x v="1"/>
    <x v="3"/>
    <x v="9"/>
    <x v="9"/>
  </r>
  <r>
    <x v="0"/>
    <x v="0"/>
    <s v="00097-metadata.xml"/>
    <s v="2 1 3 1 3"/>
    <x v="2"/>
    <x v="0"/>
    <x v="3"/>
    <x v="1"/>
    <x v="3"/>
    <x v="9"/>
    <x v="9"/>
  </r>
  <r>
    <x v="0"/>
    <x v="0"/>
    <s v="00099-metadata.xml"/>
    <s v="2 1 3 1 3"/>
    <x v="2"/>
    <x v="0"/>
    <x v="3"/>
    <x v="1"/>
    <x v="3"/>
    <x v="9"/>
    <x v="9"/>
  </r>
  <r>
    <x v="0"/>
    <x v="0"/>
    <s v="00100-metadata.xml"/>
    <s v="2 1 3 1 3"/>
    <x v="2"/>
    <x v="0"/>
    <x v="3"/>
    <x v="1"/>
    <x v="3"/>
    <x v="9"/>
    <x v="9"/>
  </r>
  <r>
    <x v="0"/>
    <x v="0"/>
    <s v="00103-metadata.xml"/>
    <s v="2 1 3 1 3"/>
    <x v="2"/>
    <x v="0"/>
    <x v="3"/>
    <x v="1"/>
    <x v="3"/>
    <x v="9"/>
    <x v="9"/>
  </r>
  <r>
    <x v="0"/>
    <x v="0"/>
    <s v="00105-metadata.xml"/>
    <s v="2 1 3 1 3"/>
    <x v="2"/>
    <x v="0"/>
    <x v="3"/>
    <x v="1"/>
    <x v="3"/>
    <x v="9"/>
    <x v="9"/>
  </r>
  <r>
    <x v="0"/>
    <x v="0"/>
    <s v="00107-metadata.xml"/>
    <s v="2 1 3 1 3"/>
    <x v="2"/>
    <x v="0"/>
    <x v="3"/>
    <x v="1"/>
    <x v="3"/>
    <x v="9"/>
    <x v="9"/>
  </r>
  <r>
    <x v="0"/>
    <x v="0"/>
    <s v="00108-metadata.xml"/>
    <s v="2 1 3 1 3"/>
    <x v="2"/>
    <x v="0"/>
    <x v="3"/>
    <x v="1"/>
    <x v="3"/>
    <x v="9"/>
    <x v="9"/>
  </r>
  <r>
    <x v="0"/>
    <x v="0"/>
    <s v="00112-metadata.xml"/>
    <s v="2 1 3 1 3"/>
    <x v="2"/>
    <x v="0"/>
    <x v="3"/>
    <x v="1"/>
    <x v="3"/>
    <x v="9"/>
    <x v="9"/>
  </r>
  <r>
    <x v="0"/>
    <x v="0"/>
    <s v="00121-metadata.xml"/>
    <s v="2 1 3 1 3"/>
    <x v="2"/>
    <x v="0"/>
    <x v="3"/>
    <x v="1"/>
    <x v="3"/>
    <x v="9"/>
    <x v="9"/>
  </r>
  <r>
    <x v="0"/>
    <x v="0"/>
    <s v="00124-metadata.xml"/>
    <s v="2 1 3 1 3"/>
    <x v="2"/>
    <x v="0"/>
    <x v="3"/>
    <x v="1"/>
    <x v="3"/>
    <x v="9"/>
    <x v="9"/>
  </r>
  <r>
    <x v="0"/>
    <x v="0"/>
    <s v="00126-metadata.xml"/>
    <s v="2 1 3 1 3"/>
    <x v="2"/>
    <x v="0"/>
    <x v="3"/>
    <x v="1"/>
    <x v="3"/>
    <x v="9"/>
    <x v="9"/>
  </r>
  <r>
    <x v="0"/>
    <x v="0"/>
    <s v="00128-metadata.xml"/>
    <s v="2 1 3 1 3"/>
    <x v="2"/>
    <x v="0"/>
    <x v="3"/>
    <x v="1"/>
    <x v="3"/>
    <x v="9"/>
    <x v="9"/>
  </r>
  <r>
    <x v="0"/>
    <x v="0"/>
    <s v="00129-metadata.xml"/>
    <s v="2 1 3 1 3"/>
    <x v="2"/>
    <x v="0"/>
    <x v="3"/>
    <x v="1"/>
    <x v="3"/>
    <x v="9"/>
    <x v="9"/>
  </r>
  <r>
    <x v="0"/>
    <x v="0"/>
    <s v="00135-metadata.xml"/>
    <s v="2 1 3 1 3"/>
    <x v="2"/>
    <x v="0"/>
    <x v="3"/>
    <x v="1"/>
    <x v="3"/>
    <x v="9"/>
    <x v="9"/>
  </r>
  <r>
    <x v="0"/>
    <x v="0"/>
    <s v="00139-metadata.xml"/>
    <s v="2 1 3 1 3"/>
    <x v="2"/>
    <x v="0"/>
    <x v="3"/>
    <x v="1"/>
    <x v="3"/>
    <x v="9"/>
    <x v="9"/>
  </r>
  <r>
    <x v="0"/>
    <x v="0"/>
    <s v="00142-metadata.xml"/>
    <s v="2 1 3 1 3"/>
    <x v="2"/>
    <x v="0"/>
    <x v="3"/>
    <x v="1"/>
    <x v="3"/>
    <x v="9"/>
    <x v="9"/>
  </r>
  <r>
    <x v="0"/>
    <x v="0"/>
    <s v="00143-metadata.xml"/>
    <s v="2 1 3 1 3"/>
    <x v="2"/>
    <x v="0"/>
    <x v="3"/>
    <x v="1"/>
    <x v="3"/>
    <x v="9"/>
    <x v="9"/>
  </r>
  <r>
    <x v="0"/>
    <x v="0"/>
    <s v="00145-metadata.xml"/>
    <s v="2 1 3 1 3"/>
    <x v="2"/>
    <x v="0"/>
    <x v="3"/>
    <x v="1"/>
    <x v="3"/>
    <x v="9"/>
    <x v="9"/>
  </r>
  <r>
    <x v="0"/>
    <x v="0"/>
    <s v="00146-metadata.xml"/>
    <s v="3 4 1 0 2"/>
    <x v="3"/>
    <x v="4"/>
    <x v="1"/>
    <x v="0"/>
    <x v="2"/>
    <x v="9"/>
    <x v="9"/>
  </r>
  <r>
    <x v="0"/>
    <x v="0"/>
    <s v="00149-metadata.xml"/>
    <s v="2 1 3 1 3"/>
    <x v="2"/>
    <x v="0"/>
    <x v="3"/>
    <x v="1"/>
    <x v="3"/>
    <x v="9"/>
    <x v="9"/>
  </r>
  <r>
    <x v="0"/>
    <x v="0"/>
    <s v="00154-metadata.xml"/>
    <s v="2 1 3 1 3"/>
    <x v="2"/>
    <x v="0"/>
    <x v="3"/>
    <x v="1"/>
    <x v="3"/>
    <x v="9"/>
    <x v="9"/>
  </r>
  <r>
    <x v="0"/>
    <x v="0"/>
    <s v="00158-metadata.xml"/>
    <s v="2 1 3 1 3"/>
    <x v="2"/>
    <x v="0"/>
    <x v="3"/>
    <x v="1"/>
    <x v="3"/>
    <x v="9"/>
    <x v="9"/>
  </r>
  <r>
    <x v="0"/>
    <x v="0"/>
    <s v="00162-metadata.xml"/>
    <s v="2 1 3 1 3"/>
    <x v="2"/>
    <x v="0"/>
    <x v="3"/>
    <x v="1"/>
    <x v="3"/>
    <x v="9"/>
    <x v="9"/>
  </r>
  <r>
    <x v="0"/>
    <x v="0"/>
    <s v="00163-metadata.xml"/>
    <s v="2 1 3 1 3"/>
    <x v="2"/>
    <x v="0"/>
    <x v="3"/>
    <x v="1"/>
    <x v="3"/>
    <x v="9"/>
    <x v="9"/>
  </r>
  <r>
    <x v="0"/>
    <x v="0"/>
    <s v="00165-metadata.xml"/>
    <s v="2 1 3 1 3"/>
    <x v="2"/>
    <x v="0"/>
    <x v="3"/>
    <x v="1"/>
    <x v="3"/>
    <x v="9"/>
    <x v="9"/>
  </r>
  <r>
    <x v="0"/>
    <x v="0"/>
    <s v="00167-metadata.xml"/>
    <s v="2 1 3 1 3"/>
    <x v="2"/>
    <x v="0"/>
    <x v="3"/>
    <x v="1"/>
    <x v="3"/>
    <x v="9"/>
    <x v="9"/>
  </r>
  <r>
    <x v="0"/>
    <x v="0"/>
    <s v="00169-metadata.xml"/>
    <s v="2 1 3 1 3"/>
    <x v="2"/>
    <x v="0"/>
    <x v="3"/>
    <x v="1"/>
    <x v="3"/>
    <x v="9"/>
    <x v="9"/>
  </r>
  <r>
    <x v="0"/>
    <x v="0"/>
    <s v="00174-metadata.xml"/>
    <s v="2 1 3 1 3"/>
    <x v="2"/>
    <x v="0"/>
    <x v="3"/>
    <x v="1"/>
    <x v="3"/>
    <x v="9"/>
    <x v="9"/>
  </r>
  <r>
    <x v="0"/>
    <x v="0"/>
    <s v="00175-metadata.xml"/>
    <s v="2 1 3 1 3"/>
    <x v="2"/>
    <x v="0"/>
    <x v="3"/>
    <x v="1"/>
    <x v="3"/>
    <x v="9"/>
    <x v="9"/>
  </r>
  <r>
    <x v="0"/>
    <x v="0"/>
    <s v="00176-metadata.xml"/>
    <s v="2 1 3 1 3"/>
    <x v="2"/>
    <x v="0"/>
    <x v="3"/>
    <x v="1"/>
    <x v="3"/>
    <x v="9"/>
    <x v="9"/>
  </r>
  <r>
    <x v="0"/>
    <x v="0"/>
    <s v="00180-metadata.xml"/>
    <s v="2 1 3 1 3"/>
    <x v="2"/>
    <x v="0"/>
    <x v="3"/>
    <x v="1"/>
    <x v="3"/>
    <x v="9"/>
    <x v="9"/>
  </r>
  <r>
    <x v="0"/>
    <x v="0"/>
    <s v="00182-metadata.xml"/>
    <s v="2 1 3 1 3"/>
    <x v="2"/>
    <x v="0"/>
    <x v="3"/>
    <x v="1"/>
    <x v="3"/>
    <x v="9"/>
    <x v="9"/>
  </r>
  <r>
    <x v="0"/>
    <x v="0"/>
    <s v="00186-metadata.xml"/>
    <s v="2 1 3 1 3"/>
    <x v="2"/>
    <x v="0"/>
    <x v="3"/>
    <x v="1"/>
    <x v="3"/>
    <x v="9"/>
    <x v="9"/>
  </r>
  <r>
    <x v="0"/>
    <x v="0"/>
    <s v="00190-metadata.xml"/>
    <s v="3 2 3 0 2"/>
    <x v="3"/>
    <x v="2"/>
    <x v="3"/>
    <x v="0"/>
    <x v="2"/>
    <x v="9"/>
    <x v="9"/>
  </r>
  <r>
    <x v="0"/>
    <x v="0"/>
    <s v="00194-metadata.xml"/>
    <s v="2 1 3 1 3"/>
    <x v="2"/>
    <x v="0"/>
    <x v="3"/>
    <x v="1"/>
    <x v="3"/>
    <x v="9"/>
    <x v="9"/>
  </r>
  <r>
    <x v="0"/>
    <x v="0"/>
    <s v="00197-metadata.xml"/>
    <s v="2 1 3 1 3"/>
    <x v="2"/>
    <x v="0"/>
    <x v="3"/>
    <x v="1"/>
    <x v="3"/>
    <x v="9"/>
    <x v="9"/>
  </r>
  <r>
    <x v="0"/>
    <x v="0"/>
    <s v="00199-metadata.xml"/>
    <s v="2 1 3 1 3"/>
    <x v="2"/>
    <x v="0"/>
    <x v="3"/>
    <x v="1"/>
    <x v="3"/>
    <x v="9"/>
    <x v="9"/>
  </r>
  <r>
    <x v="0"/>
    <x v="0"/>
    <s v="00204-metadata.xml"/>
    <s v="2 1 3 1 3"/>
    <x v="2"/>
    <x v="0"/>
    <x v="3"/>
    <x v="1"/>
    <x v="3"/>
    <x v="9"/>
    <x v="9"/>
  </r>
  <r>
    <x v="0"/>
    <x v="0"/>
    <s v="00209-metadata.xml"/>
    <s v="2 1 3 1 3"/>
    <x v="2"/>
    <x v="0"/>
    <x v="3"/>
    <x v="1"/>
    <x v="3"/>
    <x v="9"/>
    <x v="9"/>
  </r>
  <r>
    <x v="0"/>
    <x v="0"/>
    <s v="00210-metadata.xml"/>
    <s v="2 1 3 1 3"/>
    <x v="2"/>
    <x v="0"/>
    <x v="3"/>
    <x v="1"/>
    <x v="3"/>
    <x v="9"/>
    <x v="9"/>
  </r>
  <r>
    <x v="0"/>
    <x v="0"/>
    <s v="00211-metadata.xml"/>
    <s v="2 1 3 1 3"/>
    <x v="2"/>
    <x v="0"/>
    <x v="3"/>
    <x v="1"/>
    <x v="3"/>
    <x v="9"/>
    <x v="9"/>
  </r>
  <r>
    <x v="0"/>
    <x v="0"/>
    <s v="00212-metadata.xml"/>
    <s v="2 1 3 1 3"/>
    <x v="2"/>
    <x v="0"/>
    <x v="3"/>
    <x v="1"/>
    <x v="3"/>
    <x v="9"/>
    <x v="9"/>
  </r>
  <r>
    <x v="0"/>
    <x v="0"/>
    <s v="00213-metadata.xml"/>
    <s v="3 4 1 0 2"/>
    <x v="3"/>
    <x v="4"/>
    <x v="1"/>
    <x v="0"/>
    <x v="2"/>
    <x v="9"/>
    <x v="9"/>
  </r>
  <r>
    <x v="0"/>
    <x v="0"/>
    <s v="00215-metadata.xml"/>
    <s v="2 1 3 1 3"/>
    <x v="2"/>
    <x v="0"/>
    <x v="3"/>
    <x v="1"/>
    <x v="3"/>
    <x v="9"/>
    <x v="9"/>
  </r>
  <r>
    <x v="0"/>
    <x v="0"/>
    <s v="00216-metadata.xml"/>
    <s v="2 1 3 1 3"/>
    <x v="2"/>
    <x v="0"/>
    <x v="3"/>
    <x v="1"/>
    <x v="3"/>
    <x v="9"/>
    <x v="9"/>
  </r>
  <r>
    <x v="0"/>
    <x v="0"/>
    <s v="00218-metadata.xml"/>
    <s v="2 1 3 1 3"/>
    <x v="2"/>
    <x v="0"/>
    <x v="3"/>
    <x v="1"/>
    <x v="3"/>
    <x v="9"/>
    <x v="9"/>
  </r>
  <r>
    <x v="0"/>
    <x v="0"/>
    <s v="00222-metadata.xml"/>
    <s v="2 1 3 1 3"/>
    <x v="2"/>
    <x v="0"/>
    <x v="3"/>
    <x v="1"/>
    <x v="3"/>
    <x v="9"/>
    <x v="9"/>
  </r>
  <r>
    <x v="0"/>
    <x v="0"/>
    <s v="00224-metadata.xml"/>
    <s v="4 3 1 0 2"/>
    <x v="4"/>
    <x v="3"/>
    <x v="1"/>
    <x v="0"/>
    <x v="2"/>
    <x v="9"/>
    <x v="9"/>
  </r>
  <r>
    <x v="0"/>
    <x v="0"/>
    <s v="00226-metadata.xml"/>
    <s v="2 1 3 1 3"/>
    <x v="2"/>
    <x v="0"/>
    <x v="3"/>
    <x v="1"/>
    <x v="3"/>
    <x v="9"/>
    <x v="9"/>
  </r>
  <r>
    <x v="0"/>
    <x v="0"/>
    <s v="00228-metadata.xml"/>
    <s v="2 1 3 1 3"/>
    <x v="2"/>
    <x v="0"/>
    <x v="3"/>
    <x v="1"/>
    <x v="3"/>
    <x v="9"/>
    <x v="9"/>
  </r>
  <r>
    <x v="0"/>
    <x v="0"/>
    <s v="00229-metadata.xml"/>
    <s v="2 1 3 1 3"/>
    <x v="2"/>
    <x v="0"/>
    <x v="3"/>
    <x v="1"/>
    <x v="3"/>
    <x v="9"/>
    <x v="9"/>
  </r>
  <r>
    <x v="0"/>
    <x v="0"/>
    <s v="00231-metadata.xml"/>
    <s v="3 2 3 0 2"/>
    <x v="3"/>
    <x v="2"/>
    <x v="3"/>
    <x v="0"/>
    <x v="2"/>
    <x v="9"/>
    <x v="9"/>
  </r>
  <r>
    <x v="0"/>
    <x v="0"/>
    <s v="00232-metadata.xml"/>
    <s v="2 1 3 1 3"/>
    <x v="2"/>
    <x v="0"/>
    <x v="3"/>
    <x v="1"/>
    <x v="3"/>
    <x v="9"/>
    <x v="9"/>
  </r>
  <r>
    <x v="0"/>
    <x v="0"/>
    <s v="00233-metadata.xml"/>
    <s v="2 1 3 1 3"/>
    <x v="2"/>
    <x v="0"/>
    <x v="3"/>
    <x v="1"/>
    <x v="3"/>
    <x v="9"/>
    <x v="9"/>
  </r>
  <r>
    <x v="0"/>
    <x v="0"/>
    <s v="00240-metadata.xml"/>
    <s v="2 1 3 1 3"/>
    <x v="2"/>
    <x v="0"/>
    <x v="3"/>
    <x v="1"/>
    <x v="3"/>
    <x v="9"/>
    <x v="9"/>
  </r>
  <r>
    <x v="0"/>
    <x v="0"/>
    <s v="00242-metadata.xml"/>
    <s v="2 1 3 1 3"/>
    <x v="2"/>
    <x v="0"/>
    <x v="3"/>
    <x v="1"/>
    <x v="3"/>
    <x v="9"/>
    <x v="9"/>
  </r>
  <r>
    <x v="0"/>
    <x v="0"/>
    <s v="00244-metadata.xml"/>
    <s v="2 1 3 1 3"/>
    <x v="2"/>
    <x v="0"/>
    <x v="3"/>
    <x v="1"/>
    <x v="3"/>
    <x v="9"/>
    <x v="9"/>
  </r>
  <r>
    <x v="0"/>
    <x v="0"/>
    <s v="00248-metadata.xml"/>
    <s v="2 1 3 1 3"/>
    <x v="2"/>
    <x v="0"/>
    <x v="3"/>
    <x v="1"/>
    <x v="3"/>
    <x v="9"/>
    <x v="9"/>
  </r>
  <r>
    <x v="0"/>
    <x v="0"/>
    <s v="00249-metadata.xml"/>
    <s v="2 1 3 1 3"/>
    <x v="2"/>
    <x v="0"/>
    <x v="3"/>
    <x v="1"/>
    <x v="3"/>
    <x v="9"/>
    <x v="9"/>
  </r>
  <r>
    <x v="14"/>
    <x v="0"/>
    <s v="01260-metadata.xml"/>
    <s v="4 2 1 1 2"/>
    <x v="4"/>
    <x v="2"/>
    <x v="1"/>
    <x v="1"/>
    <x v="2"/>
    <x v="9"/>
    <x v="9"/>
  </r>
  <r>
    <x v="14"/>
    <x v="0"/>
    <s v="01283-metadata.xml"/>
    <s v="4 2 1 1 2"/>
    <x v="4"/>
    <x v="2"/>
    <x v="1"/>
    <x v="1"/>
    <x v="2"/>
    <x v="9"/>
    <x v="9"/>
  </r>
  <r>
    <x v="14"/>
    <x v="0"/>
    <s v="01300-metadata.xml"/>
    <s v="4 2 1 1 2"/>
    <x v="4"/>
    <x v="2"/>
    <x v="1"/>
    <x v="1"/>
    <x v="2"/>
    <x v="9"/>
    <x v="9"/>
  </r>
  <r>
    <x v="14"/>
    <x v="0"/>
    <s v="01312-metadata.xml"/>
    <s v="4 2 1 1 2"/>
    <x v="4"/>
    <x v="2"/>
    <x v="1"/>
    <x v="1"/>
    <x v="2"/>
    <x v="9"/>
    <x v="9"/>
  </r>
  <r>
    <x v="14"/>
    <x v="0"/>
    <s v="01319-metadata.xml"/>
    <s v="4 2 1 1 2"/>
    <x v="4"/>
    <x v="2"/>
    <x v="1"/>
    <x v="1"/>
    <x v="2"/>
    <x v="9"/>
    <x v="9"/>
  </r>
  <r>
    <x v="14"/>
    <x v="0"/>
    <s v="01327-metadata.xml"/>
    <s v="4 2 1 1 2"/>
    <x v="4"/>
    <x v="2"/>
    <x v="1"/>
    <x v="1"/>
    <x v="2"/>
    <x v="9"/>
    <x v="9"/>
  </r>
  <r>
    <x v="14"/>
    <x v="0"/>
    <s v="01339-metadata.xml"/>
    <s v="4 2 1 1 2"/>
    <x v="4"/>
    <x v="2"/>
    <x v="1"/>
    <x v="1"/>
    <x v="2"/>
    <x v="9"/>
    <x v="9"/>
  </r>
  <r>
    <x v="14"/>
    <x v="0"/>
    <s v="01359-metadata.xml"/>
    <s v="4 2 1 1 2"/>
    <x v="4"/>
    <x v="2"/>
    <x v="1"/>
    <x v="1"/>
    <x v="2"/>
    <x v="9"/>
    <x v="9"/>
  </r>
  <r>
    <x v="14"/>
    <x v="0"/>
    <s v="01366-metadata.xml"/>
    <s v="4 2 1 1 2"/>
    <x v="4"/>
    <x v="2"/>
    <x v="1"/>
    <x v="1"/>
    <x v="2"/>
    <x v="9"/>
    <x v="9"/>
  </r>
  <r>
    <x v="14"/>
    <x v="0"/>
    <s v="01375-metadata.xml"/>
    <s v="4 2 1 1 2"/>
    <x v="4"/>
    <x v="2"/>
    <x v="1"/>
    <x v="1"/>
    <x v="2"/>
    <x v="9"/>
    <x v="9"/>
  </r>
  <r>
    <x v="14"/>
    <x v="0"/>
    <s v="01376-metadata.xml"/>
    <s v="4 2 1 1 2"/>
    <x v="4"/>
    <x v="2"/>
    <x v="1"/>
    <x v="1"/>
    <x v="2"/>
    <x v="9"/>
    <x v="9"/>
  </r>
  <r>
    <x v="14"/>
    <x v="0"/>
    <s v="01384-metadata.xml"/>
    <s v="4 2 1 1 2"/>
    <x v="4"/>
    <x v="2"/>
    <x v="1"/>
    <x v="1"/>
    <x v="2"/>
    <x v="9"/>
    <x v="9"/>
  </r>
  <r>
    <x v="14"/>
    <x v="0"/>
    <s v="01423-metadata.xml"/>
    <s v="4 2 1 1 2"/>
    <x v="4"/>
    <x v="2"/>
    <x v="1"/>
    <x v="1"/>
    <x v="2"/>
    <x v="9"/>
    <x v="9"/>
  </r>
  <r>
    <x v="14"/>
    <x v="0"/>
    <s v="01430-metadata.xml"/>
    <s v="4 2 1 1 2"/>
    <x v="4"/>
    <x v="2"/>
    <x v="1"/>
    <x v="1"/>
    <x v="2"/>
    <x v="9"/>
    <x v="9"/>
  </r>
  <r>
    <x v="14"/>
    <x v="0"/>
    <s v="01431-metadata.xml"/>
    <s v="4 2 1 1 2"/>
    <x v="4"/>
    <x v="2"/>
    <x v="1"/>
    <x v="1"/>
    <x v="2"/>
    <x v="9"/>
    <x v="9"/>
  </r>
  <r>
    <x v="14"/>
    <x v="0"/>
    <s v="01437-metadata.xml"/>
    <s v="4 2 1 1 2"/>
    <x v="4"/>
    <x v="2"/>
    <x v="1"/>
    <x v="1"/>
    <x v="2"/>
    <x v="9"/>
    <x v="9"/>
  </r>
  <r>
    <x v="14"/>
    <x v="0"/>
    <s v="01438-metadata.xml"/>
    <s v="4 2 1 1 2"/>
    <x v="4"/>
    <x v="2"/>
    <x v="1"/>
    <x v="1"/>
    <x v="2"/>
    <x v="9"/>
    <x v="9"/>
  </r>
  <r>
    <x v="14"/>
    <x v="0"/>
    <s v="01456-metadata.xml"/>
    <s v="4 2 1 1 2"/>
    <x v="4"/>
    <x v="2"/>
    <x v="1"/>
    <x v="1"/>
    <x v="2"/>
    <x v="9"/>
    <x v="9"/>
  </r>
  <r>
    <x v="14"/>
    <x v="0"/>
    <s v="01465-metadata.xml"/>
    <s v="4 2 1 1 2"/>
    <x v="4"/>
    <x v="2"/>
    <x v="1"/>
    <x v="1"/>
    <x v="2"/>
    <x v="9"/>
    <x v="9"/>
  </r>
  <r>
    <x v="14"/>
    <x v="0"/>
    <s v="01466-metadata.xml"/>
    <s v="4 2 1 1 2"/>
    <x v="4"/>
    <x v="2"/>
    <x v="1"/>
    <x v="1"/>
    <x v="2"/>
    <x v="9"/>
    <x v="9"/>
  </r>
  <r>
    <x v="14"/>
    <x v="0"/>
    <s v="01482-metadata.xml"/>
    <s v="4 2 1 1 2"/>
    <x v="4"/>
    <x v="2"/>
    <x v="1"/>
    <x v="1"/>
    <x v="2"/>
    <x v="9"/>
    <x v="9"/>
  </r>
  <r>
    <x v="14"/>
    <x v="0"/>
    <s v="01487-metadata.xml"/>
    <s v="4 2 1 1 2"/>
    <x v="4"/>
    <x v="2"/>
    <x v="1"/>
    <x v="1"/>
    <x v="2"/>
    <x v="9"/>
    <x v="9"/>
  </r>
  <r>
    <x v="14"/>
    <x v="0"/>
    <s v="01506-metadata.xml"/>
    <s v="4 2 1 1 2"/>
    <x v="4"/>
    <x v="2"/>
    <x v="1"/>
    <x v="1"/>
    <x v="2"/>
    <x v="9"/>
    <x v="9"/>
  </r>
  <r>
    <x v="8"/>
    <x v="0"/>
    <s v="00259-metadata.xml"/>
    <s v="4 2 2 0 2"/>
    <x v="4"/>
    <x v="2"/>
    <x v="2"/>
    <x v="0"/>
    <x v="2"/>
    <x v="9"/>
    <x v="9"/>
  </r>
  <r>
    <x v="8"/>
    <x v="0"/>
    <s v="00267-metadata.xml"/>
    <s v="4 2 2 0 2"/>
    <x v="4"/>
    <x v="2"/>
    <x v="2"/>
    <x v="0"/>
    <x v="2"/>
    <x v="9"/>
    <x v="9"/>
  </r>
  <r>
    <x v="8"/>
    <x v="0"/>
    <s v="00288-metadata.xml"/>
    <s v="4 2 2 0 2"/>
    <x v="4"/>
    <x v="2"/>
    <x v="2"/>
    <x v="0"/>
    <x v="2"/>
    <x v="9"/>
    <x v="9"/>
  </r>
  <r>
    <x v="8"/>
    <x v="0"/>
    <s v="00298-metadata.xml"/>
    <s v="4 2 2 0 2"/>
    <x v="4"/>
    <x v="2"/>
    <x v="2"/>
    <x v="0"/>
    <x v="2"/>
    <x v="9"/>
    <x v="9"/>
  </r>
  <r>
    <x v="8"/>
    <x v="0"/>
    <s v="00308-metadata.xml"/>
    <s v="4 2 2 0 2"/>
    <x v="4"/>
    <x v="2"/>
    <x v="2"/>
    <x v="0"/>
    <x v="2"/>
    <x v="9"/>
    <x v="9"/>
  </r>
  <r>
    <x v="8"/>
    <x v="0"/>
    <s v="00311-metadata.xml"/>
    <s v="5 1 2 0 2"/>
    <x v="5"/>
    <x v="0"/>
    <x v="2"/>
    <x v="0"/>
    <x v="2"/>
    <x v="9"/>
    <x v="9"/>
  </r>
  <r>
    <x v="8"/>
    <x v="0"/>
    <s v="00321-metadata.xml"/>
    <s v="4 2 2 0 2"/>
    <x v="4"/>
    <x v="2"/>
    <x v="2"/>
    <x v="0"/>
    <x v="2"/>
    <x v="9"/>
    <x v="9"/>
  </r>
  <r>
    <x v="8"/>
    <x v="0"/>
    <s v="00339-metadata.xml"/>
    <s v="4 2 2 0 2"/>
    <x v="4"/>
    <x v="2"/>
    <x v="2"/>
    <x v="0"/>
    <x v="2"/>
    <x v="9"/>
    <x v="9"/>
  </r>
  <r>
    <x v="8"/>
    <x v="0"/>
    <s v="00352-metadata.xml"/>
    <s v="4 2 2 0 2"/>
    <x v="4"/>
    <x v="2"/>
    <x v="2"/>
    <x v="0"/>
    <x v="2"/>
    <x v="9"/>
    <x v="9"/>
  </r>
  <r>
    <x v="8"/>
    <x v="0"/>
    <s v="00355-metadata.xml"/>
    <s v="5 1 1 1 2"/>
    <x v="5"/>
    <x v="0"/>
    <x v="1"/>
    <x v="1"/>
    <x v="2"/>
    <x v="9"/>
    <x v="9"/>
  </r>
  <r>
    <x v="8"/>
    <x v="0"/>
    <s v="00383-metadata.xml"/>
    <s v="4 2 2 0 2"/>
    <x v="4"/>
    <x v="2"/>
    <x v="2"/>
    <x v="0"/>
    <x v="2"/>
    <x v="9"/>
    <x v="9"/>
  </r>
  <r>
    <x v="8"/>
    <x v="0"/>
    <s v="00385-metadata.xml"/>
    <s v="4 3 1 0 2"/>
    <x v="4"/>
    <x v="3"/>
    <x v="1"/>
    <x v="0"/>
    <x v="2"/>
    <x v="9"/>
    <x v="9"/>
  </r>
  <r>
    <x v="8"/>
    <x v="0"/>
    <s v="00390-metadata.xml"/>
    <s v="4 1 3 0 2"/>
    <x v="4"/>
    <x v="0"/>
    <x v="3"/>
    <x v="0"/>
    <x v="2"/>
    <x v="9"/>
    <x v="9"/>
  </r>
  <r>
    <x v="8"/>
    <x v="0"/>
    <s v="00409-metadata.xml"/>
    <s v="5 1 1 1 2"/>
    <x v="5"/>
    <x v="0"/>
    <x v="1"/>
    <x v="1"/>
    <x v="2"/>
    <x v="9"/>
    <x v="9"/>
  </r>
  <r>
    <x v="8"/>
    <x v="0"/>
    <s v="00422-metadata.xml"/>
    <s v="4 2 2 0 2"/>
    <x v="4"/>
    <x v="2"/>
    <x v="2"/>
    <x v="0"/>
    <x v="2"/>
    <x v="9"/>
    <x v="9"/>
  </r>
  <r>
    <x v="8"/>
    <x v="0"/>
    <s v="00435-metadata.xml"/>
    <s v="4 2 2 0 2"/>
    <x v="4"/>
    <x v="2"/>
    <x v="2"/>
    <x v="0"/>
    <x v="2"/>
    <x v="9"/>
    <x v="9"/>
  </r>
  <r>
    <x v="8"/>
    <x v="0"/>
    <s v="00441-metadata.xml"/>
    <s v="4 2 2 0 2"/>
    <x v="4"/>
    <x v="2"/>
    <x v="2"/>
    <x v="0"/>
    <x v="2"/>
    <x v="9"/>
    <x v="9"/>
  </r>
  <r>
    <x v="8"/>
    <x v="0"/>
    <s v="00454-metadata.xml"/>
    <s v="5 1 2 0 2"/>
    <x v="5"/>
    <x v="0"/>
    <x v="2"/>
    <x v="0"/>
    <x v="2"/>
    <x v="9"/>
    <x v="9"/>
  </r>
  <r>
    <x v="8"/>
    <x v="0"/>
    <s v="00455-metadata.xml"/>
    <s v="4 2 2 0 2"/>
    <x v="4"/>
    <x v="2"/>
    <x v="2"/>
    <x v="0"/>
    <x v="2"/>
    <x v="9"/>
    <x v="9"/>
  </r>
  <r>
    <x v="8"/>
    <x v="0"/>
    <s v="00461-metadata.xml"/>
    <s v="4 2 2 0 2"/>
    <x v="4"/>
    <x v="2"/>
    <x v="2"/>
    <x v="0"/>
    <x v="2"/>
    <x v="9"/>
    <x v="9"/>
  </r>
  <r>
    <x v="8"/>
    <x v="0"/>
    <s v="00463-metadata.xml"/>
    <s v="5 1 2 0 2"/>
    <x v="5"/>
    <x v="0"/>
    <x v="2"/>
    <x v="0"/>
    <x v="2"/>
    <x v="9"/>
    <x v="9"/>
  </r>
  <r>
    <x v="8"/>
    <x v="0"/>
    <s v="00474-metadata.xml"/>
    <s v="4 1 3 0 2"/>
    <x v="4"/>
    <x v="0"/>
    <x v="3"/>
    <x v="0"/>
    <x v="2"/>
    <x v="9"/>
    <x v="9"/>
  </r>
  <r>
    <x v="8"/>
    <x v="0"/>
    <s v="00478-metadata.xml"/>
    <s v="4 1 3 0 2"/>
    <x v="4"/>
    <x v="0"/>
    <x v="3"/>
    <x v="0"/>
    <x v="2"/>
    <x v="9"/>
    <x v="9"/>
  </r>
  <r>
    <x v="8"/>
    <x v="0"/>
    <s v="00485-metadata.xml"/>
    <s v="4 2 2 0 2"/>
    <x v="4"/>
    <x v="2"/>
    <x v="2"/>
    <x v="0"/>
    <x v="2"/>
    <x v="9"/>
    <x v="9"/>
  </r>
  <r>
    <x v="8"/>
    <x v="0"/>
    <s v="00489-metadata.xml"/>
    <s v="4 1 3 0 2"/>
    <x v="4"/>
    <x v="0"/>
    <x v="3"/>
    <x v="0"/>
    <x v="2"/>
    <x v="9"/>
    <x v="9"/>
  </r>
  <r>
    <x v="8"/>
    <x v="0"/>
    <s v="00508-metadata.xml"/>
    <s v="4 2 2 0 2"/>
    <x v="4"/>
    <x v="2"/>
    <x v="2"/>
    <x v="0"/>
    <x v="2"/>
    <x v="9"/>
    <x v="9"/>
  </r>
  <r>
    <x v="9"/>
    <x v="0"/>
    <s v="01014-metadata.xml"/>
    <s v="5 1 2 0 2"/>
    <x v="5"/>
    <x v="0"/>
    <x v="2"/>
    <x v="0"/>
    <x v="2"/>
    <x v="9"/>
    <x v="9"/>
  </r>
  <r>
    <x v="9"/>
    <x v="0"/>
    <s v="01025-metadata.xml"/>
    <s v="5 1 2 0 2"/>
    <x v="5"/>
    <x v="0"/>
    <x v="2"/>
    <x v="0"/>
    <x v="2"/>
    <x v="9"/>
    <x v="9"/>
  </r>
  <r>
    <x v="9"/>
    <x v="0"/>
    <s v="01029-metadata.xml"/>
    <s v="5 1 1 1 2"/>
    <x v="5"/>
    <x v="0"/>
    <x v="1"/>
    <x v="1"/>
    <x v="2"/>
    <x v="9"/>
    <x v="9"/>
  </r>
  <r>
    <x v="9"/>
    <x v="0"/>
    <s v="01031-metadata.xml"/>
    <s v="5 2 0 1 2"/>
    <x v="5"/>
    <x v="2"/>
    <x v="0"/>
    <x v="1"/>
    <x v="2"/>
    <x v="9"/>
    <x v="9"/>
  </r>
  <r>
    <x v="9"/>
    <x v="0"/>
    <s v="01032-metadata.xml"/>
    <s v="4 2 1 1 2"/>
    <x v="4"/>
    <x v="2"/>
    <x v="1"/>
    <x v="1"/>
    <x v="2"/>
    <x v="9"/>
    <x v="9"/>
  </r>
  <r>
    <x v="9"/>
    <x v="0"/>
    <s v="01033-metadata.xml"/>
    <s v="5 2 1 0 2"/>
    <x v="5"/>
    <x v="2"/>
    <x v="1"/>
    <x v="0"/>
    <x v="2"/>
    <x v="9"/>
    <x v="9"/>
  </r>
  <r>
    <x v="9"/>
    <x v="0"/>
    <s v="01034-metadata.xml"/>
    <s v="4 1 2 1 2"/>
    <x v="4"/>
    <x v="0"/>
    <x v="2"/>
    <x v="1"/>
    <x v="2"/>
    <x v="9"/>
    <x v="9"/>
  </r>
  <r>
    <x v="9"/>
    <x v="0"/>
    <s v="01035-metadata.xml"/>
    <s v="4 2 1 1 2"/>
    <x v="4"/>
    <x v="2"/>
    <x v="1"/>
    <x v="1"/>
    <x v="2"/>
    <x v="9"/>
    <x v="9"/>
  </r>
  <r>
    <x v="9"/>
    <x v="0"/>
    <s v="01038-metadata.xml"/>
    <s v="5 1 1 1 2"/>
    <x v="5"/>
    <x v="0"/>
    <x v="1"/>
    <x v="1"/>
    <x v="2"/>
    <x v="9"/>
    <x v="9"/>
  </r>
  <r>
    <x v="9"/>
    <x v="0"/>
    <s v="01043-metadata.xml"/>
    <s v="4 2 1 1 2"/>
    <x v="4"/>
    <x v="2"/>
    <x v="1"/>
    <x v="1"/>
    <x v="2"/>
    <x v="9"/>
    <x v="9"/>
  </r>
  <r>
    <x v="9"/>
    <x v="0"/>
    <s v="01046-metadata.xml"/>
    <s v="5 1 1 1 2"/>
    <x v="5"/>
    <x v="0"/>
    <x v="1"/>
    <x v="1"/>
    <x v="2"/>
    <x v="9"/>
    <x v="9"/>
  </r>
  <r>
    <x v="9"/>
    <x v="0"/>
    <s v="01049-metadata.xml"/>
    <s v="4 2 1 1 2"/>
    <x v="4"/>
    <x v="2"/>
    <x v="1"/>
    <x v="1"/>
    <x v="2"/>
    <x v="9"/>
    <x v="9"/>
  </r>
  <r>
    <x v="9"/>
    <x v="0"/>
    <s v="01052-metadata.xml"/>
    <s v="4 1 2 1 2"/>
    <x v="4"/>
    <x v="0"/>
    <x v="2"/>
    <x v="1"/>
    <x v="2"/>
    <x v="9"/>
    <x v="9"/>
  </r>
  <r>
    <x v="9"/>
    <x v="0"/>
    <s v="01059-metadata.xml"/>
    <s v="5 2 0 1 2"/>
    <x v="5"/>
    <x v="2"/>
    <x v="0"/>
    <x v="1"/>
    <x v="2"/>
    <x v="9"/>
    <x v="9"/>
  </r>
  <r>
    <x v="9"/>
    <x v="0"/>
    <s v="01062-metadata.xml"/>
    <s v="4 2 2 0 2"/>
    <x v="4"/>
    <x v="2"/>
    <x v="2"/>
    <x v="0"/>
    <x v="2"/>
    <x v="9"/>
    <x v="9"/>
  </r>
  <r>
    <x v="9"/>
    <x v="0"/>
    <s v="01064-metadata.xml"/>
    <s v="5 1 1 1 2"/>
    <x v="5"/>
    <x v="0"/>
    <x v="1"/>
    <x v="1"/>
    <x v="2"/>
    <x v="9"/>
    <x v="9"/>
  </r>
  <r>
    <x v="9"/>
    <x v="0"/>
    <s v="01066-metadata.xml"/>
    <s v="5 2 1 0 2"/>
    <x v="5"/>
    <x v="2"/>
    <x v="1"/>
    <x v="0"/>
    <x v="2"/>
    <x v="9"/>
    <x v="9"/>
  </r>
  <r>
    <x v="9"/>
    <x v="0"/>
    <s v="01077-metadata.xml"/>
    <s v="5 1 1 1 2"/>
    <x v="5"/>
    <x v="0"/>
    <x v="1"/>
    <x v="1"/>
    <x v="2"/>
    <x v="9"/>
    <x v="9"/>
  </r>
  <r>
    <x v="9"/>
    <x v="0"/>
    <s v="01081-metadata.xml"/>
    <s v="5 1 2 0 2"/>
    <x v="5"/>
    <x v="0"/>
    <x v="2"/>
    <x v="0"/>
    <x v="2"/>
    <x v="9"/>
    <x v="9"/>
  </r>
  <r>
    <x v="9"/>
    <x v="0"/>
    <s v="01082-metadata.xml"/>
    <s v="4 1 2 1 2"/>
    <x v="4"/>
    <x v="0"/>
    <x v="2"/>
    <x v="1"/>
    <x v="2"/>
    <x v="9"/>
    <x v="9"/>
  </r>
  <r>
    <x v="9"/>
    <x v="0"/>
    <s v="01084-metadata.xml"/>
    <s v="4 2 1 1 2"/>
    <x v="4"/>
    <x v="2"/>
    <x v="1"/>
    <x v="1"/>
    <x v="2"/>
    <x v="9"/>
    <x v="9"/>
  </r>
  <r>
    <x v="9"/>
    <x v="0"/>
    <s v="01090-metadata.xml"/>
    <s v="5 1 1 1 2"/>
    <x v="5"/>
    <x v="0"/>
    <x v="1"/>
    <x v="1"/>
    <x v="2"/>
    <x v="9"/>
    <x v="9"/>
  </r>
  <r>
    <x v="9"/>
    <x v="0"/>
    <s v="01091-metadata.xml"/>
    <s v="5 1 1 1 2"/>
    <x v="5"/>
    <x v="0"/>
    <x v="1"/>
    <x v="1"/>
    <x v="2"/>
    <x v="9"/>
    <x v="9"/>
  </r>
  <r>
    <x v="9"/>
    <x v="0"/>
    <s v="01094-metadata.xml"/>
    <s v="5 2 0 1 2"/>
    <x v="5"/>
    <x v="2"/>
    <x v="0"/>
    <x v="1"/>
    <x v="2"/>
    <x v="9"/>
    <x v="9"/>
  </r>
  <r>
    <x v="9"/>
    <x v="0"/>
    <s v="01098-metadata.xml"/>
    <s v="4 1 2 1 2"/>
    <x v="4"/>
    <x v="0"/>
    <x v="2"/>
    <x v="1"/>
    <x v="2"/>
    <x v="9"/>
    <x v="9"/>
  </r>
  <r>
    <x v="9"/>
    <x v="0"/>
    <s v="01102-metadata.xml"/>
    <s v="5 2 0 1 2"/>
    <x v="5"/>
    <x v="2"/>
    <x v="0"/>
    <x v="1"/>
    <x v="2"/>
    <x v="9"/>
    <x v="9"/>
  </r>
  <r>
    <x v="9"/>
    <x v="0"/>
    <s v="01106-metadata.xml"/>
    <s v="5 1 1 1 2"/>
    <x v="5"/>
    <x v="0"/>
    <x v="1"/>
    <x v="1"/>
    <x v="2"/>
    <x v="9"/>
    <x v="9"/>
  </r>
  <r>
    <x v="9"/>
    <x v="0"/>
    <s v="01113-metadata.xml"/>
    <s v="5 1 1 1 2"/>
    <x v="5"/>
    <x v="0"/>
    <x v="1"/>
    <x v="1"/>
    <x v="2"/>
    <x v="9"/>
    <x v="9"/>
  </r>
  <r>
    <x v="9"/>
    <x v="0"/>
    <s v="01114-metadata.xml"/>
    <s v="5 2 0 1 2"/>
    <x v="5"/>
    <x v="2"/>
    <x v="0"/>
    <x v="1"/>
    <x v="2"/>
    <x v="9"/>
    <x v="9"/>
  </r>
  <r>
    <x v="9"/>
    <x v="0"/>
    <s v="01115-metadata.xml"/>
    <s v="5 2 1 0 2"/>
    <x v="5"/>
    <x v="2"/>
    <x v="1"/>
    <x v="0"/>
    <x v="2"/>
    <x v="9"/>
    <x v="9"/>
  </r>
  <r>
    <x v="9"/>
    <x v="0"/>
    <s v="01117-metadata.xml"/>
    <s v="5 1 1 1 2"/>
    <x v="5"/>
    <x v="0"/>
    <x v="1"/>
    <x v="1"/>
    <x v="2"/>
    <x v="9"/>
    <x v="9"/>
  </r>
  <r>
    <x v="9"/>
    <x v="0"/>
    <s v="01118-metadata.xml"/>
    <s v="5 1 1 1 2"/>
    <x v="5"/>
    <x v="0"/>
    <x v="1"/>
    <x v="1"/>
    <x v="2"/>
    <x v="9"/>
    <x v="9"/>
  </r>
  <r>
    <x v="9"/>
    <x v="0"/>
    <s v="01120-metadata.xml"/>
    <s v="5 1 1 1 2"/>
    <x v="5"/>
    <x v="0"/>
    <x v="1"/>
    <x v="1"/>
    <x v="2"/>
    <x v="9"/>
    <x v="9"/>
  </r>
  <r>
    <x v="9"/>
    <x v="0"/>
    <s v="01123-metadata.xml"/>
    <s v="5 1 2 0 2"/>
    <x v="5"/>
    <x v="0"/>
    <x v="2"/>
    <x v="0"/>
    <x v="2"/>
    <x v="9"/>
    <x v="9"/>
  </r>
  <r>
    <x v="9"/>
    <x v="0"/>
    <s v="01128-metadata.xml"/>
    <s v="5 1 2 0 2"/>
    <x v="5"/>
    <x v="0"/>
    <x v="2"/>
    <x v="0"/>
    <x v="2"/>
    <x v="9"/>
    <x v="9"/>
  </r>
  <r>
    <x v="9"/>
    <x v="0"/>
    <s v="01131-metadata.xml"/>
    <s v="4 1 2 1 2"/>
    <x v="4"/>
    <x v="0"/>
    <x v="2"/>
    <x v="1"/>
    <x v="2"/>
    <x v="9"/>
    <x v="9"/>
  </r>
  <r>
    <x v="9"/>
    <x v="0"/>
    <s v="01134-metadata.xml"/>
    <s v="5 1 1 1 2"/>
    <x v="5"/>
    <x v="0"/>
    <x v="1"/>
    <x v="1"/>
    <x v="2"/>
    <x v="9"/>
    <x v="9"/>
  </r>
  <r>
    <x v="9"/>
    <x v="0"/>
    <s v="01137-metadata.xml"/>
    <s v="5 2 1 0 2"/>
    <x v="5"/>
    <x v="2"/>
    <x v="1"/>
    <x v="0"/>
    <x v="2"/>
    <x v="9"/>
    <x v="9"/>
  </r>
  <r>
    <x v="9"/>
    <x v="0"/>
    <s v="01144-metadata.xml"/>
    <s v="4 2 1 1 2"/>
    <x v="4"/>
    <x v="2"/>
    <x v="1"/>
    <x v="1"/>
    <x v="2"/>
    <x v="9"/>
    <x v="9"/>
  </r>
  <r>
    <x v="9"/>
    <x v="0"/>
    <s v="01147-metadata.xml"/>
    <s v="5 1 1 1 2"/>
    <x v="5"/>
    <x v="0"/>
    <x v="1"/>
    <x v="1"/>
    <x v="2"/>
    <x v="9"/>
    <x v="9"/>
  </r>
  <r>
    <x v="9"/>
    <x v="0"/>
    <s v="01157-metadata.xml"/>
    <s v="4 2 1 1 2"/>
    <x v="4"/>
    <x v="2"/>
    <x v="1"/>
    <x v="1"/>
    <x v="2"/>
    <x v="9"/>
    <x v="9"/>
  </r>
  <r>
    <x v="9"/>
    <x v="0"/>
    <s v="01158-metadata.xml"/>
    <s v="5 1 1 1 2"/>
    <x v="5"/>
    <x v="0"/>
    <x v="1"/>
    <x v="1"/>
    <x v="2"/>
    <x v="9"/>
    <x v="9"/>
  </r>
  <r>
    <x v="9"/>
    <x v="0"/>
    <s v="01160-metadata.xml"/>
    <s v="5 1 1 1 2"/>
    <x v="5"/>
    <x v="0"/>
    <x v="1"/>
    <x v="1"/>
    <x v="2"/>
    <x v="9"/>
    <x v="9"/>
  </r>
  <r>
    <x v="9"/>
    <x v="0"/>
    <s v="01162-metadata.xml"/>
    <s v="5 2 1 0 2"/>
    <x v="5"/>
    <x v="2"/>
    <x v="1"/>
    <x v="0"/>
    <x v="2"/>
    <x v="9"/>
    <x v="9"/>
  </r>
  <r>
    <x v="9"/>
    <x v="0"/>
    <s v="01163-metadata.xml"/>
    <s v="4 2 1 1 2"/>
    <x v="4"/>
    <x v="2"/>
    <x v="1"/>
    <x v="1"/>
    <x v="2"/>
    <x v="9"/>
    <x v="9"/>
  </r>
  <r>
    <x v="9"/>
    <x v="0"/>
    <s v="01164-metadata.xml"/>
    <s v="5 2 1 0 2"/>
    <x v="5"/>
    <x v="2"/>
    <x v="1"/>
    <x v="0"/>
    <x v="2"/>
    <x v="9"/>
    <x v="9"/>
  </r>
  <r>
    <x v="9"/>
    <x v="0"/>
    <s v="01171-metadata.xml"/>
    <s v="5 1 1 1 2"/>
    <x v="5"/>
    <x v="0"/>
    <x v="1"/>
    <x v="1"/>
    <x v="2"/>
    <x v="9"/>
    <x v="9"/>
  </r>
  <r>
    <x v="9"/>
    <x v="0"/>
    <s v="01179-metadata.xml"/>
    <s v="5 1 2 0 2"/>
    <x v="5"/>
    <x v="0"/>
    <x v="2"/>
    <x v="0"/>
    <x v="2"/>
    <x v="9"/>
    <x v="9"/>
  </r>
  <r>
    <x v="9"/>
    <x v="0"/>
    <s v="01183-metadata.xml"/>
    <s v="5 1 1 1 2"/>
    <x v="5"/>
    <x v="0"/>
    <x v="1"/>
    <x v="1"/>
    <x v="2"/>
    <x v="9"/>
    <x v="9"/>
  </r>
  <r>
    <x v="9"/>
    <x v="0"/>
    <s v="01192-metadata.xml"/>
    <s v="4 1 2 1 2"/>
    <x v="4"/>
    <x v="0"/>
    <x v="2"/>
    <x v="1"/>
    <x v="2"/>
    <x v="9"/>
    <x v="9"/>
  </r>
  <r>
    <x v="9"/>
    <x v="0"/>
    <s v="01222-metadata.xml"/>
    <s v="5 1 1 1 2"/>
    <x v="5"/>
    <x v="0"/>
    <x v="1"/>
    <x v="1"/>
    <x v="2"/>
    <x v="9"/>
    <x v="9"/>
  </r>
  <r>
    <x v="9"/>
    <x v="0"/>
    <s v="01224-metadata.xml"/>
    <s v="4 1 2 1 2"/>
    <x v="4"/>
    <x v="0"/>
    <x v="2"/>
    <x v="1"/>
    <x v="2"/>
    <x v="9"/>
    <x v="9"/>
  </r>
  <r>
    <x v="9"/>
    <x v="0"/>
    <s v="01229-metadata.xml"/>
    <s v="4 2 1 1 2"/>
    <x v="4"/>
    <x v="2"/>
    <x v="1"/>
    <x v="1"/>
    <x v="2"/>
    <x v="9"/>
    <x v="9"/>
  </r>
  <r>
    <x v="9"/>
    <x v="0"/>
    <s v="01230-metadata.xml"/>
    <s v="4 1 2 1 2"/>
    <x v="4"/>
    <x v="0"/>
    <x v="2"/>
    <x v="1"/>
    <x v="2"/>
    <x v="9"/>
    <x v="9"/>
  </r>
  <r>
    <x v="9"/>
    <x v="0"/>
    <s v="01231-metadata.xml"/>
    <s v="4 1 2 1 2"/>
    <x v="4"/>
    <x v="0"/>
    <x v="2"/>
    <x v="1"/>
    <x v="2"/>
    <x v="9"/>
    <x v="9"/>
  </r>
  <r>
    <x v="9"/>
    <x v="0"/>
    <s v="01240-metadata.xml"/>
    <s v="4 1 2 1 2"/>
    <x v="4"/>
    <x v="0"/>
    <x v="2"/>
    <x v="1"/>
    <x v="2"/>
    <x v="9"/>
    <x v="9"/>
  </r>
  <r>
    <x v="9"/>
    <x v="0"/>
    <s v="01245-metadata.xml"/>
    <s v="5 1 1 1 2"/>
    <x v="5"/>
    <x v="0"/>
    <x v="1"/>
    <x v="1"/>
    <x v="2"/>
    <x v="9"/>
    <x v="9"/>
  </r>
  <r>
    <x v="9"/>
    <x v="0"/>
    <s v="01257-metadata.xml"/>
    <s v="5 1 1 1 2"/>
    <x v="5"/>
    <x v="0"/>
    <x v="1"/>
    <x v="1"/>
    <x v="2"/>
    <x v="9"/>
    <x v="9"/>
  </r>
  <r>
    <x v="9"/>
    <x v="0"/>
    <s v="01258-metadata.xml"/>
    <s v="4 2 1 1 2"/>
    <x v="4"/>
    <x v="2"/>
    <x v="1"/>
    <x v="1"/>
    <x v="2"/>
    <x v="9"/>
    <x v="9"/>
  </r>
  <r>
    <x v="11"/>
    <x v="1"/>
    <s v="02767-metadata.xml"/>
    <s v="1 0 3 1 2"/>
    <x v="1"/>
    <x v="1"/>
    <x v="3"/>
    <x v="1"/>
    <x v="2"/>
    <x v="6"/>
    <x v="10"/>
  </r>
  <r>
    <x v="11"/>
    <x v="1"/>
    <s v="02773-metadata.xml"/>
    <s v="0 1 3 1 2"/>
    <x v="0"/>
    <x v="0"/>
    <x v="3"/>
    <x v="1"/>
    <x v="2"/>
    <x v="6"/>
    <x v="10"/>
  </r>
  <r>
    <x v="11"/>
    <x v="1"/>
    <s v="02775-metadata.xml"/>
    <s v="0 1 3 1 2"/>
    <x v="0"/>
    <x v="0"/>
    <x v="3"/>
    <x v="1"/>
    <x v="2"/>
    <x v="6"/>
    <x v="10"/>
  </r>
  <r>
    <x v="11"/>
    <x v="1"/>
    <s v="02777-metadata.xml"/>
    <s v="1 0 3 1 2"/>
    <x v="1"/>
    <x v="1"/>
    <x v="3"/>
    <x v="1"/>
    <x v="2"/>
    <x v="6"/>
    <x v="10"/>
  </r>
  <r>
    <x v="6"/>
    <x v="1"/>
    <s v="02010-metadata.xml"/>
    <s v="2 0 3 0 2"/>
    <x v="2"/>
    <x v="1"/>
    <x v="3"/>
    <x v="0"/>
    <x v="2"/>
    <x v="6"/>
    <x v="10"/>
  </r>
  <r>
    <x v="6"/>
    <x v="1"/>
    <s v="02015-metadata.xml"/>
    <s v="2 0 3 0 2"/>
    <x v="2"/>
    <x v="1"/>
    <x v="3"/>
    <x v="0"/>
    <x v="2"/>
    <x v="6"/>
    <x v="10"/>
  </r>
  <r>
    <x v="6"/>
    <x v="1"/>
    <s v="02016-metadata.xml"/>
    <s v="2 0 3 0 2"/>
    <x v="2"/>
    <x v="1"/>
    <x v="3"/>
    <x v="0"/>
    <x v="2"/>
    <x v="6"/>
    <x v="10"/>
  </r>
  <r>
    <x v="6"/>
    <x v="1"/>
    <s v="02031-metadata.xml"/>
    <s v="2 0 3 0 2"/>
    <x v="2"/>
    <x v="1"/>
    <x v="3"/>
    <x v="0"/>
    <x v="2"/>
    <x v="6"/>
    <x v="10"/>
  </r>
  <r>
    <x v="6"/>
    <x v="1"/>
    <s v="02050-metadata.xml"/>
    <s v="2 0 3 0 2"/>
    <x v="2"/>
    <x v="1"/>
    <x v="3"/>
    <x v="0"/>
    <x v="2"/>
    <x v="6"/>
    <x v="10"/>
  </r>
  <r>
    <x v="6"/>
    <x v="1"/>
    <s v="02056-metadata.xml"/>
    <s v="2 0 3 0 2"/>
    <x v="2"/>
    <x v="1"/>
    <x v="3"/>
    <x v="0"/>
    <x v="2"/>
    <x v="6"/>
    <x v="10"/>
  </r>
  <r>
    <x v="6"/>
    <x v="1"/>
    <s v="02089-metadata.xml"/>
    <s v="2 0 3 0 2"/>
    <x v="2"/>
    <x v="1"/>
    <x v="3"/>
    <x v="0"/>
    <x v="2"/>
    <x v="6"/>
    <x v="10"/>
  </r>
  <r>
    <x v="6"/>
    <x v="1"/>
    <s v="02094-metadata.xml"/>
    <s v="2 0 3 0 2"/>
    <x v="2"/>
    <x v="1"/>
    <x v="3"/>
    <x v="0"/>
    <x v="2"/>
    <x v="6"/>
    <x v="10"/>
  </r>
  <r>
    <x v="6"/>
    <x v="1"/>
    <s v="02096-metadata.xml"/>
    <s v="2 0 3 0 2"/>
    <x v="2"/>
    <x v="1"/>
    <x v="3"/>
    <x v="0"/>
    <x v="2"/>
    <x v="6"/>
    <x v="10"/>
  </r>
  <r>
    <x v="6"/>
    <x v="1"/>
    <s v="02100-metadata.xml"/>
    <s v="2 0 3 0 2"/>
    <x v="2"/>
    <x v="1"/>
    <x v="3"/>
    <x v="0"/>
    <x v="2"/>
    <x v="6"/>
    <x v="10"/>
  </r>
  <r>
    <x v="6"/>
    <x v="1"/>
    <s v="02102-metadata.xml"/>
    <s v="2 0 3 0 2"/>
    <x v="2"/>
    <x v="1"/>
    <x v="3"/>
    <x v="0"/>
    <x v="2"/>
    <x v="6"/>
    <x v="10"/>
  </r>
  <r>
    <x v="6"/>
    <x v="1"/>
    <s v="02129-metadata.xml"/>
    <s v="2 0 3 0 2"/>
    <x v="2"/>
    <x v="1"/>
    <x v="3"/>
    <x v="0"/>
    <x v="2"/>
    <x v="6"/>
    <x v="10"/>
  </r>
  <r>
    <x v="6"/>
    <x v="1"/>
    <s v="02133-metadata.xml"/>
    <s v="2 0 3 0 2"/>
    <x v="2"/>
    <x v="1"/>
    <x v="3"/>
    <x v="0"/>
    <x v="2"/>
    <x v="6"/>
    <x v="10"/>
  </r>
  <r>
    <x v="6"/>
    <x v="1"/>
    <s v="02136-metadata.xml"/>
    <s v="2 0 3 0 2"/>
    <x v="2"/>
    <x v="1"/>
    <x v="3"/>
    <x v="0"/>
    <x v="2"/>
    <x v="6"/>
    <x v="10"/>
  </r>
  <r>
    <x v="6"/>
    <x v="1"/>
    <s v="02137-metadata.xml"/>
    <s v="2 0 3 0 2"/>
    <x v="2"/>
    <x v="1"/>
    <x v="3"/>
    <x v="0"/>
    <x v="2"/>
    <x v="6"/>
    <x v="10"/>
  </r>
  <r>
    <x v="6"/>
    <x v="1"/>
    <s v="02166-metadata.xml"/>
    <s v="2 0 3 0 2"/>
    <x v="2"/>
    <x v="1"/>
    <x v="3"/>
    <x v="0"/>
    <x v="2"/>
    <x v="6"/>
    <x v="10"/>
  </r>
  <r>
    <x v="6"/>
    <x v="1"/>
    <s v="02168-metadata.xml"/>
    <s v="2 0 3 0 2"/>
    <x v="2"/>
    <x v="1"/>
    <x v="3"/>
    <x v="0"/>
    <x v="2"/>
    <x v="6"/>
    <x v="10"/>
  </r>
  <r>
    <x v="6"/>
    <x v="1"/>
    <s v="02174-metadata.xml"/>
    <s v="2 0 3 0 2"/>
    <x v="2"/>
    <x v="1"/>
    <x v="3"/>
    <x v="0"/>
    <x v="2"/>
    <x v="6"/>
    <x v="10"/>
  </r>
  <r>
    <x v="6"/>
    <x v="1"/>
    <s v="02175-metadata.xml"/>
    <s v="2 0 3 0 2"/>
    <x v="2"/>
    <x v="1"/>
    <x v="3"/>
    <x v="0"/>
    <x v="2"/>
    <x v="6"/>
    <x v="10"/>
  </r>
  <r>
    <x v="6"/>
    <x v="1"/>
    <s v="02186-metadata.xml"/>
    <s v="2 0 3 0 2"/>
    <x v="2"/>
    <x v="1"/>
    <x v="3"/>
    <x v="0"/>
    <x v="2"/>
    <x v="6"/>
    <x v="10"/>
  </r>
  <r>
    <x v="6"/>
    <x v="1"/>
    <s v="02191-metadata.xml"/>
    <s v="2 0 3 0 2"/>
    <x v="2"/>
    <x v="1"/>
    <x v="3"/>
    <x v="0"/>
    <x v="2"/>
    <x v="6"/>
    <x v="10"/>
  </r>
  <r>
    <x v="6"/>
    <x v="1"/>
    <s v="02195-metadata.xml"/>
    <s v="2 0 3 0 2"/>
    <x v="2"/>
    <x v="1"/>
    <x v="3"/>
    <x v="0"/>
    <x v="2"/>
    <x v="6"/>
    <x v="10"/>
  </r>
  <r>
    <x v="6"/>
    <x v="1"/>
    <s v="02201-metadata.xml"/>
    <s v="2 0 3 0 2"/>
    <x v="2"/>
    <x v="1"/>
    <x v="3"/>
    <x v="0"/>
    <x v="2"/>
    <x v="6"/>
    <x v="10"/>
  </r>
  <r>
    <x v="6"/>
    <x v="1"/>
    <s v="02224-metadata.xml"/>
    <s v="2 0 3 0 2"/>
    <x v="2"/>
    <x v="1"/>
    <x v="3"/>
    <x v="0"/>
    <x v="2"/>
    <x v="6"/>
    <x v="10"/>
  </r>
  <r>
    <x v="6"/>
    <x v="1"/>
    <s v="02234-metadata.xml"/>
    <s v="2 0 3 0 2"/>
    <x v="2"/>
    <x v="1"/>
    <x v="3"/>
    <x v="0"/>
    <x v="2"/>
    <x v="6"/>
    <x v="10"/>
  </r>
  <r>
    <x v="6"/>
    <x v="1"/>
    <s v="02239-metadata.xml"/>
    <s v="2 0 3 0 2"/>
    <x v="2"/>
    <x v="1"/>
    <x v="3"/>
    <x v="0"/>
    <x v="2"/>
    <x v="6"/>
    <x v="10"/>
  </r>
  <r>
    <x v="6"/>
    <x v="1"/>
    <s v="02253-metadata.xml"/>
    <s v="2 0 3 0 2"/>
    <x v="2"/>
    <x v="1"/>
    <x v="3"/>
    <x v="0"/>
    <x v="2"/>
    <x v="6"/>
    <x v="10"/>
  </r>
  <r>
    <x v="12"/>
    <x v="0"/>
    <s v="03647-metadata.xml"/>
    <s v="2 1 3 2 3"/>
    <x v="2"/>
    <x v="0"/>
    <x v="3"/>
    <x v="2"/>
    <x v="3"/>
    <x v="10"/>
    <x v="10"/>
  </r>
  <r>
    <x v="12"/>
    <x v="0"/>
    <s v="03650-metadata.xml"/>
    <s v="1 2 3 2 3"/>
    <x v="1"/>
    <x v="2"/>
    <x v="3"/>
    <x v="2"/>
    <x v="3"/>
    <x v="10"/>
    <x v="10"/>
  </r>
  <r>
    <x v="12"/>
    <x v="0"/>
    <s v="03659-metadata.xml"/>
    <s v="1 2 3 2 3"/>
    <x v="1"/>
    <x v="2"/>
    <x v="3"/>
    <x v="2"/>
    <x v="3"/>
    <x v="10"/>
    <x v="10"/>
  </r>
  <r>
    <x v="12"/>
    <x v="0"/>
    <s v="03663-metadata.xml"/>
    <s v="1 2 3 2 3"/>
    <x v="1"/>
    <x v="2"/>
    <x v="3"/>
    <x v="2"/>
    <x v="3"/>
    <x v="10"/>
    <x v="10"/>
  </r>
  <r>
    <x v="12"/>
    <x v="0"/>
    <s v="03670-metadata.xml"/>
    <s v="2 1 3 2 3"/>
    <x v="2"/>
    <x v="0"/>
    <x v="3"/>
    <x v="2"/>
    <x v="3"/>
    <x v="10"/>
    <x v="10"/>
  </r>
  <r>
    <x v="12"/>
    <x v="0"/>
    <s v="03676-metadata.xml"/>
    <s v="1 2 4 1 3"/>
    <x v="1"/>
    <x v="2"/>
    <x v="4"/>
    <x v="1"/>
    <x v="3"/>
    <x v="10"/>
    <x v="10"/>
  </r>
  <r>
    <x v="12"/>
    <x v="0"/>
    <s v="03680-metadata.xml"/>
    <s v="1 2 4 1 3"/>
    <x v="1"/>
    <x v="2"/>
    <x v="4"/>
    <x v="1"/>
    <x v="3"/>
    <x v="10"/>
    <x v="10"/>
  </r>
  <r>
    <x v="12"/>
    <x v="0"/>
    <s v="03683-metadata.xml"/>
    <s v="1 2 3 2 3"/>
    <x v="1"/>
    <x v="2"/>
    <x v="3"/>
    <x v="2"/>
    <x v="3"/>
    <x v="10"/>
    <x v="10"/>
  </r>
  <r>
    <x v="1"/>
    <x v="0"/>
    <s v="04050-metadata.xml"/>
    <s v="1 2 4 1 3"/>
    <x v="1"/>
    <x v="2"/>
    <x v="4"/>
    <x v="1"/>
    <x v="3"/>
    <x v="10"/>
    <x v="10"/>
  </r>
  <r>
    <x v="7"/>
    <x v="0"/>
    <s v="03040-metadata.xml"/>
    <s v="4 1 2 1 3"/>
    <x v="4"/>
    <x v="0"/>
    <x v="2"/>
    <x v="1"/>
    <x v="3"/>
    <x v="10"/>
    <x v="10"/>
  </r>
  <r>
    <x v="7"/>
    <x v="0"/>
    <s v="03057-metadata.xml"/>
    <s v="4 1 2 1 3"/>
    <x v="4"/>
    <x v="0"/>
    <x v="2"/>
    <x v="1"/>
    <x v="3"/>
    <x v="10"/>
    <x v="10"/>
  </r>
  <r>
    <x v="7"/>
    <x v="0"/>
    <s v="03071-metadata.xml"/>
    <s v="4 1 2 1 3"/>
    <x v="4"/>
    <x v="0"/>
    <x v="2"/>
    <x v="1"/>
    <x v="3"/>
    <x v="10"/>
    <x v="10"/>
  </r>
  <r>
    <x v="7"/>
    <x v="0"/>
    <s v="03077-metadata.xml"/>
    <s v="4 1 2 1 3"/>
    <x v="4"/>
    <x v="0"/>
    <x v="2"/>
    <x v="1"/>
    <x v="3"/>
    <x v="10"/>
    <x v="10"/>
  </r>
  <r>
    <x v="7"/>
    <x v="0"/>
    <s v="03079-metadata.xml"/>
    <s v="4 1 2 1 3"/>
    <x v="4"/>
    <x v="0"/>
    <x v="2"/>
    <x v="1"/>
    <x v="3"/>
    <x v="10"/>
    <x v="10"/>
  </r>
  <r>
    <x v="7"/>
    <x v="0"/>
    <s v="03117-metadata.xml"/>
    <s v="4 1 2 1 3"/>
    <x v="4"/>
    <x v="0"/>
    <x v="2"/>
    <x v="1"/>
    <x v="3"/>
    <x v="10"/>
    <x v="10"/>
  </r>
  <r>
    <x v="5"/>
    <x v="0"/>
    <s v="00511-metadata.xml"/>
    <s v="1 2 3 2 3"/>
    <x v="1"/>
    <x v="2"/>
    <x v="3"/>
    <x v="2"/>
    <x v="3"/>
    <x v="10"/>
    <x v="10"/>
  </r>
  <r>
    <x v="5"/>
    <x v="0"/>
    <s v="00514-metadata.xml"/>
    <s v="5 2 2 0 2"/>
    <x v="5"/>
    <x v="2"/>
    <x v="2"/>
    <x v="0"/>
    <x v="2"/>
    <x v="10"/>
    <x v="10"/>
  </r>
  <r>
    <x v="5"/>
    <x v="0"/>
    <s v="00575-metadata.xml"/>
    <s v="2 1 3 2 3"/>
    <x v="2"/>
    <x v="0"/>
    <x v="3"/>
    <x v="2"/>
    <x v="3"/>
    <x v="10"/>
    <x v="10"/>
  </r>
  <r>
    <x v="5"/>
    <x v="0"/>
    <s v="00585-metadata.xml"/>
    <s v="1 2 4 1 3"/>
    <x v="1"/>
    <x v="2"/>
    <x v="4"/>
    <x v="1"/>
    <x v="3"/>
    <x v="10"/>
    <x v="10"/>
  </r>
  <r>
    <x v="5"/>
    <x v="0"/>
    <s v="00654-metadata.xml"/>
    <s v="1 2 4 1 3"/>
    <x v="1"/>
    <x v="2"/>
    <x v="4"/>
    <x v="1"/>
    <x v="3"/>
    <x v="10"/>
    <x v="10"/>
  </r>
  <r>
    <x v="5"/>
    <x v="0"/>
    <s v="00679-metadata.xml"/>
    <s v="2 2 3 2 2"/>
    <x v="2"/>
    <x v="2"/>
    <x v="3"/>
    <x v="2"/>
    <x v="2"/>
    <x v="10"/>
    <x v="10"/>
  </r>
  <r>
    <x v="5"/>
    <x v="0"/>
    <s v="00720-metadata.xml"/>
    <s v="2 2 3 1 3"/>
    <x v="2"/>
    <x v="2"/>
    <x v="3"/>
    <x v="1"/>
    <x v="3"/>
    <x v="10"/>
    <x v="10"/>
  </r>
  <r>
    <x v="16"/>
    <x v="0"/>
    <s v="03719-metadata.xml"/>
    <s v="2 2 3 1 3"/>
    <x v="2"/>
    <x v="2"/>
    <x v="3"/>
    <x v="1"/>
    <x v="3"/>
    <x v="10"/>
    <x v="10"/>
  </r>
  <r>
    <x v="16"/>
    <x v="0"/>
    <s v="03722-metadata.xml"/>
    <s v="2 2 3 1 3"/>
    <x v="2"/>
    <x v="2"/>
    <x v="3"/>
    <x v="1"/>
    <x v="3"/>
    <x v="10"/>
    <x v="10"/>
  </r>
  <r>
    <x v="16"/>
    <x v="0"/>
    <s v="03723-metadata.xml"/>
    <s v="2 2 3 1 3"/>
    <x v="2"/>
    <x v="2"/>
    <x v="3"/>
    <x v="1"/>
    <x v="3"/>
    <x v="10"/>
    <x v="10"/>
  </r>
  <r>
    <x v="16"/>
    <x v="0"/>
    <s v="03726-metadata.xml"/>
    <s v="2 2 3 1 3"/>
    <x v="2"/>
    <x v="2"/>
    <x v="3"/>
    <x v="1"/>
    <x v="3"/>
    <x v="10"/>
    <x v="10"/>
  </r>
  <r>
    <x v="16"/>
    <x v="0"/>
    <s v="03727-metadata.xml"/>
    <s v="2 2 3 1 3"/>
    <x v="2"/>
    <x v="2"/>
    <x v="3"/>
    <x v="1"/>
    <x v="3"/>
    <x v="10"/>
    <x v="10"/>
  </r>
  <r>
    <x v="16"/>
    <x v="0"/>
    <s v="03733-metadata.xml"/>
    <s v="2 2 3 1 3"/>
    <x v="2"/>
    <x v="2"/>
    <x v="3"/>
    <x v="1"/>
    <x v="3"/>
    <x v="10"/>
    <x v="10"/>
  </r>
  <r>
    <x v="16"/>
    <x v="0"/>
    <s v="03734-metadata.xml"/>
    <s v="2 2 3 1 3"/>
    <x v="2"/>
    <x v="2"/>
    <x v="3"/>
    <x v="1"/>
    <x v="3"/>
    <x v="10"/>
    <x v="10"/>
  </r>
  <r>
    <x v="16"/>
    <x v="0"/>
    <s v="03735-metadata.xml"/>
    <s v="2 2 3 1 3"/>
    <x v="2"/>
    <x v="2"/>
    <x v="3"/>
    <x v="1"/>
    <x v="3"/>
    <x v="10"/>
    <x v="10"/>
  </r>
  <r>
    <x v="16"/>
    <x v="0"/>
    <s v="03741-metadata.xml"/>
    <s v="2 2 3 1 3"/>
    <x v="2"/>
    <x v="2"/>
    <x v="3"/>
    <x v="1"/>
    <x v="3"/>
    <x v="10"/>
    <x v="10"/>
  </r>
  <r>
    <x v="16"/>
    <x v="0"/>
    <s v="03748-metadata.xml"/>
    <s v="2 2 3 1 3"/>
    <x v="2"/>
    <x v="2"/>
    <x v="3"/>
    <x v="1"/>
    <x v="3"/>
    <x v="10"/>
    <x v="10"/>
  </r>
  <r>
    <x v="16"/>
    <x v="0"/>
    <s v="03757-metadata.xml"/>
    <s v="2 2 3 1 3"/>
    <x v="2"/>
    <x v="2"/>
    <x v="3"/>
    <x v="1"/>
    <x v="3"/>
    <x v="10"/>
    <x v="10"/>
  </r>
  <r>
    <x v="16"/>
    <x v="0"/>
    <s v="03759-metadata.xml"/>
    <s v="2 2 3 1 3"/>
    <x v="2"/>
    <x v="2"/>
    <x v="3"/>
    <x v="1"/>
    <x v="3"/>
    <x v="10"/>
    <x v="10"/>
  </r>
  <r>
    <x v="16"/>
    <x v="0"/>
    <s v="03761-metadata.xml"/>
    <s v="2 2 3 1 3"/>
    <x v="2"/>
    <x v="2"/>
    <x v="3"/>
    <x v="1"/>
    <x v="3"/>
    <x v="10"/>
    <x v="10"/>
  </r>
  <r>
    <x v="16"/>
    <x v="0"/>
    <s v="03767-metadata.xml"/>
    <s v="2 2 3 1 3"/>
    <x v="2"/>
    <x v="2"/>
    <x v="3"/>
    <x v="1"/>
    <x v="3"/>
    <x v="10"/>
    <x v="10"/>
  </r>
  <r>
    <x v="16"/>
    <x v="0"/>
    <s v="03770-metadata.xml"/>
    <s v="2 2 3 1 3"/>
    <x v="2"/>
    <x v="2"/>
    <x v="3"/>
    <x v="1"/>
    <x v="3"/>
    <x v="10"/>
    <x v="10"/>
  </r>
  <r>
    <x v="16"/>
    <x v="0"/>
    <s v="03776-metadata.xml"/>
    <s v="3 1 3 1 3"/>
    <x v="3"/>
    <x v="0"/>
    <x v="3"/>
    <x v="1"/>
    <x v="3"/>
    <x v="10"/>
    <x v="10"/>
  </r>
  <r>
    <x v="16"/>
    <x v="0"/>
    <s v="03783-metadata.xml"/>
    <s v="2 2 3 1 3"/>
    <x v="2"/>
    <x v="2"/>
    <x v="3"/>
    <x v="1"/>
    <x v="3"/>
    <x v="10"/>
    <x v="10"/>
  </r>
  <r>
    <x v="16"/>
    <x v="0"/>
    <s v="03785-metadata.xml"/>
    <s v="2 2 3 1 3"/>
    <x v="2"/>
    <x v="2"/>
    <x v="3"/>
    <x v="1"/>
    <x v="3"/>
    <x v="10"/>
    <x v="10"/>
  </r>
  <r>
    <x v="16"/>
    <x v="0"/>
    <s v="03790-metadata.xml"/>
    <s v="2 2 3 1 3"/>
    <x v="2"/>
    <x v="2"/>
    <x v="3"/>
    <x v="1"/>
    <x v="3"/>
    <x v="10"/>
    <x v="10"/>
  </r>
  <r>
    <x v="16"/>
    <x v="0"/>
    <s v="03791-metadata.xml"/>
    <s v="2 2 3 1 3"/>
    <x v="2"/>
    <x v="2"/>
    <x v="3"/>
    <x v="1"/>
    <x v="3"/>
    <x v="10"/>
    <x v="10"/>
  </r>
  <r>
    <x v="16"/>
    <x v="0"/>
    <s v="03792-metadata.xml"/>
    <s v="2 2 3 1 3"/>
    <x v="2"/>
    <x v="2"/>
    <x v="3"/>
    <x v="1"/>
    <x v="3"/>
    <x v="10"/>
    <x v="10"/>
  </r>
  <r>
    <x v="16"/>
    <x v="0"/>
    <s v="03793-metadata.xml"/>
    <s v="2 2 3 1 3"/>
    <x v="2"/>
    <x v="2"/>
    <x v="3"/>
    <x v="1"/>
    <x v="3"/>
    <x v="10"/>
    <x v="10"/>
  </r>
  <r>
    <x v="16"/>
    <x v="0"/>
    <s v="03794-metadata.xml"/>
    <s v="2 2 3 1 3"/>
    <x v="2"/>
    <x v="2"/>
    <x v="3"/>
    <x v="1"/>
    <x v="3"/>
    <x v="10"/>
    <x v="10"/>
  </r>
  <r>
    <x v="16"/>
    <x v="0"/>
    <s v="03795-metadata.xml"/>
    <s v="2 2 3 1 3"/>
    <x v="2"/>
    <x v="2"/>
    <x v="3"/>
    <x v="1"/>
    <x v="3"/>
    <x v="10"/>
    <x v="10"/>
  </r>
  <r>
    <x v="16"/>
    <x v="0"/>
    <s v="03799-metadata.xml"/>
    <s v="2 2 3 1 3"/>
    <x v="2"/>
    <x v="2"/>
    <x v="3"/>
    <x v="1"/>
    <x v="3"/>
    <x v="10"/>
    <x v="10"/>
  </r>
  <r>
    <x v="16"/>
    <x v="0"/>
    <s v="03801-metadata.xml"/>
    <s v="2 2 3 1 3"/>
    <x v="2"/>
    <x v="2"/>
    <x v="3"/>
    <x v="1"/>
    <x v="3"/>
    <x v="10"/>
    <x v="10"/>
  </r>
  <r>
    <x v="16"/>
    <x v="0"/>
    <s v="03827-metadata.xml"/>
    <s v="2 2 3 1 3"/>
    <x v="2"/>
    <x v="2"/>
    <x v="3"/>
    <x v="1"/>
    <x v="3"/>
    <x v="10"/>
    <x v="10"/>
  </r>
  <r>
    <x v="16"/>
    <x v="0"/>
    <s v="03830-metadata.xml"/>
    <s v="2 2 3 1 3"/>
    <x v="2"/>
    <x v="2"/>
    <x v="3"/>
    <x v="1"/>
    <x v="3"/>
    <x v="10"/>
    <x v="10"/>
  </r>
  <r>
    <x v="16"/>
    <x v="0"/>
    <s v="03832-metadata.xml"/>
    <s v="2 2 3 1 3"/>
    <x v="2"/>
    <x v="2"/>
    <x v="3"/>
    <x v="1"/>
    <x v="3"/>
    <x v="10"/>
    <x v="10"/>
  </r>
  <r>
    <x v="16"/>
    <x v="0"/>
    <s v="03834-metadata.xml"/>
    <s v="2 2 3 1 3"/>
    <x v="2"/>
    <x v="2"/>
    <x v="3"/>
    <x v="1"/>
    <x v="3"/>
    <x v="10"/>
    <x v="10"/>
  </r>
  <r>
    <x v="16"/>
    <x v="0"/>
    <s v="03835-metadata.xml"/>
    <s v="2 2 3 1 3"/>
    <x v="2"/>
    <x v="2"/>
    <x v="3"/>
    <x v="1"/>
    <x v="3"/>
    <x v="10"/>
    <x v="10"/>
  </r>
  <r>
    <x v="16"/>
    <x v="0"/>
    <s v="03839-metadata.xml"/>
    <s v="2 1 4 1 3"/>
    <x v="2"/>
    <x v="0"/>
    <x v="4"/>
    <x v="1"/>
    <x v="3"/>
    <x v="10"/>
    <x v="10"/>
  </r>
  <r>
    <x v="16"/>
    <x v="0"/>
    <s v="03840-metadata.xml"/>
    <s v="2 1 4 1 3"/>
    <x v="2"/>
    <x v="0"/>
    <x v="4"/>
    <x v="1"/>
    <x v="3"/>
    <x v="10"/>
    <x v="10"/>
  </r>
  <r>
    <x v="16"/>
    <x v="0"/>
    <s v="03841-metadata.xml"/>
    <s v="2 2 3 1 3"/>
    <x v="2"/>
    <x v="2"/>
    <x v="3"/>
    <x v="1"/>
    <x v="3"/>
    <x v="10"/>
    <x v="10"/>
  </r>
  <r>
    <x v="16"/>
    <x v="0"/>
    <s v="03842-metadata.xml"/>
    <s v="2 2 3 1 3"/>
    <x v="2"/>
    <x v="2"/>
    <x v="3"/>
    <x v="1"/>
    <x v="3"/>
    <x v="10"/>
    <x v="10"/>
  </r>
  <r>
    <x v="16"/>
    <x v="0"/>
    <s v="03844-metadata.xml"/>
    <s v="2 2 3 1 3"/>
    <x v="2"/>
    <x v="2"/>
    <x v="3"/>
    <x v="1"/>
    <x v="3"/>
    <x v="10"/>
    <x v="10"/>
  </r>
  <r>
    <x v="16"/>
    <x v="0"/>
    <s v="03846-metadata.xml"/>
    <s v="2 2 3 1 3"/>
    <x v="2"/>
    <x v="2"/>
    <x v="3"/>
    <x v="1"/>
    <x v="3"/>
    <x v="10"/>
    <x v="10"/>
  </r>
  <r>
    <x v="16"/>
    <x v="0"/>
    <s v="03850-metadata.xml"/>
    <s v="2 1 4 1 3"/>
    <x v="2"/>
    <x v="0"/>
    <x v="4"/>
    <x v="1"/>
    <x v="3"/>
    <x v="10"/>
    <x v="10"/>
  </r>
  <r>
    <x v="16"/>
    <x v="0"/>
    <s v="03856-metadata.xml"/>
    <s v="2 1 4 1 3"/>
    <x v="2"/>
    <x v="0"/>
    <x v="4"/>
    <x v="1"/>
    <x v="3"/>
    <x v="10"/>
    <x v="10"/>
  </r>
  <r>
    <x v="16"/>
    <x v="0"/>
    <s v="03865-metadata.xml"/>
    <s v="2 2 3 1 3"/>
    <x v="2"/>
    <x v="2"/>
    <x v="3"/>
    <x v="1"/>
    <x v="3"/>
    <x v="10"/>
    <x v="10"/>
  </r>
  <r>
    <x v="16"/>
    <x v="0"/>
    <s v="03868-metadata.xml"/>
    <s v="2 2 3 1 3"/>
    <x v="2"/>
    <x v="2"/>
    <x v="3"/>
    <x v="1"/>
    <x v="3"/>
    <x v="10"/>
    <x v="10"/>
  </r>
  <r>
    <x v="16"/>
    <x v="0"/>
    <s v="03869-metadata.xml"/>
    <s v="2 2 3 1 3"/>
    <x v="2"/>
    <x v="2"/>
    <x v="3"/>
    <x v="1"/>
    <x v="3"/>
    <x v="10"/>
    <x v="10"/>
  </r>
  <r>
    <x v="16"/>
    <x v="0"/>
    <s v="03871-metadata.xml"/>
    <s v="2 2 3 1 3"/>
    <x v="2"/>
    <x v="2"/>
    <x v="3"/>
    <x v="1"/>
    <x v="3"/>
    <x v="10"/>
    <x v="10"/>
  </r>
  <r>
    <x v="16"/>
    <x v="0"/>
    <s v="03876-metadata.xml"/>
    <s v="2 2 3 1 3"/>
    <x v="2"/>
    <x v="2"/>
    <x v="3"/>
    <x v="1"/>
    <x v="3"/>
    <x v="10"/>
    <x v="10"/>
  </r>
  <r>
    <x v="0"/>
    <x v="0"/>
    <s v="00010-metadata.xml"/>
    <s v="4 2 2 1 2"/>
    <x v="4"/>
    <x v="2"/>
    <x v="2"/>
    <x v="1"/>
    <x v="2"/>
    <x v="10"/>
    <x v="10"/>
  </r>
  <r>
    <x v="0"/>
    <x v="0"/>
    <s v="00024-metadata.xml"/>
    <s v="2 1 3 2 3"/>
    <x v="2"/>
    <x v="0"/>
    <x v="3"/>
    <x v="2"/>
    <x v="3"/>
    <x v="10"/>
    <x v="10"/>
  </r>
  <r>
    <x v="0"/>
    <x v="0"/>
    <s v="00042-metadata.xml"/>
    <s v="2 1 4 1 3"/>
    <x v="2"/>
    <x v="0"/>
    <x v="4"/>
    <x v="1"/>
    <x v="3"/>
    <x v="10"/>
    <x v="10"/>
  </r>
  <r>
    <x v="0"/>
    <x v="0"/>
    <s v="00047-metadata.xml"/>
    <s v="4 3 2 0 2"/>
    <x v="4"/>
    <x v="3"/>
    <x v="2"/>
    <x v="0"/>
    <x v="2"/>
    <x v="10"/>
    <x v="10"/>
  </r>
  <r>
    <x v="0"/>
    <x v="0"/>
    <s v="00055-metadata.xml"/>
    <s v="3 1 3 1 3"/>
    <x v="3"/>
    <x v="0"/>
    <x v="3"/>
    <x v="1"/>
    <x v="3"/>
    <x v="10"/>
    <x v="10"/>
  </r>
  <r>
    <x v="0"/>
    <x v="0"/>
    <s v="00076-metadata.xml"/>
    <s v="2 1 3 2 3"/>
    <x v="2"/>
    <x v="0"/>
    <x v="3"/>
    <x v="2"/>
    <x v="3"/>
    <x v="10"/>
    <x v="10"/>
  </r>
  <r>
    <x v="0"/>
    <x v="0"/>
    <s v="00106-metadata.xml"/>
    <s v="4 2 3 0 2"/>
    <x v="4"/>
    <x v="2"/>
    <x v="3"/>
    <x v="0"/>
    <x v="2"/>
    <x v="10"/>
    <x v="10"/>
  </r>
  <r>
    <x v="0"/>
    <x v="0"/>
    <s v="00120-metadata.xml"/>
    <s v="4 2 2 1 2"/>
    <x v="4"/>
    <x v="2"/>
    <x v="2"/>
    <x v="1"/>
    <x v="2"/>
    <x v="10"/>
    <x v="10"/>
  </r>
  <r>
    <x v="0"/>
    <x v="0"/>
    <s v="00122-metadata.xml"/>
    <s v="3 1 3 1 3"/>
    <x v="3"/>
    <x v="0"/>
    <x v="3"/>
    <x v="1"/>
    <x v="3"/>
    <x v="10"/>
    <x v="10"/>
  </r>
  <r>
    <x v="0"/>
    <x v="0"/>
    <s v="00153-metadata.xml"/>
    <s v="2 1 3 2 3"/>
    <x v="2"/>
    <x v="0"/>
    <x v="3"/>
    <x v="2"/>
    <x v="3"/>
    <x v="10"/>
    <x v="10"/>
  </r>
  <r>
    <x v="0"/>
    <x v="0"/>
    <s v="00187-metadata.xml"/>
    <s v="2 1 3 2 3"/>
    <x v="2"/>
    <x v="0"/>
    <x v="3"/>
    <x v="2"/>
    <x v="3"/>
    <x v="10"/>
    <x v="10"/>
  </r>
  <r>
    <x v="0"/>
    <x v="0"/>
    <s v="00208-metadata.xml"/>
    <s v="2 1 3 2 3"/>
    <x v="2"/>
    <x v="0"/>
    <x v="3"/>
    <x v="2"/>
    <x v="3"/>
    <x v="10"/>
    <x v="10"/>
  </r>
  <r>
    <x v="14"/>
    <x v="0"/>
    <s v="01358-metadata.xml"/>
    <s v="5 2 1 1 2"/>
    <x v="5"/>
    <x v="2"/>
    <x v="1"/>
    <x v="1"/>
    <x v="2"/>
    <x v="10"/>
    <x v="10"/>
  </r>
  <r>
    <x v="8"/>
    <x v="0"/>
    <s v="00260-metadata.xml"/>
    <s v="4 2 3 0 2"/>
    <x v="4"/>
    <x v="2"/>
    <x v="3"/>
    <x v="0"/>
    <x v="2"/>
    <x v="10"/>
    <x v="10"/>
  </r>
  <r>
    <x v="8"/>
    <x v="0"/>
    <s v="00263-metadata.xml"/>
    <s v="5 1 3 0 2"/>
    <x v="5"/>
    <x v="0"/>
    <x v="3"/>
    <x v="0"/>
    <x v="2"/>
    <x v="10"/>
    <x v="10"/>
  </r>
  <r>
    <x v="8"/>
    <x v="0"/>
    <s v="00265-metadata.xml"/>
    <s v="4 2 3 0 2"/>
    <x v="4"/>
    <x v="2"/>
    <x v="3"/>
    <x v="0"/>
    <x v="2"/>
    <x v="10"/>
    <x v="10"/>
  </r>
  <r>
    <x v="8"/>
    <x v="0"/>
    <s v="00274-metadata.xml"/>
    <s v="5 2 2 0 2"/>
    <x v="5"/>
    <x v="2"/>
    <x v="2"/>
    <x v="0"/>
    <x v="2"/>
    <x v="10"/>
    <x v="10"/>
  </r>
  <r>
    <x v="8"/>
    <x v="0"/>
    <s v="00276-metadata.xml"/>
    <s v="5 1 3 0 2"/>
    <x v="5"/>
    <x v="0"/>
    <x v="3"/>
    <x v="0"/>
    <x v="2"/>
    <x v="10"/>
    <x v="10"/>
  </r>
  <r>
    <x v="8"/>
    <x v="0"/>
    <s v="00283-metadata.xml"/>
    <s v="5 2 2 0 2"/>
    <x v="5"/>
    <x v="2"/>
    <x v="2"/>
    <x v="0"/>
    <x v="2"/>
    <x v="10"/>
    <x v="10"/>
  </r>
  <r>
    <x v="8"/>
    <x v="0"/>
    <s v="00286-metadata.xml"/>
    <s v="4 2 2 1 2"/>
    <x v="4"/>
    <x v="2"/>
    <x v="2"/>
    <x v="1"/>
    <x v="2"/>
    <x v="10"/>
    <x v="10"/>
  </r>
  <r>
    <x v="8"/>
    <x v="0"/>
    <s v="00294-metadata.xml"/>
    <s v="5 2 2 0 2"/>
    <x v="5"/>
    <x v="2"/>
    <x v="2"/>
    <x v="0"/>
    <x v="2"/>
    <x v="10"/>
    <x v="10"/>
  </r>
  <r>
    <x v="8"/>
    <x v="0"/>
    <s v="00302-metadata.xml"/>
    <s v="4 2 3 0 2"/>
    <x v="4"/>
    <x v="2"/>
    <x v="3"/>
    <x v="0"/>
    <x v="2"/>
    <x v="10"/>
    <x v="10"/>
  </r>
  <r>
    <x v="8"/>
    <x v="0"/>
    <s v="00303-metadata.xml"/>
    <s v="5 1 3 0 2"/>
    <x v="5"/>
    <x v="0"/>
    <x v="3"/>
    <x v="0"/>
    <x v="2"/>
    <x v="10"/>
    <x v="10"/>
  </r>
  <r>
    <x v="8"/>
    <x v="0"/>
    <s v="00307-metadata.xml"/>
    <s v="5 2 2 0 2"/>
    <x v="5"/>
    <x v="2"/>
    <x v="2"/>
    <x v="0"/>
    <x v="2"/>
    <x v="10"/>
    <x v="10"/>
  </r>
  <r>
    <x v="8"/>
    <x v="0"/>
    <s v="00317-metadata.xml"/>
    <s v="4 2 3 0 2"/>
    <x v="4"/>
    <x v="2"/>
    <x v="3"/>
    <x v="0"/>
    <x v="2"/>
    <x v="10"/>
    <x v="10"/>
  </r>
  <r>
    <x v="8"/>
    <x v="0"/>
    <s v="00336-metadata.xml"/>
    <s v="4 2 3 0 2"/>
    <x v="4"/>
    <x v="2"/>
    <x v="3"/>
    <x v="0"/>
    <x v="2"/>
    <x v="10"/>
    <x v="10"/>
  </r>
  <r>
    <x v="8"/>
    <x v="0"/>
    <s v="00353-metadata.xml"/>
    <s v="4 2 3 0 2"/>
    <x v="4"/>
    <x v="2"/>
    <x v="3"/>
    <x v="0"/>
    <x v="2"/>
    <x v="10"/>
    <x v="10"/>
  </r>
  <r>
    <x v="8"/>
    <x v="0"/>
    <s v="00363-metadata.xml"/>
    <s v="5 2 2 0 2"/>
    <x v="5"/>
    <x v="2"/>
    <x v="2"/>
    <x v="0"/>
    <x v="2"/>
    <x v="10"/>
    <x v="10"/>
  </r>
  <r>
    <x v="8"/>
    <x v="0"/>
    <s v="00368-metadata.xml"/>
    <s v="4 2 3 0 2"/>
    <x v="4"/>
    <x v="2"/>
    <x v="3"/>
    <x v="0"/>
    <x v="2"/>
    <x v="10"/>
    <x v="10"/>
  </r>
  <r>
    <x v="8"/>
    <x v="0"/>
    <s v="00375-metadata.xml"/>
    <s v="5 2 1 1 2"/>
    <x v="5"/>
    <x v="2"/>
    <x v="1"/>
    <x v="1"/>
    <x v="2"/>
    <x v="10"/>
    <x v="10"/>
  </r>
  <r>
    <x v="8"/>
    <x v="0"/>
    <s v="00384-metadata.xml"/>
    <s v="6 1 2 0 2"/>
    <x v="6"/>
    <x v="0"/>
    <x v="2"/>
    <x v="0"/>
    <x v="2"/>
    <x v="10"/>
    <x v="10"/>
  </r>
  <r>
    <x v="8"/>
    <x v="0"/>
    <s v="00388-metadata.xml"/>
    <s v="5 1 3 0 2"/>
    <x v="5"/>
    <x v="0"/>
    <x v="3"/>
    <x v="0"/>
    <x v="2"/>
    <x v="10"/>
    <x v="10"/>
  </r>
  <r>
    <x v="8"/>
    <x v="0"/>
    <s v="00397-metadata.xml"/>
    <s v="4 2 3 0 2"/>
    <x v="4"/>
    <x v="2"/>
    <x v="3"/>
    <x v="0"/>
    <x v="2"/>
    <x v="10"/>
    <x v="10"/>
  </r>
  <r>
    <x v="8"/>
    <x v="0"/>
    <s v="00398-metadata.xml"/>
    <s v="5 2 2 0 2"/>
    <x v="5"/>
    <x v="2"/>
    <x v="2"/>
    <x v="0"/>
    <x v="2"/>
    <x v="10"/>
    <x v="10"/>
  </r>
  <r>
    <x v="8"/>
    <x v="0"/>
    <s v="00401-metadata.xml"/>
    <s v="5 2 1 1 2"/>
    <x v="5"/>
    <x v="2"/>
    <x v="1"/>
    <x v="1"/>
    <x v="2"/>
    <x v="10"/>
    <x v="10"/>
  </r>
  <r>
    <x v="8"/>
    <x v="0"/>
    <s v="00417-metadata.xml"/>
    <s v="4 2 3 0 2"/>
    <x v="4"/>
    <x v="2"/>
    <x v="3"/>
    <x v="0"/>
    <x v="2"/>
    <x v="10"/>
    <x v="10"/>
  </r>
  <r>
    <x v="8"/>
    <x v="0"/>
    <s v="00419-metadata.xml"/>
    <s v="5 2 1 1 2"/>
    <x v="5"/>
    <x v="2"/>
    <x v="1"/>
    <x v="1"/>
    <x v="2"/>
    <x v="10"/>
    <x v="10"/>
  </r>
  <r>
    <x v="8"/>
    <x v="0"/>
    <s v="00421-metadata.xml"/>
    <s v="4 3 1 1 2"/>
    <x v="4"/>
    <x v="3"/>
    <x v="1"/>
    <x v="1"/>
    <x v="2"/>
    <x v="10"/>
    <x v="10"/>
  </r>
  <r>
    <x v="8"/>
    <x v="0"/>
    <s v="00424-metadata.xml"/>
    <s v="4 2 3 0 2"/>
    <x v="4"/>
    <x v="2"/>
    <x v="3"/>
    <x v="0"/>
    <x v="2"/>
    <x v="10"/>
    <x v="10"/>
  </r>
  <r>
    <x v="8"/>
    <x v="0"/>
    <s v="00433-metadata.xml"/>
    <s v="5 2 1 1 2"/>
    <x v="5"/>
    <x v="2"/>
    <x v="1"/>
    <x v="1"/>
    <x v="2"/>
    <x v="10"/>
    <x v="10"/>
  </r>
  <r>
    <x v="8"/>
    <x v="0"/>
    <s v="00442-metadata.xml"/>
    <s v="5 1 3 0 2"/>
    <x v="5"/>
    <x v="0"/>
    <x v="3"/>
    <x v="0"/>
    <x v="2"/>
    <x v="10"/>
    <x v="10"/>
  </r>
  <r>
    <x v="8"/>
    <x v="0"/>
    <s v="00456-metadata.xml"/>
    <s v="5 2 1 1 2"/>
    <x v="5"/>
    <x v="2"/>
    <x v="1"/>
    <x v="1"/>
    <x v="2"/>
    <x v="10"/>
    <x v="10"/>
  </r>
  <r>
    <x v="8"/>
    <x v="0"/>
    <s v="00466-metadata.xml"/>
    <s v="4 2 3 0 2"/>
    <x v="4"/>
    <x v="2"/>
    <x v="3"/>
    <x v="0"/>
    <x v="2"/>
    <x v="10"/>
    <x v="10"/>
  </r>
  <r>
    <x v="8"/>
    <x v="0"/>
    <s v="00469-metadata.xml"/>
    <s v="4 2 3 0 2"/>
    <x v="4"/>
    <x v="2"/>
    <x v="3"/>
    <x v="0"/>
    <x v="2"/>
    <x v="10"/>
    <x v="10"/>
  </r>
  <r>
    <x v="8"/>
    <x v="0"/>
    <s v="00495-metadata.xml"/>
    <s v="5 2 2 0 2"/>
    <x v="5"/>
    <x v="2"/>
    <x v="2"/>
    <x v="0"/>
    <x v="2"/>
    <x v="10"/>
    <x v="10"/>
  </r>
  <r>
    <x v="8"/>
    <x v="0"/>
    <s v="00497-metadata.xml"/>
    <s v="4 2 3 0 2"/>
    <x v="4"/>
    <x v="2"/>
    <x v="3"/>
    <x v="0"/>
    <x v="2"/>
    <x v="10"/>
    <x v="10"/>
  </r>
  <r>
    <x v="8"/>
    <x v="0"/>
    <s v="00498-metadata.xml"/>
    <s v="5 2 2 0 2"/>
    <x v="5"/>
    <x v="2"/>
    <x v="2"/>
    <x v="0"/>
    <x v="2"/>
    <x v="10"/>
    <x v="10"/>
  </r>
  <r>
    <x v="9"/>
    <x v="0"/>
    <s v="01009-metadata.xml"/>
    <s v="5 2 1 1 2"/>
    <x v="5"/>
    <x v="2"/>
    <x v="1"/>
    <x v="1"/>
    <x v="2"/>
    <x v="10"/>
    <x v="10"/>
  </r>
  <r>
    <x v="9"/>
    <x v="0"/>
    <s v="01010-metadata.xml"/>
    <s v="5 2 1 1 2"/>
    <x v="5"/>
    <x v="2"/>
    <x v="1"/>
    <x v="1"/>
    <x v="2"/>
    <x v="10"/>
    <x v="10"/>
  </r>
  <r>
    <x v="9"/>
    <x v="0"/>
    <s v="01015-metadata.xml"/>
    <s v="5 1 2 1 2"/>
    <x v="5"/>
    <x v="0"/>
    <x v="2"/>
    <x v="1"/>
    <x v="2"/>
    <x v="10"/>
    <x v="10"/>
  </r>
  <r>
    <x v="9"/>
    <x v="0"/>
    <s v="01017-metadata.xml"/>
    <s v="5 1 2 1 2"/>
    <x v="5"/>
    <x v="0"/>
    <x v="2"/>
    <x v="1"/>
    <x v="2"/>
    <x v="10"/>
    <x v="10"/>
  </r>
  <r>
    <x v="9"/>
    <x v="0"/>
    <s v="01019-metadata.xml"/>
    <s v="5 2 1 1 2"/>
    <x v="5"/>
    <x v="2"/>
    <x v="1"/>
    <x v="1"/>
    <x v="2"/>
    <x v="10"/>
    <x v="10"/>
  </r>
  <r>
    <x v="9"/>
    <x v="0"/>
    <s v="01020-metadata.xml"/>
    <s v="4 2 2 1 2"/>
    <x v="4"/>
    <x v="2"/>
    <x v="2"/>
    <x v="1"/>
    <x v="2"/>
    <x v="10"/>
    <x v="10"/>
  </r>
  <r>
    <x v="9"/>
    <x v="0"/>
    <s v="01024-metadata.xml"/>
    <s v="5 2 1 1 2"/>
    <x v="5"/>
    <x v="2"/>
    <x v="1"/>
    <x v="1"/>
    <x v="2"/>
    <x v="10"/>
    <x v="10"/>
  </r>
  <r>
    <x v="9"/>
    <x v="0"/>
    <s v="01028-metadata.xml"/>
    <s v="5 2 1 1 2"/>
    <x v="5"/>
    <x v="2"/>
    <x v="1"/>
    <x v="1"/>
    <x v="2"/>
    <x v="10"/>
    <x v="10"/>
  </r>
  <r>
    <x v="9"/>
    <x v="0"/>
    <s v="01030-metadata.xml"/>
    <s v="5 2 1 1 2"/>
    <x v="5"/>
    <x v="2"/>
    <x v="1"/>
    <x v="1"/>
    <x v="2"/>
    <x v="10"/>
    <x v="10"/>
  </r>
  <r>
    <x v="9"/>
    <x v="0"/>
    <s v="01036-metadata.xml"/>
    <s v="4 2 2 1 2"/>
    <x v="4"/>
    <x v="2"/>
    <x v="2"/>
    <x v="1"/>
    <x v="2"/>
    <x v="10"/>
    <x v="10"/>
  </r>
  <r>
    <x v="9"/>
    <x v="0"/>
    <s v="01039-metadata.xml"/>
    <s v="5 1 2 1 2"/>
    <x v="5"/>
    <x v="0"/>
    <x v="2"/>
    <x v="1"/>
    <x v="2"/>
    <x v="10"/>
    <x v="10"/>
  </r>
  <r>
    <x v="9"/>
    <x v="0"/>
    <s v="01040-metadata.xml"/>
    <s v="5 2 1 1 2"/>
    <x v="5"/>
    <x v="2"/>
    <x v="1"/>
    <x v="1"/>
    <x v="2"/>
    <x v="10"/>
    <x v="10"/>
  </r>
  <r>
    <x v="9"/>
    <x v="0"/>
    <s v="01050-metadata.xml"/>
    <s v="5 2 1 1 2"/>
    <x v="5"/>
    <x v="2"/>
    <x v="1"/>
    <x v="1"/>
    <x v="2"/>
    <x v="10"/>
    <x v="10"/>
  </r>
  <r>
    <x v="9"/>
    <x v="0"/>
    <s v="01054-metadata.xml"/>
    <s v="5 1 2 1 2"/>
    <x v="5"/>
    <x v="0"/>
    <x v="2"/>
    <x v="1"/>
    <x v="2"/>
    <x v="10"/>
    <x v="10"/>
  </r>
  <r>
    <x v="9"/>
    <x v="0"/>
    <s v="01063-metadata.xml"/>
    <s v="5 1 2 1 2"/>
    <x v="5"/>
    <x v="0"/>
    <x v="2"/>
    <x v="1"/>
    <x v="2"/>
    <x v="10"/>
    <x v="10"/>
  </r>
  <r>
    <x v="9"/>
    <x v="0"/>
    <s v="01068-metadata.xml"/>
    <s v="5 2 2 0 2"/>
    <x v="5"/>
    <x v="2"/>
    <x v="2"/>
    <x v="0"/>
    <x v="2"/>
    <x v="10"/>
    <x v="10"/>
  </r>
  <r>
    <x v="9"/>
    <x v="0"/>
    <s v="01069-metadata.xml"/>
    <s v="5 2 1 1 2"/>
    <x v="5"/>
    <x v="2"/>
    <x v="1"/>
    <x v="1"/>
    <x v="2"/>
    <x v="10"/>
    <x v="10"/>
  </r>
  <r>
    <x v="9"/>
    <x v="0"/>
    <s v="01072-metadata.xml"/>
    <s v="5 2 1 1 2"/>
    <x v="5"/>
    <x v="2"/>
    <x v="1"/>
    <x v="1"/>
    <x v="2"/>
    <x v="10"/>
    <x v="10"/>
  </r>
  <r>
    <x v="9"/>
    <x v="0"/>
    <s v="01073-metadata.xml"/>
    <s v="5 2 2 0 2"/>
    <x v="5"/>
    <x v="2"/>
    <x v="2"/>
    <x v="0"/>
    <x v="2"/>
    <x v="10"/>
    <x v="10"/>
  </r>
  <r>
    <x v="9"/>
    <x v="0"/>
    <s v="01075-metadata.xml"/>
    <s v="4 3 2 0 2"/>
    <x v="4"/>
    <x v="3"/>
    <x v="2"/>
    <x v="0"/>
    <x v="2"/>
    <x v="10"/>
    <x v="10"/>
  </r>
  <r>
    <x v="9"/>
    <x v="0"/>
    <s v="01076-metadata.xml"/>
    <s v="4 2 2 1 2"/>
    <x v="4"/>
    <x v="2"/>
    <x v="2"/>
    <x v="1"/>
    <x v="2"/>
    <x v="10"/>
    <x v="10"/>
  </r>
  <r>
    <x v="9"/>
    <x v="0"/>
    <s v="01083-metadata.xml"/>
    <s v="4 2 3 0 2"/>
    <x v="4"/>
    <x v="2"/>
    <x v="3"/>
    <x v="0"/>
    <x v="2"/>
    <x v="10"/>
    <x v="10"/>
  </r>
  <r>
    <x v="9"/>
    <x v="0"/>
    <s v="01089-metadata.xml"/>
    <s v="4 2 2 1 2"/>
    <x v="4"/>
    <x v="2"/>
    <x v="2"/>
    <x v="1"/>
    <x v="2"/>
    <x v="10"/>
    <x v="10"/>
  </r>
  <r>
    <x v="9"/>
    <x v="0"/>
    <s v="01095-metadata.xml"/>
    <s v="5 2 1 1 2"/>
    <x v="5"/>
    <x v="2"/>
    <x v="1"/>
    <x v="1"/>
    <x v="2"/>
    <x v="10"/>
    <x v="10"/>
  </r>
  <r>
    <x v="9"/>
    <x v="0"/>
    <s v="01096-metadata.xml"/>
    <s v="5 1 2 1 2"/>
    <x v="5"/>
    <x v="0"/>
    <x v="2"/>
    <x v="1"/>
    <x v="2"/>
    <x v="10"/>
    <x v="10"/>
  </r>
  <r>
    <x v="9"/>
    <x v="0"/>
    <s v="01097-metadata.xml"/>
    <s v="5 2 1 1 2"/>
    <x v="5"/>
    <x v="2"/>
    <x v="1"/>
    <x v="1"/>
    <x v="2"/>
    <x v="10"/>
    <x v="10"/>
  </r>
  <r>
    <x v="9"/>
    <x v="0"/>
    <s v="01100-metadata.xml"/>
    <s v="4 2 2 1 2"/>
    <x v="4"/>
    <x v="2"/>
    <x v="2"/>
    <x v="1"/>
    <x v="2"/>
    <x v="10"/>
    <x v="10"/>
  </r>
  <r>
    <x v="9"/>
    <x v="0"/>
    <s v="01105-metadata.xml"/>
    <s v="5 2 1 1 2"/>
    <x v="5"/>
    <x v="2"/>
    <x v="1"/>
    <x v="1"/>
    <x v="2"/>
    <x v="10"/>
    <x v="10"/>
  </r>
  <r>
    <x v="9"/>
    <x v="0"/>
    <s v="01108-metadata.xml"/>
    <s v="5 1 2 1 2"/>
    <x v="5"/>
    <x v="0"/>
    <x v="2"/>
    <x v="1"/>
    <x v="2"/>
    <x v="10"/>
    <x v="10"/>
  </r>
  <r>
    <x v="9"/>
    <x v="0"/>
    <s v="01111-metadata.xml"/>
    <s v="5 2 1 1 2"/>
    <x v="5"/>
    <x v="2"/>
    <x v="1"/>
    <x v="1"/>
    <x v="2"/>
    <x v="10"/>
    <x v="10"/>
  </r>
  <r>
    <x v="9"/>
    <x v="0"/>
    <s v="01112-metadata.xml"/>
    <s v="5 1 2 1 2"/>
    <x v="5"/>
    <x v="0"/>
    <x v="2"/>
    <x v="1"/>
    <x v="2"/>
    <x v="10"/>
    <x v="10"/>
  </r>
  <r>
    <x v="9"/>
    <x v="0"/>
    <s v="01121-metadata.xml"/>
    <s v="5 2 1 1 2"/>
    <x v="5"/>
    <x v="2"/>
    <x v="1"/>
    <x v="1"/>
    <x v="2"/>
    <x v="10"/>
    <x v="10"/>
  </r>
  <r>
    <x v="9"/>
    <x v="0"/>
    <s v="01124-metadata.xml"/>
    <s v="5 2 1 1 2"/>
    <x v="5"/>
    <x v="2"/>
    <x v="1"/>
    <x v="1"/>
    <x v="2"/>
    <x v="10"/>
    <x v="10"/>
  </r>
  <r>
    <x v="9"/>
    <x v="0"/>
    <s v="01127-metadata.xml"/>
    <s v="4 2 2 1 2"/>
    <x v="4"/>
    <x v="2"/>
    <x v="2"/>
    <x v="1"/>
    <x v="2"/>
    <x v="10"/>
    <x v="10"/>
  </r>
  <r>
    <x v="9"/>
    <x v="0"/>
    <s v="01135-metadata.xml"/>
    <s v="5 3 1 0 2"/>
    <x v="5"/>
    <x v="3"/>
    <x v="1"/>
    <x v="0"/>
    <x v="2"/>
    <x v="10"/>
    <x v="10"/>
  </r>
  <r>
    <x v="9"/>
    <x v="0"/>
    <s v="01138-metadata.xml"/>
    <s v="4 2 2 1 2"/>
    <x v="4"/>
    <x v="2"/>
    <x v="2"/>
    <x v="1"/>
    <x v="2"/>
    <x v="10"/>
    <x v="10"/>
  </r>
  <r>
    <x v="9"/>
    <x v="0"/>
    <s v="01142-metadata.xml"/>
    <s v="5 1 2 1 2"/>
    <x v="5"/>
    <x v="0"/>
    <x v="2"/>
    <x v="1"/>
    <x v="2"/>
    <x v="10"/>
    <x v="10"/>
  </r>
  <r>
    <x v="9"/>
    <x v="0"/>
    <s v="01150-metadata.xml"/>
    <s v="5 2 1 1 2"/>
    <x v="5"/>
    <x v="2"/>
    <x v="1"/>
    <x v="1"/>
    <x v="2"/>
    <x v="10"/>
    <x v="10"/>
  </r>
  <r>
    <x v="9"/>
    <x v="0"/>
    <s v="01151-metadata.xml"/>
    <s v="5 1 2 1 2"/>
    <x v="5"/>
    <x v="0"/>
    <x v="2"/>
    <x v="1"/>
    <x v="2"/>
    <x v="10"/>
    <x v="10"/>
  </r>
  <r>
    <x v="9"/>
    <x v="0"/>
    <s v="01152-metadata.xml"/>
    <s v="4 2 2 1 2"/>
    <x v="4"/>
    <x v="2"/>
    <x v="2"/>
    <x v="1"/>
    <x v="2"/>
    <x v="10"/>
    <x v="10"/>
  </r>
  <r>
    <x v="9"/>
    <x v="0"/>
    <s v="01153-metadata.xml"/>
    <s v="5 2 1 1 2"/>
    <x v="5"/>
    <x v="2"/>
    <x v="1"/>
    <x v="1"/>
    <x v="2"/>
    <x v="10"/>
    <x v="10"/>
  </r>
  <r>
    <x v="9"/>
    <x v="0"/>
    <s v="01154-metadata.xml"/>
    <s v="4 3 2 0 2"/>
    <x v="4"/>
    <x v="3"/>
    <x v="2"/>
    <x v="0"/>
    <x v="2"/>
    <x v="10"/>
    <x v="10"/>
  </r>
  <r>
    <x v="9"/>
    <x v="0"/>
    <s v="01156-metadata.xml"/>
    <s v="5 1 2 1 2"/>
    <x v="5"/>
    <x v="0"/>
    <x v="2"/>
    <x v="1"/>
    <x v="2"/>
    <x v="10"/>
    <x v="10"/>
  </r>
  <r>
    <x v="9"/>
    <x v="0"/>
    <s v="01159-metadata.xml"/>
    <s v="5 2 1 1 2"/>
    <x v="5"/>
    <x v="2"/>
    <x v="1"/>
    <x v="1"/>
    <x v="2"/>
    <x v="10"/>
    <x v="10"/>
  </r>
  <r>
    <x v="9"/>
    <x v="0"/>
    <s v="01167-metadata.xml"/>
    <s v="4 3 2 0 2"/>
    <x v="4"/>
    <x v="3"/>
    <x v="2"/>
    <x v="0"/>
    <x v="2"/>
    <x v="10"/>
    <x v="10"/>
  </r>
  <r>
    <x v="9"/>
    <x v="0"/>
    <s v="01168-metadata.xml"/>
    <s v="5 2 2 0 2"/>
    <x v="5"/>
    <x v="2"/>
    <x v="2"/>
    <x v="0"/>
    <x v="2"/>
    <x v="10"/>
    <x v="10"/>
  </r>
  <r>
    <x v="9"/>
    <x v="0"/>
    <s v="01170-metadata.xml"/>
    <s v="5 1 2 1 2"/>
    <x v="5"/>
    <x v="0"/>
    <x v="2"/>
    <x v="1"/>
    <x v="2"/>
    <x v="10"/>
    <x v="10"/>
  </r>
  <r>
    <x v="9"/>
    <x v="0"/>
    <s v="01172-metadata.xml"/>
    <s v="5 2 1 1 2"/>
    <x v="5"/>
    <x v="2"/>
    <x v="1"/>
    <x v="1"/>
    <x v="2"/>
    <x v="10"/>
    <x v="10"/>
  </r>
  <r>
    <x v="9"/>
    <x v="0"/>
    <s v="01174-metadata.xml"/>
    <s v="4 3 2 0 2"/>
    <x v="4"/>
    <x v="3"/>
    <x v="2"/>
    <x v="0"/>
    <x v="2"/>
    <x v="10"/>
    <x v="10"/>
  </r>
  <r>
    <x v="9"/>
    <x v="0"/>
    <s v="01176-metadata.xml"/>
    <s v="5 2 1 1 2"/>
    <x v="5"/>
    <x v="2"/>
    <x v="1"/>
    <x v="1"/>
    <x v="2"/>
    <x v="10"/>
    <x v="10"/>
  </r>
  <r>
    <x v="9"/>
    <x v="0"/>
    <s v="01177-metadata.xml"/>
    <s v="5 2 1 1 2"/>
    <x v="5"/>
    <x v="2"/>
    <x v="1"/>
    <x v="1"/>
    <x v="2"/>
    <x v="10"/>
    <x v="10"/>
  </r>
  <r>
    <x v="9"/>
    <x v="0"/>
    <s v="01182-metadata.xml"/>
    <s v="5 1 3 0 2"/>
    <x v="5"/>
    <x v="0"/>
    <x v="3"/>
    <x v="0"/>
    <x v="2"/>
    <x v="10"/>
    <x v="10"/>
  </r>
  <r>
    <x v="9"/>
    <x v="0"/>
    <s v="01187-metadata.xml"/>
    <s v="5 2 1 1 2"/>
    <x v="5"/>
    <x v="2"/>
    <x v="1"/>
    <x v="1"/>
    <x v="2"/>
    <x v="10"/>
    <x v="10"/>
  </r>
  <r>
    <x v="9"/>
    <x v="0"/>
    <s v="01189-metadata.xml"/>
    <s v="4 1 3 1 2"/>
    <x v="4"/>
    <x v="0"/>
    <x v="3"/>
    <x v="1"/>
    <x v="2"/>
    <x v="10"/>
    <x v="10"/>
  </r>
  <r>
    <x v="9"/>
    <x v="0"/>
    <s v="01191-metadata.xml"/>
    <s v="5 2 1 1 2"/>
    <x v="5"/>
    <x v="2"/>
    <x v="1"/>
    <x v="1"/>
    <x v="2"/>
    <x v="10"/>
    <x v="10"/>
  </r>
  <r>
    <x v="9"/>
    <x v="0"/>
    <s v="01194-metadata.xml"/>
    <s v="5 2 1 1 2"/>
    <x v="5"/>
    <x v="2"/>
    <x v="1"/>
    <x v="1"/>
    <x v="2"/>
    <x v="10"/>
    <x v="10"/>
  </r>
  <r>
    <x v="9"/>
    <x v="0"/>
    <s v="01197-metadata.xml"/>
    <s v="5 1 2 1 2"/>
    <x v="5"/>
    <x v="0"/>
    <x v="2"/>
    <x v="1"/>
    <x v="2"/>
    <x v="10"/>
    <x v="10"/>
  </r>
  <r>
    <x v="9"/>
    <x v="0"/>
    <s v="01199-metadata.xml"/>
    <s v="4 2 2 1 2"/>
    <x v="4"/>
    <x v="2"/>
    <x v="2"/>
    <x v="1"/>
    <x v="2"/>
    <x v="10"/>
    <x v="10"/>
  </r>
  <r>
    <x v="9"/>
    <x v="0"/>
    <s v="01200-metadata.xml"/>
    <s v="5 2 1 1 2"/>
    <x v="5"/>
    <x v="2"/>
    <x v="1"/>
    <x v="1"/>
    <x v="2"/>
    <x v="10"/>
    <x v="10"/>
  </r>
  <r>
    <x v="9"/>
    <x v="0"/>
    <s v="01201-metadata.xml"/>
    <s v="5 2 1 1 2"/>
    <x v="5"/>
    <x v="2"/>
    <x v="1"/>
    <x v="1"/>
    <x v="2"/>
    <x v="10"/>
    <x v="10"/>
  </r>
  <r>
    <x v="9"/>
    <x v="0"/>
    <s v="01203-metadata.xml"/>
    <s v="4 2 2 1 2"/>
    <x v="4"/>
    <x v="2"/>
    <x v="2"/>
    <x v="1"/>
    <x v="2"/>
    <x v="10"/>
    <x v="10"/>
  </r>
  <r>
    <x v="9"/>
    <x v="0"/>
    <s v="01205-metadata.xml"/>
    <s v="4 2 2 1 2"/>
    <x v="4"/>
    <x v="2"/>
    <x v="2"/>
    <x v="1"/>
    <x v="2"/>
    <x v="10"/>
    <x v="10"/>
  </r>
  <r>
    <x v="9"/>
    <x v="0"/>
    <s v="01206-metadata.xml"/>
    <s v="5 2 2 0 2"/>
    <x v="5"/>
    <x v="2"/>
    <x v="2"/>
    <x v="0"/>
    <x v="2"/>
    <x v="10"/>
    <x v="10"/>
  </r>
  <r>
    <x v="9"/>
    <x v="0"/>
    <s v="01208-metadata.xml"/>
    <s v="4 3 2 0 2"/>
    <x v="4"/>
    <x v="3"/>
    <x v="2"/>
    <x v="0"/>
    <x v="2"/>
    <x v="10"/>
    <x v="10"/>
  </r>
  <r>
    <x v="9"/>
    <x v="0"/>
    <s v="01212-metadata.xml"/>
    <s v="5 2 1 1 2"/>
    <x v="5"/>
    <x v="2"/>
    <x v="1"/>
    <x v="1"/>
    <x v="2"/>
    <x v="10"/>
    <x v="10"/>
  </r>
  <r>
    <x v="9"/>
    <x v="0"/>
    <s v="01214-metadata.xml"/>
    <s v="5 1 2 1 2"/>
    <x v="5"/>
    <x v="0"/>
    <x v="2"/>
    <x v="1"/>
    <x v="2"/>
    <x v="10"/>
    <x v="10"/>
  </r>
  <r>
    <x v="9"/>
    <x v="0"/>
    <s v="01215-metadata.xml"/>
    <s v="5 2 1 1 2"/>
    <x v="5"/>
    <x v="2"/>
    <x v="1"/>
    <x v="1"/>
    <x v="2"/>
    <x v="10"/>
    <x v="10"/>
  </r>
  <r>
    <x v="9"/>
    <x v="0"/>
    <s v="01217-metadata.xml"/>
    <s v="5 2 1 1 2"/>
    <x v="5"/>
    <x v="2"/>
    <x v="1"/>
    <x v="1"/>
    <x v="2"/>
    <x v="10"/>
    <x v="10"/>
  </r>
  <r>
    <x v="9"/>
    <x v="0"/>
    <s v="01218-metadata.xml"/>
    <s v="5 2 1 1 2"/>
    <x v="5"/>
    <x v="2"/>
    <x v="1"/>
    <x v="1"/>
    <x v="2"/>
    <x v="10"/>
    <x v="10"/>
  </r>
  <r>
    <x v="9"/>
    <x v="0"/>
    <s v="01219-metadata.xml"/>
    <s v="4 2 2 1 2"/>
    <x v="4"/>
    <x v="2"/>
    <x v="2"/>
    <x v="1"/>
    <x v="2"/>
    <x v="10"/>
    <x v="10"/>
  </r>
  <r>
    <x v="9"/>
    <x v="0"/>
    <s v="01221-metadata.xml"/>
    <s v="5 2 1 1 2"/>
    <x v="5"/>
    <x v="2"/>
    <x v="1"/>
    <x v="1"/>
    <x v="2"/>
    <x v="10"/>
    <x v="10"/>
  </r>
  <r>
    <x v="9"/>
    <x v="0"/>
    <s v="01223-metadata.xml"/>
    <s v="5 2 2 0 2"/>
    <x v="5"/>
    <x v="2"/>
    <x v="2"/>
    <x v="0"/>
    <x v="2"/>
    <x v="10"/>
    <x v="10"/>
  </r>
  <r>
    <x v="9"/>
    <x v="0"/>
    <s v="01233-metadata.xml"/>
    <s v="5 2 1 1 2"/>
    <x v="5"/>
    <x v="2"/>
    <x v="1"/>
    <x v="1"/>
    <x v="2"/>
    <x v="10"/>
    <x v="10"/>
  </r>
  <r>
    <x v="9"/>
    <x v="0"/>
    <s v="01234-metadata.xml"/>
    <s v="5 2 1 1 2"/>
    <x v="5"/>
    <x v="2"/>
    <x v="1"/>
    <x v="1"/>
    <x v="2"/>
    <x v="10"/>
    <x v="10"/>
  </r>
  <r>
    <x v="9"/>
    <x v="0"/>
    <s v="01238-metadata.xml"/>
    <s v="4 2 2 1 2"/>
    <x v="4"/>
    <x v="2"/>
    <x v="2"/>
    <x v="1"/>
    <x v="2"/>
    <x v="10"/>
    <x v="10"/>
  </r>
  <r>
    <x v="9"/>
    <x v="0"/>
    <s v="01241-metadata.xml"/>
    <s v="5 2 1 1 2"/>
    <x v="5"/>
    <x v="2"/>
    <x v="1"/>
    <x v="1"/>
    <x v="2"/>
    <x v="10"/>
    <x v="10"/>
  </r>
  <r>
    <x v="9"/>
    <x v="0"/>
    <s v="01242-metadata.xml"/>
    <s v="5 2 2 0 2"/>
    <x v="5"/>
    <x v="2"/>
    <x v="2"/>
    <x v="0"/>
    <x v="2"/>
    <x v="10"/>
    <x v="10"/>
  </r>
  <r>
    <x v="9"/>
    <x v="0"/>
    <s v="01244-metadata.xml"/>
    <s v="5 2 1 1 2"/>
    <x v="5"/>
    <x v="2"/>
    <x v="1"/>
    <x v="1"/>
    <x v="2"/>
    <x v="10"/>
    <x v="10"/>
  </r>
  <r>
    <x v="9"/>
    <x v="0"/>
    <s v="01246-metadata.xml"/>
    <s v="5 2 1 1 2"/>
    <x v="5"/>
    <x v="2"/>
    <x v="1"/>
    <x v="1"/>
    <x v="2"/>
    <x v="10"/>
    <x v="10"/>
  </r>
  <r>
    <x v="9"/>
    <x v="0"/>
    <s v="01250-metadata.xml"/>
    <s v="5 2 1 1 2"/>
    <x v="5"/>
    <x v="2"/>
    <x v="1"/>
    <x v="1"/>
    <x v="2"/>
    <x v="10"/>
    <x v="10"/>
  </r>
  <r>
    <x v="9"/>
    <x v="0"/>
    <s v="01252-metadata.xml"/>
    <s v="5 2 1 1 2"/>
    <x v="5"/>
    <x v="2"/>
    <x v="1"/>
    <x v="1"/>
    <x v="2"/>
    <x v="10"/>
    <x v="10"/>
  </r>
  <r>
    <x v="9"/>
    <x v="0"/>
    <s v="01253-metadata.xml"/>
    <s v="5 1 2 1 2"/>
    <x v="5"/>
    <x v="0"/>
    <x v="2"/>
    <x v="1"/>
    <x v="2"/>
    <x v="10"/>
    <x v="10"/>
  </r>
  <r>
    <x v="9"/>
    <x v="0"/>
    <s v="01256-metadata.xml"/>
    <s v="4 2 2 1 2"/>
    <x v="4"/>
    <x v="2"/>
    <x v="2"/>
    <x v="1"/>
    <x v="2"/>
    <x v="10"/>
    <x v="10"/>
  </r>
  <r>
    <x v="17"/>
    <x v="0"/>
    <s v="01509-metadata.xml"/>
    <s v="3 1 2 2 3"/>
    <x v="3"/>
    <x v="0"/>
    <x v="2"/>
    <x v="2"/>
    <x v="3"/>
    <x v="10"/>
    <x v="10"/>
  </r>
  <r>
    <x v="17"/>
    <x v="0"/>
    <s v="01510-metadata.xml"/>
    <s v="3 1 2 2 3"/>
    <x v="3"/>
    <x v="0"/>
    <x v="2"/>
    <x v="2"/>
    <x v="3"/>
    <x v="10"/>
    <x v="10"/>
  </r>
  <r>
    <x v="17"/>
    <x v="0"/>
    <s v="01511-metadata.xml"/>
    <s v="3 1 2 2 3"/>
    <x v="3"/>
    <x v="0"/>
    <x v="2"/>
    <x v="2"/>
    <x v="3"/>
    <x v="10"/>
    <x v="10"/>
  </r>
  <r>
    <x v="17"/>
    <x v="0"/>
    <s v="01512-metadata.xml"/>
    <s v="3 1 2 2 3"/>
    <x v="3"/>
    <x v="0"/>
    <x v="2"/>
    <x v="2"/>
    <x v="3"/>
    <x v="10"/>
    <x v="10"/>
  </r>
  <r>
    <x v="17"/>
    <x v="0"/>
    <s v="01513-metadata.xml"/>
    <s v="3 1 2 2 3"/>
    <x v="3"/>
    <x v="0"/>
    <x v="2"/>
    <x v="2"/>
    <x v="3"/>
    <x v="10"/>
    <x v="10"/>
  </r>
  <r>
    <x v="17"/>
    <x v="0"/>
    <s v="01514-metadata.xml"/>
    <s v="3 1 2 2 3"/>
    <x v="3"/>
    <x v="0"/>
    <x v="2"/>
    <x v="2"/>
    <x v="3"/>
    <x v="10"/>
    <x v="10"/>
  </r>
  <r>
    <x v="17"/>
    <x v="0"/>
    <s v="01515-metadata.xml"/>
    <s v="3 1 2 2 3"/>
    <x v="3"/>
    <x v="0"/>
    <x v="2"/>
    <x v="2"/>
    <x v="3"/>
    <x v="10"/>
    <x v="10"/>
  </r>
  <r>
    <x v="17"/>
    <x v="0"/>
    <s v="01516-metadata.xml"/>
    <s v="3 1 2 2 3"/>
    <x v="3"/>
    <x v="0"/>
    <x v="2"/>
    <x v="2"/>
    <x v="3"/>
    <x v="10"/>
    <x v="10"/>
  </r>
  <r>
    <x v="17"/>
    <x v="0"/>
    <s v="01517-metadata.xml"/>
    <s v="3 1 2 2 3"/>
    <x v="3"/>
    <x v="0"/>
    <x v="2"/>
    <x v="2"/>
    <x v="3"/>
    <x v="10"/>
    <x v="10"/>
  </r>
  <r>
    <x v="17"/>
    <x v="0"/>
    <s v="01518-metadata.xml"/>
    <s v="3 1 2 2 3"/>
    <x v="3"/>
    <x v="0"/>
    <x v="2"/>
    <x v="2"/>
    <x v="3"/>
    <x v="10"/>
    <x v="10"/>
  </r>
  <r>
    <x v="17"/>
    <x v="0"/>
    <s v="01519-metadata.xml"/>
    <s v="3 1 2 2 3"/>
    <x v="3"/>
    <x v="0"/>
    <x v="2"/>
    <x v="2"/>
    <x v="3"/>
    <x v="10"/>
    <x v="10"/>
  </r>
  <r>
    <x v="17"/>
    <x v="0"/>
    <s v="01520-metadata.xml"/>
    <s v="3 1 2 2 3"/>
    <x v="3"/>
    <x v="0"/>
    <x v="2"/>
    <x v="2"/>
    <x v="3"/>
    <x v="10"/>
    <x v="10"/>
  </r>
  <r>
    <x v="17"/>
    <x v="0"/>
    <s v="01521-metadata.xml"/>
    <s v="3 1 2 2 3"/>
    <x v="3"/>
    <x v="0"/>
    <x v="2"/>
    <x v="2"/>
    <x v="3"/>
    <x v="10"/>
    <x v="10"/>
  </r>
  <r>
    <x v="17"/>
    <x v="0"/>
    <s v="01522-metadata.xml"/>
    <s v="3 1 2 2 3"/>
    <x v="3"/>
    <x v="0"/>
    <x v="2"/>
    <x v="2"/>
    <x v="3"/>
    <x v="10"/>
    <x v="10"/>
  </r>
  <r>
    <x v="17"/>
    <x v="0"/>
    <s v="01523-metadata.xml"/>
    <s v="3 1 2 2 3"/>
    <x v="3"/>
    <x v="0"/>
    <x v="2"/>
    <x v="2"/>
    <x v="3"/>
    <x v="10"/>
    <x v="10"/>
  </r>
  <r>
    <x v="17"/>
    <x v="0"/>
    <s v="01524-metadata.xml"/>
    <s v="3 1 2 2 3"/>
    <x v="3"/>
    <x v="0"/>
    <x v="2"/>
    <x v="2"/>
    <x v="3"/>
    <x v="10"/>
    <x v="10"/>
  </r>
  <r>
    <x v="17"/>
    <x v="0"/>
    <s v="01525-metadata.xml"/>
    <s v="3 1 2 2 3"/>
    <x v="3"/>
    <x v="0"/>
    <x v="2"/>
    <x v="2"/>
    <x v="3"/>
    <x v="10"/>
    <x v="10"/>
  </r>
  <r>
    <x v="17"/>
    <x v="0"/>
    <s v="01526-metadata.xml"/>
    <s v="3 1 2 2 3"/>
    <x v="3"/>
    <x v="0"/>
    <x v="2"/>
    <x v="2"/>
    <x v="3"/>
    <x v="10"/>
    <x v="10"/>
  </r>
  <r>
    <x v="17"/>
    <x v="0"/>
    <s v="01527-metadata.xml"/>
    <s v="3 1 2 2 3"/>
    <x v="3"/>
    <x v="0"/>
    <x v="2"/>
    <x v="2"/>
    <x v="3"/>
    <x v="10"/>
    <x v="10"/>
  </r>
  <r>
    <x v="17"/>
    <x v="0"/>
    <s v="01528-metadata.xml"/>
    <s v="3 1 2 2 3"/>
    <x v="3"/>
    <x v="0"/>
    <x v="2"/>
    <x v="2"/>
    <x v="3"/>
    <x v="10"/>
    <x v="10"/>
  </r>
  <r>
    <x v="17"/>
    <x v="0"/>
    <s v="01529-metadata.xml"/>
    <s v="3 1 2 2 3"/>
    <x v="3"/>
    <x v="0"/>
    <x v="2"/>
    <x v="2"/>
    <x v="3"/>
    <x v="10"/>
    <x v="10"/>
  </r>
  <r>
    <x v="17"/>
    <x v="0"/>
    <s v="01530-metadata.xml"/>
    <s v="3 1 2 2 3"/>
    <x v="3"/>
    <x v="0"/>
    <x v="2"/>
    <x v="2"/>
    <x v="3"/>
    <x v="10"/>
    <x v="10"/>
  </r>
  <r>
    <x v="17"/>
    <x v="0"/>
    <s v="01531-metadata.xml"/>
    <s v="3 1 2 2 3"/>
    <x v="3"/>
    <x v="0"/>
    <x v="2"/>
    <x v="2"/>
    <x v="3"/>
    <x v="10"/>
    <x v="10"/>
  </r>
  <r>
    <x v="17"/>
    <x v="0"/>
    <s v="01532-metadata.xml"/>
    <s v="3 1 2 2 3"/>
    <x v="3"/>
    <x v="0"/>
    <x v="2"/>
    <x v="2"/>
    <x v="3"/>
    <x v="10"/>
    <x v="10"/>
  </r>
  <r>
    <x v="17"/>
    <x v="0"/>
    <s v="01533-metadata.xml"/>
    <s v="3 1 2 2 3"/>
    <x v="3"/>
    <x v="0"/>
    <x v="2"/>
    <x v="2"/>
    <x v="3"/>
    <x v="10"/>
    <x v="10"/>
  </r>
  <r>
    <x v="17"/>
    <x v="0"/>
    <s v="01534-metadata.xml"/>
    <s v="3 1 2 2 3"/>
    <x v="3"/>
    <x v="0"/>
    <x v="2"/>
    <x v="2"/>
    <x v="3"/>
    <x v="10"/>
    <x v="10"/>
  </r>
  <r>
    <x v="17"/>
    <x v="0"/>
    <s v="01535-metadata.xml"/>
    <s v="3 1 2 2 3"/>
    <x v="3"/>
    <x v="0"/>
    <x v="2"/>
    <x v="2"/>
    <x v="3"/>
    <x v="10"/>
    <x v="10"/>
  </r>
  <r>
    <x v="17"/>
    <x v="0"/>
    <s v="01536-metadata.xml"/>
    <s v="3 1 2 2 3"/>
    <x v="3"/>
    <x v="0"/>
    <x v="2"/>
    <x v="2"/>
    <x v="3"/>
    <x v="10"/>
    <x v="10"/>
  </r>
  <r>
    <x v="17"/>
    <x v="0"/>
    <s v="01537-metadata.xml"/>
    <s v="3 1 2 2 3"/>
    <x v="3"/>
    <x v="0"/>
    <x v="2"/>
    <x v="2"/>
    <x v="3"/>
    <x v="10"/>
    <x v="10"/>
  </r>
  <r>
    <x v="17"/>
    <x v="0"/>
    <s v="01538-metadata.xml"/>
    <s v="3 1 2 2 3"/>
    <x v="3"/>
    <x v="0"/>
    <x v="2"/>
    <x v="2"/>
    <x v="3"/>
    <x v="10"/>
    <x v="10"/>
  </r>
  <r>
    <x v="17"/>
    <x v="0"/>
    <s v="01539-metadata.xml"/>
    <s v="3 1 2 2 3"/>
    <x v="3"/>
    <x v="0"/>
    <x v="2"/>
    <x v="2"/>
    <x v="3"/>
    <x v="10"/>
    <x v="10"/>
  </r>
  <r>
    <x v="17"/>
    <x v="0"/>
    <s v="01540-metadata.xml"/>
    <s v="3 1 2 2 3"/>
    <x v="3"/>
    <x v="0"/>
    <x v="2"/>
    <x v="2"/>
    <x v="3"/>
    <x v="10"/>
    <x v="10"/>
  </r>
  <r>
    <x v="17"/>
    <x v="0"/>
    <s v="01541-metadata.xml"/>
    <s v="3 1 2 2 3"/>
    <x v="3"/>
    <x v="0"/>
    <x v="2"/>
    <x v="2"/>
    <x v="3"/>
    <x v="10"/>
    <x v="10"/>
  </r>
  <r>
    <x v="17"/>
    <x v="0"/>
    <s v="01542-metadata.xml"/>
    <s v="3 1 2 2 3"/>
    <x v="3"/>
    <x v="0"/>
    <x v="2"/>
    <x v="2"/>
    <x v="3"/>
    <x v="10"/>
    <x v="10"/>
  </r>
  <r>
    <x v="17"/>
    <x v="0"/>
    <s v="01543-metadata.xml"/>
    <s v="3 1 2 2 3"/>
    <x v="3"/>
    <x v="0"/>
    <x v="2"/>
    <x v="2"/>
    <x v="3"/>
    <x v="10"/>
    <x v="10"/>
  </r>
  <r>
    <x v="17"/>
    <x v="0"/>
    <s v="01544-metadata.xml"/>
    <s v="3 1 2 2 3"/>
    <x v="3"/>
    <x v="0"/>
    <x v="2"/>
    <x v="2"/>
    <x v="3"/>
    <x v="10"/>
    <x v="10"/>
  </r>
  <r>
    <x v="17"/>
    <x v="0"/>
    <s v="01545-metadata.xml"/>
    <s v="3 1 2 2 3"/>
    <x v="3"/>
    <x v="0"/>
    <x v="2"/>
    <x v="2"/>
    <x v="3"/>
    <x v="10"/>
    <x v="10"/>
  </r>
  <r>
    <x v="17"/>
    <x v="0"/>
    <s v="01546-metadata.xml"/>
    <s v="3 1 2 2 3"/>
    <x v="3"/>
    <x v="0"/>
    <x v="2"/>
    <x v="2"/>
    <x v="3"/>
    <x v="10"/>
    <x v="10"/>
  </r>
  <r>
    <x v="17"/>
    <x v="0"/>
    <s v="01547-metadata.xml"/>
    <s v="3 1 2 2 3"/>
    <x v="3"/>
    <x v="0"/>
    <x v="2"/>
    <x v="2"/>
    <x v="3"/>
    <x v="10"/>
    <x v="10"/>
  </r>
  <r>
    <x v="17"/>
    <x v="0"/>
    <s v="01548-metadata.xml"/>
    <s v="3 1 2 2 3"/>
    <x v="3"/>
    <x v="0"/>
    <x v="2"/>
    <x v="2"/>
    <x v="3"/>
    <x v="10"/>
    <x v="10"/>
  </r>
  <r>
    <x v="17"/>
    <x v="0"/>
    <s v="01549-metadata.xml"/>
    <s v="3 1 2 2 3"/>
    <x v="3"/>
    <x v="0"/>
    <x v="2"/>
    <x v="2"/>
    <x v="3"/>
    <x v="10"/>
    <x v="10"/>
  </r>
  <r>
    <x v="17"/>
    <x v="0"/>
    <s v="01550-metadata.xml"/>
    <s v="3 1 2 2 3"/>
    <x v="3"/>
    <x v="0"/>
    <x v="2"/>
    <x v="2"/>
    <x v="3"/>
    <x v="10"/>
    <x v="10"/>
  </r>
  <r>
    <x v="17"/>
    <x v="0"/>
    <s v="01551-metadata.xml"/>
    <s v="3 1 2 2 3"/>
    <x v="3"/>
    <x v="0"/>
    <x v="2"/>
    <x v="2"/>
    <x v="3"/>
    <x v="10"/>
    <x v="10"/>
  </r>
  <r>
    <x v="17"/>
    <x v="0"/>
    <s v="01552-metadata.xml"/>
    <s v="3 1 2 2 3"/>
    <x v="3"/>
    <x v="0"/>
    <x v="2"/>
    <x v="2"/>
    <x v="3"/>
    <x v="10"/>
    <x v="10"/>
  </r>
  <r>
    <x v="17"/>
    <x v="0"/>
    <s v="01553-metadata.xml"/>
    <s v="3 1 2 2 3"/>
    <x v="3"/>
    <x v="0"/>
    <x v="2"/>
    <x v="2"/>
    <x v="3"/>
    <x v="10"/>
    <x v="10"/>
  </r>
  <r>
    <x v="17"/>
    <x v="0"/>
    <s v="01554-metadata.xml"/>
    <s v="3 1 2 2 3"/>
    <x v="3"/>
    <x v="0"/>
    <x v="2"/>
    <x v="2"/>
    <x v="3"/>
    <x v="10"/>
    <x v="10"/>
  </r>
  <r>
    <x v="17"/>
    <x v="0"/>
    <s v="01555-metadata.xml"/>
    <s v="3 1 2 2 3"/>
    <x v="3"/>
    <x v="0"/>
    <x v="2"/>
    <x v="2"/>
    <x v="3"/>
    <x v="10"/>
    <x v="10"/>
  </r>
  <r>
    <x v="17"/>
    <x v="0"/>
    <s v="01556-metadata.xml"/>
    <s v="3 1 2 2 3"/>
    <x v="3"/>
    <x v="0"/>
    <x v="2"/>
    <x v="2"/>
    <x v="3"/>
    <x v="10"/>
    <x v="10"/>
  </r>
  <r>
    <x v="17"/>
    <x v="0"/>
    <s v="01557-metadata.xml"/>
    <s v="3 1 2 2 3"/>
    <x v="3"/>
    <x v="0"/>
    <x v="2"/>
    <x v="2"/>
    <x v="3"/>
    <x v="10"/>
    <x v="10"/>
  </r>
  <r>
    <x v="17"/>
    <x v="0"/>
    <s v="01558-metadata.xml"/>
    <s v="3 1 2 2 3"/>
    <x v="3"/>
    <x v="0"/>
    <x v="2"/>
    <x v="2"/>
    <x v="3"/>
    <x v="10"/>
    <x v="10"/>
  </r>
  <r>
    <x v="17"/>
    <x v="0"/>
    <s v="01559-metadata.xml"/>
    <s v="3 1 2 2 3"/>
    <x v="3"/>
    <x v="0"/>
    <x v="2"/>
    <x v="2"/>
    <x v="3"/>
    <x v="10"/>
    <x v="10"/>
  </r>
  <r>
    <x v="17"/>
    <x v="0"/>
    <s v="01560-metadata.xml"/>
    <s v="3 1 2 2 3"/>
    <x v="3"/>
    <x v="0"/>
    <x v="2"/>
    <x v="2"/>
    <x v="3"/>
    <x v="10"/>
    <x v="10"/>
  </r>
  <r>
    <x v="17"/>
    <x v="0"/>
    <s v="01561-metadata.xml"/>
    <s v="3 1 2 2 3"/>
    <x v="3"/>
    <x v="0"/>
    <x v="2"/>
    <x v="2"/>
    <x v="3"/>
    <x v="10"/>
    <x v="10"/>
  </r>
  <r>
    <x v="17"/>
    <x v="0"/>
    <s v="01562-metadata.xml"/>
    <s v="3 1 2 2 3"/>
    <x v="3"/>
    <x v="0"/>
    <x v="2"/>
    <x v="2"/>
    <x v="3"/>
    <x v="10"/>
    <x v="10"/>
  </r>
  <r>
    <x v="17"/>
    <x v="0"/>
    <s v="01563-metadata.xml"/>
    <s v="3 1 2 2 3"/>
    <x v="3"/>
    <x v="0"/>
    <x v="2"/>
    <x v="2"/>
    <x v="3"/>
    <x v="10"/>
    <x v="10"/>
  </r>
  <r>
    <x v="17"/>
    <x v="0"/>
    <s v="01564-metadata.xml"/>
    <s v="3 1 2 2 3"/>
    <x v="3"/>
    <x v="0"/>
    <x v="2"/>
    <x v="2"/>
    <x v="3"/>
    <x v="10"/>
    <x v="10"/>
  </r>
  <r>
    <x v="17"/>
    <x v="0"/>
    <s v="01565-metadata.xml"/>
    <s v="3 1 2 2 3"/>
    <x v="3"/>
    <x v="0"/>
    <x v="2"/>
    <x v="2"/>
    <x v="3"/>
    <x v="10"/>
    <x v="10"/>
  </r>
  <r>
    <x v="17"/>
    <x v="0"/>
    <s v="01566-metadata.xml"/>
    <s v="3 1 2 2 3"/>
    <x v="3"/>
    <x v="0"/>
    <x v="2"/>
    <x v="2"/>
    <x v="3"/>
    <x v="10"/>
    <x v="10"/>
  </r>
  <r>
    <x v="17"/>
    <x v="0"/>
    <s v="01567-metadata.xml"/>
    <s v="3 1 2 2 3"/>
    <x v="3"/>
    <x v="0"/>
    <x v="2"/>
    <x v="2"/>
    <x v="3"/>
    <x v="10"/>
    <x v="10"/>
  </r>
  <r>
    <x v="17"/>
    <x v="0"/>
    <s v="01568-metadata.xml"/>
    <s v="3 1 2 2 3"/>
    <x v="3"/>
    <x v="0"/>
    <x v="2"/>
    <x v="2"/>
    <x v="3"/>
    <x v="10"/>
    <x v="10"/>
  </r>
  <r>
    <x v="17"/>
    <x v="0"/>
    <s v="01569-metadata.xml"/>
    <s v="3 1 2 2 3"/>
    <x v="3"/>
    <x v="0"/>
    <x v="2"/>
    <x v="2"/>
    <x v="3"/>
    <x v="10"/>
    <x v="10"/>
  </r>
  <r>
    <x v="17"/>
    <x v="0"/>
    <s v="01570-metadata.xml"/>
    <s v="3 1 2 2 3"/>
    <x v="3"/>
    <x v="0"/>
    <x v="2"/>
    <x v="2"/>
    <x v="3"/>
    <x v="10"/>
    <x v="10"/>
  </r>
  <r>
    <x v="17"/>
    <x v="0"/>
    <s v="01571-metadata.xml"/>
    <s v="3 1 2 2 3"/>
    <x v="3"/>
    <x v="0"/>
    <x v="2"/>
    <x v="2"/>
    <x v="3"/>
    <x v="10"/>
    <x v="10"/>
  </r>
  <r>
    <x v="17"/>
    <x v="0"/>
    <s v="01572-metadata.xml"/>
    <s v="3 1 2 2 3"/>
    <x v="3"/>
    <x v="0"/>
    <x v="2"/>
    <x v="2"/>
    <x v="3"/>
    <x v="10"/>
    <x v="10"/>
  </r>
  <r>
    <x v="17"/>
    <x v="0"/>
    <s v="01573-metadata.xml"/>
    <s v="3 1 2 2 3"/>
    <x v="3"/>
    <x v="0"/>
    <x v="2"/>
    <x v="2"/>
    <x v="3"/>
    <x v="10"/>
    <x v="10"/>
  </r>
  <r>
    <x v="17"/>
    <x v="0"/>
    <s v="01574-metadata.xml"/>
    <s v="3 1 2 2 3"/>
    <x v="3"/>
    <x v="0"/>
    <x v="2"/>
    <x v="2"/>
    <x v="3"/>
    <x v="10"/>
    <x v="10"/>
  </r>
  <r>
    <x v="17"/>
    <x v="0"/>
    <s v="01575-metadata.xml"/>
    <s v="3 1 2 2 3"/>
    <x v="3"/>
    <x v="0"/>
    <x v="2"/>
    <x v="2"/>
    <x v="3"/>
    <x v="10"/>
    <x v="10"/>
  </r>
  <r>
    <x v="17"/>
    <x v="0"/>
    <s v="01576-metadata.xml"/>
    <s v="3 1 2 2 3"/>
    <x v="3"/>
    <x v="0"/>
    <x v="2"/>
    <x v="2"/>
    <x v="3"/>
    <x v="10"/>
    <x v="10"/>
  </r>
  <r>
    <x v="17"/>
    <x v="0"/>
    <s v="01577-metadata.xml"/>
    <s v="3 1 2 2 3"/>
    <x v="3"/>
    <x v="0"/>
    <x v="2"/>
    <x v="2"/>
    <x v="3"/>
    <x v="10"/>
    <x v="10"/>
  </r>
  <r>
    <x v="17"/>
    <x v="0"/>
    <s v="01578-metadata.xml"/>
    <s v="3 1 2 2 3"/>
    <x v="3"/>
    <x v="0"/>
    <x v="2"/>
    <x v="2"/>
    <x v="3"/>
    <x v="10"/>
    <x v="10"/>
  </r>
  <r>
    <x v="17"/>
    <x v="0"/>
    <s v="01579-metadata.xml"/>
    <s v="3 1 2 2 3"/>
    <x v="3"/>
    <x v="0"/>
    <x v="2"/>
    <x v="2"/>
    <x v="3"/>
    <x v="10"/>
    <x v="10"/>
  </r>
  <r>
    <x v="17"/>
    <x v="0"/>
    <s v="01580-metadata.xml"/>
    <s v="3 1 2 2 3"/>
    <x v="3"/>
    <x v="0"/>
    <x v="2"/>
    <x v="2"/>
    <x v="3"/>
    <x v="10"/>
    <x v="10"/>
  </r>
  <r>
    <x v="17"/>
    <x v="0"/>
    <s v="01581-metadata.xml"/>
    <s v="3 1 2 2 3"/>
    <x v="3"/>
    <x v="0"/>
    <x v="2"/>
    <x v="2"/>
    <x v="3"/>
    <x v="10"/>
    <x v="10"/>
  </r>
  <r>
    <x v="17"/>
    <x v="0"/>
    <s v="01582-metadata.xml"/>
    <s v="3 1 2 2 3"/>
    <x v="3"/>
    <x v="0"/>
    <x v="2"/>
    <x v="2"/>
    <x v="3"/>
    <x v="10"/>
    <x v="10"/>
  </r>
  <r>
    <x v="17"/>
    <x v="0"/>
    <s v="01583-metadata.xml"/>
    <s v="3 1 2 2 3"/>
    <x v="3"/>
    <x v="0"/>
    <x v="2"/>
    <x v="2"/>
    <x v="3"/>
    <x v="10"/>
    <x v="10"/>
  </r>
  <r>
    <x v="17"/>
    <x v="0"/>
    <s v="01584-metadata.xml"/>
    <s v="3 1 2 2 3"/>
    <x v="3"/>
    <x v="0"/>
    <x v="2"/>
    <x v="2"/>
    <x v="3"/>
    <x v="10"/>
    <x v="10"/>
  </r>
  <r>
    <x v="17"/>
    <x v="0"/>
    <s v="01585-metadata.xml"/>
    <s v="3 1 2 2 3"/>
    <x v="3"/>
    <x v="0"/>
    <x v="2"/>
    <x v="2"/>
    <x v="3"/>
    <x v="10"/>
    <x v="10"/>
  </r>
  <r>
    <x v="17"/>
    <x v="0"/>
    <s v="01586-metadata.xml"/>
    <s v="3 1 2 2 3"/>
    <x v="3"/>
    <x v="0"/>
    <x v="2"/>
    <x v="2"/>
    <x v="3"/>
    <x v="10"/>
    <x v="10"/>
  </r>
  <r>
    <x v="17"/>
    <x v="0"/>
    <s v="01587-metadata.xml"/>
    <s v="3 1 2 2 3"/>
    <x v="3"/>
    <x v="0"/>
    <x v="2"/>
    <x v="2"/>
    <x v="3"/>
    <x v="10"/>
    <x v="10"/>
  </r>
  <r>
    <x v="17"/>
    <x v="0"/>
    <s v="01588-metadata.xml"/>
    <s v="3 1 2 2 3"/>
    <x v="3"/>
    <x v="0"/>
    <x v="2"/>
    <x v="2"/>
    <x v="3"/>
    <x v="10"/>
    <x v="10"/>
  </r>
  <r>
    <x v="17"/>
    <x v="0"/>
    <s v="01589-metadata.xml"/>
    <s v="3 1 2 2 3"/>
    <x v="3"/>
    <x v="0"/>
    <x v="2"/>
    <x v="2"/>
    <x v="3"/>
    <x v="10"/>
    <x v="10"/>
  </r>
  <r>
    <x v="17"/>
    <x v="0"/>
    <s v="01590-metadata.xml"/>
    <s v="3 1 2 2 3"/>
    <x v="3"/>
    <x v="0"/>
    <x v="2"/>
    <x v="2"/>
    <x v="3"/>
    <x v="10"/>
    <x v="10"/>
  </r>
  <r>
    <x v="17"/>
    <x v="0"/>
    <s v="01591-metadata.xml"/>
    <s v="3 1 2 2 3"/>
    <x v="3"/>
    <x v="0"/>
    <x v="2"/>
    <x v="2"/>
    <x v="3"/>
    <x v="10"/>
    <x v="10"/>
  </r>
  <r>
    <x v="17"/>
    <x v="0"/>
    <s v="01592-metadata.xml"/>
    <s v="3 1 2 2 3"/>
    <x v="3"/>
    <x v="0"/>
    <x v="2"/>
    <x v="2"/>
    <x v="3"/>
    <x v="10"/>
    <x v="10"/>
  </r>
  <r>
    <x v="17"/>
    <x v="0"/>
    <s v="01593-metadata.xml"/>
    <s v="3 1 2 2 3"/>
    <x v="3"/>
    <x v="0"/>
    <x v="2"/>
    <x v="2"/>
    <x v="3"/>
    <x v="10"/>
    <x v="10"/>
  </r>
  <r>
    <x v="17"/>
    <x v="0"/>
    <s v="01594-metadata.xml"/>
    <s v="3 1 2 2 3"/>
    <x v="3"/>
    <x v="0"/>
    <x v="2"/>
    <x v="2"/>
    <x v="3"/>
    <x v="10"/>
    <x v="10"/>
  </r>
  <r>
    <x v="17"/>
    <x v="0"/>
    <s v="01595-metadata.xml"/>
    <s v="3 1 2 2 3"/>
    <x v="3"/>
    <x v="0"/>
    <x v="2"/>
    <x v="2"/>
    <x v="3"/>
    <x v="10"/>
    <x v="10"/>
  </r>
  <r>
    <x v="17"/>
    <x v="0"/>
    <s v="01596-metadata.xml"/>
    <s v="3 1 2 2 3"/>
    <x v="3"/>
    <x v="0"/>
    <x v="2"/>
    <x v="2"/>
    <x v="3"/>
    <x v="10"/>
    <x v="10"/>
  </r>
  <r>
    <x v="17"/>
    <x v="0"/>
    <s v="01597-metadata.xml"/>
    <s v="3 1 2 2 3"/>
    <x v="3"/>
    <x v="0"/>
    <x v="2"/>
    <x v="2"/>
    <x v="3"/>
    <x v="10"/>
    <x v="10"/>
  </r>
  <r>
    <x v="17"/>
    <x v="0"/>
    <s v="01598-metadata.xml"/>
    <s v="3 1 2 2 3"/>
    <x v="3"/>
    <x v="0"/>
    <x v="2"/>
    <x v="2"/>
    <x v="3"/>
    <x v="10"/>
    <x v="10"/>
  </r>
  <r>
    <x v="17"/>
    <x v="0"/>
    <s v="01599-metadata.xml"/>
    <s v="3 1 2 2 3"/>
    <x v="3"/>
    <x v="0"/>
    <x v="2"/>
    <x v="2"/>
    <x v="3"/>
    <x v="10"/>
    <x v="10"/>
  </r>
  <r>
    <x v="17"/>
    <x v="0"/>
    <s v="01600-metadata.xml"/>
    <s v="3 1 2 2 3"/>
    <x v="3"/>
    <x v="0"/>
    <x v="2"/>
    <x v="2"/>
    <x v="3"/>
    <x v="10"/>
    <x v="10"/>
  </r>
  <r>
    <x v="17"/>
    <x v="0"/>
    <s v="01601-metadata.xml"/>
    <s v="3 1 2 2 3"/>
    <x v="3"/>
    <x v="0"/>
    <x v="2"/>
    <x v="2"/>
    <x v="3"/>
    <x v="10"/>
    <x v="10"/>
  </r>
  <r>
    <x v="17"/>
    <x v="0"/>
    <s v="01602-metadata.xml"/>
    <s v="3 1 2 2 3"/>
    <x v="3"/>
    <x v="0"/>
    <x v="2"/>
    <x v="2"/>
    <x v="3"/>
    <x v="10"/>
    <x v="10"/>
  </r>
  <r>
    <x v="17"/>
    <x v="0"/>
    <s v="01603-metadata.xml"/>
    <s v="3 1 2 2 3"/>
    <x v="3"/>
    <x v="0"/>
    <x v="2"/>
    <x v="2"/>
    <x v="3"/>
    <x v="10"/>
    <x v="10"/>
  </r>
  <r>
    <x v="17"/>
    <x v="0"/>
    <s v="01604-metadata.xml"/>
    <s v="3 1 2 2 3"/>
    <x v="3"/>
    <x v="0"/>
    <x v="2"/>
    <x v="2"/>
    <x v="3"/>
    <x v="10"/>
    <x v="10"/>
  </r>
  <r>
    <x v="17"/>
    <x v="0"/>
    <s v="01605-metadata.xml"/>
    <s v="3 1 2 2 3"/>
    <x v="3"/>
    <x v="0"/>
    <x v="2"/>
    <x v="2"/>
    <x v="3"/>
    <x v="10"/>
    <x v="10"/>
  </r>
  <r>
    <x v="17"/>
    <x v="0"/>
    <s v="01606-metadata.xml"/>
    <s v="3 1 2 2 3"/>
    <x v="3"/>
    <x v="0"/>
    <x v="2"/>
    <x v="2"/>
    <x v="3"/>
    <x v="10"/>
    <x v="10"/>
  </r>
  <r>
    <x v="17"/>
    <x v="0"/>
    <s v="01607-metadata.xml"/>
    <s v="3 1 2 2 3"/>
    <x v="3"/>
    <x v="0"/>
    <x v="2"/>
    <x v="2"/>
    <x v="3"/>
    <x v="10"/>
    <x v="10"/>
  </r>
  <r>
    <x v="17"/>
    <x v="0"/>
    <s v="01608-metadata.xml"/>
    <s v="3 1 2 2 3"/>
    <x v="3"/>
    <x v="0"/>
    <x v="2"/>
    <x v="2"/>
    <x v="3"/>
    <x v="10"/>
    <x v="10"/>
  </r>
  <r>
    <x v="17"/>
    <x v="0"/>
    <s v="01609-metadata.xml"/>
    <s v="3 1 2 2 3"/>
    <x v="3"/>
    <x v="0"/>
    <x v="2"/>
    <x v="2"/>
    <x v="3"/>
    <x v="10"/>
    <x v="10"/>
  </r>
  <r>
    <x v="17"/>
    <x v="0"/>
    <s v="01610-metadata.xml"/>
    <s v="3 1 2 2 3"/>
    <x v="3"/>
    <x v="0"/>
    <x v="2"/>
    <x v="2"/>
    <x v="3"/>
    <x v="10"/>
    <x v="10"/>
  </r>
  <r>
    <x v="17"/>
    <x v="0"/>
    <s v="01611-metadata.xml"/>
    <s v="3 1 2 2 3"/>
    <x v="3"/>
    <x v="0"/>
    <x v="2"/>
    <x v="2"/>
    <x v="3"/>
    <x v="10"/>
    <x v="10"/>
  </r>
  <r>
    <x v="17"/>
    <x v="0"/>
    <s v="01612-metadata.xml"/>
    <s v="3 1 2 2 3"/>
    <x v="3"/>
    <x v="0"/>
    <x v="2"/>
    <x v="2"/>
    <x v="3"/>
    <x v="10"/>
    <x v="10"/>
  </r>
  <r>
    <x v="17"/>
    <x v="0"/>
    <s v="01613-metadata.xml"/>
    <s v="3 1 2 2 3"/>
    <x v="3"/>
    <x v="0"/>
    <x v="2"/>
    <x v="2"/>
    <x v="3"/>
    <x v="10"/>
    <x v="10"/>
  </r>
  <r>
    <x v="17"/>
    <x v="0"/>
    <s v="01614-metadata.xml"/>
    <s v="3 1 2 2 3"/>
    <x v="3"/>
    <x v="0"/>
    <x v="2"/>
    <x v="2"/>
    <x v="3"/>
    <x v="10"/>
    <x v="10"/>
  </r>
  <r>
    <x v="17"/>
    <x v="0"/>
    <s v="01615-metadata.xml"/>
    <s v="3 1 2 2 3"/>
    <x v="3"/>
    <x v="0"/>
    <x v="2"/>
    <x v="2"/>
    <x v="3"/>
    <x v="10"/>
    <x v="10"/>
  </r>
  <r>
    <x v="17"/>
    <x v="0"/>
    <s v="01616-metadata.xml"/>
    <s v="3 1 2 2 3"/>
    <x v="3"/>
    <x v="0"/>
    <x v="2"/>
    <x v="2"/>
    <x v="3"/>
    <x v="10"/>
    <x v="10"/>
  </r>
  <r>
    <x v="17"/>
    <x v="0"/>
    <s v="01617-metadata.xml"/>
    <s v="3 1 2 2 3"/>
    <x v="3"/>
    <x v="0"/>
    <x v="2"/>
    <x v="2"/>
    <x v="3"/>
    <x v="10"/>
    <x v="10"/>
  </r>
  <r>
    <x v="17"/>
    <x v="0"/>
    <s v="01618-metadata.xml"/>
    <s v="3 1 2 2 3"/>
    <x v="3"/>
    <x v="0"/>
    <x v="2"/>
    <x v="2"/>
    <x v="3"/>
    <x v="10"/>
    <x v="10"/>
  </r>
  <r>
    <x v="17"/>
    <x v="0"/>
    <s v="01619-metadata.xml"/>
    <s v="3 1 2 2 3"/>
    <x v="3"/>
    <x v="0"/>
    <x v="2"/>
    <x v="2"/>
    <x v="3"/>
    <x v="10"/>
    <x v="10"/>
  </r>
  <r>
    <x v="17"/>
    <x v="0"/>
    <s v="01620-metadata.xml"/>
    <s v="3 1 2 2 3"/>
    <x v="3"/>
    <x v="0"/>
    <x v="2"/>
    <x v="2"/>
    <x v="3"/>
    <x v="10"/>
    <x v="10"/>
  </r>
  <r>
    <x v="17"/>
    <x v="0"/>
    <s v="01621-metadata.xml"/>
    <s v="3 1 2 2 3"/>
    <x v="3"/>
    <x v="0"/>
    <x v="2"/>
    <x v="2"/>
    <x v="3"/>
    <x v="10"/>
    <x v="10"/>
  </r>
  <r>
    <x v="17"/>
    <x v="0"/>
    <s v="01622-metadata.xml"/>
    <s v="3 1 2 2 3"/>
    <x v="3"/>
    <x v="0"/>
    <x v="2"/>
    <x v="2"/>
    <x v="3"/>
    <x v="10"/>
    <x v="10"/>
  </r>
  <r>
    <x v="17"/>
    <x v="0"/>
    <s v="01623-metadata.xml"/>
    <s v="3 1 2 2 3"/>
    <x v="3"/>
    <x v="0"/>
    <x v="2"/>
    <x v="2"/>
    <x v="3"/>
    <x v="10"/>
    <x v="10"/>
  </r>
  <r>
    <x v="17"/>
    <x v="0"/>
    <s v="01624-metadata.xml"/>
    <s v="3 1 2 2 3"/>
    <x v="3"/>
    <x v="0"/>
    <x v="2"/>
    <x v="2"/>
    <x v="3"/>
    <x v="10"/>
    <x v="10"/>
  </r>
  <r>
    <x v="17"/>
    <x v="0"/>
    <s v="01625-metadata.xml"/>
    <s v="3 1 2 2 3"/>
    <x v="3"/>
    <x v="0"/>
    <x v="2"/>
    <x v="2"/>
    <x v="3"/>
    <x v="10"/>
    <x v="10"/>
  </r>
  <r>
    <x v="17"/>
    <x v="0"/>
    <s v="01626-metadata.xml"/>
    <s v="3 1 2 2 3"/>
    <x v="3"/>
    <x v="0"/>
    <x v="2"/>
    <x v="2"/>
    <x v="3"/>
    <x v="10"/>
    <x v="10"/>
  </r>
  <r>
    <x v="17"/>
    <x v="0"/>
    <s v="01627-metadata.xml"/>
    <s v="3 1 2 2 3"/>
    <x v="3"/>
    <x v="0"/>
    <x v="2"/>
    <x v="2"/>
    <x v="3"/>
    <x v="10"/>
    <x v="10"/>
  </r>
  <r>
    <x v="17"/>
    <x v="0"/>
    <s v="01628-metadata.xml"/>
    <s v="3 1 2 2 3"/>
    <x v="3"/>
    <x v="0"/>
    <x v="2"/>
    <x v="2"/>
    <x v="3"/>
    <x v="10"/>
    <x v="10"/>
  </r>
  <r>
    <x v="17"/>
    <x v="0"/>
    <s v="01629-metadata.xml"/>
    <s v="3 1 2 2 3"/>
    <x v="3"/>
    <x v="0"/>
    <x v="2"/>
    <x v="2"/>
    <x v="3"/>
    <x v="10"/>
    <x v="10"/>
  </r>
  <r>
    <x v="17"/>
    <x v="0"/>
    <s v="01630-metadata.xml"/>
    <s v="3 1 2 2 3"/>
    <x v="3"/>
    <x v="0"/>
    <x v="2"/>
    <x v="2"/>
    <x v="3"/>
    <x v="10"/>
    <x v="10"/>
  </r>
  <r>
    <x v="17"/>
    <x v="0"/>
    <s v="01631-metadata.xml"/>
    <s v="3 1 2 2 3"/>
    <x v="3"/>
    <x v="0"/>
    <x v="2"/>
    <x v="2"/>
    <x v="3"/>
    <x v="10"/>
    <x v="10"/>
  </r>
  <r>
    <x v="17"/>
    <x v="0"/>
    <s v="01632-metadata.xml"/>
    <s v="3 1 2 2 3"/>
    <x v="3"/>
    <x v="0"/>
    <x v="2"/>
    <x v="2"/>
    <x v="3"/>
    <x v="10"/>
    <x v="10"/>
  </r>
  <r>
    <x v="17"/>
    <x v="0"/>
    <s v="01633-metadata.xml"/>
    <s v="3 1 2 2 3"/>
    <x v="3"/>
    <x v="0"/>
    <x v="2"/>
    <x v="2"/>
    <x v="3"/>
    <x v="10"/>
    <x v="10"/>
  </r>
  <r>
    <x v="17"/>
    <x v="0"/>
    <s v="01634-metadata.xml"/>
    <s v="3 1 2 2 3"/>
    <x v="3"/>
    <x v="0"/>
    <x v="2"/>
    <x v="2"/>
    <x v="3"/>
    <x v="10"/>
    <x v="10"/>
  </r>
  <r>
    <x v="17"/>
    <x v="0"/>
    <s v="01635-metadata.xml"/>
    <s v="3 1 2 2 3"/>
    <x v="3"/>
    <x v="0"/>
    <x v="2"/>
    <x v="2"/>
    <x v="3"/>
    <x v="10"/>
    <x v="10"/>
  </r>
  <r>
    <x v="17"/>
    <x v="0"/>
    <s v="01636-metadata.xml"/>
    <s v="3 1 2 2 3"/>
    <x v="3"/>
    <x v="0"/>
    <x v="2"/>
    <x v="2"/>
    <x v="3"/>
    <x v="10"/>
    <x v="10"/>
  </r>
  <r>
    <x v="17"/>
    <x v="0"/>
    <s v="01637-metadata.xml"/>
    <s v="3 1 2 2 3"/>
    <x v="3"/>
    <x v="0"/>
    <x v="2"/>
    <x v="2"/>
    <x v="3"/>
    <x v="10"/>
    <x v="10"/>
  </r>
  <r>
    <x v="17"/>
    <x v="0"/>
    <s v="01638-metadata.xml"/>
    <s v="3 1 2 2 3"/>
    <x v="3"/>
    <x v="0"/>
    <x v="2"/>
    <x v="2"/>
    <x v="3"/>
    <x v="10"/>
    <x v="10"/>
  </r>
  <r>
    <x v="17"/>
    <x v="0"/>
    <s v="01639-metadata.xml"/>
    <s v="3 1 2 2 3"/>
    <x v="3"/>
    <x v="0"/>
    <x v="2"/>
    <x v="2"/>
    <x v="3"/>
    <x v="10"/>
    <x v="10"/>
  </r>
  <r>
    <x v="17"/>
    <x v="0"/>
    <s v="01640-metadata.xml"/>
    <s v="3 1 2 2 3"/>
    <x v="3"/>
    <x v="0"/>
    <x v="2"/>
    <x v="2"/>
    <x v="3"/>
    <x v="10"/>
    <x v="10"/>
  </r>
  <r>
    <x v="17"/>
    <x v="0"/>
    <s v="01641-metadata.xml"/>
    <s v="3 1 2 2 3"/>
    <x v="3"/>
    <x v="0"/>
    <x v="2"/>
    <x v="2"/>
    <x v="3"/>
    <x v="10"/>
    <x v="10"/>
  </r>
  <r>
    <x v="17"/>
    <x v="0"/>
    <s v="01642-metadata.xml"/>
    <s v="3 1 2 2 3"/>
    <x v="3"/>
    <x v="0"/>
    <x v="2"/>
    <x v="2"/>
    <x v="3"/>
    <x v="10"/>
    <x v="10"/>
  </r>
  <r>
    <x v="17"/>
    <x v="0"/>
    <s v="01643-metadata.xml"/>
    <s v="3 1 2 2 3"/>
    <x v="3"/>
    <x v="0"/>
    <x v="2"/>
    <x v="2"/>
    <x v="3"/>
    <x v="10"/>
    <x v="10"/>
  </r>
  <r>
    <x v="17"/>
    <x v="0"/>
    <s v="01644-metadata.xml"/>
    <s v="3 1 2 2 3"/>
    <x v="3"/>
    <x v="0"/>
    <x v="2"/>
    <x v="2"/>
    <x v="3"/>
    <x v="10"/>
    <x v="10"/>
  </r>
  <r>
    <x v="17"/>
    <x v="0"/>
    <s v="01645-metadata.xml"/>
    <s v="3 1 2 2 3"/>
    <x v="3"/>
    <x v="0"/>
    <x v="2"/>
    <x v="2"/>
    <x v="3"/>
    <x v="10"/>
    <x v="10"/>
  </r>
  <r>
    <x v="17"/>
    <x v="0"/>
    <s v="01646-metadata.xml"/>
    <s v="3 1 2 2 3"/>
    <x v="3"/>
    <x v="0"/>
    <x v="2"/>
    <x v="2"/>
    <x v="3"/>
    <x v="10"/>
    <x v="10"/>
  </r>
  <r>
    <x v="17"/>
    <x v="0"/>
    <s v="01647-metadata.xml"/>
    <s v="3 1 2 2 3"/>
    <x v="3"/>
    <x v="0"/>
    <x v="2"/>
    <x v="2"/>
    <x v="3"/>
    <x v="10"/>
    <x v="10"/>
  </r>
  <r>
    <x v="17"/>
    <x v="0"/>
    <s v="01648-metadata.xml"/>
    <s v="3 1 2 2 3"/>
    <x v="3"/>
    <x v="0"/>
    <x v="2"/>
    <x v="2"/>
    <x v="3"/>
    <x v="10"/>
    <x v="10"/>
  </r>
  <r>
    <x v="17"/>
    <x v="0"/>
    <s v="01649-metadata.xml"/>
    <s v="3 1 2 2 3"/>
    <x v="3"/>
    <x v="0"/>
    <x v="2"/>
    <x v="2"/>
    <x v="3"/>
    <x v="10"/>
    <x v="10"/>
  </r>
  <r>
    <x v="17"/>
    <x v="0"/>
    <s v="01650-metadata.xml"/>
    <s v="3 1 2 2 3"/>
    <x v="3"/>
    <x v="0"/>
    <x v="2"/>
    <x v="2"/>
    <x v="3"/>
    <x v="10"/>
    <x v="10"/>
  </r>
  <r>
    <x v="17"/>
    <x v="0"/>
    <s v="01651-metadata.xml"/>
    <s v="3 1 2 2 3"/>
    <x v="3"/>
    <x v="0"/>
    <x v="2"/>
    <x v="2"/>
    <x v="3"/>
    <x v="10"/>
    <x v="10"/>
  </r>
  <r>
    <x v="17"/>
    <x v="0"/>
    <s v="01652-metadata.xml"/>
    <s v="3 1 2 2 3"/>
    <x v="3"/>
    <x v="0"/>
    <x v="2"/>
    <x v="2"/>
    <x v="3"/>
    <x v="10"/>
    <x v="10"/>
  </r>
  <r>
    <x v="17"/>
    <x v="0"/>
    <s v="01653-metadata.xml"/>
    <s v="3 1 2 2 3"/>
    <x v="3"/>
    <x v="0"/>
    <x v="2"/>
    <x v="2"/>
    <x v="3"/>
    <x v="10"/>
    <x v="10"/>
  </r>
  <r>
    <x v="17"/>
    <x v="0"/>
    <s v="01654-metadata.xml"/>
    <s v="3 1 2 2 3"/>
    <x v="3"/>
    <x v="0"/>
    <x v="2"/>
    <x v="2"/>
    <x v="3"/>
    <x v="10"/>
    <x v="10"/>
  </r>
  <r>
    <x v="17"/>
    <x v="0"/>
    <s v="01655-metadata.xml"/>
    <s v="3 1 2 2 3"/>
    <x v="3"/>
    <x v="0"/>
    <x v="2"/>
    <x v="2"/>
    <x v="3"/>
    <x v="10"/>
    <x v="10"/>
  </r>
  <r>
    <x v="17"/>
    <x v="0"/>
    <s v="01656-metadata.xml"/>
    <s v="3 1 2 2 3"/>
    <x v="3"/>
    <x v="0"/>
    <x v="2"/>
    <x v="2"/>
    <x v="3"/>
    <x v="10"/>
    <x v="10"/>
  </r>
  <r>
    <x v="17"/>
    <x v="0"/>
    <s v="01657-metadata.xml"/>
    <s v="3 1 2 2 3"/>
    <x v="3"/>
    <x v="0"/>
    <x v="2"/>
    <x v="2"/>
    <x v="3"/>
    <x v="10"/>
    <x v="10"/>
  </r>
  <r>
    <x v="17"/>
    <x v="0"/>
    <s v="01658-metadata.xml"/>
    <s v="3 1 2 2 3"/>
    <x v="3"/>
    <x v="0"/>
    <x v="2"/>
    <x v="2"/>
    <x v="3"/>
    <x v="10"/>
    <x v="10"/>
  </r>
  <r>
    <x v="17"/>
    <x v="0"/>
    <s v="01659-metadata.xml"/>
    <s v="3 1 2 2 3"/>
    <x v="3"/>
    <x v="0"/>
    <x v="2"/>
    <x v="2"/>
    <x v="3"/>
    <x v="10"/>
    <x v="10"/>
  </r>
  <r>
    <x v="17"/>
    <x v="0"/>
    <s v="01660-metadata.xml"/>
    <s v="3 1 2 2 3"/>
    <x v="3"/>
    <x v="0"/>
    <x v="2"/>
    <x v="2"/>
    <x v="3"/>
    <x v="10"/>
    <x v="10"/>
  </r>
  <r>
    <x v="17"/>
    <x v="0"/>
    <s v="01661-metadata.xml"/>
    <s v="3 1 2 2 3"/>
    <x v="3"/>
    <x v="0"/>
    <x v="2"/>
    <x v="2"/>
    <x v="3"/>
    <x v="10"/>
    <x v="10"/>
  </r>
  <r>
    <x v="17"/>
    <x v="0"/>
    <s v="01662-metadata.xml"/>
    <s v="3 1 2 2 3"/>
    <x v="3"/>
    <x v="0"/>
    <x v="2"/>
    <x v="2"/>
    <x v="3"/>
    <x v="10"/>
    <x v="10"/>
  </r>
  <r>
    <x v="17"/>
    <x v="0"/>
    <s v="01663-metadata.xml"/>
    <s v="3 1 2 2 3"/>
    <x v="3"/>
    <x v="0"/>
    <x v="2"/>
    <x v="2"/>
    <x v="3"/>
    <x v="10"/>
    <x v="10"/>
  </r>
  <r>
    <x v="17"/>
    <x v="0"/>
    <s v="01664-metadata.xml"/>
    <s v="3 1 2 2 3"/>
    <x v="3"/>
    <x v="0"/>
    <x v="2"/>
    <x v="2"/>
    <x v="3"/>
    <x v="10"/>
    <x v="10"/>
  </r>
  <r>
    <x v="17"/>
    <x v="0"/>
    <s v="01665-metadata.xml"/>
    <s v="3 1 2 2 3"/>
    <x v="3"/>
    <x v="0"/>
    <x v="2"/>
    <x v="2"/>
    <x v="3"/>
    <x v="10"/>
    <x v="10"/>
  </r>
  <r>
    <x v="17"/>
    <x v="0"/>
    <s v="01666-metadata.xml"/>
    <s v="3 1 2 2 3"/>
    <x v="3"/>
    <x v="0"/>
    <x v="2"/>
    <x v="2"/>
    <x v="3"/>
    <x v="10"/>
    <x v="10"/>
  </r>
  <r>
    <x v="17"/>
    <x v="0"/>
    <s v="01667-metadata.xml"/>
    <s v="3 1 2 2 3"/>
    <x v="3"/>
    <x v="0"/>
    <x v="2"/>
    <x v="2"/>
    <x v="3"/>
    <x v="10"/>
    <x v="10"/>
  </r>
  <r>
    <x v="17"/>
    <x v="0"/>
    <s v="01668-metadata.xml"/>
    <s v="3 1 2 2 3"/>
    <x v="3"/>
    <x v="0"/>
    <x v="2"/>
    <x v="2"/>
    <x v="3"/>
    <x v="10"/>
    <x v="10"/>
  </r>
  <r>
    <x v="17"/>
    <x v="0"/>
    <s v="01669-metadata.xml"/>
    <s v="3 1 2 2 3"/>
    <x v="3"/>
    <x v="0"/>
    <x v="2"/>
    <x v="2"/>
    <x v="3"/>
    <x v="10"/>
    <x v="10"/>
  </r>
  <r>
    <x v="17"/>
    <x v="0"/>
    <s v="01670-metadata.xml"/>
    <s v="3 1 2 2 3"/>
    <x v="3"/>
    <x v="0"/>
    <x v="2"/>
    <x v="2"/>
    <x v="3"/>
    <x v="10"/>
    <x v="10"/>
  </r>
  <r>
    <x v="17"/>
    <x v="0"/>
    <s v="01671-metadata.xml"/>
    <s v="3 1 2 2 3"/>
    <x v="3"/>
    <x v="0"/>
    <x v="2"/>
    <x v="2"/>
    <x v="3"/>
    <x v="10"/>
    <x v="10"/>
  </r>
  <r>
    <x v="17"/>
    <x v="0"/>
    <s v="01672-metadata.xml"/>
    <s v="3 1 2 2 3"/>
    <x v="3"/>
    <x v="0"/>
    <x v="2"/>
    <x v="2"/>
    <x v="3"/>
    <x v="10"/>
    <x v="10"/>
  </r>
  <r>
    <x v="17"/>
    <x v="0"/>
    <s v="01673-metadata.xml"/>
    <s v="3 1 2 2 3"/>
    <x v="3"/>
    <x v="0"/>
    <x v="2"/>
    <x v="2"/>
    <x v="3"/>
    <x v="10"/>
    <x v="10"/>
  </r>
  <r>
    <x v="17"/>
    <x v="0"/>
    <s v="01674-metadata.xml"/>
    <s v="3 1 2 2 3"/>
    <x v="3"/>
    <x v="0"/>
    <x v="2"/>
    <x v="2"/>
    <x v="3"/>
    <x v="10"/>
    <x v="10"/>
  </r>
  <r>
    <x v="17"/>
    <x v="0"/>
    <s v="01675-metadata.xml"/>
    <s v="3 1 2 2 3"/>
    <x v="3"/>
    <x v="0"/>
    <x v="2"/>
    <x v="2"/>
    <x v="3"/>
    <x v="10"/>
    <x v="10"/>
  </r>
  <r>
    <x v="17"/>
    <x v="0"/>
    <s v="01676-metadata.xml"/>
    <s v="3 1 2 2 3"/>
    <x v="3"/>
    <x v="0"/>
    <x v="2"/>
    <x v="2"/>
    <x v="3"/>
    <x v="10"/>
    <x v="10"/>
  </r>
  <r>
    <x v="17"/>
    <x v="0"/>
    <s v="01677-metadata.xml"/>
    <s v="3 1 2 2 3"/>
    <x v="3"/>
    <x v="0"/>
    <x v="2"/>
    <x v="2"/>
    <x v="3"/>
    <x v="10"/>
    <x v="10"/>
  </r>
  <r>
    <x v="17"/>
    <x v="0"/>
    <s v="01678-metadata.xml"/>
    <s v="3 1 2 2 3"/>
    <x v="3"/>
    <x v="0"/>
    <x v="2"/>
    <x v="2"/>
    <x v="3"/>
    <x v="10"/>
    <x v="10"/>
  </r>
  <r>
    <x v="17"/>
    <x v="0"/>
    <s v="01679-metadata.xml"/>
    <s v="3 1 2 2 3"/>
    <x v="3"/>
    <x v="0"/>
    <x v="2"/>
    <x v="2"/>
    <x v="3"/>
    <x v="10"/>
    <x v="10"/>
  </r>
  <r>
    <x v="17"/>
    <x v="0"/>
    <s v="01680-metadata.xml"/>
    <s v="3 1 2 2 3"/>
    <x v="3"/>
    <x v="0"/>
    <x v="2"/>
    <x v="2"/>
    <x v="3"/>
    <x v="10"/>
    <x v="10"/>
  </r>
  <r>
    <x v="17"/>
    <x v="0"/>
    <s v="01681-metadata.xml"/>
    <s v="3 1 2 2 3"/>
    <x v="3"/>
    <x v="0"/>
    <x v="2"/>
    <x v="2"/>
    <x v="3"/>
    <x v="10"/>
    <x v="10"/>
  </r>
  <r>
    <x v="17"/>
    <x v="0"/>
    <s v="01682-metadata.xml"/>
    <s v="3 1 2 2 3"/>
    <x v="3"/>
    <x v="0"/>
    <x v="2"/>
    <x v="2"/>
    <x v="3"/>
    <x v="10"/>
    <x v="10"/>
  </r>
  <r>
    <x v="17"/>
    <x v="0"/>
    <s v="01683-metadata.xml"/>
    <s v="3 1 2 2 3"/>
    <x v="3"/>
    <x v="0"/>
    <x v="2"/>
    <x v="2"/>
    <x v="3"/>
    <x v="10"/>
    <x v="10"/>
  </r>
  <r>
    <x v="17"/>
    <x v="0"/>
    <s v="01684-metadata.xml"/>
    <s v="3 1 2 2 3"/>
    <x v="3"/>
    <x v="0"/>
    <x v="2"/>
    <x v="2"/>
    <x v="3"/>
    <x v="10"/>
    <x v="10"/>
  </r>
  <r>
    <x v="17"/>
    <x v="0"/>
    <s v="01685-metadata.xml"/>
    <s v="3 1 2 2 3"/>
    <x v="3"/>
    <x v="0"/>
    <x v="2"/>
    <x v="2"/>
    <x v="3"/>
    <x v="10"/>
    <x v="10"/>
  </r>
  <r>
    <x v="17"/>
    <x v="0"/>
    <s v="01686-metadata.xml"/>
    <s v="3 1 2 2 3"/>
    <x v="3"/>
    <x v="0"/>
    <x v="2"/>
    <x v="2"/>
    <x v="3"/>
    <x v="10"/>
    <x v="10"/>
  </r>
  <r>
    <x v="17"/>
    <x v="0"/>
    <s v="01687-metadata.xml"/>
    <s v="3 1 2 2 3"/>
    <x v="3"/>
    <x v="0"/>
    <x v="2"/>
    <x v="2"/>
    <x v="3"/>
    <x v="10"/>
    <x v="10"/>
  </r>
  <r>
    <x v="17"/>
    <x v="0"/>
    <s v="01688-metadata.xml"/>
    <s v="3 1 2 2 3"/>
    <x v="3"/>
    <x v="0"/>
    <x v="2"/>
    <x v="2"/>
    <x v="3"/>
    <x v="10"/>
    <x v="10"/>
  </r>
  <r>
    <x v="17"/>
    <x v="0"/>
    <s v="01689-metadata.xml"/>
    <s v="3 1 2 2 3"/>
    <x v="3"/>
    <x v="0"/>
    <x v="2"/>
    <x v="2"/>
    <x v="3"/>
    <x v="10"/>
    <x v="10"/>
  </r>
  <r>
    <x v="17"/>
    <x v="0"/>
    <s v="01690-metadata.xml"/>
    <s v="3 1 2 2 3"/>
    <x v="3"/>
    <x v="0"/>
    <x v="2"/>
    <x v="2"/>
    <x v="3"/>
    <x v="10"/>
    <x v="10"/>
  </r>
  <r>
    <x v="17"/>
    <x v="0"/>
    <s v="01691-metadata.xml"/>
    <s v="3 1 2 2 3"/>
    <x v="3"/>
    <x v="0"/>
    <x v="2"/>
    <x v="2"/>
    <x v="3"/>
    <x v="10"/>
    <x v="10"/>
  </r>
  <r>
    <x v="17"/>
    <x v="0"/>
    <s v="01692-metadata.xml"/>
    <s v="3 1 2 2 3"/>
    <x v="3"/>
    <x v="0"/>
    <x v="2"/>
    <x v="2"/>
    <x v="3"/>
    <x v="10"/>
    <x v="10"/>
  </r>
  <r>
    <x v="17"/>
    <x v="0"/>
    <s v="01693-metadata.xml"/>
    <s v="3 1 2 2 3"/>
    <x v="3"/>
    <x v="0"/>
    <x v="2"/>
    <x v="2"/>
    <x v="3"/>
    <x v="10"/>
    <x v="10"/>
  </r>
  <r>
    <x v="17"/>
    <x v="0"/>
    <s v="01694-metadata.xml"/>
    <s v="3 1 2 2 3"/>
    <x v="3"/>
    <x v="0"/>
    <x v="2"/>
    <x v="2"/>
    <x v="3"/>
    <x v="10"/>
    <x v="10"/>
  </r>
  <r>
    <x v="17"/>
    <x v="0"/>
    <s v="01695-metadata.xml"/>
    <s v="3 1 2 2 3"/>
    <x v="3"/>
    <x v="0"/>
    <x v="2"/>
    <x v="2"/>
    <x v="3"/>
    <x v="10"/>
    <x v="10"/>
  </r>
  <r>
    <x v="17"/>
    <x v="0"/>
    <s v="01696-metadata.xml"/>
    <s v="3 1 2 2 3"/>
    <x v="3"/>
    <x v="0"/>
    <x v="2"/>
    <x v="2"/>
    <x v="3"/>
    <x v="10"/>
    <x v="10"/>
  </r>
  <r>
    <x v="17"/>
    <x v="0"/>
    <s v="01697-metadata.xml"/>
    <s v="3 1 2 2 3"/>
    <x v="3"/>
    <x v="0"/>
    <x v="2"/>
    <x v="2"/>
    <x v="3"/>
    <x v="10"/>
    <x v="10"/>
  </r>
  <r>
    <x v="17"/>
    <x v="0"/>
    <s v="01698-metadata.xml"/>
    <s v="3 1 2 2 3"/>
    <x v="3"/>
    <x v="0"/>
    <x v="2"/>
    <x v="2"/>
    <x v="3"/>
    <x v="10"/>
    <x v="10"/>
  </r>
  <r>
    <x v="17"/>
    <x v="0"/>
    <s v="01699-metadata.xml"/>
    <s v="3 1 2 2 3"/>
    <x v="3"/>
    <x v="0"/>
    <x v="2"/>
    <x v="2"/>
    <x v="3"/>
    <x v="10"/>
    <x v="10"/>
  </r>
  <r>
    <x v="17"/>
    <x v="0"/>
    <s v="01700-metadata.xml"/>
    <s v="3 1 2 2 3"/>
    <x v="3"/>
    <x v="0"/>
    <x v="2"/>
    <x v="2"/>
    <x v="3"/>
    <x v="10"/>
    <x v="10"/>
  </r>
  <r>
    <x v="17"/>
    <x v="0"/>
    <s v="01701-metadata.xml"/>
    <s v="3 1 2 2 3"/>
    <x v="3"/>
    <x v="0"/>
    <x v="2"/>
    <x v="2"/>
    <x v="3"/>
    <x v="10"/>
    <x v="10"/>
  </r>
  <r>
    <x v="17"/>
    <x v="0"/>
    <s v="01702-metadata.xml"/>
    <s v="3 1 2 2 3"/>
    <x v="3"/>
    <x v="0"/>
    <x v="2"/>
    <x v="2"/>
    <x v="3"/>
    <x v="10"/>
    <x v="10"/>
  </r>
  <r>
    <x v="17"/>
    <x v="0"/>
    <s v="01703-metadata.xml"/>
    <s v="3 1 2 2 3"/>
    <x v="3"/>
    <x v="0"/>
    <x v="2"/>
    <x v="2"/>
    <x v="3"/>
    <x v="10"/>
    <x v="10"/>
  </r>
  <r>
    <x v="17"/>
    <x v="0"/>
    <s v="01704-metadata.xml"/>
    <s v="3 1 2 2 3"/>
    <x v="3"/>
    <x v="0"/>
    <x v="2"/>
    <x v="2"/>
    <x v="3"/>
    <x v="10"/>
    <x v="10"/>
  </r>
  <r>
    <x v="17"/>
    <x v="0"/>
    <s v="01705-metadata.xml"/>
    <s v="3 1 2 2 3"/>
    <x v="3"/>
    <x v="0"/>
    <x v="2"/>
    <x v="2"/>
    <x v="3"/>
    <x v="10"/>
    <x v="10"/>
  </r>
  <r>
    <x v="17"/>
    <x v="0"/>
    <s v="01706-metadata.xml"/>
    <s v="3 1 2 2 3"/>
    <x v="3"/>
    <x v="0"/>
    <x v="2"/>
    <x v="2"/>
    <x v="3"/>
    <x v="10"/>
    <x v="10"/>
  </r>
  <r>
    <x v="17"/>
    <x v="0"/>
    <s v="01707-metadata.xml"/>
    <s v="3 1 2 2 3"/>
    <x v="3"/>
    <x v="0"/>
    <x v="2"/>
    <x v="2"/>
    <x v="3"/>
    <x v="10"/>
    <x v="10"/>
  </r>
  <r>
    <x v="17"/>
    <x v="0"/>
    <s v="01708-metadata.xml"/>
    <s v="3 1 2 2 3"/>
    <x v="3"/>
    <x v="0"/>
    <x v="2"/>
    <x v="2"/>
    <x v="3"/>
    <x v="10"/>
    <x v="10"/>
  </r>
  <r>
    <x v="17"/>
    <x v="0"/>
    <s v="01709-metadata.xml"/>
    <s v="3 1 2 2 3"/>
    <x v="3"/>
    <x v="0"/>
    <x v="2"/>
    <x v="2"/>
    <x v="3"/>
    <x v="10"/>
    <x v="10"/>
  </r>
  <r>
    <x v="17"/>
    <x v="0"/>
    <s v="01710-metadata.xml"/>
    <s v="3 1 2 2 3"/>
    <x v="3"/>
    <x v="0"/>
    <x v="2"/>
    <x v="2"/>
    <x v="3"/>
    <x v="10"/>
    <x v="10"/>
  </r>
  <r>
    <x v="17"/>
    <x v="0"/>
    <s v="01711-metadata.xml"/>
    <s v="3 1 2 2 3"/>
    <x v="3"/>
    <x v="0"/>
    <x v="2"/>
    <x v="2"/>
    <x v="3"/>
    <x v="10"/>
    <x v="10"/>
  </r>
  <r>
    <x v="17"/>
    <x v="0"/>
    <s v="01712-metadata.xml"/>
    <s v="3 1 2 2 3"/>
    <x v="3"/>
    <x v="0"/>
    <x v="2"/>
    <x v="2"/>
    <x v="3"/>
    <x v="10"/>
    <x v="10"/>
  </r>
  <r>
    <x v="17"/>
    <x v="0"/>
    <s v="01713-metadata.xml"/>
    <s v="3 1 2 2 3"/>
    <x v="3"/>
    <x v="0"/>
    <x v="2"/>
    <x v="2"/>
    <x v="3"/>
    <x v="10"/>
    <x v="10"/>
  </r>
  <r>
    <x v="17"/>
    <x v="0"/>
    <s v="01714-metadata.xml"/>
    <s v="3 1 2 2 3"/>
    <x v="3"/>
    <x v="0"/>
    <x v="2"/>
    <x v="2"/>
    <x v="3"/>
    <x v="10"/>
    <x v="10"/>
  </r>
  <r>
    <x v="17"/>
    <x v="0"/>
    <s v="01715-metadata.xml"/>
    <s v="3 1 2 2 3"/>
    <x v="3"/>
    <x v="0"/>
    <x v="2"/>
    <x v="2"/>
    <x v="3"/>
    <x v="10"/>
    <x v="10"/>
  </r>
  <r>
    <x v="17"/>
    <x v="0"/>
    <s v="01716-metadata.xml"/>
    <s v="3 1 2 2 3"/>
    <x v="3"/>
    <x v="0"/>
    <x v="2"/>
    <x v="2"/>
    <x v="3"/>
    <x v="10"/>
    <x v="10"/>
  </r>
  <r>
    <x v="17"/>
    <x v="0"/>
    <s v="01717-metadata.xml"/>
    <s v="3 1 2 2 3"/>
    <x v="3"/>
    <x v="0"/>
    <x v="2"/>
    <x v="2"/>
    <x v="3"/>
    <x v="10"/>
    <x v="10"/>
  </r>
  <r>
    <x v="17"/>
    <x v="0"/>
    <s v="01718-metadata.xml"/>
    <s v="3 1 2 2 3"/>
    <x v="3"/>
    <x v="0"/>
    <x v="2"/>
    <x v="2"/>
    <x v="3"/>
    <x v="10"/>
    <x v="10"/>
  </r>
  <r>
    <x v="17"/>
    <x v="0"/>
    <s v="01719-metadata.xml"/>
    <s v="3 1 2 2 3"/>
    <x v="3"/>
    <x v="0"/>
    <x v="2"/>
    <x v="2"/>
    <x v="3"/>
    <x v="10"/>
    <x v="10"/>
  </r>
  <r>
    <x v="17"/>
    <x v="0"/>
    <s v="01720-metadata.xml"/>
    <s v="3 1 2 2 3"/>
    <x v="3"/>
    <x v="0"/>
    <x v="2"/>
    <x v="2"/>
    <x v="3"/>
    <x v="10"/>
    <x v="10"/>
  </r>
  <r>
    <x v="17"/>
    <x v="0"/>
    <s v="01721-metadata.xml"/>
    <s v="3 1 2 2 3"/>
    <x v="3"/>
    <x v="0"/>
    <x v="2"/>
    <x v="2"/>
    <x v="3"/>
    <x v="10"/>
    <x v="10"/>
  </r>
  <r>
    <x v="17"/>
    <x v="0"/>
    <s v="01722-metadata.xml"/>
    <s v="3 1 2 2 3"/>
    <x v="3"/>
    <x v="0"/>
    <x v="2"/>
    <x v="2"/>
    <x v="3"/>
    <x v="10"/>
    <x v="10"/>
  </r>
  <r>
    <x v="17"/>
    <x v="0"/>
    <s v="01723-metadata.xml"/>
    <s v="3 1 2 2 3"/>
    <x v="3"/>
    <x v="0"/>
    <x v="2"/>
    <x v="2"/>
    <x v="3"/>
    <x v="10"/>
    <x v="10"/>
  </r>
  <r>
    <x v="17"/>
    <x v="0"/>
    <s v="01724-metadata.xml"/>
    <s v="3 1 2 2 3"/>
    <x v="3"/>
    <x v="0"/>
    <x v="2"/>
    <x v="2"/>
    <x v="3"/>
    <x v="10"/>
    <x v="10"/>
  </r>
  <r>
    <x v="17"/>
    <x v="0"/>
    <s v="01725-metadata.xml"/>
    <s v="3 1 2 2 3"/>
    <x v="3"/>
    <x v="0"/>
    <x v="2"/>
    <x v="2"/>
    <x v="3"/>
    <x v="10"/>
    <x v="10"/>
  </r>
  <r>
    <x v="17"/>
    <x v="0"/>
    <s v="01726-metadata.xml"/>
    <s v="3 1 2 2 3"/>
    <x v="3"/>
    <x v="0"/>
    <x v="2"/>
    <x v="2"/>
    <x v="3"/>
    <x v="10"/>
    <x v="10"/>
  </r>
  <r>
    <x v="17"/>
    <x v="0"/>
    <s v="01727-metadata.xml"/>
    <s v="3 1 2 2 3"/>
    <x v="3"/>
    <x v="0"/>
    <x v="2"/>
    <x v="2"/>
    <x v="3"/>
    <x v="10"/>
    <x v="10"/>
  </r>
  <r>
    <x v="17"/>
    <x v="0"/>
    <s v="01728-metadata.xml"/>
    <s v="3 1 2 2 3"/>
    <x v="3"/>
    <x v="0"/>
    <x v="2"/>
    <x v="2"/>
    <x v="3"/>
    <x v="10"/>
    <x v="10"/>
  </r>
  <r>
    <x v="17"/>
    <x v="0"/>
    <s v="01729-metadata.xml"/>
    <s v="3 1 2 2 3"/>
    <x v="3"/>
    <x v="0"/>
    <x v="2"/>
    <x v="2"/>
    <x v="3"/>
    <x v="10"/>
    <x v="10"/>
  </r>
  <r>
    <x v="17"/>
    <x v="0"/>
    <s v="01730-metadata.xml"/>
    <s v="3 1 2 2 3"/>
    <x v="3"/>
    <x v="0"/>
    <x v="2"/>
    <x v="2"/>
    <x v="3"/>
    <x v="10"/>
    <x v="10"/>
  </r>
  <r>
    <x v="17"/>
    <x v="0"/>
    <s v="01731-metadata.xml"/>
    <s v="3 1 2 2 3"/>
    <x v="3"/>
    <x v="0"/>
    <x v="2"/>
    <x v="2"/>
    <x v="3"/>
    <x v="10"/>
    <x v="10"/>
  </r>
  <r>
    <x v="17"/>
    <x v="0"/>
    <s v="01732-metadata.xml"/>
    <s v="3 1 2 2 3"/>
    <x v="3"/>
    <x v="0"/>
    <x v="2"/>
    <x v="2"/>
    <x v="3"/>
    <x v="10"/>
    <x v="10"/>
  </r>
  <r>
    <x v="17"/>
    <x v="0"/>
    <s v="01733-metadata.xml"/>
    <s v="3 1 2 2 3"/>
    <x v="3"/>
    <x v="0"/>
    <x v="2"/>
    <x v="2"/>
    <x v="3"/>
    <x v="10"/>
    <x v="10"/>
  </r>
  <r>
    <x v="17"/>
    <x v="0"/>
    <s v="01734-metadata.xml"/>
    <s v="3 1 2 2 3"/>
    <x v="3"/>
    <x v="0"/>
    <x v="2"/>
    <x v="2"/>
    <x v="3"/>
    <x v="10"/>
    <x v="10"/>
  </r>
  <r>
    <x v="17"/>
    <x v="0"/>
    <s v="01735-metadata.xml"/>
    <s v="3 1 2 2 3"/>
    <x v="3"/>
    <x v="0"/>
    <x v="2"/>
    <x v="2"/>
    <x v="3"/>
    <x v="10"/>
    <x v="10"/>
  </r>
  <r>
    <x v="17"/>
    <x v="0"/>
    <s v="01736-metadata.xml"/>
    <s v="3 1 2 2 3"/>
    <x v="3"/>
    <x v="0"/>
    <x v="2"/>
    <x v="2"/>
    <x v="3"/>
    <x v="10"/>
    <x v="10"/>
  </r>
  <r>
    <x v="17"/>
    <x v="0"/>
    <s v="01737-metadata.xml"/>
    <s v="3 1 2 2 3"/>
    <x v="3"/>
    <x v="0"/>
    <x v="2"/>
    <x v="2"/>
    <x v="3"/>
    <x v="10"/>
    <x v="10"/>
  </r>
  <r>
    <x v="17"/>
    <x v="0"/>
    <s v="01738-metadata.xml"/>
    <s v="3 1 2 2 3"/>
    <x v="3"/>
    <x v="0"/>
    <x v="2"/>
    <x v="2"/>
    <x v="3"/>
    <x v="10"/>
    <x v="10"/>
  </r>
  <r>
    <x v="17"/>
    <x v="0"/>
    <s v="01739-metadata.xml"/>
    <s v="3 1 2 2 3"/>
    <x v="3"/>
    <x v="0"/>
    <x v="2"/>
    <x v="2"/>
    <x v="3"/>
    <x v="10"/>
    <x v="10"/>
  </r>
  <r>
    <x v="17"/>
    <x v="0"/>
    <s v="01740-metadata.xml"/>
    <s v="3 1 2 2 3"/>
    <x v="3"/>
    <x v="0"/>
    <x v="2"/>
    <x v="2"/>
    <x v="3"/>
    <x v="10"/>
    <x v="10"/>
  </r>
  <r>
    <x v="17"/>
    <x v="0"/>
    <s v="01741-metadata.xml"/>
    <s v="3 1 2 2 3"/>
    <x v="3"/>
    <x v="0"/>
    <x v="2"/>
    <x v="2"/>
    <x v="3"/>
    <x v="10"/>
    <x v="10"/>
  </r>
  <r>
    <x v="17"/>
    <x v="0"/>
    <s v="01742-metadata.xml"/>
    <s v="3 1 2 2 3"/>
    <x v="3"/>
    <x v="0"/>
    <x v="2"/>
    <x v="2"/>
    <x v="3"/>
    <x v="10"/>
    <x v="10"/>
  </r>
  <r>
    <x v="17"/>
    <x v="0"/>
    <s v="01743-metadata.xml"/>
    <s v="3 1 2 2 3"/>
    <x v="3"/>
    <x v="0"/>
    <x v="2"/>
    <x v="2"/>
    <x v="3"/>
    <x v="10"/>
    <x v="10"/>
  </r>
  <r>
    <x v="17"/>
    <x v="0"/>
    <s v="01744-metadata.xml"/>
    <s v="3 1 2 2 3"/>
    <x v="3"/>
    <x v="0"/>
    <x v="2"/>
    <x v="2"/>
    <x v="3"/>
    <x v="10"/>
    <x v="10"/>
  </r>
  <r>
    <x v="17"/>
    <x v="0"/>
    <s v="01745-metadata.xml"/>
    <s v="3 1 2 2 3"/>
    <x v="3"/>
    <x v="0"/>
    <x v="2"/>
    <x v="2"/>
    <x v="3"/>
    <x v="10"/>
    <x v="10"/>
  </r>
  <r>
    <x v="17"/>
    <x v="0"/>
    <s v="01746-metadata.xml"/>
    <s v="3 1 2 2 3"/>
    <x v="3"/>
    <x v="0"/>
    <x v="2"/>
    <x v="2"/>
    <x v="3"/>
    <x v="10"/>
    <x v="10"/>
  </r>
  <r>
    <x v="17"/>
    <x v="0"/>
    <s v="01747-metadata.xml"/>
    <s v="3 1 2 2 3"/>
    <x v="3"/>
    <x v="0"/>
    <x v="2"/>
    <x v="2"/>
    <x v="3"/>
    <x v="10"/>
    <x v="10"/>
  </r>
  <r>
    <x v="17"/>
    <x v="0"/>
    <s v="01748-metadata.xml"/>
    <s v="3 1 2 2 3"/>
    <x v="3"/>
    <x v="0"/>
    <x v="2"/>
    <x v="2"/>
    <x v="3"/>
    <x v="10"/>
    <x v="10"/>
  </r>
  <r>
    <x v="17"/>
    <x v="0"/>
    <s v="01749-metadata.xml"/>
    <s v="3 1 2 2 3"/>
    <x v="3"/>
    <x v="0"/>
    <x v="2"/>
    <x v="2"/>
    <x v="3"/>
    <x v="10"/>
    <x v="10"/>
  </r>
  <r>
    <x v="17"/>
    <x v="0"/>
    <s v="01750-metadata.xml"/>
    <s v="3 1 2 2 3"/>
    <x v="3"/>
    <x v="0"/>
    <x v="2"/>
    <x v="2"/>
    <x v="3"/>
    <x v="10"/>
    <x v="10"/>
  </r>
  <r>
    <x v="17"/>
    <x v="0"/>
    <s v="01751-metadata.xml"/>
    <s v="3 1 2 2 3"/>
    <x v="3"/>
    <x v="0"/>
    <x v="2"/>
    <x v="2"/>
    <x v="3"/>
    <x v="10"/>
    <x v="10"/>
  </r>
  <r>
    <x v="17"/>
    <x v="0"/>
    <s v="01752-metadata.xml"/>
    <s v="3 1 2 2 3"/>
    <x v="3"/>
    <x v="0"/>
    <x v="2"/>
    <x v="2"/>
    <x v="3"/>
    <x v="10"/>
    <x v="10"/>
  </r>
  <r>
    <x v="17"/>
    <x v="0"/>
    <s v="01753-metadata.xml"/>
    <s v="3 1 2 2 3"/>
    <x v="3"/>
    <x v="0"/>
    <x v="2"/>
    <x v="2"/>
    <x v="3"/>
    <x v="10"/>
    <x v="10"/>
  </r>
  <r>
    <x v="17"/>
    <x v="0"/>
    <s v="01754-metadata.xml"/>
    <s v="3 1 2 2 3"/>
    <x v="3"/>
    <x v="0"/>
    <x v="2"/>
    <x v="2"/>
    <x v="3"/>
    <x v="10"/>
    <x v="10"/>
  </r>
  <r>
    <x v="17"/>
    <x v="0"/>
    <s v="01755-metadata.xml"/>
    <s v="3 1 2 2 3"/>
    <x v="3"/>
    <x v="0"/>
    <x v="2"/>
    <x v="2"/>
    <x v="3"/>
    <x v="10"/>
    <x v="10"/>
  </r>
  <r>
    <x v="17"/>
    <x v="0"/>
    <s v="01756-metadata.xml"/>
    <s v="3 1 2 2 3"/>
    <x v="3"/>
    <x v="0"/>
    <x v="2"/>
    <x v="2"/>
    <x v="3"/>
    <x v="10"/>
    <x v="10"/>
  </r>
  <r>
    <x v="17"/>
    <x v="0"/>
    <s v="01757-metadata.xml"/>
    <s v="3 1 2 2 3"/>
    <x v="3"/>
    <x v="0"/>
    <x v="2"/>
    <x v="2"/>
    <x v="3"/>
    <x v="10"/>
    <x v="10"/>
  </r>
  <r>
    <x v="17"/>
    <x v="0"/>
    <s v="01758-metadata.xml"/>
    <s v="3 1 2 2 3"/>
    <x v="3"/>
    <x v="0"/>
    <x v="2"/>
    <x v="2"/>
    <x v="3"/>
    <x v="10"/>
    <x v="10"/>
  </r>
  <r>
    <x v="2"/>
    <x v="1"/>
    <s v="03287-metadata.xml"/>
    <s v="2 1 3 0 2"/>
    <x v="2"/>
    <x v="0"/>
    <x v="3"/>
    <x v="0"/>
    <x v="2"/>
    <x v="7"/>
    <x v="11"/>
  </r>
  <r>
    <x v="12"/>
    <x v="0"/>
    <s v="03641-metadata.xml"/>
    <s v="1 3 3 2 3"/>
    <x v="1"/>
    <x v="3"/>
    <x v="3"/>
    <x v="2"/>
    <x v="3"/>
    <x v="11"/>
    <x v="11"/>
  </r>
  <r>
    <x v="12"/>
    <x v="0"/>
    <s v="03644-metadata.xml"/>
    <s v="2 2 4 1 3"/>
    <x v="2"/>
    <x v="2"/>
    <x v="4"/>
    <x v="1"/>
    <x v="3"/>
    <x v="11"/>
    <x v="11"/>
  </r>
  <r>
    <x v="12"/>
    <x v="0"/>
    <s v="03667-metadata.xml"/>
    <s v="2 2 3 2 3"/>
    <x v="2"/>
    <x v="2"/>
    <x v="3"/>
    <x v="2"/>
    <x v="3"/>
    <x v="11"/>
    <x v="11"/>
  </r>
  <r>
    <x v="12"/>
    <x v="0"/>
    <s v="03673-metadata.xml"/>
    <s v="1 3 3 2 3"/>
    <x v="1"/>
    <x v="3"/>
    <x v="3"/>
    <x v="2"/>
    <x v="3"/>
    <x v="11"/>
    <x v="11"/>
  </r>
  <r>
    <x v="1"/>
    <x v="0"/>
    <s v="04052-metadata.xml"/>
    <s v="2 2 4 1 3"/>
    <x v="2"/>
    <x v="2"/>
    <x v="4"/>
    <x v="1"/>
    <x v="3"/>
    <x v="11"/>
    <x v="11"/>
  </r>
  <r>
    <x v="7"/>
    <x v="0"/>
    <s v="03036-metadata.xml"/>
    <s v="4 2 2 1 3"/>
    <x v="4"/>
    <x v="2"/>
    <x v="2"/>
    <x v="1"/>
    <x v="3"/>
    <x v="11"/>
    <x v="11"/>
  </r>
  <r>
    <x v="7"/>
    <x v="0"/>
    <s v="03053-metadata.xml"/>
    <s v="4 2 2 1 3"/>
    <x v="4"/>
    <x v="2"/>
    <x v="2"/>
    <x v="1"/>
    <x v="3"/>
    <x v="11"/>
    <x v="11"/>
  </r>
  <r>
    <x v="7"/>
    <x v="0"/>
    <s v="03062-metadata.xml"/>
    <s v="4 2 2 1 3"/>
    <x v="4"/>
    <x v="2"/>
    <x v="2"/>
    <x v="1"/>
    <x v="3"/>
    <x v="11"/>
    <x v="11"/>
  </r>
  <r>
    <x v="7"/>
    <x v="0"/>
    <s v="03082-metadata.xml"/>
    <s v="5 1 2 1 3"/>
    <x v="5"/>
    <x v="0"/>
    <x v="2"/>
    <x v="1"/>
    <x v="3"/>
    <x v="11"/>
    <x v="11"/>
  </r>
  <r>
    <x v="7"/>
    <x v="0"/>
    <s v="03085-metadata.xml"/>
    <s v="4 2 2 1 3"/>
    <x v="4"/>
    <x v="2"/>
    <x v="2"/>
    <x v="1"/>
    <x v="3"/>
    <x v="11"/>
    <x v="11"/>
  </r>
  <r>
    <x v="7"/>
    <x v="0"/>
    <s v="03107-metadata.xml"/>
    <s v="4 2 2 1 3"/>
    <x v="4"/>
    <x v="2"/>
    <x v="2"/>
    <x v="1"/>
    <x v="3"/>
    <x v="11"/>
    <x v="11"/>
  </r>
  <r>
    <x v="18"/>
    <x v="0"/>
    <s v="04178-metadata.xml"/>
    <s v="5 3 2 0 2"/>
    <x v="5"/>
    <x v="3"/>
    <x v="2"/>
    <x v="0"/>
    <x v="2"/>
    <x v="11"/>
    <x v="11"/>
  </r>
  <r>
    <x v="18"/>
    <x v="0"/>
    <s v="04181-metadata.xml"/>
    <s v="5 2 3 0 2"/>
    <x v="5"/>
    <x v="2"/>
    <x v="3"/>
    <x v="0"/>
    <x v="2"/>
    <x v="11"/>
    <x v="11"/>
  </r>
  <r>
    <x v="18"/>
    <x v="0"/>
    <s v="04189-metadata.xml"/>
    <s v="5 3 2 0 2"/>
    <x v="5"/>
    <x v="3"/>
    <x v="2"/>
    <x v="0"/>
    <x v="2"/>
    <x v="11"/>
    <x v="11"/>
  </r>
  <r>
    <x v="18"/>
    <x v="0"/>
    <s v="04192-metadata.xml"/>
    <s v="5 3 2 0 2"/>
    <x v="5"/>
    <x v="3"/>
    <x v="2"/>
    <x v="0"/>
    <x v="2"/>
    <x v="11"/>
    <x v="11"/>
  </r>
  <r>
    <x v="5"/>
    <x v="0"/>
    <s v="00517-metadata.xml"/>
    <s v="2 2 3 2 3"/>
    <x v="2"/>
    <x v="2"/>
    <x v="3"/>
    <x v="2"/>
    <x v="3"/>
    <x v="11"/>
    <x v="11"/>
  </r>
  <r>
    <x v="5"/>
    <x v="0"/>
    <s v="00518-metadata.xml"/>
    <s v="5 3 2 0 2"/>
    <x v="5"/>
    <x v="3"/>
    <x v="2"/>
    <x v="0"/>
    <x v="2"/>
    <x v="11"/>
    <x v="11"/>
  </r>
  <r>
    <x v="5"/>
    <x v="0"/>
    <s v="00552-metadata.xml"/>
    <s v="2 2 3 2 3"/>
    <x v="2"/>
    <x v="2"/>
    <x v="3"/>
    <x v="2"/>
    <x v="3"/>
    <x v="11"/>
    <x v="11"/>
  </r>
  <r>
    <x v="5"/>
    <x v="0"/>
    <s v="00554-metadata.xml"/>
    <s v="5 1 2 1 3"/>
    <x v="5"/>
    <x v="0"/>
    <x v="2"/>
    <x v="1"/>
    <x v="3"/>
    <x v="11"/>
    <x v="11"/>
  </r>
  <r>
    <x v="5"/>
    <x v="0"/>
    <s v="00563-metadata.xml"/>
    <s v="2 2 3 2 3"/>
    <x v="2"/>
    <x v="2"/>
    <x v="3"/>
    <x v="2"/>
    <x v="3"/>
    <x v="11"/>
    <x v="11"/>
  </r>
  <r>
    <x v="5"/>
    <x v="0"/>
    <s v="00577-metadata.xml"/>
    <s v="5 1 2 1 3"/>
    <x v="5"/>
    <x v="0"/>
    <x v="2"/>
    <x v="1"/>
    <x v="3"/>
    <x v="11"/>
    <x v="11"/>
  </r>
  <r>
    <x v="5"/>
    <x v="0"/>
    <s v="00579-metadata.xml"/>
    <s v="2 2 3 2 3"/>
    <x v="2"/>
    <x v="2"/>
    <x v="3"/>
    <x v="2"/>
    <x v="3"/>
    <x v="11"/>
    <x v="11"/>
  </r>
  <r>
    <x v="5"/>
    <x v="0"/>
    <s v="00616-metadata.xml"/>
    <s v="2 2 4 1 3"/>
    <x v="2"/>
    <x v="2"/>
    <x v="4"/>
    <x v="1"/>
    <x v="3"/>
    <x v="11"/>
    <x v="11"/>
  </r>
  <r>
    <x v="5"/>
    <x v="0"/>
    <s v="00641-metadata.xml"/>
    <s v="2 2 3 2 3"/>
    <x v="2"/>
    <x v="2"/>
    <x v="3"/>
    <x v="2"/>
    <x v="3"/>
    <x v="11"/>
    <x v="11"/>
  </r>
  <r>
    <x v="5"/>
    <x v="0"/>
    <s v="00652-metadata.xml"/>
    <s v="2 2 3 2 3"/>
    <x v="2"/>
    <x v="2"/>
    <x v="3"/>
    <x v="2"/>
    <x v="3"/>
    <x v="11"/>
    <x v="11"/>
  </r>
  <r>
    <x v="5"/>
    <x v="0"/>
    <s v="00669-metadata.xml"/>
    <s v="2 2 3 2 3"/>
    <x v="2"/>
    <x v="2"/>
    <x v="3"/>
    <x v="2"/>
    <x v="3"/>
    <x v="11"/>
    <x v="11"/>
  </r>
  <r>
    <x v="5"/>
    <x v="0"/>
    <s v="00675-metadata.xml"/>
    <s v="2 2 3 2 3"/>
    <x v="2"/>
    <x v="2"/>
    <x v="3"/>
    <x v="2"/>
    <x v="3"/>
    <x v="11"/>
    <x v="11"/>
  </r>
  <r>
    <x v="5"/>
    <x v="0"/>
    <s v="00691-metadata.xml"/>
    <s v="2 2 4 1 3"/>
    <x v="2"/>
    <x v="2"/>
    <x v="4"/>
    <x v="1"/>
    <x v="3"/>
    <x v="11"/>
    <x v="11"/>
  </r>
  <r>
    <x v="5"/>
    <x v="0"/>
    <s v="00695-metadata.xml"/>
    <s v="2 2 4 1 3"/>
    <x v="2"/>
    <x v="2"/>
    <x v="4"/>
    <x v="1"/>
    <x v="3"/>
    <x v="11"/>
    <x v="11"/>
  </r>
  <r>
    <x v="5"/>
    <x v="0"/>
    <s v="00697-metadata.xml"/>
    <s v="2 2 3 2 3"/>
    <x v="2"/>
    <x v="2"/>
    <x v="3"/>
    <x v="2"/>
    <x v="3"/>
    <x v="11"/>
    <x v="11"/>
  </r>
  <r>
    <x v="5"/>
    <x v="0"/>
    <s v="00704-metadata.xml"/>
    <s v="2 2 3 2 3"/>
    <x v="2"/>
    <x v="2"/>
    <x v="3"/>
    <x v="2"/>
    <x v="3"/>
    <x v="11"/>
    <x v="11"/>
  </r>
  <r>
    <x v="5"/>
    <x v="0"/>
    <s v="00705-metadata.xml"/>
    <s v="2 2 3 2 3"/>
    <x v="2"/>
    <x v="2"/>
    <x v="3"/>
    <x v="2"/>
    <x v="3"/>
    <x v="11"/>
    <x v="11"/>
  </r>
  <r>
    <x v="5"/>
    <x v="0"/>
    <s v="00710-metadata.xml"/>
    <s v="3 1 3 2 3"/>
    <x v="3"/>
    <x v="0"/>
    <x v="3"/>
    <x v="2"/>
    <x v="3"/>
    <x v="11"/>
    <x v="11"/>
  </r>
  <r>
    <x v="16"/>
    <x v="0"/>
    <s v="03717-metadata.xml"/>
    <s v="2 2 4 1 3"/>
    <x v="2"/>
    <x v="2"/>
    <x v="4"/>
    <x v="1"/>
    <x v="3"/>
    <x v="11"/>
    <x v="11"/>
  </r>
  <r>
    <x v="16"/>
    <x v="0"/>
    <s v="03728-metadata.xml"/>
    <s v="3 2 3 1 3"/>
    <x v="3"/>
    <x v="2"/>
    <x v="3"/>
    <x v="1"/>
    <x v="3"/>
    <x v="11"/>
    <x v="11"/>
  </r>
  <r>
    <x v="16"/>
    <x v="0"/>
    <s v="03730-metadata.xml"/>
    <s v="2 2 4 1 3"/>
    <x v="2"/>
    <x v="2"/>
    <x v="4"/>
    <x v="1"/>
    <x v="3"/>
    <x v="11"/>
    <x v="11"/>
  </r>
  <r>
    <x v="16"/>
    <x v="0"/>
    <s v="03738-metadata.xml"/>
    <s v="2 3 3 1 3"/>
    <x v="2"/>
    <x v="3"/>
    <x v="3"/>
    <x v="1"/>
    <x v="3"/>
    <x v="11"/>
    <x v="11"/>
  </r>
  <r>
    <x v="16"/>
    <x v="0"/>
    <s v="03744-metadata.xml"/>
    <s v="2 3 3 1 3"/>
    <x v="2"/>
    <x v="3"/>
    <x v="3"/>
    <x v="1"/>
    <x v="3"/>
    <x v="11"/>
    <x v="11"/>
  </r>
  <r>
    <x v="16"/>
    <x v="0"/>
    <s v="03753-metadata.xml"/>
    <s v="2 2 4 1 3"/>
    <x v="2"/>
    <x v="2"/>
    <x v="4"/>
    <x v="1"/>
    <x v="3"/>
    <x v="11"/>
    <x v="11"/>
  </r>
  <r>
    <x v="16"/>
    <x v="0"/>
    <s v="03758-metadata.xml"/>
    <s v="3 2 3 1 3"/>
    <x v="3"/>
    <x v="2"/>
    <x v="3"/>
    <x v="1"/>
    <x v="3"/>
    <x v="11"/>
    <x v="11"/>
  </r>
  <r>
    <x v="16"/>
    <x v="0"/>
    <s v="03760-metadata.xml"/>
    <s v="3 2 3 1 3"/>
    <x v="3"/>
    <x v="2"/>
    <x v="3"/>
    <x v="1"/>
    <x v="3"/>
    <x v="11"/>
    <x v="11"/>
  </r>
  <r>
    <x v="16"/>
    <x v="0"/>
    <s v="03765-metadata.xml"/>
    <s v="2 2 4 1 3"/>
    <x v="2"/>
    <x v="2"/>
    <x v="4"/>
    <x v="1"/>
    <x v="3"/>
    <x v="11"/>
    <x v="11"/>
  </r>
  <r>
    <x v="16"/>
    <x v="0"/>
    <s v="03768-metadata.xml"/>
    <s v="3 2 3 1 3"/>
    <x v="3"/>
    <x v="2"/>
    <x v="3"/>
    <x v="1"/>
    <x v="3"/>
    <x v="11"/>
    <x v="11"/>
  </r>
  <r>
    <x v="16"/>
    <x v="0"/>
    <s v="03771-metadata.xml"/>
    <s v="3 2 3 1 3"/>
    <x v="3"/>
    <x v="2"/>
    <x v="3"/>
    <x v="1"/>
    <x v="3"/>
    <x v="11"/>
    <x v="11"/>
  </r>
  <r>
    <x v="16"/>
    <x v="0"/>
    <s v="03772-metadata.xml"/>
    <s v="3 2 3 1 3"/>
    <x v="3"/>
    <x v="2"/>
    <x v="3"/>
    <x v="1"/>
    <x v="3"/>
    <x v="11"/>
    <x v="11"/>
  </r>
  <r>
    <x v="16"/>
    <x v="0"/>
    <s v="03773-metadata.xml"/>
    <s v="3 2 3 1 3"/>
    <x v="3"/>
    <x v="2"/>
    <x v="3"/>
    <x v="1"/>
    <x v="3"/>
    <x v="11"/>
    <x v="11"/>
  </r>
  <r>
    <x v="16"/>
    <x v="0"/>
    <s v="03781-metadata.xml"/>
    <s v="2 2 4 1 3"/>
    <x v="2"/>
    <x v="2"/>
    <x v="4"/>
    <x v="1"/>
    <x v="3"/>
    <x v="11"/>
    <x v="11"/>
  </r>
  <r>
    <x v="16"/>
    <x v="0"/>
    <s v="03797-metadata.xml"/>
    <s v="3 2 3 1 3"/>
    <x v="3"/>
    <x v="2"/>
    <x v="3"/>
    <x v="1"/>
    <x v="3"/>
    <x v="11"/>
    <x v="11"/>
  </r>
  <r>
    <x v="16"/>
    <x v="0"/>
    <s v="03798-metadata.xml"/>
    <s v="3 2 3 1 3"/>
    <x v="3"/>
    <x v="2"/>
    <x v="3"/>
    <x v="1"/>
    <x v="3"/>
    <x v="11"/>
    <x v="11"/>
  </r>
  <r>
    <x v="16"/>
    <x v="0"/>
    <s v="03800-metadata.xml"/>
    <s v="3 2 3 1 3"/>
    <x v="3"/>
    <x v="2"/>
    <x v="3"/>
    <x v="1"/>
    <x v="3"/>
    <x v="11"/>
    <x v="11"/>
  </r>
  <r>
    <x v="16"/>
    <x v="0"/>
    <s v="03804-metadata.xml"/>
    <s v="3 2 3 1 3"/>
    <x v="3"/>
    <x v="2"/>
    <x v="3"/>
    <x v="1"/>
    <x v="3"/>
    <x v="11"/>
    <x v="11"/>
  </r>
  <r>
    <x v="16"/>
    <x v="0"/>
    <s v="03805-metadata.xml"/>
    <s v="3 2 3 1 3"/>
    <x v="3"/>
    <x v="2"/>
    <x v="3"/>
    <x v="1"/>
    <x v="3"/>
    <x v="11"/>
    <x v="11"/>
  </r>
  <r>
    <x v="16"/>
    <x v="0"/>
    <s v="03806-metadata.xml"/>
    <s v="3 2 3 1 3"/>
    <x v="3"/>
    <x v="2"/>
    <x v="3"/>
    <x v="1"/>
    <x v="3"/>
    <x v="11"/>
    <x v="11"/>
  </r>
  <r>
    <x v="16"/>
    <x v="0"/>
    <s v="03807-metadata.xml"/>
    <s v="3 2 3 1 3"/>
    <x v="3"/>
    <x v="2"/>
    <x v="3"/>
    <x v="1"/>
    <x v="3"/>
    <x v="11"/>
    <x v="11"/>
  </r>
  <r>
    <x v="16"/>
    <x v="0"/>
    <s v="03815-metadata.xml"/>
    <s v="2 3 3 1 3"/>
    <x v="2"/>
    <x v="3"/>
    <x v="3"/>
    <x v="1"/>
    <x v="3"/>
    <x v="11"/>
    <x v="11"/>
  </r>
  <r>
    <x v="16"/>
    <x v="0"/>
    <s v="03821-metadata.xml"/>
    <s v="3 2 3 1 3"/>
    <x v="3"/>
    <x v="2"/>
    <x v="3"/>
    <x v="1"/>
    <x v="3"/>
    <x v="11"/>
    <x v="11"/>
  </r>
  <r>
    <x v="16"/>
    <x v="0"/>
    <s v="03823-metadata.xml"/>
    <s v="2 2 4 1 3"/>
    <x v="2"/>
    <x v="2"/>
    <x v="4"/>
    <x v="1"/>
    <x v="3"/>
    <x v="11"/>
    <x v="11"/>
  </r>
  <r>
    <x v="16"/>
    <x v="0"/>
    <s v="03824-metadata.xml"/>
    <s v="2 3 3 1 3"/>
    <x v="2"/>
    <x v="3"/>
    <x v="3"/>
    <x v="1"/>
    <x v="3"/>
    <x v="11"/>
    <x v="11"/>
  </r>
  <r>
    <x v="16"/>
    <x v="0"/>
    <s v="03826-metadata.xml"/>
    <s v="3 2 3 1 3"/>
    <x v="3"/>
    <x v="2"/>
    <x v="3"/>
    <x v="1"/>
    <x v="3"/>
    <x v="11"/>
    <x v="11"/>
  </r>
  <r>
    <x v="16"/>
    <x v="0"/>
    <s v="03833-metadata.xml"/>
    <s v="2 3 3 1 3"/>
    <x v="2"/>
    <x v="3"/>
    <x v="3"/>
    <x v="1"/>
    <x v="3"/>
    <x v="11"/>
    <x v="11"/>
  </r>
  <r>
    <x v="16"/>
    <x v="0"/>
    <s v="03843-metadata.xml"/>
    <s v="2 3 3 1 3"/>
    <x v="2"/>
    <x v="3"/>
    <x v="3"/>
    <x v="1"/>
    <x v="3"/>
    <x v="11"/>
    <x v="11"/>
  </r>
  <r>
    <x v="16"/>
    <x v="0"/>
    <s v="03845-metadata.xml"/>
    <s v="2 3 3 1 3"/>
    <x v="2"/>
    <x v="3"/>
    <x v="3"/>
    <x v="1"/>
    <x v="3"/>
    <x v="11"/>
    <x v="11"/>
  </r>
  <r>
    <x v="16"/>
    <x v="0"/>
    <s v="03848-metadata.xml"/>
    <s v="3 2 3 1 3"/>
    <x v="3"/>
    <x v="2"/>
    <x v="3"/>
    <x v="1"/>
    <x v="3"/>
    <x v="11"/>
    <x v="11"/>
  </r>
  <r>
    <x v="16"/>
    <x v="0"/>
    <s v="03858-metadata.xml"/>
    <s v="2 3 3 1 3"/>
    <x v="2"/>
    <x v="3"/>
    <x v="3"/>
    <x v="1"/>
    <x v="3"/>
    <x v="11"/>
    <x v="11"/>
  </r>
  <r>
    <x v="16"/>
    <x v="0"/>
    <s v="03859-metadata.xml"/>
    <s v="2 3 3 1 3"/>
    <x v="2"/>
    <x v="3"/>
    <x v="3"/>
    <x v="1"/>
    <x v="3"/>
    <x v="11"/>
    <x v="11"/>
  </r>
  <r>
    <x v="16"/>
    <x v="0"/>
    <s v="03863-metadata.xml"/>
    <s v="2 3 3 1 3"/>
    <x v="2"/>
    <x v="3"/>
    <x v="3"/>
    <x v="1"/>
    <x v="3"/>
    <x v="11"/>
    <x v="11"/>
  </r>
  <r>
    <x v="16"/>
    <x v="0"/>
    <s v="03866-metadata.xml"/>
    <s v="2 3 3 1 3"/>
    <x v="2"/>
    <x v="3"/>
    <x v="3"/>
    <x v="1"/>
    <x v="3"/>
    <x v="11"/>
    <x v="11"/>
  </r>
  <r>
    <x v="16"/>
    <x v="0"/>
    <s v="03870-metadata.xml"/>
    <s v="2 3 3 1 3"/>
    <x v="2"/>
    <x v="3"/>
    <x v="3"/>
    <x v="1"/>
    <x v="3"/>
    <x v="11"/>
    <x v="11"/>
  </r>
  <r>
    <x v="16"/>
    <x v="0"/>
    <s v="03872-metadata.xml"/>
    <s v="2 3 3 1 3"/>
    <x v="2"/>
    <x v="3"/>
    <x v="3"/>
    <x v="1"/>
    <x v="3"/>
    <x v="11"/>
    <x v="11"/>
  </r>
  <r>
    <x v="16"/>
    <x v="0"/>
    <s v="03874-metadata.xml"/>
    <s v="3 2 3 1 3"/>
    <x v="3"/>
    <x v="2"/>
    <x v="3"/>
    <x v="1"/>
    <x v="3"/>
    <x v="11"/>
    <x v="11"/>
  </r>
  <r>
    <x v="16"/>
    <x v="0"/>
    <s v="03877-metadata.xml"/>
    <s v="3 2 3 1 3"/>
    <x v="3"/>
    <x v="2"/>
    <x v="3"/>
    <x v="1"/>
    <x v="3"/>
    <x v="11"/>
    <x v="11"/>
  </r>
  <r>
    <x v="0"/>
    <x v="0"/>
    <s v="00095-metadata.xml"/>
    <s v="3 1 4 1 3"/>
    <x v="3"/>
    <x v="0"/>
    <x v="4"/>
    <x v="1"/>
    <x v="3"/>
    <x v="11"/>
    <x v="11"/>
  </r>
  <r>
    <x v="0"/>
    <x v="0"/>
    <s v="00230-metadata.xml"/>
    <s v="4 4 1 1 2"/>
    <x v="4"/>
    <x v="4"/>
    <x v="1"/>
    <x v="1"/>
    <x v="2"/>
    <x v="11"/>
    <x v="11"/>
  </r>
  <r>
    <x v="8"/>
    <x v="0"/>
    <s v="00262-metadata.xml"/>
    <s v="5 2 3 0 2"/>
    <x v="5"/>
    <x v="2"/>
    <x v="3"/>
    <x v="0"/>
    <x v="2"/>
    <x v="11"/>
    <x v="11"/>
  </r>
  <r>
    <x v="8"/>
    <x v="0"/>
    <s v="00275-metadata.xml"/>
    <s v="5 2 3 0 2"/>
    <x v="5"/>
    <x v="2"/>
    <x v="3"/>
    <x v="0"/>
    <x v="2"/>
    <x v="11"/>
    <x v="11"/>
  </r>
  <r>
    <x v="8"/>
    <x v="0"/>
    <s v="00280-metadata.xml"/>
    <s v="5 2 3 0 2"/>
    <x v="5"/>
    <x v="2"/>
    <x v="3"/>
    <x v="0"/>
    <x v="2"/>
    <x v="11"/>
    <x v="11"/>
  </r>
  <r>
    <x v="8"/>
    <x v="0"/>
    <s v="00285-metadata.xml"/>
    <s v="5 2 3 0 2"/>
    <x v="5"/>
    <x v="2"/>
    <x v="3"/>
    <x v="0"/>
    <x v="2"/>
    <x v="11"/>
    <x v="11"/>
  </r>
  <r>
    <x v="8"/>
    <x v="0"/>
    <s v="00290-metadata.xml"/>
    <s v="5 2 3 0 2"/>
    <x v="5"/>
    <x v="2"/>
    <x v="3"/>
    <x v="0"/>
    <x v="2"/>
    <x v="11"/>
    <x v="11"/>
  </r>
  <r>
    <x v="8"/>
    <x v="0"/>
    <s v="00299-metadata.xml"/>
    <s v="5 2 3 0 2"/>
    <x v="5"/>
    <x v="2"/>
    <x v="3"/>
    <x v="0"/>
    <x v="2"/>
    <x v="11"/>
    <x v="11"/>
  </r>
  <r>
    <x v="8"/>
    <x v="0"/>
    <s v="00301-metadata.xml"/>
    <s v="5 2 3 0 2"/>
    <x v="5"/>
    <x v="2"/>
    <x v="3"/>
    <x v="0"/>
    <x v="2"/>
    <x v="11"/>
    <x v="11"/>
  </r>
  <r>
    <x v="8"/>
    <x v="0"/>
    <s v="00313-metadata.xml"/>
    <s v="5 2 3 0 2"/>
    <x v="5"/>
    <x v="2"/>
    <x v="3"/>
    <x v="0"/>
    <x v="2"/>
    <x v="11"/>
    <x v="11"/>
  </r>
  <r>
    <x v="8"/>
    <x v="0"/>
    <s v="00327-metadata.xml"/>
    <s v="5 2 3 0 2"/>
    <x v="5"/>
    <x v="2"/>
    <x v="3"/>
    <x v="0"/>
    <x v="2"/>
    <x v="11"/>
    <x v="11"/>
  </r>
  <r>
    <x v="8"/>
    <x v="0"/>
    <s v="00343-metadata.xml"/>
    <s v="5 2 2 1 2"/>
    <x v="5"/>
    <x v="2"/>
    <x v="2"/>
    <x v="1"/>
    <x v="2"/>
    <x v="11"/>
    <x v="11"/>
  </r>
  <r>
    <x v="8"/>
    <x v="0"/>
    <s v="00348-metadata.xml"/>
    <s v="2 2 4 1 3"/>
    <x v="2"/>
    <x v="2"/>
    <x v="4"/>
    <x v="1"/>
    <x v="3"/>
    <x v="11"/>
    <x v="11"/>
  </r>
  <r>
    <x v="8"/>
    <x v="0"/>
    <s v="00357-metadata.xml"/>
    <s v="5 2 3 0 2"/>
    <x v="5"/>
    <x v="2"/>
    <x v="3"/>
    <x v="0"/>
    <x v="2"/>
    <x v="11"/>
    <x v="11"/>
  </r>
  <r>
    <x v="8"/>
    <x v="0"/>
    <s v="00362-metadata.xml"/>
    <s v="5 1 4 0 2"/>
    <x v="5"/>
    <x v="0"/>
    <x v="4"/>
    <x v="0"/>
    <x v="2"/>
    <x v="11"/>
    <x v="11"/>
  </r>
  <r>
    <x v="8"/>
    <x v="0"/>
    <s v="00371-metadata.xml"/>
    <s v="2 2 4 1 3"/>
    <x v="2"/>
    <x v="2"/>
    <x v="4"/>
    <x v="1"/>
    <x v="3"/>
    <x v="11"/>
    <x v="11"/>
  </r>
  <r>
    <x v="8"/>
    <x v="0"/>
    <s v="00373-metadata.xml"/>
    <s v="5 2 3 0 2"/>
    <x v="5"/>
    <x v="2"/>
    <x v="3"/>
    <x v="0"/>
    <x v="2"/>
    <x v="11"/>
    <x v="11"/>
  </r>
  <r>
    <x v="8"/>
    <x v="0"/>
    <s v="00381-metadata.xml"/>
    <s v="5 2 3 0 2"/>
    <x v="5"/>
    <x v="2"/>
    <x v="3"/>
    <x v="0"/>
    <x v="2"/>
    <x v="11"/>
    <x v="11"/>
  </r>
  <r>
    <x v="8"/>
    <x v="0"/>
    <s v="00396-metadata.xml"/>
    <s v="5 2 3 0 2"/>
    <x v="5"/>
    <x v="2"/>
    <x v="3"/>
    <x v="0"/>
    <x v="2"/>
    <x v="11"/>
    <x v="11"/>
  </r>
  <r>
    <x v="8"/>
    <x v="0"/>
    <s v="00399-metadata.xml"/>
    <s v="4 1 3 1 3"/>
    <x v="4"/>
    <x v="0"/>
    <x v="3"/>
    <x v="1"/>
    <x v="3"/>
    <x v="11"/>
    <x v="11"/>
  </r>
  <r>
    <x v="8"/>
    <x v="0"/>
    <s v="00404-metadata.xml"/>
    <s v="5 2 3 0 2"/>
    <x v="5"/>
    <x v="2"/>
    <x v="3"/>
    <x v="0"/>
    <x v="2"/>
    <x v="11"/>
    <x v="11"/>
  </r>
  <r>
    <x v="8"/>
    <x v="0"/>
    <s v="00411-metadata.xml"/>
    <s v="5 2 3 0 2"/>
    <x v="5"/>
    <x v="2"/>
    <x v="3"/>
    <x v="0"/>
    <x v="2"/>
    <x v="11"/>
    <x v="11"/>
  </r>
  <r>
    <x v="8"/>
    <x v="0"/>
    <s v="00414-metadata.xml"/>
    <s v="4 3 3 0 2"/>
    <x v="4"/>
    <x v="3"/>
    <x v="3"/>
    <x v="0"/>
    <x v="2"/>
    <x v="11"/>
    <x v="11"/>
  </r>
  <r>
    <x v="8"/>
    <x v="0"/>
    <s v="00420-metadata.xml"/>
    <s v="2 2 4 1 3"/>
    <x v="2"/>
    <x v="2"/>
    <x v="4"/>
    <x v="1"/>
    <x v="3"/>
    <x v="11"/>
    <x v="11"/>
  </r>
  <r>
    <x v="8"/>
    <x v="0"/>
    <s v="00428-metadata.xml"/>
    <s v="5 2 3 0 2"/>
    <x v="5"/>
    <x v="2"/>
    <x v="3"/>
    <x v="0"/>
    <x v="2"/>
    <x v="11"/>
    <x v="11"/>
  </r>
  <r>
    <x v="8"/>
    <x v="0"/>
    <s v="00429-metadata.xml"/>
    <s v="5 2 3 0 2"/>
    <x v="5"/>
    <x v="2"/>
    <x v="3"/>
    <x v="0"/>
    <x v="2"/>
    <x v="11"/>
    <x v="11"/>
  </r>
  <r>
    <x v="8"/>
    <x v="0"/>
    <s v="00431-metadata.xml"/>
    <s v="5 2 3 0 2"/>
    <x v="5"/>
    <x v="2"/>
    <x v="3"/>
    <x v="0"/>
    <x v="2"/>
    <x v="11"/>
    <x v="11"/>
  </r>
  <r>
    <x v="8"/>
    <x v="0"/>
    <s v="00436-metadata.xml"/>
    <s v="5 2 3 0 2"/>
    <x v="5"/>
    <x v="2"/>
    <x v="3"/>
    <x v="0"/>
    <x v="2"/>
    <x v="11"/>
    <x v="11"/>
  </r>
  <r>
    <x v="8"/>
    <x v="0"/>
    <s v="00437-metadata.xml"/>
    <s v="5 2 3 0 2"/>
    <x v="5"/>
    <x v="2"/>
    <x v="3"/>
    <x v="0"/>
    <x v="2"/>
    <x v="11"/>
    <x v="11"/>
  </r>
  <r>
    <x v="8"/>
    <x v="0"/>
    <s v="00443-metadata.xml"/>
    <s v="5 2 3 0 2"/>
    <x v="5"/>
    <x v="2"/>
    <x v="3"/>
    <x v="0"/>
    <x v="2"/>
    <x v="11"/>
    <x v="11"/>
  </r>
  <r>
    <x v="8"/>
    <x v="0"/>
    <s v="00452-metadata.xml"/>
    <s v="5 2 3 0 2"/>
    <x v="5"/>
    <x v="2"/>
    <x v="3"/>
    <x v="0"/>
    <x v="2"/>
    <x v="11"/>
    <x v="11"/>
  </r>
  <r>
    <x v="8"/>
    <x v="0"/>
    <s v="00457-metadata.xml"/>
    <s v="2 2 4 1 3"/>
    <x v="2"/>
    <x v="2"/>
    <x v="4"/>
    <x v="1"/>
    <x v="3"/>
    <x v="11"/>
    <x v="11"/>
  </r>
  <r>
    <x v="8"/>
    <x v="0"/>
    <s v="00458-metadata.xml"/>
    <s v="5 2 3 0 2"/>
    <x v="5"/>
    <x v="2"/>
    <x v="3"/>
    <x v="0"/>
    <x v="2"/>
    <x v="11"/>
    <x v="11"/>
  </r>
  <r>
    <x v="8"/>
    <x v="0"/>
    <s v="00459-metadata.xml"/>
    <s v="5 2 3 0 2"/>
    <x v="5"/>
    <x v="2"/>
    <x v="3"/>
    <x v="0"/>
    <x v="2"/>
    <x v="11"/>
    <x v="11"/>
  </r>
  <r>
    <x v="8"/>
    <x v="0"/>
    <s v="00464-metadata.xml"/>
    <s v="5 2 3 0 2"/>
    <x v="5"/>
    <x v="2"/>
    <x v="3"/>
    <x v="0"/>
    <x v="2"/>
    <x v="11"/>
    <x v="11"/>
  </r>
  <r>
    <x v="8"/>
    <x v="0"/>
    <s v="00468-metadata.xml"/>
    <s v="5 2 3 0 2"/>
    <x v="5"/>
    <x v="2"/>
    <x v="3"/>
    <x v="0"/>
    <x v="2"/>
    <x v="11"/>
    <x v="11"/>
  </r>
  <r>
    <x v="8"/>
    <x v="0"/>
    <s v="00472-metadata.xml"/>
    <s v="4 2 2 1 3"/>
    <x v="4"/>
    <x v="2"/>
    <x v="2"/>
    <x v="1"/>
    <x v="3"/>
    <x v="11"/>
    <x v="11"/>
  </r>
  <r>
    <x v="8"/>
    <x v="0"/>
    <s v="00473-metadata.xml"/>
    <s v="5 2 3 0 2"/>
    <x v="5"/>
    <x v="2"/>
    <x v="3"/>
    <x v="0"/>
    <x v="2"/>
    <x v="11"/>
    <x v="11"/>
  </r>
  <r>
    <x v="8"/>
    <x v="0"/>
    <s v="00479-metadata.xml"/>
    <s v="5 2 3 0 2"/>
    <x v="5"/>
    <x v="2"/>
    <x v="3"/>
    <x v="0"/>
    <x v="2"/>
    <x v="11"/>
    <x v="11"/>
  </r>
  <r>
    <x v="8"/>
    <x v="0"/>
    <s v="00483-metadata.xml"/>
    <s v="5 2 3 0 2"/>
    <x v="5"/>
    <x v="2"/>
    <x v="3"/>
    <x v="0"/>
    <x v="2"/>
    <x v="11"/>
    <x v="11"/>
  </r>
  <r>
    <x v="8"/>
    <x v="0"/>
    <s v="00491-metadata.xml"/>
    <s v="5 2 3 0 2"/>
    <x v="5"/>
    <x v="2"/>
    <x v="3"/>
    <x v="0"/>
    <x v="2"/>
    <x v="11"/>
    <x v="11"/>
  </r>
  <r>
    <x v="8"/>
    <x v="0"/>
    <s v="00496-metadata.xml"/>
    <s v="5 2 3 0 2"/>
    <x v="5"/>
    <x v="2"/>
    <x v="3"/>
    <x v="0"/>
    <x v="2"/>
    <x v="11"/>
    <x v="11"/>
  </r>
  <r>
    <x v="9"/>
    <x v="0"/>
    <s v="01011-metadata.xml"/>
    <s v="5 2 2 1 2"/>
    <x v="5"/>
    <x v="2"/>
    <x v="2"/>
    <x v="1"/>
    <x v="2"/>
    <x v="11"/>
    <x v="11"/>
  </r>
  <r>
    <x v="9"/>
    <x v="0"/>
    <s v="01022-metadata.xml"/>
    <s v="4 2 3 1 2"/>
    <x v="4"/>
    <x v="2"/>
    <x v="3"/>
    <x v="1"/>
    <x v="2"/>
    <x v="11"/>
    <x v="11"/>
  </r>
  <r>
    <x v="9"/>
    <x v="0"/>
    <s v="01026-metadata.xml"/>
    <s v="4 2 3 1 2"/>
    <x v="4"/>
    <x v="2"/>
    <x v="3"/>
    <x v="1"/>
    <x v="2"/>
    <x v="11"/>
    <x v="11"/>
  </r>
  <r>
    <x v="9"/>
    <x v="0"/>
    <s v="01037-metadata.xml"/>
    <s v="5 2 2 1 2"/>
    <x v="5"/>
    <x v="2"/>
    <x v="2"/>
    <x v="1"/>
    <x v="2"/>
    <x v="11"/>
    <x v="11"/>
  </r>
  <r>
    <x v="9"/>
    <x v="0"/>
    <s v="01041-metadata.xml"/>
    <s v="5 2 2 1 2"/>
    <x v="5"/>
    <x v="2"/>
    <x v="2"/>
    <x v="1"/>
    <x v="2"/>
    <x v="11"/>
    <x v="11"/>
  </r>
  <r>
    <x v="9"/>
    <x v="0"/>
    <s v="01045-metadata.xml"/>
    <s v="5 2 2 1 2"/>
    <x v="5"/>
    <x v="2"/>
    <x v="2"/>
    <x v="1"/>
    <x v="2"/>
    <x v="11"/>
    <x v="11"/>
  </r>
  <r>
    <x v="9"/>
    <x v="0"/>
    <s v="01047-metadata.xml"/>
    <s v="5 2 2 1 2"/>
    <x v="5"/>
    <x v="2"/>
    <x v="2"/>
    <x v="1"/>
    <x v="2"/>
    <x v="11"/>
    <x v="11"/>
  </r>
  <r>
    <x v="9"/>
    <x v="0"/>
    <s v="01048-metadata.xml"/>
    <s v="4 2 3 1 2"/>
    <x v="4"/>
    <x v="2"/>
    <x v="3"/>
    <x v="1"/>
    <x v="2"/>
    <x v="11"/>
    <x v="11"/>
  </r>
  <r>
    <x v="9"/>
    <x v="0"/>
    <s v="01057-metadata.xml"/>
    <s v="5 2 2 1 2"/>
    <x v="5"/>
    <x v="2"/>
    <x v="2"/>
    <x v="1"/>
    <x v="2"/>
    <x v="11"/>
    <x v="11"/>
  </r>
  <r>
    <x v="9"/>
    <x v="0"/>
    <s v="01060-metadata.xml"/>
    <s v="5 3 2 0 2"/>
    <x v="5"/>
    <x v="3"/>
    <x v="2"/>
    <x v="0"/>
    <x v="2"/>
    <x v="11"/>
    <x v="11"/>
  </r>
  <r>
    <x v="9"/>
    <x v="0"/>
    <s v="01061-metadata.xml"/>
    <s v="5 1 3 1 2"/>
    <x v="5"/>
    <x v="0"/>
    <x v="3"/>
    <x v="1"/>
    <x v="2"/>
    <x v="11"/>
    <x v="11"/>
  </r>
  <r>
    <x v="9"/>
    <x v="0"/>
    <s v="01067-metadata.xml"/>
    <s v="4 2 3 1 2"/>
    <x v="4"/>
    <x v="2"/>
    <x v="3"/>
    <x v="1"/>
    <x v="2"/>
    <x v="11"/>
    <x v="11"/>
  </r>
  <r>
    <x v="9"/>
    <x v="0"/>
    <s v="01074-metadata.xml"/>
    <s v="5 2 2 1 2"/>
    <x v="5"/>
    <x v="2"/>
    <x v="2"/>
    <x v="1"/>
    <x v="2"/>
    <x v="11"/>
    <x v="11"/>
  </r>
  <r>
    <x v="9"/>
    <x v="0"/>
    <s v="01080-metadata.xml"/>
    <s v="5 2 2 1 2"/>
    <x v="5"/>
    <x v="2"/>
    <x v="2"/>
    <x v="1"/>
    <x v="2"/>
    <x v="11"/>
    <x v="11"/>
  </r>
  <r>
    <x v="9"/>
    <x v="0"/>
    <s v="01085-metadata.xml"/>
    <s v="5 1 3 1 2"/>
    <x v="5"/>
    <x v="0"/>
    <x v="3"/>
    <x v="1"/>
    <x v="2"/>
    <x v="11"/>
    <x v="11"/>
  </r>
  <r>
    <x v="9"/>
    <x v="0"/>
    <s v="01092-metadata.xml"/>
    <s v="5 3 2 0 2"/>
    <x v="5"/>
    <x v="3"/>
    <x v="2"/>
    <x v="0"/>
    <x v="2"/>
    <x v="11"/>
    <x v="11"/>
  </r>
  <r>
    <x v="9"/>
    <x v="0"/>
    <s v="01099-metadata.xml"/>
    <s v="5 2 2 1 2"/>
    <x v="5"/>
    <x v="2"/>
    <x v="2"/>
    <x v="1"/>
    <x v="2"/>
    <x v="11"/>
    <x v="11"/>
  </r>
  <r>
    <x v="9"/>
    <x v="0"/>
    <s v="01101-metadata.xml"/>
    <s v="5 2 2 1 2"/>
    <x v="5"/>
    <x v="2"/>
    <x v="2"/>
    <x v="1"/>
    <x v="2"/>
    <x v="11"/>
    <x v="11"/>
  </r>
  <r>
    <x v="9"/>
    <x v="0"/>
    <s v="01103-metadata.xml"/>
    <s v="5 2 2 1 2"/>
    <x v="5"/>
    <x v="2"/>
    <x v="2"/>
    <x v="1"/>
    <x v="2"/>
    <x v="11"/>
    <x v="11"/>
  </r>
  <r>
    <x v="9"/>
    <x v="0"/>
    <s v="01107-metadata.xml"/>
    <s v="4 4 1 1 2"/>
    <x v="4"/>
    <x v="4"/>
    <x v="1"/>
    <x v="1"/>
    <x v="2"/>
    <x v="11"/>
    <x v="11"/>
  </r>
  <r>
    <x v="9"/>
    <x v="0"/>
    <s v="01110-metadata.xml"/>
    <s v="4 3 3 0 2"/>
    <x v="4"/>
    <x v="3"/>
    <x v="3"/>
    <x v="0"/>
    <x v="2"/>
    <x v="11"/>
    <x v="11"/>
  </r>
  <r>
    <x v="9"/>
    <x v="0"/>
    <s v="01129-metadata.xml"/>
    <s v="5 2 2 1 2"/>
    <x v="5"/>
    <x v="2"/>
    <x v="2"/>
    <x v="1"/>
    <x v="2"/>
    <x v="11"/>
    <x v="11"/>
  </r>
  <r>
    <x v="9"/>
    <x v="0"/>
    <s v="01133-metadata.xml"/>
    <s v="5 3 1 1 2"/>
    <x v="5"/>
    <x v="3"/>
    <x v="1"/>
    <x v="1"/>
    <x v="2"/>
    <x v="11"/>
    <x v="11"/>
  </r>
  <r>
    <x v="9"/>
    <x v="0"/>
    <s v="01139-metadata.xml"/>
    <s v="5 3 2 0 2"/>
    <x v="5"/>
    <x v="3"/>
    <x v="2"/>
    <x v="0"/>
    <x v="2"/>
    <x v="11"/>
    <x v="11"/>
  </r>
  <r>
    <x v="9"/>
    <x v="0"/>
    <s v="01141-metadata.xml"/>
    <s v="5 1 3 1 2"/>
    <x v="5"/>
    <x v="0"/>
    <x v="3"/>
    <x v="1"/>
    <x v="2"/>
    <x v="11"/>
    <x v="11"/>
  </r>
  <r>
    <x v="9"/>
    <x v="0"/>
    <s v="01145-metadata.xml"/>
    <s v="5 3 2 0 2"/>
    <x v="5"/>
    <x v="3"/>
    <x v="2"/>
    <x v="0"/>
    <x v="2"/>
    <x v="11"/>
    <x v="11"/>
  </r>
  <r>
    <x v="9"/>
    <x v="0"/>
    <s v="01155-metadata.xml"/>
    <s v="5 1 3 1 2"/>
    <x v="5"/>
    <x v="0"/>
    <x v="3"/>
    <x v="1"/>
    <x v="2"/>
    <x v="11"/>
    <x v="11"/>
  </r>
  <r>
    <x v="9"/>
    <x v="0"/>
    <s v="01161-metadata.xml"/>
    <s v="5 2 2 1 2"/>
    <x v="5"/>
    <x v="2"/>
    <x v="2"/>
    <x v="1"/>
    <x v="2"/>
    <x v="11"/>
    <x v="11"/>
  </r>
  <r>
    <x v="9"/>
    <x v="0"/>
    <s v="01175-metadata.xml"/>
    <s v="5 2 2 1 2"/>
    <x v="5"/>
    <x v="2"/>
    <x v="2"/>
    <x v="1"/>
    <x v="2"/>
    <x v="11"/>
    <x v="11"/>
  </r>
  <r>
    <x v="9"/>
    <x v="0"/>
    <s v="01180-metadata.xml"/>
    <s v="4 3 2 1 2"/>
    <x v="4"/>
    <x v="3"/>
    <x v="2"/>
    <x v="1"/>
    <x v="2"/>
    <x v="11"/>
    <x v="11"/>
  </r>
  <r>
    <x v="9"/>
    <x v="0"/>
    <s v="01181-metadata.xml"/>
    <s v="5 2 2 1 2"/>
    <x v="5"/>
    <x v="2"/>
    <x v="2"/>
    <x v="1"/>
    <x v="2"/>
    <x v="11"/>
    <x v="11"/>
  </r>
  <r>
    <x v="9"/>
    <x v="0"/>
    <s v="01184-metadata.xml"/>
    <s v="5 2 2 1 2"/>
    <x v="5"/>
    <x v="2"/>
    <x v="2"/>
    <x v="1"/>
    <x v="2"/>
    <x v="11"/>
    <x v="11"/>
  </r>
  <r>
    <x v="9"/>
    <x v="0"/>
    <s v="01185-metadata.xml"/>
    <s v="5 2 2 1 2"/>
    <x v="5"/>
    <x v="2"/>
    <x v="2"/>
    <x v="1"/>
    <x v="2"/>
    <x v="11"/>
    <x v="11"/>
  </r>
  <r>
    <x v="9"/>
    <x v="0"/>
    <s v="01188-metadata.xml"/>
    <s v="5 2 2 1 2"/>
    <x v="5"/>
    <x v="2"/>
    <x v="2"/>
    <x v="1"/>
    <x v="2"/>
    <x v="11"/>
    <x v="11"/>
  </r>
  <r>
    <x v="9"/>
    <x v="0"/>
    <s v="01190-metadata.xml"/>
    <s v="5 2 2 1 2"/>
    <x v="5"/>
    <x v="2"/>
    <x v="2"/>
    <x v="1"/>
    <x v="2"/>
    <x v="11"/>
    <x v="11"/>
  </r>
  <r>
    <x v="9"/>
    <x v="0"/>
    <s v="01195-metadata.xml"/>
    <s v="4 2 3 1 2"/>
    <x v="4"/>
    <x v="2"/>
    <x v="3"/>
    <x v="1"/>
    <x v="2"/>
    <x v="11"/>
    <x v="11"/>
  </r>
  <r>
    <x v="9"/>
    <x v="0"/>
    <s v="01207-metadata.xml"/>
    <s v="5 2 2 1 2"/>
    <x v="5"/>
    <x v="2"/>
    <x v="2"/>
    <x v="1"/>
    <x v="2"/>
    <x v="11"/>
    <x v="11"/>
  </r>
  <r>
    <x v="9"/>
    <x v="0"/>
    <s v="01209-metadata.xml"/>
    <s v="5 2 2 1 2"/>
    <x v="5"/>
    <x v="2"/>
    <x v="2"/>
    <x v="1"/>
    <x v="2"/>
    <x v="11"/>
    <x v="11"/>
  </r>
  <r>
    <x v="9"/>
    <x v="0"/>
    <s v="01210-metadata.xml"/>
    <s v="5 1 3 1 2"/>
    <x v="5"/>
    <x v="0"/>
    <x v="3"/>
    <x v="1"/>
    <x v="2"/>
    <x v="11"/>
    <x v="11"/>
  </r>
  <r>
    <x v="9"/>
    <x v="0"/>
    <s v="01211-metadata.xml"/>
    <s v="5 2 2 1 2"/>
    <x v="5"/>
    <x v="2"/>
    <x v="2"/>
    <x v="1"/>
    <x v="2"/>
    <x v="11"/>
    <x v="11"/>
  </r>
  <r>
    <x v="9"/>
    <x v="0"/>
    <s v="01213-metadata.xml"/>
    <s v="6 2 1 1 2"/>
    <x v="6"/>
    <x v="2"/>
    <x v="1"/>
    <x v="1"/>
    <x v="2"/>
    <x v="11"/>
    <x v="11"/>
  </r>
  <r>
    <x v="9"/>
    <x v="0"/>
    <s v="01216-metadata.xml"/>
    <s v="5 2 2 1 2"/>
    <x v="5"/>
    <x v="2"/>
    <x v="2"/>
    <x v="1"/>
    <x v="2"/>
    <x v="11"/>
    <x v="11"/>
  </r>
  <r>
    <x v="9"/>
    <x v="0"/>
    <s v="01220-metadata.xml"/>
    <s v="5 2 2 1 2"/>
    <x v="5"/>
    <x v="2"/>
    <x v="2"/>
    <x v="1"/>
    <x v="2"/>
    <x v="11"/>
    <x v="11"/>
  </r>
  <r>
    <x v="9"/>
    <x v="0"/>
    <s v="01225-metadata.xml"/>
    <s v="5 2 2 1 2"/>
    <x v="5"/>
    <x v="2"/>
    <x v="2"/>
    <x v="1"/>
    <x v="2"/>
    <x v="11"/>
    <x v="11"/>
  </r>
  <r>
    <x v="9"/>
    <x v="0"/>
    <s v="01226-metadata.xml"/>
    <s v="5 2 2 1 2"/>
    <x v="5"/>
    <x v="2"/>
    <x v="2"/>
    <x v="1"/>
    <x v="2"/>
    <x v="11"/>
    <x v="11"/>
  </r>
  <r>
    <x v="9"/>
    <x v="0"/>
    <s v="01232-metadata.xml"/>
    <s v="5 2 2 1 2"/>
    <x v="5"/>
    <x v="2"/>
    <x v="2"/>
    <x v="1"/>
    <x v="2"/>
    <x v="11"/>
    <x v="11"/>
  </r>
  <r>
    <x v="9"/>
    <x v="0"/>
    <s v="01235-metadata.xml"/>
    <s v="5 2 2 1 2"/>
    <x v="5"/>
    <x v="2"/>
    <x v="2"/>
    <x v="1"/>
    <x v="2"/>
    <x v="11"/>
    <x v="11"/>
  </r>
  <r>
    <x v="9"/>
    <x v="0"/>
    <s v="01249-metadata.xml"/>
    <s v="4 3 2 1 2"/>
    <x v="4"/>
    <x v="3"/>
    <x v="2"/>
    <x v="1"/>
    <x v="2"/>
    <x v="11"/>
    <x v="11"/>
  </r>
  <r>
    <x v="9"/>
    <x v="0"/>
    <s v="01255-metadata.xml"/>
    <s v="5 1 3 1 2"/>
    <x v="5"/>
    <x v="0"/>
    <x v="3"/>
    <x v="1"/>
    <x v="2"/>
    <x v="11"/>
    <x v="11"/>
  </r>
  <r>
    <x v="7"/>
    <x v="0"/>
    <s v="03058-metadata.xml"/>
    <s v="4 2 3 1 3"/>
    <x v="4"/>
    <x v="2"/>
    <x v="3"/>
    <x v="1"/>
    <x v="3"/>
    <x v="12"/>
    <x v="12"/>
  </r>
  <r>
    <x v="7"/>
    <x v="0"/>
    <s v="03061-metadata.xml"/>
    <s v="5 2 2 1 3"/>
    <x v="5"/>
    <x v="2"/>
    <x v="2"/>
    <x v="1"/>
    <x v="3"/>
    <x v="12"/>
    <x v="12"/>
  </r>
  <r>
    <x v="7"/>
    <x v="0"/>
    <s v="03113-metadata.xml"/>
    <s v="4 2 3 1 3"/>
    <x v="4"/>
    <x v="2"/>
    <x v="3"/>
    <x v="1"/>
    <x v="3"/>
    <x v="12"/>
    <x v="12"/>
  </r>
  <r>
    <x v="18"/>
    <x v="0"/>
    <s v="04175-metadata.xml"/>
    <s v="5 3 3 0 2"/>
    <x v="5"/>
    <x v="3"/>
    <x v="3"/>
    <x v="0"/>
    <x v="2"/>
    <x v="12"/>
    <x v="12"/>
  </r>
  <r>
    <x v="18"/>
    <x v="0"/>
    <s v="04177-metadata.xml"/>
    <s v="5 3 3 0 2"/>
    <x v="5"/>
    <x v="3"/>
    <x v="3"/>
    <x v="0"/>
    <x v="2"/>
    <x v="12"/>
    <x v="12"/>
  </r>
  <r>
    <x v="18"/>
    <x v="0"/>
    <s v="04197-metadata.xml"/>
    <s v="5 3 3 0 2"/>
    <x v="5"/>
    <x v="3"/>
    <x v="3"/>
    <x v="0"/>
    <x v="2"/>
    <x v="12"/>
    <x v="12"/>
  </r>
  <r>
    <x v="5"/>
    <x v="0"/>
    <s v="00548-metadata.xml"/>
    <s v="5 1 3 1 3"/>
    <x v="5"/>
    <x v="0"/>
    <x v="3"/>
    <x v="1"/>
    <x v="3"/>
    <x v="12"/>
    <x v="12"/>
  </r>
  <r>
    <x v="5"/>
    <x v="0"/>
    <s v="00549-metadata.xml"/>
    <s v="6 1 2 1 3"/>
    <x v="6"/>
    <x v="0"/>
    <x v="2"/>
    <x v="1"/>
    <x v="3"/>
    <x v="12"/>
    <x v="12"/>
  </r>
  <r>
    <x v="5"/>
    <x v="0"/>
    <s v="00550-metadata.xml"/>
    <s v="3 2 3 2 3"/>
    <x v="3"/>
    <x v="2"/>
    <x v="3"/>
    <x v="2"/>
    <x v="3"/>
    <x v="12"/>
    <x v="12"/>
  </r>
  <r>
    <x v="5"/>
    <x v="0"/>
    <s v="00555-metadata.xml"/>
    <s v="5 1 3 1 3"/>
    <x v="5"/>
    <x v="0"/>
    <x v="3"/>
    <x v="1"/>
    <x v="3"/>
    <x v="12"/>
    <x v="12"/>
  </r>
  <r>
    <x v="5"/>
    <x v="0"/>
    <s v="00560-metadata.xml"/>
    <s v="2 2 4 2 3"/>
    <x v="2"/>
    <x v="2"/>
    <x v="4"/>
    <x v="2"/>
    <x v="3"/>
    <x v="12"/>
    <x v="12"/>
  </r>
  <r>
    <x v="5"/>
    <x v="0"/>
    <s v="00564-metadata.xml"/>
    <s v="3 2 3 2 3"/>
    <x v="3"/>
    <x v="2"/>
    <x v="3"/>
    <x v="2"/>
    <x v="3"/>
    <x v="12"/>
    <x v="12"/>
  </r>
  <r>
    <x v="5"/>
    <x v="0"/>
    <s v="00571-metadata.xml"/>
    <s v="2 2 4 2 3"/>
    <x v="2"/>
    <x v="2"/>
    <x v="4"/>
    <x v="2"/>
    <x v="3"/>
    <x v="12"/>
    <x v="12"/>
  </r>
  <r>
    <x v="5"/>
    <x v="0"/>
    <s v="00574-metadata.xml"/>
    <s v="3 2 3 2 3"/>
    <x v="3"/>
    <x v="2"/>
    <x v="3"/>
    <x v="2"/>
    <x v="3"/>
    <x v="12"/>
    <x v="12"/>
  </r>
  <r>
    <x v="5"/>
    <x v="0"/>
    <s v="00578-metadata.xml"/>
    <s v="3 2 3 2 3"/>
    <x v="3"/>
    <x v="2"/>
    <x v="3"/>
    <x v="2"/>
    <x v="3"/>
    <x v="12"/>
    <x v="12"/>
  </r>
  <r>
    <x v="5"/>
    <x v="0"/>
    <s v="00583-metadata.xml"/>
    <s v="2 3 4 1 3"/>
    <x v="2"/>
    <x v="3"/>
    <x v="4"/>
    <x v="1"/>
    <x v="3"/>
    <x v="12"/>
    <x v="12"/>
  </r>
  <r>
    <x v="5"/>
    <x v="0"/>
    <s v="00587-metadata.xml"/>
    <s v="3 2 3 2 3"/>
    <x v="3"/>
    <x v="2"/>
    <x v="3"/>
    <x v="2"/>
    <x v="3"/>
    <x v="12"/>
    <x v="12"/>
  </r>
  <r>
    <x v="5"/>
    <x v="0"/>
    <s v="00589-metadata.xml"/>
    <s v="3 2 3 2 3"/>
    <x v="3"/>
    <x v="2"/>
    <x v="3"/>
    <x v="2"/>
    <x v="3"/>
    <x v="12"/>
    <x v="12"/>
  </r>
  <r>
    <x v="5"/>
    <x v="0"/>
    <s v="00596-metadata.xml"/>
    <s v="2 3 4 1 3"/>
    <x v="2"/>
    <x v="3"/>
    <x v="4"/>
    <x v="1"/>
    <x v="3"/>
    <x v="12"/>
    <x v="12"/>
  </r>
  <r>
    <x v="5"/>
    <x v="0"/>
    <s v="00622-metadata.xml"/>
    <s v="3 2 3 2 3"/>
    <x v="3"/>
    <x v="2"/>
    <x v="3"/>
    <x v="2"/>
    <x v="3"/>
    <x v="12"/>
    <x v="12"/>
  </r>
  <r>
    <x v="5"/>
    <x v="0"/>
    <s v="00638-metadata.xml"/>
    <s v="2 2 4 2 3"/>
    <x v="2"/>
    <x v="2"/>
    <x v="4"/>
    <x v="2"/>
    <x v="3"/>
    <x v="12"/>
    <x v="12"/>
  </r>
  <r>
    <x v="5"/>
    <x v="0"/>
    <s v="00640-metadata.xml"/>
    <s v="3 2 3 2 3"/>
    <x v="3"/>
    <x v="2"/>
    <x v="3"/>
    <x v="2"/>
    <x v="3"/>
    <x v="12"/>
    <x v="12"/>
  </r>
  <r>
    <x v="5"/>
    <x v="0"/>
    <s v="00644-metadata.xml"/>
    <s v="3 2 3 2 3"/>
    <x v="3"/>
    <x v="2"/>
    <x v="3"/>
    <x v="2"/>
    <x v="3"/>
    <x v="12"/>
    <x v="12"/>
  </r>
  <r>
    <x v="5"/>
    <x v="0"/>
    <s v="00645-metadata.xml"/>
    <s v="2 2 4 2 3"/>
    <x v="2"/>
    <x v="2"/>
    <x v="4"/>
    <x v="2"/>
    <x v="3"/>
    <x v="12"/>
    <x v="12"/>
  </r>
  <r>
    <x v="5"/>
    <x v="0"/>
    <s v="00653-metadata.xml"/>
    <s v="3 2 3 2 3"/>
    <x v="3"/>
    <x v="2"/>
    <x v="3"/>
    <x v="2"/>
    <x v="3"/>
    <x v="12"/>
    <x v="12"/>
  </r>
  <r>
    <x v="5"/>
    <x v="0"/>
    <s v="00663-metadata.xml"/>
    <s v="3 2 3 2 3"/>
    <x v="3"/>
    <x v="2"/>
    <x v="3"/>
    <x v="2"/>
    <x v="3"/>
    <x v="12"/>
    <x v="12"/>
  </r>
  <r>
    <x v="5"/>
    <x v="0"/>
    <s v="00674-metadata.xml"/>
    <s v="3 2 3 2 3"/>
    <x v="3"/>
    <x v="2"/>
    <x v="3"/>
    <x v="2"/>
    <x v="3"/>
    <x v="12"/>
    <x v="12"/>
  </r>
  <r>
    <x v="5"/>
    <x v="0"/>
    <s v="00678-metadata.xml"/>
    <s v="3 2 3 2 3"/>
    <x v="3"/>
    <x v="2"/>
    <x v="3"/>
    <x v="2"/>
    <x v="3"/>
    <x v="12"/>
    <x v="12"/>
  </r>
  <r>
    <x v="5"/>
    <x v="0"/>
    <s v="00700-metadata.xml"/>
    <s v="3 2 3 2 3"/>
    <x v="3"/>
    <x v="2"/>
    <x v="3"/>
    <x v="2"/>
    <x v="3"/>
    <x v="12"/>
    <x v="12"/>
  </r>
  <r>
    <x v="5"/>
    <x v="0"/>
    <s v="00721-metadata.xml"/>
    <s v="3 2 3 2 3"/>
    <x v="3"/>
    <x v="2"/>
    <x v="3"/>
    <x v="2"/>
    <x v="3"/>
    <x v="12"/>
    <x v="12"/>
  </r>
  <r>
    <x v="5"/>
    <x v="0"/>
    <s v="00727-metadata.xml"/>
    <s v="3 2 3 2 3"/>
    <x v="3"/>
    <x v="2"/>
    <x v="3"/>
    <x v="2"/>
    <x v="3"/>
    <x v="12"/>
    <x v="12"/>
  </r>
  <r>
    <x v="5"/>
    <x v="0"/>
    <s v="00736-metadata.xml"/>
    <s v="3 2 3 2 3"/>
    <x v="3"/>
    <x v="2"/>
    <x v="3"/>
    <x v="2"/>
    <x v="3"/>
    <x v="12"/>
    <x v="12"/>
  </r>
  <r>
    <x v="5"/>
    <x v="0"/>
    <s v="00742-metadata.xml"/>
    <s v="3 2 3 2 3"/>
    <x v="3"/>
    <x v="2"/>
    <x v="3"/>
    <x v="2"/>
    <x v="3"/>
    <x v="12"/>
    <x v="12"/>
  </r>
  <r>
    <x v="5"/>
    <x v="0"/>
    <s v="00749-metadata.xml"/>
    <s v="3 2 3 2 3"/>
    <x v="3"/>
    <x v="2"/>
    <x v="3"/>
    <x v="2"/>
    <x v="3"/>
    <x v="12"/>
    <x v="12"/>
  </r>
  <r>
    <x v="5"/>
    <x v="0"/>
    <s v="00751-metadata.xml"/>
    <s v="3 2 3 2 3"/>
    <x v="3"/>
    <x v="2"/>
    <x v="3"/>
    <x v="2"/>
    <x v="3"/>
    <x v="12"/>
    <x v="12"/>
  </r>
  <r>
    <x v="5"/>
    <x v="0"/>
    <s v="00758-metadata.xml"/>
    <s v="4 1 4 1 3"/>
    <x v="4"/>
    <x v="0"/>
    <x v="4"/>
    <x v="1"/>
    <x v="3"/>
    <x v="12"/>
    <x v="12"/>
  </r>
  <r>
    <x v="16"/>
    <x v="0"/>
    <s v="03713-metadata.xml"/>
    <s v="3 3 3 1 3"/>
    <x v="3"/>
    <x v="3"/>
    <x v="3"/>
    <x v="1"/>
    <x v="3"/>
    <x v="12"/>
    <x v="12"/>
  </r>
  <r>
    <x v="16"/>
    <x v="0"/>
    <s v="03714-metadata.xml"/>
    <s v="3 3 3 1 3"/>
    <x v="3"/>
    <x v="3"/>
    <x v="3"/>
    <x v="1"/>
    <x v="3"/>
    <x v="12"/>
    <x v="12"/>
  </r>
  <r>
    <x v="16"/>
    <x v="0"/>
    <s v="03718-metadata.xml"/>
    <s v="3 2 4 1 3"/>
    <x v="3"/>
    <x v="2"/>
    <x v="4"/>
    <x v="1"/>
    <x v="3"/>
    <x v="12"/>
    <x v="12"/>
  </r>
  <r>
    <x v="16"/>
    <x v="0"/>
    <s v="03720-metadata.xml"/>
    <s v="3 3 3 1 3"/>
    <x v="3"/>
    <x v="3"/>
    <x v="3"/>
    <x v="1"/>
    <x v="3"/>
    <x v="12"/>
    <x v="12"/>
  </r>
  <r>
    <x v="16"/>
    <x v="0"/>
    <s v="03725-metadata.xml"/>
    <s v="3 3 3 1 3"/>
    <x v="3"/>
    <x v="3"/>
    <x v="3"/>
    <x v="1"/>
    <x v="3"/>
    <x v="12"/>
    <x v="12"/>
  </r>
  <r>
    <x v="16"/>
    <x v="0"/>
    <s v="03729-metadata.xml"/>
    <s v="3 3 3 1 3"/>
    <x v="3"/>
    <x v="3"/>
    <x v="3"/>
    <x v="1"/>
    <x v="3"/>
    <x v="12"/>
    <x v="12"/>
  </r>
  <r>
    <x v="16"/>
    <x v="0"/>
    <s v="03731-metadata.xml"/>
    <s v="3 3 3 1 3"/>
    <x v="3"/>
    <x v="3"/>
    <x v="3"/>
    <x v="1"/>
    <x v="3"/>
    <x v="12"/>
    <x v="12"/>
  </r>
  <r>
    <x v="16"/>
    <x v="0"/>
    <s v="03732-metadata.xml"/>
    <s v="3 3 3 1 3"/>
    <x v="3"/>
    <x v="3"/>
    <x v="3"/>
    <x v="1"/>
    <x v="3"/>
    <x v="12"/>
    <x v="12"/>
  </r>
  <r>
    <x v="16"/>
    <x v="0"/>
    <s v="03736-metadata.xml"/>
    <s v="3 3 3 1 3"/>
    <x v="3"/>
    <x v="3"/>
    <x v="3"/>
    <x v="1"/>
    <x v="3"/>
    <x v="12"/>
    <x v="12"/>
  </r>
  <r>
    <x v="16"/>
    <x v="0"/>
    <s v="03739-metadata.xml"/>
    <s v="3 3 3 1 3"/>
    <x v="3"/>
    <x v="3"/>
    <x v="3"/>
    <x v="1"/>
    <x v="3"/>
    <x v="12"/>
    <x v="12"/>
  </r>
  <r>
    <x v="16"/>
    <x v="0"/>
    <s v="03742-metadata.xml"/>
    <s v="3 3 3 1 3"/>
    <x v="3"/>
    <x v="3"/>
    <x v="3"/>
    <x v="1"/>
    <x v="3"/>
    <x v="12"/>
    <x v="12"/>
  </r>
  <r>
    <x v="16"/>
    <x v="0"/>
    <s v="03745-metadata.xml"/>
    <s v="3 3 3 1 3"/>
    <x v="3"/>
    <x v="3"/>
    <x v="3"/>
    <x v="1"/>
    <x v="3"/>
    <x v="12"/>
    <x v="12"/>
  </r>
  <r>
    <x v="16"/>
    <x v="0"/>
    <s v="03746-metadata.xml"/>
    <s v="3 3 3 1 3"/>
    <x v="3"/>
    <x v="3"/>
    <x v="3"/>
    <x v="1"/>
    <x v="3"/>
    <x v="12"/>
    <x v="12"/>
  </r>
  <r>
    <x v="16"/>
    <x v="0"/>
    <s v="03747-metadata.xml"/>
    <s v="3 3 3 1 3"/>
    <x v="3"/>
    <x v="3"/>
    <x v="3"/>
    <x v="1"/>
    <x v="3"/>
    <x v="12"/>
    <x v="12"/>
  </r>
  <r>
    <x v="16"/>
    <x v="0"/>
    <s v="03749-metadata.xml"/>
    <s v="3 3 3 1 3"/>
    <x v="3"/>
    <x v="3"/>
    <x v="3"/>
    <x v="1"/>
    <x v="3"/>
    <x v="12"/>
    <x v="12"/>
  </r>
  <r>
    <x v="16"/>
    <x v="0"/>
    <s v="03750-metadata.xml"/>
    <s v="3 3 3 1 3"/>
    <x v="3"/>
    <x v="3"/>
    <x v="3"/>
    <x v="1"/>
    <x v="3"/>
    <x v="12"/>
    <x v="12"/>
  </r>
  <r>
    <x v="16"/>
    <x v="0"/>
    <s v="03751-metadata.xml"/>
    <s v="3 3 3 1 3"/>
    <x v="3"/>
    <x v="3"/>
    <x v="3"/>
    <x v="1"/>
    <x v="3"/>
    <x v="12"/>
    <x v="12"/>
  </r>
  <r>
    <x v="16"/>
    <x v="0"/>
    <s v="03752-metadata.xml"/>
    <s v="3 3 3 1 3"/>
    <x v="3"/>
    <x v="3"/>
    <x v="3"/>
    <x v="1"/>
    <x v="3"/>
    <x v="12"/>
    <x v="12"/>
  </r>
  <r>
    <x v="16"/>
    <x v="0"/>
    <s v="03754-metadata.xml"/>
    <s v="3 3 3 1 3"/>
    <x v="3"/>
    <x v="3"/>
    <x v="3"/>
    <x v="1"/>
    <x v="3"/>
    <x v="12"/>
    <x v="12"/>
  </r>
  <r>
    <x v="16"/>
    <x v="0"/>
    <s v="03755-metadata.xml"/>
    <s v="3 3 3 1 3"/>
    <x v="3"/>
    <x v="3"/>
    <x v="3"/>
    <x v="1"/>
    <x v="3"/>
    <x v="12"/>
    <x v="12"/>
  </r>
  <r>
    <x v="16"/>
    <x v="0"/>
    <s v="03756-metadata.xml"/>
    <s v="3 3 3 1 3"/>
    <x v="3"/>
    <x v="3"/>
    <x v="3"/>
    <x v="1"/>
    <x v="3"/>
    <x v="12"/>
    <x v="12"/>
  </r>
  <r>
    <x v="16"/>
    <x v="0"/>
    <s v="03762-metadata.xml"/>
    <s v="3 3 3 1 3"/>
    <x v="3"/>
    <x v="3"/>
    <x v="3"/>
    <x v="1"/>
    <x v="3"/>
    <x v="12"/>
    <x v="12"/>
  </r>
  <r>
    <x v="16"/>
    <x v="0"/>
    <s v="03763-metadata.xml"/>
    <s v="3 3 3 1 3"/>
    <x v="3"/>
    <x v="3"/>
    <x v="3"/>
    <x v="1"/>
    <x v="3"/>
    <x v="12"/>
    <x v="12"/>
  </r>
  <r>
    <x v="16"/>
    <x v="0"/>
    <s v="03764-metadata.xml"/>
    <s v="3 3 3 1 3"/>
    <x v="3"/>
    <x v="3"/>
    <x v="3"/>
    <x v="1"/>
    <x v="3"/>
    <x v="12"/>
    <x v="12"/>
  </r>
  <r>
    <x v="16"/>
    <x v="0"/>
    <s v="03766-metadata.xml"/>
    <s v="3 3 3 1 3"/>
    <x v="3"/>
    <x v="3"/>
    <x v="3"/>
    <x v="1"/>
    <x v="3"/>
    <x v="12"/>
    <x v="12"/>
  </r>
  <r>
    <x v="16"/>
    <x v="0"/>
    <s v="03775-metadata.xml"/>
    <s v="4 2 3 1 3"/>
    <x v="4"/>
    <x v="2"/>
    <x v="3"/>
    <x v="1"/>
    <x v="3"/>
    <x v="12"/>
    <x v="12"/>
  </r>
  <r>
    <x v="16"/>
    <x v="0"/>
    <s v="03778-metadata.xml"/>
    <s v="3 3 3 1 3"/>
    <x v="3"/>
    <x v="3"/>
    <x v="3"/>
    <x v="1"/>
    <x v="3"/>
    <x v="12"/>
    <x v="12"/>
  </r>
  <r>
    <x v="16"/>
    <x v="0"/>
    <s v="03779-metadata.xml"/>
    <s v="3 3 3 1 3"/>
    <x v="3"/>
    <x v="3"/>
    <x v="3"/>
    <x v="1"/>
    <x v="3"/>
    <x v="12"/>
    <x v="12"/>
  </r>
  <r>
    <x v="16"/>
    <x v="0"/>
    <s v="03780-metadata.xml"/>
    <s v="3 3 3 1 3"/>
    <x v="3"/>
    <x v="3"/>
    <x v="3"/>
    <x v="1"/>
    <x v="3"/>
    <x v="12"/>
    <x v="12"/>
  </r>
  <r>
    <x v="16"/>
    <x v="0"/>
    <s v="03782-metadata.xml"/>
    <s v="3 3 3 1 3"/>
    <x v="3"/>
    <x v="3"/>
    <x v="3"/>
    <x v="1"/>
    <x v="3"/>
    <x v="12"/>
    <x v="12"/>
  </r>
  <r>
    <x v="16"/>
    <x v="0"/>
    <s v="03786-metadata.xml"/>
    <s v="3 2 4 1 3"/>
    <x v="3"/>
    <x v="2"/>
    <x v="4"/>
    <x v="1"/>
    <x v="3"/>
    <x v="12"/>
    <x v="12"/>
  </r>
  <r>
    <x v="16"/>
    <x v="0"/>
    <s v="03787-metadata.xml"/>
    <s v="3 3 3 1 3"/>
    <x v="3"/>
    <x v="3"/>
    <x v="3"/>
    <x v="1"/>
    <x v="3"/>
    <x v="12"/>
    <x v="12"/>
  </r>
  <r>
    <x v="16"/>
    <x v="0"/>
    <s v="03789-metadata.xml"/>
    <s v="3 2 4 1 3"/>
    <x v="3"/>
    <x v="2"/>
    <x v="4"/>
    <x v="1"/>
    <x v="3"/>
    <x v="12"/>
    <x v="12"/>
  </r>
  <r>
    <x v="16"/>
    <x v="0"/>
    <s v="03796-metadata.xml"/>
    <s v="3 2 4 1 3"/>
    <x v="3"/>
    <x v="2"/>
    <x v="4"/>
    <x v="1"/>
    <x v="3"/>
    <x v="12"/>
    <x v="12"/>
  </r>
  <r>
    <x v="16"/>
    <x v="0"/>
    <s v="03802-metadata.xml"/>
    <s v="3 3 3 1 3"/>
    <x v="3"/>
    <x v="3"/>
    <x v="3"/>
    <x v="1"/>
    <x v="3"/>
    <x v="12"/>
    <x v="12"/>
  </r>
  <r>
    <x v="16"/>
    <x v="0"/>
    <s v="03808-metadata.xml"/>
    <s v="3 3 3 1 3"/>
    <x v="3"/>
    <x v="3"/>
    <x v="3"/>
    <x v="1"/>
    <x v="3"/>
    <x v="12"/>
    <x v="12"/>
  </r>
  <r>
    <x v="16"/>
    <x v="0"/>
    <s v="03809-metadata.xml"/>
    <s v="3 3 3 1 3"/>
    <x v="3"/>
    <x v="3"/>
    <x v="3"/>
    <x v="1"/>
    <x v="3"/>
    <x v="12"/>
    <x v="12"/>
  </r>
  <r>
    <x v="16"/>
    <x v="0"/>
    <s v="03810-metadata.xml"/>
    <s v="3 3 3 1 3"/>
    <x v="3"/>
    <x v="3"/>
    <x v="3"/>
    <x v="1"/>
    <x v="3"/>
    <x v="12"/>
    <x v="12"/>
  </r>
  <r>
    <x v="16"/>
    <x v="0"/>
    <s v="03811-metadata.xml"/>
    <s v="3 3 3 1 3"/>
    <x v="3"/>
    <x v="3"/>
    <x v="3"/>
    <x v="1"/>
    <x v="3"/>
    <x v="12"/>
    <x v="12"/>
  </r>
  <r>
    <x v="16"/>
    <x v="0"/>
    <s v="03812-metadata.xml"/>
    <s v="3 3 3 1 3"/>
    <x v="3"/>
    <x v="3"/>
    <x v="3"/>
    <x v="1"/>
    <x v="3"/>
    <x v="12"/>
    <x v="12"/>
  </r>
  <r>
    <x v="16"/>
    <x v="0"/>
    <s v="03817-metadata.xml"/>
    <s v="3 3 3 1 3"/>
    <x v="3"/>
    <x v="3"/>
    <x v="3"/>
    <x v="1"/>
    <x v="3"/>
    <x v="12"/>
    <x v="12"/>
  </r>
  <r>
    <x v="16"/>
    <x v="0"/>
    <s v="03818-metadata.xml"/>
    <s v="3 3 3 1 3"/>
    <x v="3"/>
    <x v="3"/>
    <x v="3"/>
    <x v="1"/>
    <x v="3"/>
    <x v="12"/>
    <x v="12"/>
  </r>
  <r>
    <x v="16"/>
    <x v="0"/>
    <s v="03819-metadata.xml"/>
    <s v="3 3 3 1 3"/>
    <x v="3"/>
    <x v="3"/>
    <x v="3"/>
    <x v="1"/>
    <x v="3"/>
    <x v="12"/>
    <x v="12"/>
  </r>
  <r>
    <x v="16"/>
    <x v="0"/>
    <s v="03822-metadata.xml"/>
    <s v="3 3 3 1 3"/>
    <x v="3"/>
    <x v="3"/>
    <x v="3"/>
    <x v="1"/>
    <x v="3"/>
    <x v="12"/>
    <x v="12"/>
  </r>
  <r>
    <x v="16"/>
    <x v="0"/>
    <s v="03825-metadata.xml"/>
    <s v="2 3 4 1 3"/>
    <x v="2"/>
    <x v="3"/>
    <x v="4"/>
    <x v="1"/>
    <x v="3"/>
    <x v="12"/>
    <x v="12"/>
  </r>
  <r>
    <x v="16"/>
    <x v="0"/>
    <s v="03829-metadata.xml"/>
    <s v="3 3 3 1 3"/>
    <x v="3"/>
    <x v="3"/>
    <x v="3"/>
    <x v="1"/>
    <x v="3"/>
    <x v="12"/>
    <x v="12"/>
  </r>
  <r>
    <x v="16"/>
    <x v="0"/>
    <s v="03831-metadata.xml"/>
    <s v="3 3 3 1 3"/>
    <x v="3"/>
    <x v="3"/>
    <x v="3"/>
    <x v="1"/>
    <x v="3"/>
    <x v="12"/>
    <x v="12"/>
  </r>
  <r>
    <x v="16"/>
    <x v="0"/>
    <s v="03837-metadata.xml"/>
    <s v="3 3 3 1 3"/>
    <x v="3"/>
    <x v="3"/>
    <x v="3"/>
    <x v="1"/>
    <x v="3"/>
    <x v="12"/>
    <x v="12"/>
  </r>
  <r>
    <x v="16"/>
    <x v="0"/>
    <s v="03838-metadata.xml"/>
    <s v="3 3 3 1 3"/>
    <x v="3"/>
    <x v="3"/>
    <x v="3"/>
    <x v="1"/>
    <x v="3"/>
    <x v="12"/>
    <x v="12"/>
  </r>
  <r>
    <x v="16"/>
    <x v="0"/>
    <s v="03851-metadata.xml"/>
    <s v="3 3 3 1 3"/>
    <x v="3"/>
    <x v="3"/>
    <x v="3"/>
    <x v="1"/>
    <x v="3"/>
    <x v="12"/>
    <x v="12"/>
  </r>
  <r>
    <x v="16"/>
    <x v="0"/>
    <s v="03854-metadata.xml"/>
    <s v="3 3 3 1 3"/>
    <x v="3"/>
    <x v="3"/>
    <x v="3"/>
    <x v="1"/>
    <x v="3"/>
    <x v="12"/>
    <x v="12"/>
  </r>
  <r>
    <x v="16"/>
    <x v="0"/>
    <s v="03860-metadata.xml"/>
    <s v="3 3 3 1 3"/>
    <x v="3"/>
    <x v="3"/>
    <x v="3"/>
    <x v="1"/>
    <x v="3"/>
    <x v="12"/>
    <x v="12"/>
  </r>
  <r>
    <x v="16"/>
    <x v="0"/>
    <s v="03864-metadata.xml"/>
    <s v="3 3 3 1 3"/>
    <x v="3"/>
    <x v="3"/>
    <x v="3"/>
    <x v="1"/>
    <x v="3"/>
    <x v="12"/>
    <x v="12"/>
  </r>
  <r>
    <x v="16"/>
    <x v="0"/>
    <s v="03867-metadata.xml"/>
    <s v="3 3 3 1 3"/>
    <x v="3"/>
    <x v="3"/>
    <x v="3"/>
    <x v="1"/>
    <x v="3"/>
    <x v="12"/>
    <x v="12"/>
  </r>
  <r>
    <x v="16"/>
    <x v="0"/>
    <s v="03875-metadata.xml"/>
    <s v="3 3 3 1 3"/>
    <x v="3"/>
    <x v="3"/>
    <x v="3"/>
    <x v="1"/>
    <x v="3"/>
    <x v="12"/>
    <x v="12"/>
  </r>
  <r>
    <x v="0"/>
    <x v="0"/>
    <s v="00005-metadata.xml"/>
    <s v="3 2 4 1 3"/>
    <x v="3"/>
    <x v="2"/>
    <x v="4"/>
    <x v="1"/>
    <x v="3"/>
    <x v="12"/>
    <x v="12"/>
  </r>
  <r>
    <x v="0"/>
    <x v="0"/>
    <s v="00059-metadata.xml"/>
    <s v="3 2 4 1 3"/>
    <x v="3"/>
    <x v="2"/>
    <x v="4"/>
    <x v="1"/>
    <x v="3"/>
    <x v="12"/>
    <x v="12"/>
  </r>
  <r>
    <x v="0"/>
    <x v="0"/>
    <s v="00069-metadata.xml"/>
    <s v="3 2 4 1 3"/>
    <x v="3"/>
    <x v="2"/>
    <x v="4"/>
    <x v="1"/>
    <x v="3"/>
    <x v="12"/>
    <x v="12"/>
  </r>
  <r>
    <x v="0"/>
    <x v="0"/>
    <s v="00085-metadata.xml"/>
    <s v="3 2 4 1 3"/>
    <x v="3"/>
    <x v="2"/>
    <x v="4"/>
    <x v="1"/>
    <x v="3"/>
    <x v="12"/>
    <x v="12"/>
  </r>
  <r>
    <x v="0"/>
    <x v="0"/>
    <s v="00087-metadata.xml"/>
    <s v="2 2 4 2 3"/>
    <x v="2"/>
    <x v="2"/>
    <x v="4"/>
    <x v="2"/>
    <x v="3"/>
    <x v="12"/>
    <x v="12"/>
  </r>
  <r>
    <x v="0"/>
    <x v="0"/>
    <s v="00113-metadata.xml"/>
    <s v="2 2 4 2 3"/>
    <x v="2"/>
    <x v="2"/>
    <x v="4"/>
    <x v="2"/>
    <x v="3"/>
    <x v="12"/>
    <x v="12"/>
  </r>
  <r>
    <x v="0"/>
    <x v="0"/>
    <s v="00150-metadata.xml"/>
    <s v="3 2 4 1 3"/>
    <x v="3"/>
    <x v="2"/>
    <x v="4"/>
    <x v="1"/>
    <x v="3"/>
    <x v="12"/>
    <x v="12"/>
  </r>
  <r>
    <x v="0"/>
    <x v="0"/>
    <s v="00161-metadata.xml"/>
    <s v="2 2 4 2 3"/>
    <x v="2"/>
    <x v="2"/>
    <x v="4"/>
    <x v="2"/>
    <x v="3"/>
    <x v="12"/>
    <x v="12"/>
  </r>
  <r>
    <x v="8"/>
    <x v="0"/>
    <s v="00269-metadata.xml"/>
    <s v="6 2 3 0 2"/>
    <x v="6"/>
    <x v="2"/>
    <x v="3"/>
    <x v="0"/>
    <x v="2"/>
    <x v="12"/>
    <x v="12"/>
  </r>
  <r>
    <x v="8"/>
    <x v="0"/>
    <s v="00272-metadata.xml"/>
    <s v="5 2 4 0 2"/>
    <x v="5"/>
    <x v="2"/>
    <x v="4"/>
    <x v="0"/>
    <x v="2"/>
    <x v="12"/>
    <x v="12"/>
  </r>
  <r>
    <x v="8"/>
    <x v="0"/>
    <s v="00279-metadata.xml"/>
    <s v="4 2 3 1 3"/>
    <x v="4"/>
    <x v="2"/>
    <x v="3"/>
    <x v="1"/>
    <x v="3"/>
    <x v="12"/>
    <x v="12"/>
  </r>
  <r>
    <x v="8"/>
    <x v="0"/>
    <s v="00281-metadata.xml"/>
    <s v="5 2 4 0 2"/>
    <x v="5"/>
    <x v="2"/>
    <x v="4"/>
    <x v="0"/>
    <x v="2"/>
    <x v="12"/>
    <x v="12"/>
  </r>
  <r>
    <x v="8"/>
    <x v="0"/>
    <s v="00284-metadata.xml"/>
    <s v="5 2 4 0 2"/>
    <x v="5"/>
    <x v="2"/>
    <x v="4"/>
    <x v="0"/>
    <x v="2"/>
    <x v="12"/>
    <x v="12"/>
  </r>
  <r>
    <x v="8"/>
    <x v="0"/>
    <s v="00309-metadata.xml"/>
    <s v="5 2 4 0 2"/>
    <x v="5"/>
    <x v="2"/>
    <x v="4"/>
    <x v="0"/>
    <x v="2"/>
    <x v="12"/>
    <x v="12"/>
  </r>
  <r>
    <x v="8"/>
    <x v="0"/>
    <s v="00316-metadata.xml"/>
    <s v="6 2 3 0 2"/>
    <x v="6"/>
    <x v="2"/>
    <x v="3"/>
    <x v="0"/>
    <x v="2"/>
    <x v="12"/>
    <x v="12"/>
  </r>
  <r>
    <x v="8"/>
    <x v="0"/>
    <s v="00319-metadata.xml"/>
    <s v="5 2 4 0 2"/>
    <x v="5"/>
    <x v="2"/>
    <x v="4"/>
    <x v="0"/>
    <x v="2"/>
    <x v="12"/>
    <x v="12"/>
  </r>
  <r>
    <x v="8"/>
    <x v="0"/>
    <s v="00320-metadata.xml"/>
    <s v="5 2 4 0 2"/>
    <x v="5"/>
    <x v="2"/>
    <x v="4"/>
    <x v="0"/>
    <x v="2"/>
    <x v="12"/>
    <x v="12"/>
  </r>
  <r>
    <x v="8"/>
    <x v="0"/>
    <s v="00329-metadata.xml"/>
    <s v="5 2 4 0 2"/>
    <x v="5"/>
    <x v="2"/>
    <x v="4"/>
    <x v="0"/>
    <x v="2"/>
    <x v="12"/>
    <x v="12"/>
  </r>
  <r>
    <x v="8"/>
    <x v="0"/>
    <s v="00330-metadata.xml"/>
    <s v="5 2 4 0 2"/>
    <x v="5"/>
    <x v="2"/>
    <x v="4"/>
    <x v="0"/>
    <x v="2"/>
    <x v="12"/>
    <x v="12"/>
  </r>
  <r>
    <x v="8"/>
    <x v="0"/>
    <s v="00335-metadata.xml"/>
    <s v="4 2 3 1 3"/>
    <x v="4"/>
    <x v="2"/>
    <x v="3"/>
    <x v="1"/>
    <x v="3"/>
    <x v="12"/>
    <x v="12"/>
  </r>
  <r>
    <x v="8"/>
    <x v="0"/>
    <s v="00337-metadata.xml"/>
    <s v="5 2 4 0 2"/>
    <x v="5"/>
    <x v="2"/>
    <x v="4"/>
    <x v="0"/>
    <x v="2"/>
    <x v="12"/>
    <x v="12"/>
  </r>
  <r>
    <x v="8"/>
    <x v="0"/>
    <s v="00341-metadata.xml"/>
    <s v="6 1 3 1 2"/>
    <x v="6"/>
    <x v="0"/>
    <x v="3"/>
    <x v="1"/>
    <x v="2"/>
    <x v="12"/>
    <x v="12"/>
  </r>
  <r>
    <x v="8"/>
    <x v="0"/>
    <s v="00347-metadata.xml"/>
    <s v="5 2 4 0 2"/>
    <x v="5"/>
    <x v="2"/>
    <x v="4"/>
    <x v="0"/>
    <x v="2"/>
    <x v="12"/>
    <x v="12"/>
  </r>
  <r>
    <x v="8"/>
    <x v="0"/>
    <s v="00359-metadata.xml"/>
    <s v="5 1 2 2 3"/>
    <x v="5"/>
    <x v="0"/>
    <x v="2"/>
    <x v="2"/>
    <x v="3"/>
    <x v="12"/>
    <x v="12"/>
  </r>
  <r>
    <x v="8"/>
    <x v="0"/>
    <s v="00361-metadata.xml"/>
    <s v="5 2 4 0 2"/>
    <x v="5"/>
    <x v="2"/>
    <x v="4"/>
    <x v="0"/>
    <x v="2"/>
    <x v="12"/>
    <x v="12"/>
  </r>
  <r>
    <x v="8"/>
    <x v="0"/>
    <s v="00367-metadata.xml"/>
    <s v="6 2 3 0 2"/>
    <x v="6"/>
    <x v="2"/>
    <x v="3"/>
    <x v="0"/>
    <x v="2"/>
    <x v="12"/>
    <x v="12"/>
  </r>
  <r>
    <x v="8"/>
    <x v="0"/>
    <s v="00370-metadata.xml"/>
    <s v="5 2 4 0 2"/>
    <x v="5"/>
    <x v="2"/>
    <x v="4"/>
    <x v="0"/>
    <x v="2"/>
    <x v="12"/>
    <x v="12"/>
  </r>
  <r>
    <x v="8"/>
    <x v="0"/>
    <s v="00372-metadata.xml"/>
    <s v="6 2 3 0 2"/>
    <x v="6"/>
    <x v="2"/>
    <x v="3"/>
    <x v="0"/>
    <x v="2"/>
    <x v="12"/>
    <x v="12"/>
  </r>
  <r>
    <x v="8"/>
    <x v="0"/>
    <s v="00378-metadata.xml"/>
    <s v="6 1 4 0 2"/>
    <x v="6"/>
    <x v="0"/>
    <x v="4"/>
    <x v="0"/>
    <x v="2"/>
    <x v="12"/>
    <x v="12"/>
  </r>
  <r>
    <x v="8"/>
    <x v="0"/>
    <s v="00379-metadata.xml"/>
    <s v="5 2 4 0 2"/>
    <x v="5"/>
    <x v="2"/>
    <x v="4"/>
    <x v="0"/>
    <x v="2"/>
    <x v="12"/>
    <x v="12"/>
  </r>
  <r>
    <x v="8"/>
    <x v="0"/>
    <s v="00391-metadata.xml"/>
    <s v="6 1 4 0 2"/>
    <x v="6"/>
    <x v="0"/>
    <x v="4"/>
    <x v="0"/>
    <x v="2"/>
    <x v="12"/>
    <x v="12"/>
  </r>
  <r>
    <x v="8"/>
    <x v="0"/>
    <s v="00393-metadata.xml"/>
    <s v="5 2 4 0 2"/>
    <x v="5"/>
    <x v="2"/>
    <x v="4"/>
    <x v="0"/>
    <x v="2"/>
    <x v="12"/>
    <x v="12"/>
  </r>
  <r>
    <x v="8"/>
    <x v="0"/>
    <s v="00408-metadata.xml"/>
    <s v="5 2 4 0 2"/>
    <x v="5"/>
    <x v="2"/>
    <x v="4"/>
    <x v="0"/>
    <x v="2"/>
    <x v="12"/>
    <x v="12"/>
  </r>
  <r>
    <x v="8"/>
    <x v="0"/>
    <s v="00416-metadata.xml"/>
    <s v="6 2 3 0 2"/>
    <x v="6"/>
    <x v="2"/>
    <x v="3"/>
    <x v="0"/>
    <x v="2"/>
    <x v="12"/>
    <x v="12"/>
  </r>
  <r>
    <x v="8"/>
    <x v="0"/>
    <s v="00430-metadata.xml"/>
    <s v="5 2 4 0 2"/>
    <x v="5"/>
    <x v="2"/>
    <x v="4"/>
    <x v="0"/>
    <x v="2"/>
    <x v="12"/>
    <x v="12"/>
  </r>
  <r>
    <x v="8"/>
    <x v="0"/>
    <s v="00432-metadata.xml"/>
    <s v="5 2 4 0 2"/>
    <x v="5"/>
    <x v="2"/>
    <x v="4"/>
    <x v="0"/>
    <x v="2"/>
    <x v="12"/>
    <x v="12"/>
  </r>
  <r>
    <x v="8"/>
    <x v="0"/>
    <s v="00438-metadata.xml"/>
    <s v="5 2 4 0 2"/>
    <x v="5"/>
    <x v="2"/>
    <x v="4"/>
    <x v="0"/>
    <x v="2"/>
    <x v="12"/>
    <x v="12"/>
  </r>
  <r>
    <x v="8"/>
    <x v="0"/>
    <s v="00440-metadata.xml"/>
    <s v="4 2 3 1 3"/>
    <x v="4"/>
    <x v="2"/>
    <x v="3"/>
    <x v="1"/>
    <x v="3"/>
    <x v="12"/>
    <x v="12"/>
  </r>
  <r>
    <x v="8"/>
    <x v="0"/>
    <s v="00444-metadata.xml"/>
    <s v="6 1 4 0 2"/>
    <x v="6"/>
    <x v="0"/>
    <x v="4"/>
    <x v="0"/>
    <x v="2"/>
    <x v="12"/>
    <x v="12"/>
  </r>
  <r>
    <x v="8"/>
    <x v="0"/>
    <s v="00449-metadata.xml"/>
    <s v="6 2 3 0 2"/>
    <x v="6"/>
    <x v="2"/>
    <x v="3"/>
    <x v="0"/>
    <x v="2"/>
    <x v="12"/>
    <x v="12"/>
  </r>
  <r>
    <x v="8"/>
    <x v="0"/>
    <s v="00470-metadata.xml"/>
    <s v="5 2 4 0 2"/>
    <x v="5"/>
    <x v="2"/>
    <x v="4"/>
    <x v="0"/>
    <x v="2"/>
    <x v="12"/>
    <x v="12"/>
  </r>
  <r>
    <x v="8"/>
    <x v="0"/>
    <s v="00475-metadata.xml"/>
    <s v="5 2 4 0 2"/>
    <x v="5"/>
    <x v="2"/>
    <x v="4"/>
    <x v="0"/>
    <x v="2"/>
    <x v="12"/>
    <x v="12"/>
  </r>
  <r>
    <x v="8"/>
    <x v="0"/>
    <s v="00480-metadata.xml"/>
    <s v="5 2 4 0 2"/>
    <x v="5"/>
    <x v="2"/>
    <x v="4"/>
    <x v="0"/>
    <x v="2"/>
    <x v="12"/>
    <x v="12"/>
  </r>
  <r>
    <x v="8"/>
    <x v="0"/>
    <s v="00493-metadata.xml"/>
    <s v="5 2 4 0 2"/>
    <x v="5"/>
    <x v="2"/>
    <x v="4"/>
    <x v="0"/>
    <x v="2"/>
    <x v="12"/>
    <x v="12"/>
  </r>
  <r>
    <x v="8"/>
    <x v="0"/>
    <s v="00499-metadata.xml"/>
    <s v="5 2 4 0 2"/>
    <x v="5"/>
    <x v="2"/>
    <x v="4"/>
    <x v="0"/>
    <x v="2"/>
    <x v="12"/>
    <x v="12"/>
  </r>
  <r>
    <x v="8"/>
    <x v="0"/>
    <s v="00507-metadata.xml"/>
    <s v="6 2 3 0 2"/>
    <x v="6"/>
    <x v="2"/>
    <x v="3"/>
    <x v="0"/>
    <x v="2"/>
    <x v="12"/>
    <x v="12"/>
  </r>
  <r>
    <x v="9"/>
    <x v="0"/>
    <s v="01013-metadata.xml"/>
    <s v="5 2 3 1 2"/>
    <x v="5"/>
    <x v="2"/>
    <x v="3"/>
    <x v="1"/>
    <x v="2"/>
    <x v="12"/>
    <x v="12"/>
  </r>
  <r>
    <x v="9"/>
    <x v="0"/>
    <s v="01018-metadata.xml"/>
    <s v="5 3 2 1 2"/>
    <x v="5"/>
    <x v="3"/>
    <x v="2"/>
    <x v="1"/>
    <x v="2"/>
    <x v="12"/>
    <x v="12"/>
  </r>
  <r>
    <x v="9"/>
    <x v="0"/>
    <s v="01023-metadata.xml"/>
    <s v="4 1 3 2 3"/>
    <x v="4"/>
    <x v="0"/>
    <x v="3"/>
    <x v="2"/>
    <x v="3"/>
    <x v="12"/>
    <x v="12"/>
  </r>
  <r>
    <x v="9"/>
    <x v="0"/>
    <s v="01044-metadata.xml"/>
    <s v="5 3 2 1 2"/>
    <x v="5"/>
    <x v="3"/>
    <x v="2"/>
    <x v="1"/>
    <x v="2"/>
    <x v="12"/>
    <x v="12"/>
  </r>
  <r>
    <x v="9"/>
    <x v="0"/>
    <s v="01086-metadata.xml"/>
    <s v="4 1 3 2 3"/>
    <x v="4"/>
    <x v="0"/>
    <x v="3"/>
    <x v="2"/>
    <x v="3"/>
    <x v="12"/>
    <x v="12"/>
  </r>
  <r>
    <x v="9"/>
    <x v="0"/>
    <s v="01088-metadata.xml"/>
    <s v="4 2 3 2 2"/>
    <x v="4"/>
    <x v="2"/>
    <x v="3"/>
    <x v="2"/>
    <x v="2"/>
    <x v="12"/>
    <x v="12"/>
  </r>
  <r>
    <x v="9"/>
    <x v="0"/>
    <s v="01093-metadata.xml"/>
    <s v="4 2 3 2 2"/>
    <x v="4"/>
    <x v="2"/>
    <x v="3"/>
    <x v="2"/>
    <x v="2"/>
    <x v="12"/>
    <x v="12"/>
  </r>
  <r>
    <x v="9"/>
    <x v="0"/>
    <s v="01109-metadata.xml"/>
    <s v="5 2 3 1 2"/>
    <x v="5"/>
    <x v="2"/>
    <x v="3"/>
    <x v="1"/>
    <x v="2"/>
    <x v="12"/>
    <x v="12"/>
  </r>
  <r>
    <x v="9"/>
    <x v="0"/>
    <s v="01136-metadata.xml"/>
    <s v="6 2 2 1 2"/>
    <x v="6"/>
    <x v="2"/>
    <x v="2"/>
    <x v="1"/>
    <x v="2"/>
    <x v="12"/>
    <x v="12"/>
  </r>
  <r>
    <x v="9"/>
    <x v="0"/>
    <s v="01143-metadata.xml"/>
    <s v="5 1 3 1 3"/>
    <x v="5"/>
    <x v="0"/>
    <x v="3"/>
    <x v="1"/>
    <x v="3"/>
    <x v="12"/>
    <x v="12"/>
  </r>
  <r>
    <x v="9"/>
    <x v="0"/>
    <s v="01166-metadata.xml"/>
    <s v="4 2 3 1 3"/>
    <x v="4"/>
    <x v="2"/>
    <x v="3"/>
    <x v="1"/>
    <x v="3"/>
    <x v="12"/>
    <x v="12"/>
  </r>
  <r>
    <x v="9"/>
    <x v="0"/>
    <s v="01204-metadata.xml"/>
    <s v="5 2 3 1 2"/>
    <x v="5"/>
    <x v="2"/>
    <x v="3"/>
    <x v="1"/>
    <x v="2"/>
    <x v="12"/>
    <x v="12"/>
  </r>
  <r>
    <x v="9"/>
    <x v="0"/>
    <s v="01227-metadata.xml"/>
    <s v="4 2 3 2 2"/>
    <x v="4"/>
    <x v="2"/>
    <x v="3"/>
    <x v="2"/>
    <x v="2"/>
    <x v="12"/>
    <x v="12"/>
  </r>
  <r>
    <x v="9"/>
    <x v="0"/>
    <s v="01228-metadata.xml"/>
    <s v="5 2 3 1 2"/>
    <x v="5"/>
    <x v="2"/>
    <x v="3"/>
    <x v="1"/>
    <x v="2"/>
    <x v="12"/>
    <x v="12"/>
  </r>
  <r>
    <x v="9"/>
    <x v="0"/>
    <s v="01247-metadata.xml"/>
    <s v="6 2 2 1 2"/>
    <x v="6"/>
    <x v="2"/>
    <x v="2"/>
    <x v="1"/>
    <x v="2"/>
    <x v="12"/>
    <x v="12"/>
  </r>
  <r>
    <x v="11"/>
    <x v="1"/>
    <s v="02766-metadata.xml"/>
    <s v="4 0 3 1 2"/>
    <x v="4"/>
    <x v="1"/>
    <x v="3"/>
    <x v="1"/>
    <x v="2"/>
    <x v="9"/>
    <x v="13"/>
  </r>
  <r>
    <x v="11"/>
    <x v="1"/>
    <s v="02779-metadata.xml"/>
    <s v="4 0 3 1 2"/>
    <x v="4"/>
    <x v="1"/>
    <x v="3"/>
    <x v="1"/>
    <x v="2"/>
    <x v="9"/>
    <x v="13"/>
  </r>
  <r>
    <x v="11"/>
    <x v="1"/>
    <s v="02780-metadata.xml"/>
    <s v="4 0 3 1 2"/>
    <x v="4"/>
    <x v="1"/>
    <x v="3"/>
    <x v="1"/>
    <x v="2"/>
    <x v="9"/>
    <x v="13"/>
  </r>
  <r>
    <x v="11"/>
    <x v="1"/>
    <s v="02781-metadata.xml"/>
    <s v="4 0 3 1 2"/>
    <x v="4"/>
    <x v="1"/>
    <x v="3"/>
    <x v="1"/>
    <x v="2"/>
    <x v="9"/>
    <x v="13"/>
  </r>
  <r>
    <x v="11"/>
    <x v="1"/>
    <s v="02782-metadata.xml"/>
    <s v="4 0 3 1 2"/>
    <x v="4"/>
    <x v="1"/>
    <x v="3"/>
    <x v="1"/>
    <x v="2"/>
    <x v="9"/>
    <x v="13"/>
  </r>
  <r>
    <x v="11"/>
    <x v="1"/>
    <s v="02783-metadata.xml"/>
    <s v="4 0 3 1 2"/>
    <x v="4"/>
    <x v="1"/>
    <x v="3"/>
    <x v="1"/>
    <x v="2"/>
    <x v="9"/>
    <x v="13"/>
  </r>
  <r>
    <x v="5"/>
    <x v="0"/>
    <s v="00510-metadata.xml"/>
    <s v="3 2 4 2 3"/>
    <x v="3"/>
    <x v="2"/>
    <x v="4"/>
    <x v="2"/>
    <x v="3"/>
    <x v="13"/>
    <x v="13"/>
  </r>
  <r>
    <x v="5"/>
    <x v="0"/>
    <s v="00512-metadata.xml"/>
    <s v="2 3 4 2 3"/>
    <x v="2"/>
    <x v="3"/>
    <x v="4"/>
    <x v="2"/>
    <x v="3"/>
    <x v="13"/>
    <x v="13"/>
  </r>
  <r>
    <x v="5"/>
    <x v="0"/>
    <s v="00523-metadata.xml"/>
    <s v="2 3 4 2 3"/>
    <x v="2"/>
    <x v="3"/>
    <x v="4"/>
    <x v="2"/>
    <x v="3"/>
    <x v="13"/>
    <x v="13"/>
  </r>
  <r>
    <x v="5"/>
    <x v="0"/>
    <s v="00524-metadata.xml"/>
    <s v="3 2 4 2 3"/>
    <x v="3"/>
    <x v="2"/>
    <x v="4"/>
    <x v="2"/>
    <x v="3"/>
    <x v="13"/>
    <x v="13"/>
  </r>
  <r>
    <x v="5"/>
    <x v="0"/>
    <s v="00526-metadata.xml"/>
    <s v="4 2 3 2 3"/>
    <x v="4"/>
    <x v="2"/>
    <x v="3"/>
    <x v="2"/>
    <x v="3"/>
    <x v="13"/>
    <x v="13"/>
  </r>
  <r>
    <x v="5"/>
    <x v="0"/>
    <s v="00533-metadata.xml"/>
    <s v="4 2 3 2 3"/>
    <x v="4"/>
    <x v="2"/>
    <x v="3"/>
    <x v="2"/>
    <x v="3"/>
    <x v="13"/>
    <x v="13"/>
  </r>
  <r>
    <x v="5"/>
    <x v="0"/>
    <s v="00536-metadata.xml"/>
    <s v="2 3 4 2 3"/>
    <x v="2"/>
    <x v="3"/>
    <x v="4"/>
    <x v="2"/>
    <x v="3"/>
    <x v="13"/>
    <x v="13"/>
  </r>
  <r>
    <x v="5"/>
    <x v="0"/>
    <s v="00539-metadata.xml"/>
    <s v="4 2 3 2 3"/>
    <x v="4"/>
    <x v="2"/>
    <x v="3"/>
    <x v="2"/>
    <x v="3"/>
    <x v="13"/>
    <x v="13"/>
  </r>
  <r>
    <x v="5"/>
    <x v="0"/>
    <s v="00556-metadata.xml"/>
    <s v="4 2 3 2 3"/>
    <x v="4"/>
    <x v="2"/>
    <x v="3"/>
    <x v="2"/>
    <x v="3"/>
    <x v="13"/>
    <x v="13"/>
  </r>
  <r>
    <x v="5"/>
    <x v="0"/>
    <s v="00561-metadata.xml"/>
    <s v="4 2 3 2 3"/>
    <x v="4"/>
    <x v="2"/>
    <x v="3"/>
    <x v="2"/>
    <x v="3"/>
    <x v="13"/>
    <x v="13"/>
  </r>
  <r>
    <x v="5"/>
    <x v="0"/>
    <s v="00566-metadata.xml"/>
    <s v="4 2 3 2 3"/>
    <x v="4"/>
    <x v="2"/>
    <x v="3"/>
    <x v="2"/>
    <x v="3"/>
    <x v="13"/>
    <x v="13"/>
  </r>
  <r>
    <x v="5"/>
    <x v="0"/>
    <s v="00569-metadata.xml"/>
    <s v="4 2 3 2 3"/>
    <x v="4"/>
    <x v="2"/>
    <x v="3"/>
    <x v="2"/>
    <x v="3"/>
    <x v="13"/>
    <x v="13"/>
  </r>
  <r>
    <x v="5"/>
    <x v="0"/>
    <s v="00586-metadata.xml"/>
    <s v="4 2 3 2 3"/>
    <x v="4"/>
    <x v="2"/>
    <x v="3"/>
    <x v="2"/>
    <x v="3"/>
    <x v="13"/>
    <x v="13"/>
  </r>
  <r>
    <x v="5"/>
    <x v="0"/>
    <s v="00592-metadata.xml"/>
    <s v="4 2 3 2 3"/>
    <x v="4"/>
    <x v="2"/>
    <x v="3"/>
    <x v="2"/>
    <x v="3"/>
    <x v="13"/>
    <x v="13"/>
  </r>
  <r>
    <x v="5"/>
    <x v="0"/>
    <s v="00599-metadata.xml"/>
    <s v="4 2 3 2 3"/>
    <x v="4"/>
    <x v="2"/>
    <x v="3"/>
    <x v="2"/>
    <x v="3"/>
    <x v="13"/>
    <x v="13"/>
  </r>
  <r>
    <x v="5"/>
    <x v="0"/>
    <s v="00603-metadata.xml"/>
    <s v="4 2 3 2 3"/>
    <x v="4"/>
    <x v="2"/>
    <x v="3"/>
    <x v="2"/>
    <x v="3"/>
    <x v="13"/>
    <x v="13"/>
  </r>
  <r>
    <x v="5"/>
    <x v="0"/>
    <s v="00611-metadata.xml"/>
    <s v="3 2 4 2 3"/>
    <x v="3"/>
    <x v="2"/>
    <x v="4"/>
    <x v="2"/>
    <x v="3"/>
    <x v="13"/>
    <x v="13"/>
  </r>
  <r>
    <x v="5"/>
    <x v="0"/>
    <s v="00613-metadata.xml"/>
    <s v="3 2 4 2 3"/>
    <x v="3"/>
    <x v="2"/>
    <x v="4"/>
    <x v="2"/>
    <x v="3"/>
    <x v="13"/>
    <x v="13"/>
  </r>
  <r>
    <x v="5"/>
    <x v="0"/>
    <s v="00615-metadata.xml"/>
    <s v="4 2 3 2 3"/>
    <x v="4"/>
    <x v="2"/>
    <x v="3"/>
    <x v="2"/>
    <x v="3"/>
    <x v="13"/>
    <x v="13"/>
  </r>
  <r>
    <x v="5"/>
    <x v="0"/>
    <s v="00625-metadata.xml"/>
    <s v="3 2 4 2 3"/>
    <x v="3"/>
    <x v="2"/>
    <x v="4"/>
    <x v="2"/>
    <x v="3"/>
    <x v="13"/>
    <x v="13"/>
  </r>
  <r>
    <x v="5"/>
    <x v="0"/>
    <s v="00630-metadata.xml"/>
    <s v="4 2 3 2 3"/>
    <x v="4"/>
    <x v="2"/>
    <x v="3"/>
    <x v="2"/>
    <x v="3"/>
    <x v="13"/>
    <x v="13"/>
  </r>
  <r>
    <x v="5"/>
    <x v="0"/>
    <s v="00633-metadata.xml"/>
    <s v="3 2 4 2 3"/>
    <x v="3"/>
    <x v="2"/>
    <x v="4"/>
    <x v="2"/>
    <x v="3"/>
    <x v="13"/>
    <x v="13"/>
  </r>
  <r>
    <x v="5"/>
    <x v="0"/>
    <s v="00634-metadata.xml"/>
    <s v="3 2 4 2 3"/>
    <x v="3"/>
    <x v="2"/>
    <x v="4"/>
    <x v="2"/>
    <x v="3"/>
    <x v="13"/>
    <x v="13"/>
  </r>
  <r>
    <x v="5"/>
    <x v="0"/>
    <s v="00649-metadata.xml"/>
    <s v="4 2 3 2 3"/>
    <x v="4"/>
    <x v="2"/>
    <x v="3"/>
    <x v="2"/>
    <x v="3"/>
    <x v="13"/>
    <x v="13"/>
  </r>
  <r>
    <x v="5"/>
    <x v="0"/>
    <s v="00650-metadata.xml"/>
    <s v="3 2 4 2 3"/>
    <x v="3"/>
    <x v="2"/>
    <x v="4"/>
    <x v="2"/>
    <x v="3"/>
    <x v="13"/>
    <x v="13"/>
  </r>
  <r>
    <x v="5"/>
    <x v="0"/>
    <s v="00651-metadata.xml"/>
    <s v="4 2 3 2 3"/>
    <x v="4"/>
    <x v="2"/>
    <x v="3"/>
    <x v="2"/>
    <x v="3"/>
    <x v="13"/>
    <x v="13"/>
  </r>
  <r>
    <x v="5"/>
    <x v="0"/>
    <s v="00657-metadata.xml"/>
    <s v="3 2 4 2 3"/>
    <x v="3"/>
    <x v="2"/>
    <x v="4"/>
    <x v="2"/>
    <x v="3"/>
    <x v="13"/>
    <x v="13"/>
  </r>
  <r>
    <x v="5"/>
    <x v="0"/>
    <s v="00659-metadata.xml"/>
    <s v="4 2 3 2 3"/>
    <x v="4"/>
    <x v="2"/>
    <x v="3"/>
    <x v="2"/>
    <x v="3"/>
    <x v="13"/>
    <x v="13"/>
  </r>
  <r>
    <x v="5"/>
    <x v="0"/>
    <s v="00660-metadata.xml"/>
    <s v="4 2 3 2 3"/>
    <x v="4"/>
    <x v="2"/>
    <x v="3"/>
    <x v="2"/>
    <x v="3"/>
    <x v="13"/>
    <x v="13"/>
  </r>
  <r>
    <x v="5"/>
    <x v="0"/>
    <s v="00661-metadata.xml"/>
    <s v="3 2 4 2 3"/>
    <x v="3"/>
    <x v="2"/>
    <x v="4"/>
    <x v="2"/>
    <x v="3"/>
    <x v="13"/>
    <x v="13"/>
  </r>
  <r>
    <x v="5"/>
    <x v="0"/>
    <s v="00664-metadata.xml"/>
    <s v="3 2 4 2 3"/>
    <x v="3"/>
    <x v="2"/>
    <x v="4"/>
    <x v="2"/>
    <x v="3"/>
    <x v="13"/>
    <x v="13"/>
  </r>
  <r>
    <x v="5"/>
    <x v="0"/>
    <s v="00666-metadata.xml"/>
    <s v="4 2 3 2 3"/>
    <x v="4"/>
    <x v="2"/>
    <x v="3"/>
    <x v="2"/>
    <x v="3"/>
    <x v="13"/>
    <x v="13"/>
  </r>
  <r>
    <x v="5"/>
    <x v="0"/>
    <s v="00673-metadata.xml"/>
    <s v="4 2 3 2 3"/>
    <x v="4"/>
    <x v="2"/>
    <x v="3"/>
    <x v="2"/>
    <x v="3"/>
    <x v="13"/>
    <x v="13"/>
  </r>
  <r>
    <x v="5"/>
    <x v="0"/>
    <s v="00681-metadata.xml"/>
    <s v="3 2 4 2 3"/>
    <x v="3"/>
    <x v="2"/>
    <x v="4"/>
    <x v="2"/>
    <x v="3"/>
    <x v="13"/>
    <x v="13"/>
  </r>
  <r>
    <x v="5"/>
    <x v="0"/>
    <s v="00683-metadata.xml"/>
    <s v="4 2 3 2 3"/>
    <x v="4"/>
    <x v="2"/>
    <x v="3"/>
    <x v="2"/>
    <x v="3"/>
    <x v="13"/>
    <x v="13"/>
  </r>
  <r>
    <x v="5"/>
    <x v="0"/>
    <s v="00686-metadata.xml"/>
    <s v="5 2 3 1 3"/>
    <x v="5"/>
    <x v="2"/>
    <x v="3"/>
    <x v="1"/>
    <x v="3"/>
    <x v="13"/>
    <x v="13"/>
  </r>
  <r>
    <x v="5"/>
    <x v="0"/>
    <s v="00689-metadata.xml"/>
    <s v="3 2 4 2 3"/>
    <x v="3"/>
    <x v="2"/>
    <x v="4"/>
    <x v="2"/>
    <x v="3"/>
    <x v="13"/>
    <x v="13"/>
  </r>
  <r>
    <x v="5"/>
    <x v="0"/>
    <s v="00690-metadata.xml"/>
    <s v="4 2 3 2 3"/>
    <x v="4"/>
    <x v="2"/>
    <x v="3"/>
    <x v="2"/>
    <x v="3"/>
    <x v="13"/>
    <x v="13"/>
  </r>
  <r>
    <x v="5"/>
    <x v="0"/>
    <s v="00709-metadata.xml"/>
    <s v="3 2 4 2 3"/>
    <x v="3"/>
    <x v="2"/>
    <x v="4"/>
    <x v="2"/>
    <x v="3"/>
    <x v="13"/>
    <x v="13"/>
  </r>
  <r>
    <x v="5"/>
    <x v="0"/>
    <s v="00711-metadata.xml"/>
    <s v="4 2 3 2 3"/>
    <x v="4"/>
    <x v="2"/>
    <x v="3"/>
    <x v="2"/>
    <x v="3"/>
    <x v="13"/>
    <x v="13"/>
  </r>
  <r>
    <x v="5"/>
    <x v="0"/>
    <s v="00719-metadata.xml"/>
    <s v="4 2 3 2 3"/>
    <x v="4"/>
    <x v="2"/>
    <x v="3"/>
    <x v="2"/>
    <x v="3"/>
    <x v="13"/>
    <x v="13"/>
  </r>
  <r>
    <x v="5"/>
    <x v="0"/>
    <s v="00723-metadata.xml"/>
    <s v="4 2 3 2 3"/>
    <x v="4"/>
    <x v="2"/>
    <x v="3"/>
    <x v="2"/>
    <x v="3"/>
    <x v="13"/>
    <x v="13"/>
  </r>
  <r>
    <x v="5"/>
    <x v="0"/>
    <s v="00725-metadata.xml"/>
    <s v="4 2 3 2 3"/>
    <x v="4"/>
    <x v="2"/>
    <x v="3"/>
    <x v="2"/>
    <x v="3"/>
    <x v="13"/>
    <x v="13"/>
  </r>
  <r>
    <x v="5"/>
    <x v="0"/>
    <s v="00729-metadata.xml"/>
    <s v="3 2 4 2 3"/>
    <x v="3"/>
    <x v="2"/>
    <x v="4"/>
    <x v="2"/>
    <x v="3"/>
    <x v="13"/>
    <x v="13"/>
  </r>
  <r>
    <x v="5"/>
    <x v="0"/>
    <s v="00737-metadata.xml"/>
    <s v="3 2 4 2 3"/>
    <x v="3"/>
    <x v="2"/>
    <x v="4"/>
    <x v="2"/>
    <x v="3"/>
    <x v="13"/>
    <x v="13"/>
  </r>
  <r>
    <x v="5"/>
    <x v="0"/>
    <s v="00746-metadata.xml"/>
    <s v="4 2 3 2 3"/>
    <x v="4"/>
    <x v="2"/>
    <x v="3"/>
    <x v="2"/>
    <x v="3"/>
    <x v="13"/>
    <x v="13"/>
  </r>
  <r>
    <x v="5"/>
    <x v="0"/>
    <s v="00747-metadata.xml"/>
    <s v="3 2 4 2 3"/>
    <x v="3"/>
    <x v="2"/>
    <x v="4"/>
    <x v="2"/>
    <x v="3"/>
    <x v="13"/>
    <x v="13"/>
  </r>
  <r>
    <x v="5"/>
    <x v="0"/>
    <s v="00748-metadata.xml"/>
    <s v="4 2 3 2 3"/>
    <x v="4"/>
    <x v="2"/>
    <x v="3"/>
    <x v="2"/>
    <x v="3"/>
    <x v="13"/>
    <x v="13"/>
  </r>
  <r>
    <x v="5"/>
    <x v="0"/>
    <s v="00754-metadata.xml"/>
    <s v="3 2 4 2 3"/>
    <x v="3"/>
    <x v="2"/>
    <x v="4"/>
    <x v="2"/>
    <x v="3"/>
    <x v="13"/>
    <x v="13"/>
  </r>
  <r>
    <x v="5"/>
    <x v="0"/>
    <s v="00755-metadata.xml"/>
    <s v="3 2 4 2 3"/>
    <x v="3"/>
    <x v="2"/>
    <x v="4"/>
    <x v="2"/>
    <x v="3"/>
    <x v="13"/>
    <x v="13"/>
  </r>
  <r>
    <x v="5"/>
    <x v="0"/>
    <s v="00756-metadata.xml"/>
    <s v="4 2 3 2 3"/>
    <x v="4"/>
    <x v="2"/>
    <x v="3"/>
    <x v="2"/>
    <x v="3"/>
    <x v="13"/>
    <x v="13"/>
  </r>
  <r>
    <x v="16"/>
    <x v="0"/>
    <s v="03721-metadata.xml"/>
    <s v="3 3 4 1 3"/>
    <x v="3"/>
    <x v="3"/>
    <x v="4"/>
    <x v="1"/>
    <x v="3"/>
    <x v="13"/>
    <x v="13"/>
  </r>
  <r>
    <x v="16"/>
    <x v="0"/>
    <s v="03724-metadata.xml"/>
    <s v="4 3 3 1 3"/>
    <x v="4"/>
    <x v="3"/>
    <x v="3"/>
    <x v="1"/>
    <x v="3"/>
    <x v="13"/>
    <x v="13"/>
  </r>
  <r>
    <x v="16"/>
    <x v="0"/>
    <s v="03737-metadata.xml"/>
    <s v="4 3 3 1 3"/>
    <x v="4"/>
    <x v="3"/>
    <x v="3"/>
    <x v="1"/>
    <x v="3"/>
    <x v="13"/>
    <x v="13"/>
  </r>
  <r>
    <x v="16"/>
    <x v="0"/>
    <s v="03740-metadata.xml"/>
    <s v="4 3 3 1 3"/>
    <x v="4"/>
    <x v="3"/>
    <x v="3"/>
    <x v="1"/>
    <x v="3"/>
    <x v="13"/>
    <x v="13"/>
  </r>
  <r>
    <x v="16"/>
    <x v="0"/>
    <s v="03769-metadata.xml"/>
    <s v="4 3 3 1 3"/>
    <x v="4"/>
    <x v="3"/>
    <x v="3"/>
    <x v="1"/>
    <x v="3"/>
    <x v="13"/>
    <x v="13"/>
  </r>
  <r>
    <x v="16"/>
    <x v="0"/>
    <s v="03777-metadata.xml"/>
    <s v="4 3 3 1 3"/>
    <x v="4"/>
    <x v="3"/>
    <x v="3"/>
    <x v="1"/>
    <x v="3"/>
    <x v="13"/>
    <x v="13"/>
  </r>
  <r>
    <x v="16"/>
    <x v="0"/>
    <s v="03788-metadata.xml"/>
    <s v="3 3 4 1 3"/>
    <x v="3"/>
    <x v="3"/>
    <x v="4"/>
    <x v="1"/>
    <x v="3"/>
    <x v="13"/>
    <x v="13"/>
  </r>
  <r>
    <x v="16"/>
    <x v="0"/>
    <s v="03803-metadata.xml"/>
    <s v="4 3 3 1 3"/>
    <x v="4"/>
    <x v="3"/>
    <x v="3"/>
    <x v="1"/>
    <x v="3"/>
    <x v="13"/>
    <x v="13"/>
  </r>
  <r>
    <x v="16"/>
    <x v="0"/>
    <s v="03816-metadata.xml"/>
    <s v="3 3 4 1 3"/>
    <x v="3"/>
    <x v="3"/>
    <x v="4"/>
    <x v="1"/>
    <x v="3"/>
    <x v="13"/>
    <x v="13"/>
  </r>
  <r>
    <x v="16"/>
    <x v="0"/>
    <s v="03828-metadata.xml"/>
    <s v="4 3 3 1 3"/>
    <x v="4"/>
    <x v="3"/>
    <x v="3"/>
    <x v="1"/>
    <x v="3"/>
    <x v="13"/>
    <x v="13"/>
  </r>
  <r>
    <x v="16"/>
    <x v="0"/>
    <s v="03873-metadata.xml"/>
    <s v="4 3 3 1 3"/>
    <x v="4"/>
    <x v="3"/>
    <x v="3"/>
    <x v="1"/>
    <x v="3"/>
    <x v="13"/>
    <x v="13"/>
  </r>
  <r>
    <x v="0"/>
    <x v="0"/>
    <s v="00034-metadata.xml"/>
    <s v="4 2 3 2 3"/>
    <x v="4"/>
    <x v="2"/>
    <x v="3"/>
    <x v="2"/>
    <x v="3"/>
    <x v="13"/>
    <x v="13"/>
  </r>
  <r>
    <x v="8"/>
    <x v="0"/>
    <s v="00282-metadata.xml"/>
    <s v="6 2 4 0 2"/>
    <x v="6"/>
    <x v="2"/>
    <x v="4"/>
    <x v="0"/>
    <x v="2"/>
    <x v="13"/>
    <x v="13"/>
  </r>
  <r>
    <x v="8"/>
    <x v="0"/>
    <s v="00289-metadata.xml"/>
    <s v="6 2 4 0 2"/>
    <x v="6"/>
    <x v="2"/>
    <x v="4"/>
    <x v="0"/>
    <x v="2"/>
    <x v="13"/>
    <x v="13"/>
  </r>
  <r>
    <x v="8"/>
    <x v="0"/>
    <s v="00293-metadata.xml"/>
    <s v="5 1 3 2 3"/>
    <x v="5"/>
    <x v="0"/>
    <x v="3"/>
    <x v="2"/>
    <x v="3"/>
    <x v="13"/>
    <x v="13"/>
  </r>
  <r>
    <x v="8"/>
    <x v="0"/>
    <s v="00295-metadata.xml"/>
    <s v="6 2 4 0 2"/>
    <x v="6"/>
    <x v="2"/>
    <x v="4"/>
    <x v="0"/>
    <x v="2"/>
    <x v="13"/>
    <x v="13"/>
  </r>
  <r>
    <x v="8"/>
    <x v="0"/>
    <s v="00318-metadata.xml"/>
    <s v="6 2 4 0 2"/>
    <x v="6"/>
    <x v="2"/>
    <x v="4"/>
    <x v="0"/>
    <x v="2"/>
    <x v="13"/>
    <x v="13"/>
  </r>
  <r>
    <x v="8"/>
    <x v="0"/>
    <s v="00322-metadata.xml"/>
    <s v="6 2 4 0 2"/>
    <x v="6"/>
    <x v="2"/>
    <x v="4"/>
    <x v="0"/>
    <x v="2"/>
    <x v="13"/>
    <x v="13"/>
  </r>
  <r>
    <x v="8"/>
    <x v="0"/>
    <s v="00332-metadata.xml"/>
    <s v="4 2 4 1 3"/>
    <x v="4"/>
    <x v="2"/>
    <x v="4"/>
    <x v="1"/>
    <x v="3"/>
    <x v="13"/>
    <x v="13"/>
  </r>
  <r>
    <x v="8"/>
    <x v="0"/>
    <s v="00334-metadata.xml"/>
    <s v="6 2 4 0 2"/>
    <x v="6"/>
    <x v="2"/>
    <x v="4"/>
    <x v="0"/>
    <x v="2"/>
    <x v="13"/>
    <x v="13"/>
  </r>
  <r>
    <x v="8"/>
    <x v="0"/>
    <s v="00338-metadata.xml"/>
    <s v="6 2 4 0 2"/>
    <x v="6"/>
    <x v="2"/>
    <x v="4"/>
    <x v="0"/>
    <x v="2"/>
    <x v="13"/>
    <x v="13"/>
  </r>
  <r>
    <x v="8"/>
    <x v="0"/>
    <s v="00350-metadata.xml"/>
    <s v="6 2 4 0 2"/>
    <x v="6"/>
    <x v="2"/>
    <x v="4"/>
    <x v="0"/>
    <x v="2"/>
    <x v="13"/>
    <x v="13"/>
  </r>
  <r>
    <x v="8"/>
    <x v="0"/>
    <s v="00358-metadata.xml"/>
    <s v="6 2 4 0 2"/>
    <x v="6"/>
    <x v="2"/>
    <x v="4"/>
    <x v="0"/>
    <x v="2"/>
    <x v="13"/>
    <x v="13"/>
  </r>
  <r>
    <x v="8"/>
    <x v="0"/>
    <s v="00376-metadata.xml"/>
    <s v="6 2 4 0 2"/>
    <x v="6"/>
    <x v="2"/>
    <x v="4"/>
    <x v="0"/>
    <x v="2"/>
    <x v="13"/>
    <x v="13"/>
  </r>
  <r>
    <x v="8"/>
    <x v="0"/>
    <s v="00382-metadata.xml"/>
    <s v="5 1 3 2 3"/>
    <x v="5"/>
    <x v="0"/>
    <x v="3"/>
    <x v="2"/>
    <x v="3"/>
    <x v="13"/>
    <x v="13"/>
  </r>
  <r>
    <x v="8"/>
    <x v="0"/>
    <s v="00386-metadata.xml"/>
    <s v="4 1 4 2 3"/>
    <x v="4"/>
    <x v="0"/>
    <x v="4"/>
    <x v="2"/>
    <x v="3"/>
    <x v="13"/>
    <x v="13"/>
  </r>
  <r>
    <x v="8"/>
    <x v="0"/>
    <s v="00402-metadata.xml"/>
    <s v="5 3 4 0 2"/>
    <x v="5"/>
    <x v="3"/>
    <x v="4"/>
    <x v="0"/>
    <x v="2"/>
    <x v="13"/>
    <x v="13"/>
  </r>
  <r>
    <x v="8"/>
    <x v="0"/>
    <s v="00410-metadata.xml"/>
    <s v="4 2 4 1 3"/>
    <x v="4"/>
    <x v="2"/>
    <x v="4"/>
    <x v="1"/>
    <x v="3"/>
    <x v="13"/>
    <x v="13"/>
  </r>
  <r>
    <x v="8"/>
    <x v="0"/>
    <s v="00413-metadata.xml"/>
    <s v="4 2 4 1 3"/>
    <x v="4"/>
    <x v="2"/>
    <x v="4"/>
    <x v="1"/>
    <x v="3"/>
    <x v="13"/>
    <x v="13"/>
  </r>
  <r>
    <x v="8"/>
    <x v="0"/>
    <s v="00423-metadata.xml"/>
    <s v="6 2 4 0 2"/>
    <x v="6"/>
    <x v="2"/>
    <x v="4"/>
    <x v="0"/>
    <x v="2"/>
    <x v="13"/>
    <x v="13"/>
  </r>
  <r>
    <x v="8"/>
    <x v="0"/>
    <s v="00427-metadata.xml"/>
    <s v="6 2 4 0 2"/>
    <x v="6"/>
    <x v="2"/>
    <x v="4"/>
    <x v="0"/>
    <x v="2"/>
    <x v="13"/>
    <x v="13"/>
  </r>
  <r>
    <x v="8"/>
    <x v="0"/>
    <s v="00439-metadata.xml"/>
    <s v="6 2 4 0 2"/>
    <x v="6"/>
    <x v="2"/>
    <x v="4"/>
    <x v="0"/>
    <x v="2"/>
    <x v="13"/>
    <x v="13"/>
  </r>
  <r>
    <x v="8"/>
    <x v="0"/>
    <s v="00460-metadata.xml"/>
    <s v="6 2 4 0 2"/>
    <x v="6"/>
    <x v="2"/>
    <x v="4"/>
    <x v="0"/>
    <x v="2"/>
    <x v="13"/>
    <x v="13"/>
  </r>
  <r>
    <x v="8"/>
    <x v="0"/>
    <s v="00487-metadata.xml"/>
    <s v="6 2 4 0 2"/>
    <x v="6"/>
    <x v="2"/>
    <x v="4"/>
    <x v="0"/>
    <x v="2"/>
    <x v="13"/>
    <x v="13"/>
  </r>
  <r>
    <x v="8"/>
    <x v="0"/>
    <s v="00492-metadata.xml"/>
    <s v="5 1 3 2 3"/>
    <x v="5"/>
    <x v="0"/>
    <x v="3"/>
    <x v="2"/>
    <x v="3"/>
    <x v="13"/>
    <x v="13"/>
  </r>
  <r>
    <x v="9"/>
    <x v="0"/>
    <s v="01016-metadata.xml"/>
    <s v="5 1 3 2 3"/>
    <x v="5"/>
    <x v="0"/>
    <x v="3"/>
    <x v="2"/>
    <x v="3"/>
    <x v="13"/>
    <x v="13"/>
  </r>
  <r>
    <x v="9"/>
    <x v="0"/>
    <s v="01042-metadata.xml"/>
    <s v="4 2 3 2 3"/>
    <x v="4"/>
    <x v="2"/>
    <x v="3"/>
    <x v="2"/>
    <x v="3"/>
    <x v="13"/>
    <x v="13"/>
  </r>
  <r>
    <x v="9"/>
    <x v="0"/>
    <s v="01053-metadata.xml"/>
    <s v="5 1 3 2 3"/>
    <x v="5"/>
    <x v="0"/>
    <x v="3"/>
    <x v="2"/>
    <x v="3"/>
    <x v="13"/>
    <x v="13"/>
  </r>
  <r>
    <x v="9"/>
    <x v="0"/>
    <s v="01055-metadata.xml"/>
    <s v="5 1 3 2 3"/>
    <x v="5"/>
    <x v="0"/>
    <x v="3"/>
    <x v="2"/>
    <x v="3"/>
    <x v="13"/>
    <x v="13"/>
  </r>
  <r>
    <x v="9"/>
    <x v="0"/>
    <s v="01122-metadata.xml"/>
    <s v="5 1 3 2 3"/>
    <x v="5"/>
    <x v="0"/>
    <x v="3"/>
    <x v="2"/>
    <x v="3"/>
    <x v="13"/>
    <x v="13"/>
  </r>
  <r>
    <x v="9"/>
    <x v="0"/>
    <s v="01125-metadata.xml"/>
    <s v="5 1 3 2 3"/>
    <x v="5"/>
    <x v="0"/>
    <x v="3"/>
    <x v="2"/>
    <x v="3"/>
    <x v="13"/>
    <x v="13"/>
  </r>
  <r>
    <x v="9"/>
    <x v="0"/>
    <s v="01130-metadata.xml"/>
    <s v="5 1 3 2 3"/>
    <x v="5"/>
    <x v="0"/>
    <x v="3"/>
    <x v="2"/>
    <x v="3"/>
    <x v="13"/>
    <x v="13"/>
  </r>
  <r>
    <x v="9"/>
    <x v="0"/>
    <s v="01149-metadata.xml"/>
    <s v="5 2 2 2 3"/>
    <x v="5"/>
    <x v="2"/>
    <x v="2"/>
    <x v="2"/>
    <x v="3"/>
    <x v="13"/>
    <x v="13"/>
  </r>
  <r>
    <x v="9"/>
    <x v="0"/>
    <s v="01196-metadata.xml"/>
    <s v="5 1 3 2 3"/>
    <x v="5"/>
    <x v="0"/>
    <x v="3"/>
    <x v="2"/>
    <x v="3"/>
    <x v="13"/>
    <x v="13"/>
  </r>
  <r>
    <x v="9"/>
    <x v="0"/>
    <s v="01198-metadata.xml"/>
    <s v="5 1 3 2 3"/>
    <x v="5"/>
    <x v="0"/>
    <x v="3"/>
    <x v="2"/>
    <x v="3"/>
    <x v="13"/>
    <x v="13"/>
  </r>
  <r>
    <x v="9"/>
    <x v="0"/>
    <s v="01236-metadata.xml"/>
    <s v="5 1 3 2 3"/>
    <x v="5"/>
    <x v="0"/>
    <x v="3"/>
    <x v="2"/>
    <x v="3"/>
    <x v="13"/>
    <x v="13"/>
  </r>
  <r>
    <x v="7"/>
    <x v="0"/>
    <s v="03084-metadata.xml"/>
    <s v="4 4 3 1 3"/>
    <x v="4"/>
    <x v="4"/>
    <x v="3"/>
    <x v="1"/>
    <x v="3"/>
    <x v="14"/>
    <x v="14"/>
  </r>
  <r>
    <x v="18"/>
    <x v="0"/>
    <s v="04182-metadata.xml"/>
    <s v="5 2 4 1 3"/>
    <x v="5"/>
    <x v="2"/>
    <x v="4"/>
    <x v="1"/>
    <x v="3"/>
    <x v="14"/>
    <x v="14"/>
  </r>
  <r>
    <x v="18"/>
    <x v="0"/>
    <s v="04185-metadata.xml"/>
    <s v="5 2 4 1 3"/>
    <x v="5"/>
    <x v="2"/>
    <x v="4"/>
    <x v="1"/>
    <x v="3"/>
    <x v="14"/>
    <x v="14"/>
  </r>
  <r>
    <x v="18"/>
    <x v="0"/>
    <s v="04196-metadata.xml"/>
    <s v="5 3 3 1 3"/>
    <x v="5"/>
    <x v="3"/>
    <x v="3"/>
    <x v="1"/>
    <x v="3"/>
    <x v="14"/>
    <x v="14"/>
  </r>
  <r>
    <x v="5"/>
    <x v="0"/>
    <s v="00559-metadata.xml"/>
    <s v="6 3 4 0 2"/>
    <x v="6"/>
    <x v="3"/>
    <x v="4"/>
    <x v="0"/>
    <x v="2"/>
    <x v="14"/>
    <x v="14"/>
  </r>
  <r>
    <x v="5"/>
    <x v="0"/>
    <s v="00565-metadata.xml"/>
    <s v="4 2 4 2 3"/>
    <x v="4"/>
    <x v="2"/>
    <x v="4"/>
    <x v="2"/>
    <x v="3"/>
    <x v="14"/>
    <x v="14"/>
  </r>
  <r>
    <x v="5"/>
    <x v="0"/>
    <s v="00593-metadata.xml"/>
    <s v="4 2 4 2 3"/>
    <x v="4"/>
    <x v="2"/>
    <x v="4"/>
    <x v="2"/>
    <x v="3"/>
    <x v="14"/>
    <x v="14"/>
  </r>
  <r>
    <x v="5"/>
    <x v="0"/>
    <s v="00655-metadata.xml"/>
    <s v="5 3 3 1 3"/>
    <x v="5"/>
    <x v="3"/>
    <x v="3"/>
    <x v="1"/>
    <x v="3"/>
    <x v="14"/>
    <x v="14"/>
  </r>
  <r>
    <x v="5"/>
    <x v="0"/>
    <s v="00682-metadata.xml"/>
    <s v="3 4 3 2 3"/>
    <x v="3"/>
    <x v="4"/>
    <x v="3"/>
    <x v="2"/>
    <x v="3"/>
    <x v="14"/>
    <x v="14"/>
  </r>
  <r>
    <x v="5"/>
    <x v="0"/>
    <s v="00687-metadata.xml"/>
    <s v="5 2 3 2 3"/>
    <x v="5"/>
    <x v="2"/>
    <x v="3"/>
    <x v="2"/>
    <x v="3"/>
    <x v="14"/>
    <x v="14"/>
  </r>
  <r>
    <x v="5"/>
    <x v="0"/>
    <s v="00750-metadata.xml"/>
    <s v="4 2 4 2 3"/>
    <x v="4"/>
    <x v="2"/>
    <x v="4"/>
    <x v="2"/>
    <x v="3"/>
    <x v="14"/>
    <x v="14"/>
  </r>
  <r>
    <x v="16"/>
    <x v="0"/>
    <s v="03743-metadata.xml"/>
    <s v="5 3 3 1 3"/>
    <x v="5"/>
    <x v="3"/>
    <x v="3"/>
    <x v="1"/>
    <x v="3"/>
    <x v="14"/>
    <x v="14"/>
  </r>
  <r>
    <x v="0"/>
    <x v="0"/>
    <s v="00200-metadata.xml"/>
    <s v="2 3 5 2 3"/>
    <x v="2"/>
    <x v="3"/>
    <x v="5"/>
    <x v="2"/>
    <x v="3"/>
    <x v="14"/>
    <x v="14"/>
  </r>
  <r>
    <x v="13"/>
    <x v="0"/>
    <s v="04063-metadata.xml"/>
    <s v="5 3 3 2 2"/>
    <x v="5"/>
    <x v="3"/>
    <x v="3"/>
    <x v="2"/>
    <x v="2"/>
    <x v="14"/>
    <x v="14"/>
  </r>
  <r>
    <x v="13"/>
    <x v="0"/>
    <s v="04128-metadata.xml"/>
    <s v="5 3 3 2 2"/>
    <x v="5"/>
    <x v="3"/>
    <x v="3"/>
    <x v="2"/>
    <x v="2"/>
    <x v="14"/>
    <x v="14"/>
  </r>
  <r>
    <x v="8"/>
    <x v="0"/>
    <s v="00261-metadata.xml"/>
    <s v="5 2 4 1 3"/>
    <x v="5"/>
    <x v="2"/>
    <x v="4"/>
    <x v="1"/>
    <x v="3"/>
    <x v="14"/>
    <x v="14"/>
  </r>
  <r>
    <x v="8"/>
    <x v="0"/>
    <s v="00266-metadata.xml"/>
    <s v="5 2 4 1 3"/>
    <x v="5"/>
    <x v="2"/>
    <x v="4"/>
    <x v="1"/>
    <x v="3"/>
    <x v="14"/>
    <x v="14"/>
  </r>
  <r>
    <x v="8"/>
    <x v="0"/>
    <s v="00273-metadata.xml"/>
    <s v="5 2 4 1 3"/>
    <x v="5"/>
    <x v="2"/>
    <x v="4"/>
    <x v="1"/>
    <x v="3"/>
    <x v="14"/>
    <x v="14"/>
  </r>
  <r>
    <x v="8"/>
    <x v="0"/>
    <s v="00277-metadata.xml"/>
    <s v="5 2 4 1 3"/>
    <x v="5"/>
    <x v="2"/>
    <x v="4"/>
    <x v="1"/>
    <x v="3"/>
    <x v="14"/>
    <x v="14"/>
  </r>
  <r>
    <x v="8"/>
    <x v="0"/>
    <s v="00278-metadata.xml"/>
    <s v="5 2 4 1 3"/>
    <x v="5"/>
    <x v="2"/>
    <x v="4"/>
    <x v="1"/>
    <x v="3"/>
    <x v="14"/>
    <x v="14"/>
  </r>
  <r>
    <x v="8"/>
    <x v="0"/>
    <s v="00287-metadata.xml"/>
    <s v="5 2 4 1 3"/>
    <x v="5"/>
    <x v="2"/>
    <x v="4"/>
    <x v="1"/>
    <x v="3"/>
    <x v="14"/>
    <x v="14"/>
  </r>
  <r>
    <x v="8"/>
    <x v="0"/>
    <s v="00296-metadata.xml"/>
    <s v="5 2 4 1 3"/>
    <x v="5"/>
    <x v="2"/>
    <x v="4"/>
    <x v="1"/>
    <x v="3"/>
    <x v="14"/>
    <x v="14"/>
  </r>
  <r>
    <x v="8"/>
    <x v="0"/>
    <s v="00297-metadata.xml"/>
    <s v="5 2 4 1 3"/>
    <x v="5"/>
    <x v="2"/>
    <x v="4"/>
    <x v="1"/>
    <x v="3"/>
    <x v="14"/>
    <x v="14"/>
  </r>
  <r>
    <x v="8"/>
    <x v="0"/>
    <s v="00300-metadata.xml"/>
    <s v="4 2 5 1 3"/>
    <x v="4"/>
    <x v="2"/>
    <x v="5"/>
    <x v="1"/>
    <x v="3"/>
    <x v="14"/>
    <x v="14"/>
  </r>
  <r>
    <x v="8"/>
    <x v="0"/>
    <s v="00304-metadata.xml"/>
    <s v="5 2 4 1 3"/>
    <x v="5"/>
    <x v="2"/>
    <x v="4"/>
    <x v="1"/>
    <x v="3"/>
    <x v="14"/>
    <x v="14"/>
  </r>
  <r>
    <x v="8"/>
    <x v="0"/>
    <s v="00305-metadata.xml"/>
    <s v="5 2 4 1 3"/>
    <x v="5"/>
    <x v="2"/>
    <x v="4"/>
    <x v="1"/>
    <x v="3"/>
    <x v="14"/>
    <x v="14"/>
  </r>
  <r>
    <x v="8"/>
    <x v="0"/>
    <s v="00306-metadata.xml"/>
    <s v="5 2 4 1 3"/>
    <x v="5"/>
    <x v="2"/>
    <x v="4"/>
    <x v="1"/>
    <x v="3"/>
    <x v="14"/>
    <x v="14"/>
  </r>
  <r>
    <x v="8"/>
    <x v="0"/>
    <s v="00310-metadata.xml"/>
    <s v="5 2 4 1 3"/>
    <x v="5"/>
    <x v="2"/>
    <x v="4"/>
    <x v="1"/>
    <x v="3"/>
    <x v="14"/>
    <x v="14"/>
  </r>
  <r>
    <x v="8"/>
    <x v="0"/>
    <s v="00312-metadata.xml"/>
    <s v="5 2 4 1 3"/>
    <x v="5"/>
    <x v="2"/>
    <x v="4"/>
    <x v="1"/>
    <x v="3"/>
    <x v="14"/>
    <x v="14"/>
  </r>
  <r>
    <x v="8"/>
    <x v="0"/>
    <s v="00314-metadata.xml"/>
    <s v="5 2 4 1 3"/>
    <x v="5"/>
    <x v="2"/>
    <x v="4"/>
    <x v="1"/>
    <x v="3"/>
    <x v="14"/>
    <x v="14"/>
  </r>
  <r>
    <x v="8"/>
    <x v="0"/>
    <s v="00325-metadata.xml"/>
    <s v="5 2 4 1 3"/>
    <x v="5"/>
    <x v="2"/>
    <x v="4"/>
    <x v="1"/>
    <x v="3"/>
    <x v="14"/>
    <x v="14"/>
  </r>
  <r>
    <x v="8"/>
    <x v="0"/>
    <s v="00326-metadata.xml"/>
    <s v="5 2 4 1 3"/>
    <x v="5"/>
    <x v="2"/>
    <x v="4"/>
    <x v="1"/>
    <x v="3"/>
    <x v="14"/>
    <x v="14"/>
  </r>
  <r>
    <x v="8"/>
    <x v="0"/>
    <s v="00331-metadata.xml"/>
    <s v="5 2 4 1 3"/>
    <x v="5"/>
    <x v="2"/>
    <x v="4"/>
    <x v="1"/>
    <x v="3"/>
    <x v="14"/>
    <x v="14"/>
  </r>
  <r>
    <x v="8"/>
    <x v="0"/>
    <s v="00333-metadata.xml"/>
    <s v="5 2 4 1 3"/>
    <x v="5"/>
    <x v="2"/>
    <x v="4"/>
    <x v="1"/>
    <x v="3"/>
    <x v="14"/>
    <x v="14"/>
  </r>
  <r>
    <x v="8"/>
    <x v="0"/>
    <s v="00340-metadata.xml"/>
    <s v="5 2 4 1 3"/>
    <x v="5"/>
    <x v="2"/>
    <x v="4"/>
    <x v="1"/>
    <x v="3"/>
    <x v="14"/>
    <x v="14"/>
  </r>
  <r>
    <x v="8"/>
    <x v="0"/>
    <s v="00342-metadata.xml"/>
    <s v="5 2 4 1 3"/>
    <x v="5"/>
    <x v="2"/>
    <x v="4"/>
    <x v="1"/>
    <x v="3"/>
    <x v="14"/>
    <x v="14"/>
  </r>
  <r>
    <x v="8"/>
    <x v="0"/>
    <s v="00344-metadata.xml"/>
    <s v="5 2 4 1 3"/>
    <x v="5"/>
    <x v="2"/>
    <x v="4"/>
    <x v="1"/>
    <x v="3"/>
    <x v="14"/>
    <x v="14"/>
  </r>
  <r>
    <x v="8"/>
    <x v="0"/>
    <s v="00345-metadata.xml"/>
    <s v="5 2 4 1 3"/>
    <x v="5"/>
    <x v="2"/>
    <x v="4"/>
    <x v="1"/>
    <x v="3"/>
    <x v="14"/>
    <x v="14"/>
  </r>
  <r>
    <x v="8"/>
    <x v="0"/>
    <s v="00351-metadata.xml"/>
    <s v="5 2 4 1 3"/>
    <x v="5"/>
    <x v="2"/>
    <x v="4"/>
    <x v="1"/>
    <x v="3"/>
    <x v="14"/>
    <x v="14"/>
  </r>
  <r>
    <x v="8"/>
    <x v="0"/>
    <s v="00354-metadata.xml"/>
    <s v="4 2 5 1 3"/>
    <x v="4"/>
    <x v="2"/>
    <x v="5"/>
    <x v="1"/>
    <x v="3"/>
    <x v="14"/>
    <x v="14"/>
  </r>
  <r>
    <x v="8"/>
    <x v="0"/>
    <s v="00356-metadata.xml"/>
    <s v="5 2 4 1 3"/>
    <x v="5"/>
    <x v="2"/>
    <x v="4"/>
    <x v="1"/>
    <x v="3"/>
    <x v="14"/>
    <x v="14"/>
  </r>
  <r>
    <x v="8"/>
    <x v="0"/>
    <s v="00366-metadata.xml"/>
    <s v="5 2 4 1 3"/>
    <x v="5"/>
    <x v="2"/>
    <x v="4"/>
    <x v="1"/>
    <x v="3"/>
    <x v="14"/>
    <x v="14"/>
  </r>
  <r>
    <x v="8"/>
    <x v="0"/>
    <s v="00374-metadata.xml"/>
    <s v="4 2 5 1 3"/>
    <x v="4"/>
    <x v="2"/>
    <x v="5"/>
    <x v="1"/>
    <x v="3"/>
    <x v="14"/>
    <x v="14"/>
  </r>
  <r>
    <x v="8"/>
    <x v="0"/>
    <s v="00387-metadata.xml"/>
    <s v="5 2 4 1 3"/>
    <x v="5"/>
    <x v="2"/>
    <x v="4"/>
    <x v="1"/>
    <x v="3"/>
    <x v="14"/>
    <x v="14"/>
  </r>
  <r>
    <x v="8"/>
    <x v="0"/>
    <s v="00389-metadata.xml"/>
    <s v="5 2 4 1 3"/>
    <x v="5"/>
    <x v="2"/>
    <x v="4"/>
    <x v="1"/>
    <x v="3"/>
    <x v="14"/>
    <x v="14"/>
  </r>
  <r>
    <x v="8"/>
    <x v="0"/>
    <s v="00394-metadata.xml"/>
    <s v="5 2 4 1 3"/>
    <x v="5"/>
    <x v="2"/>
    <x v="4"/>
    <x v="1"/>
    <x v="3"/>
    <x v="14"/>
    <x v="14"/>
  </r>
  <r>
    <x v="8"/>
    <x v="0"/>
    <s v="00395-metadata.xml"/>
    <s v="5 2 4 1 3"/>
    <x v="5"/>
    <x v="2"/>
    <x v="4"/>
    <x v="1"/>
    <x v="3"/>
    <x v="14"/>
    <x v="14"/>
  </r>
  <r>
    <x v="8"/>
    <x v="0"/>
    <s v="00405-metadata.xml"/>
    <s v="5 2 4 1 3"/>
    <x v="5"/>
    <x v="2"/>
    <x v="4"/>
    <x v="1"/>
    <x v="3"/>
    <x v="14"/>
    <x v="14"/>
  </r>
  <r>
    <x v="8"/>
    <x v="0"/>
    <s v="00412-metadata.xml"/>
    <s v="6 3 4 0 2"/>
    <x v="6"/>
    <x v="3"/>
    <x v="4"/>
    <x v="0"/>
    <x v="2"/>
    <x v="14"/>
    <x v="14"/>
  </r>
  <r>
    <x v="8"/>
    <x v="0"/>
    <s v="00425-metadata.xml"/>
    <s v="5 2 4 1 3"/>
    <x v="5"/>
    <x v="2"/>
    <x v="4"/>
    <x v="1"/>
    <x v="3"/>
    <x v="14"/>
    <x v="14"/>
  </r>
  <r>
    <x v="8"/>
    <x v="0"/>
    <s v="00426-metadata.xml"/>
    <s v="5 2 4 1 3"/>
    <x v="5"/>
    <x v="2"/>
    <x v="4"/>
    <x v="1"/>
    <x v="3"/>
    <x v="14"/>
    <x v="14"/>
  </r>
  <r>
    <x v="8"/>
    <x v="0"/>
    <s v="00434-metadata.xml"/>
    <s v="5 2 4 1 3"/>
    <x v="5"/>
    <x v="2"/>
    <x v="4"/>
    <x v="1"/>
    <x v="3"/>
    <x v="14"/>
    <x v="14"/>
  </r>
  <r>
    <x v="8"/>
    <x v="0"/>
    <s v="00445-metadata.xml"/>
    <s v="5 2 4 1 3"/>
    <x v="5"/>
    <x v="2"/>
    <x v="4"/>
    <x v="1"/>
    <x v="3"/>
    <x v="14"/>
    <x v="14"/>
  </r>
  <r>
    <x v="8"/>
    <x v="0"/>
    <s v="00446-metadata.xml"/>
    <s v="6 3 4 0 2"/>
    <x v="6"/>
    <x v="3"/>
    <x v="4"/>
    <x v="0"/>
    <x v="2"/>
    <x v="14"/>
    <x v="14"/>
  </r>
  <r>
    <x v="8"/>
    <x v="0"/>
    <s v="00447-metadata.xml"/>
    <s v="5 2 4 1 3"/>
    <x v="5"/>
    <x v="2"/>
    <x v="4"/>
    <x v="1"/>
    <x v="3"/>
    <x v="14"/>
    <x v="14"/>
  </r>
  <r>
    <x v="8"/>
    <x v="0"/>
    <s v="00448-metadata.xml"/>
    <s v="6 3 4 0 2"/>
    <x v="6"/>
    <x v="3"/>
    <x v="4"/>
    <x v="0"/>
    <x v="2"/>
    <x v="14"/>
    <x v="14"/>
  </r>
  <r>
    <x v="8"/>
    <x v="0"/>
    <s v="00450-metadata.xml"/>
    <s v="5 2 4 1 3"/>
    <x v="5"/>
    <x v="2"/>
    <x v="4"/>
    <x v="1"/>
    <x v="3"/>
    <x v="14"/>
    <x v="14"/>
  </r>
  <r>
    <x v="8"/>
    <x v="0"/>
    <s v="00462-metadata.xml"/>
    <s v="5 2 4 1 3"/>
    <x v="5"/>
    <x v="2"/>
    <x v="4"/>
    <x v="1"/>
    <x v="3"/>
    <x v="14"/>
    <x v="14"/>
  </r>
  <r>
    <x v="8"/>
    <x v="0"/>
    <s v="00465-metadata.xml"/>
    <s v="5 2 4 1 3"/>
    <x v="5"/>
    <x v="2"/>
    <x v="4"/>
    <x v="1"/>
    <x v="3"/>
    <x v="14"/>
    <x v="14"/>
  </r>
  <r>
    <x v="8"/>
    <x v="0"/>
    <s v="00467-metadata.xml"/>
    <s v="4 2 5 1 3"/>
    <x v="4"/>
    <x v="2"/>
    <x v="5"/>
    <x v="1"/>
    <x v="3"/>
    <x v="14"/>
    <x v="14"/>
  </r>
  <r>
    <x v="8"/>
    <x v="0"/>
    <s v="00476-metadata.xml"/>
    <s v="5 2 4 1 3"/>
    <x v="5"/>
    <x v="2"/>
    <x v="4"/>
    <x v="1"/>
    <x v="3"/>
    <x v="14"/>
    <x v="14"/>
  </r>
  <r>
    <x v="8"/>
    <x v="0"/>
    <s v="00477-metadata.xml"/>
    <s v="5 2 4 1 3"/>
    <x v="5"/>
    <x v="2"/>
    <x v="4"/>
    <x v="1"/>
    <x v="3"/>
    <x v="14"/>
    <x v="14"/>
  </r>
  <r>
    <x v="8"/>
    <x v="0"/>
    <s v="00481-metadata.xml"/>
    <s v="5 2 4 1 3"/>
    <x v="5"/>
    <x v="2"/>
    <x v="4"/>
    <x v="1"/>
    <x v="3"/>
    <x v="14"/>
    <x v="14"/>
  </r>
  <r>
    <x v="8"/>
    <x v="0"/>
    <s v="00482-metadata.xml"/>
    <s v="6 3 4 0 2"/>
    <x v="6"/>
    <x v="3"/>
    <x v="4"/>
    <x v="0"/>
    <x v="2"/>
    <x v="14"/>
    <x v="14"/>
  </r>
  <r>
    <x v="8"/>
    <x v="0"/>
    <s v="00484-metadata.xml"/>
    <s v="5 2 4 1 3"/>
    <x v="5"/>
    <x v="2"/>
    <x v="4"/>
    <x v="1"/>
    <x v="3"/>
    <x v="14"/>
    <x v="14"/>
  </r>
  <r>
    <x v="8"/>
    <x v="0"/>
    <s v="00490-metadata.xml"/>
    <s v="5 2 4 1 3"/>
    <x v="5"/>
    <x v="2"/>
    <x v="4"/>
    <x v="1"/>
    <x v="3"/>
    <x v="14"/>
    <x v="14"/>
  </r>
  <r>
    <x v="8"/>
    <x v="0"/>
    <s v="00500-metadata.xml"/>
    <s v="5 2 4 1 3"/>
    <x v="5"/>
    <x v="2"/>
    <x v="4"/>
    <x v="1"/>
    <x v="3"/>
    <x v="14"/>
    <x v="14"/>
  </r>
  <r>
    <x v="8"/>
    <x v="0"/>
    <s v="00501-metadata.xml"/>
    <s v="5 2 4 1 3"/>
    <x v="5"/>
    <x v="2"/>
    <x v="4"/>
    <x v="1"/>
    <x v="3"/>
    <x v="14"/>
    <x v="14"/>
  </r>
  <r>
    <x v="8"/>
    <x v="0"/>
    <s v="00503-metadata.xml"/>
    <s v="5 2 4 1 3"/>
    <x v="5"/>
    <x v="2"/>
    <x v="4"/>
    <x v="1"/>
    <x v="3"/>
    <x v="14"/>
    <x v="14"/>
  </r>
  <r>
    <x v="8"/>
    <x v="0"/>
    <s v="00504-metadata.xml"/>
    <s v="5 2 4 1 3"/>
    <x v="5"/>
    <x v="2"/>
    <x v="4"/>
    <x v="1"/>
    <x v="3"/>
    <x v="14"/>
    <x v="14"/>
  </r>
  <r>
    <x v="8"/>
    <x v="0"/>
    <s v="00505-metadata.xml"/>
    <s v="5 2 4 1 3"/>
    <x v="5"/>
    <x v="2"/>
    <x v="4"/>
    <x v="1"/>
    <x v="3"/>
    <x v="14"/>
    <x v="14"/>
  </r>
  <r>
    <x v="8"/>
    <x v="0"/>
    <s v="00506-metadata.xml"/>
    <s v="5 2 4 1 3"/>
    <x v="5"/>
    <x v="2"/>
    <x v="4"/>
    <x v="1"/>
    <x v="3"/>
    <x v="14"/>
    <x v="14"/>
  </r>
  <r>
    <x v="9"/>
    <x v="0"/>
    <s v="01012-metadata.xml"/>
    <s v="5 2 3 2 3"/>
    <x v="5"/>
    <x v="2"/>
    <x v="3"/>
    <x v="2"/>
    <x v="3"/>
    <x v="14"/>
    <x v="14"/>
  </r>
  <r>
    <x v="9"/>
    <x v="0"/>
    <s v="01071-metadata.xml"/>
    <s v="5 4 3 1 2"/>
    <x v="5"/>
    <x v="4"/>
    <x v="3"/>
    <x v="1"/>
    <x v="2"/>
    <x v="14"/>
    <x v="14"/>
  </r>
  <r>
    <x v="9"/>
    <x v="0"/>
    <s v="01079-metadata.xml"/>
    <s v="5 2 3 2 3"/>
    <x v="5"/>
    <x v="2"/>
    <x v="3"/>
    <x v="2"/>
    <x v="3"/>
    <x v="14"/>
    <x v="14"/>
  </r>
  <r>
    <x v="9"/>
    <x v="0"/>
    <s v="01087-metadata.xml"/>
    <s v="5 2 3 2 3"/>
    <x v="5"/>
    <x v="2"/>
    <x v="3"/>
    <x v="2"/>
    <x v="3"/>
    <x v="14"/>
    <x v="14"/>
  </r>
  <r>
    <x v="9"/>
    <x v="0"/>
    <s v="01126-metadata.xml"/>
    <s v="5 2 3 2 3"/>
    <x v="5"/>
    <x v="2"/>
    <x v="3"/>
    <x v="2"/>
    <x v="3"/>
    <x v="14"/>
    <x v="14"/>
  </r>
  <r>
    <x v="9"/>
    <x v="0"/>
    <s v="01186-metadata.xml"/>
    <s v="5 2 3 2 3"/>
    <x v="5"/>
    <x v="2"/>
    <x v="3"/>
    <x v="2"/>
    <x v="3"/>
    <x v="14"/>
    <x v="14"/>
  </r>
  <r>
    <x v="9"/>
    <x v="0"/>
    <s v="01193-metadata.xml"/>
    <s v="6 3 3 1 2"/>
    <x v="6"/>
    <x v="3"/>
    <x v="3"/>
    <x v="1"/>
    <x v="2"/>
    <x v="14"/>
    <x v="14"/>
  </r>
  <r>
    <x v="9"/>
    <x v="0"/>
    <s v="01254-metadata.xml"/>
    <s v="4 2 4 2 3"/>
    <x v="4"/>
    <x v="2"/>
    <x v="4"/>
    <x v="2"/>
    <x v="3"/>
    <x v="14"/>
    <x v="14"/>
  </r>
  <r>
    <x v="18"/>
    <x v="0"/>
    <s v="04174-metadata.xml"/>
    <s v="5 3 4 1 3"/>
    <x v="5"/>
    <x v="3"/>
    <x v="4"/>
    <x v="1"/>
    <x v="3"/>
    <x v="15"/>
    <x v="15"/>
  </r>
  <r>
    <x v="18"/>
    <x v="0"/>
    <s v="04176-metadata.xml"/>
    <s v="5 3 4 1 3"/>
    <x v="5"/>
    <x v="3"/>
    <x v="4"/>
    <x v="1"/>
    <x v="3"/>
    <x v="15"/>
    <x v="15"/>
  </r>
  <r>
    <x v="18"/>
    <x v="0"/>
    <s v="04179-metadata.xml"/>
    <s v="5 3 4 1 3"/>
    <x v="5"/>
    <x v="3"/>
    <x v="4"/>
    <x v="1"/>
    <x v="3"/>
    <x v="15"/>
    <x v="15"/>
  </r>
  <r>
    <x v="18"/>
    <x v="0"/>
    <s v="04180-metadata.xml"/>
    <s v="5 3 4 1 3"/>
    <x v="5"/>
    <x v="3"/>
    <x v="4"/>
    <x v="1"/>
    <x v="3"/>
    <x v="15"/>
    <x v="15"/>
  </r>
  <r>
    <x v="18"/>
    <x v="0"/>
    <s v="04183-metadata.xml"/>
    <s v="5 3 4 1 3"/>
    <x v="5"/>
    <x v="3"/>
    <x v="4"/>
    <x v="1"/>
    <x v="3"/>
    <x v="15"/>
    <x v="15"/>
  </r>
  <r>
    <x v="18"/>
    <x v="0"/>
    <s v="04184-metadata.xml"/>
    <s v="5 3 4 1 3"/>
    <x v="5"/>
    <x v="3"/>
    <x v="4"/>
    <x v="1"/>
    <x v="3"/>
    <x v="15"/>
    <x v="15"/>
  </r>
  <r>
    <x v="18"/>
    <x v="0"/>
    <s v="04186-metadata.xml"/>
    <s v="5 3 4 1 3"/>
    <x v="5"/>
    <x v="3"/>
    <x v="4"/>
    <x v="1"/>
    <x v="3"/>
    <x v="15"/>
    <x v="15"/>
  </r>
  <r>
    <x v="18"/>
    <x v="0"/>
    <s v="04187-metadata.xml"/>
    <s v="5 3 4 1 3"/>
    <x v="5"/>
    <x v="3"/>
    <x v="4"/>
    <x v="1"/>
    <x v="3"/>
    <x v="15"/>
    <x v="15"/>
  </r>
  <r>
    <x v="18"/>
    <x v="0"/>
    <s v="04190-metadata.xml"/>
    <s v="5 3 4 1 3"/>
    <x v="5"/>
    <x v="3"/>
    <x v="4"/>
    <x v="1"/>
    <x v="3"/>
    <x v="15"/>
    <x v="15"/>
  </r>
  <r>
    <x v="18"/>
    <x v="0"/>
    <s v="04191-metadata.xml"/>
    <s v="5 3 4 1 3"/>
    <x v="5"/>
    <x v="3"/>
    <x v="4"/>
    <x v="1"/>
    <x v="3"/>
    <x v="15"/>
    <x v="15"/>
  </r>
  <r>
    <x v="18"/>
    <x v="0"/>
    <s v="04193-metadata.xml"/>
    <s v="5 3 4 1 3"/>
    <x v="5"/>
    <x v="3"/>
    <x v="4"/>
    <x v="1"/>
    <x v="3"/>
    <x v="15"/>
    <x v="15"/>
  </r>
  <r>
    <x v="18"/>
    <x v="0"/>
    <s v="04194-metadata.xml"/>
    <s v="5 3 4 1 3"/>
    <x v="5"/>
    <x v="3"/>
    <x v="4"/>
    <x v="1"/>
    <x v="3"/>
    <x v="15"/>
    <x v="15"/>
  </r>
  <r>
    <x v="18"/>
    <x v="0"/>
    <s v="04195-metadata.xml"/>
    <s v="5 3 4 1 3"/>
    <x v="5"/>
    <x v="3"/>
    <x v="4"/>
    <x v="1"/>
    <x v="3"/>
    <x v="15"/>
    <x v="15"/>
  </r>
  <r>
    <x v="5"/>
    <x v="0"/>
    <s v="00513-metadata.xml"/>
    <s v="6 2 4 1 3"/>
    <x v="6"/>
    <x v="2"/>
    <x v="4"/>
    <x v="1"/>
    <x v="3"/>
    <x v="15"/>
    <x v="15"/>
  </r>
  <r>
    <x v="5"/>
    <x v="0"/>
    <s v="00521-metadata.xml"/>
    <s v="6 2 4 1 3"/>
    <x v="6"/>
    <x v="2"/>
    <x v="4"/>
    <x v="1"/>
    <x v="3"/>
    <x v="15"/>
    <x v="15"/>
  </r>
  <r>
    <x v="5"/>
    <x v="0"/>
    <s v="00525-metadata.xml"/>
    <s v="6 2 4 1 3"/>
    <x v="6"/>
    <x v="2"/>
    <x v="4"/>
    <x v="1"/>
    <x v="3"/>
    <x v="15"/>
    <x v="15"/>
  </r>
  <r>
    <x v="5"/>
    <x v="0"/>
    <s v="00543-metadata.xml"/>
    <s v="6 2 4 1 3"/>
    <x v="6"/>
    <x v="2"/>
    <x v="4"/>
    <x v="1"/>
    <x v="3"/>
    <x v="15"/>
    <x v="15"/>
  </r>
  <r>
    <x v="5"/>
    <x v="0"/>
    <s v="00601-metadata.xml"/>
    <s v="6 2 4 1 3"/>
    <x v="6"/>
    <x v="2"/>
    <x v="4"/>
    <x v="1"/>
    <x v="3"/>
    <x v="15"/>
    <x v="15"/>
  </r>
  <r>
    <x v="5"/>
    <x v="0"/>
    <s v="00671-metadata.xml"/>
    <s v="6 2 4 1 3"/>
    <x v="6"/>
    <x v="2"/>
    <x v="4"/>
    <x v="1"/>
    <x v="3"/>
    <x v="15"/>
    <x v="15"/>
  </r>
  <r>
    <x v="5"/>
    <x v="0"/>
    <s v="00722-metadata.xml"/>
    <s v="6 2 4 1 3"/>
    <x v="6"/>
    <x v="2"/>
    <x v="4"/>
    <x v="1"/>
    <x v="3"/>
    <x v="15"/>
    <x v="15"/>
  </r>
  <r>
    <x v="8"/>
    <x v="0"/>
    <s v="00268-metadata.xml"/>
    <s v="5 2 5 1 3"/>
    <x v="5"/>
    <x v="2"/>
    <x v="5"/>
    <x v="1"/>
    <x v="3"/>
    <x v="15"/>
    <x v="15"/>
  </r>
  <r>
    <x v="8"/>
    <x v="0"/>
    <s v="00365-metadata.xml"/>
    <s v="5 2 5 1 3"/>
    <x v="5"/>
    <x v="2"/>
    <x v="5"/>
    <x v="1"/>
    <x v="3"/>
    <x v="15"/>
    <x v="15"/>
  </r>
  <r>
    <x v="8"/>
    <x v="0"/>
    <s v="00451-metadata.xml"/>
    <s v="5 2 5 1 3"/>
    <x v="5"/>
    <x v="2"/>
    <x v="5"/>
    <x v="1"/>
    <x v="3"/>
    <x v="15"/>
    <x v="15"/>
  </r>
  <r>
    <x v="8"/>
    <x v="0"/>
    <s v="00471-metadata.xml"/>
    <s v="5 2 5 1 3"/>
    <x v="5"/>
    <x v="2"/>
    <x v="5"/>
    <x v="1"/>
    <x v="3"/>
    <x v="15"/>
    <x v="15"/>
  </r>
  <r>
    <x v="1"/>
    <x v="0"/>
    <s v="04057-metadata.xml"/>
    <s v="7 4 4 0 2"/>
    <x v="7"/>
    <x v="4"/>
    <x v="4"/>
    <x v="0"/>
    <x v="2"/>
    <x v="16"/>
    <x v="16"/>
  </r>
  <r>
    <x v="18"/>
    <x v="0"/>
    <s v="04188-metadata.xml"/>
    <s v="6 3 4 1 3"/>
    <x v="6"/>
    <x v="3"/>
    <x v="4"/>
    <x v="1"/>
    <x v="3"/>
    <x v="16"/>
    <x v="16"/>
  </r>
  <r>
    <x v="5"/>
    <x v="0"/>
    <s v="00590-metadata.xml"/>
    <s v="7 4 3 1 2"/>
    <x v="7"/>
    <x v="4"/>
    <x v="3"/>
    <x v="1"/>
    <x v="2"/>
    <x v="16"/>
    <x v="16"/>
  </r>
  <r>
    <x v="5"/>
    <x v="0"/>
    <s v="00620-metadata.xml"/>
    <s v="6 4 4 1 2"/>
    <x v="6"/>
    <x v="4"/>
    <x v="4"/>
    <x v="1"/>
    <x v="2"/>
    <x v="16"/>
    <x v="16"/>
  </r>
  <r>
    <x v="5"/>
    <x v="0"/>
    <s v="00698-metadata.xml"/>
    <s v="6 4 4 1 2"/>
    <x v="6"/>
    <x v="4"/>
    <x v="4"/>
    <x v="1"/>
    <x v="2"/>
    <x v="16"/>
    <x v="16"/>
  </r>
  <r>
    <x v="5"/>
    <x v="0"/>
    <s v="00708-metadata.xml"/>
    <s v="6 4 4 1 2"/>
    <x v="6"/>
    <x v="4"/>
    <x v="4"/>
    <x v="1"/>
    <x v="2"/>
    <x v="16"/>
    <x v="16"/>
  </r>
  <r>
    <x v="5"/>
    <x v="0"/>
    <s v="00735-metadata.xml"/>
    <s v="6 4 4 1 2"/>
    <x v="6"/>
    <x v="4"/>
    <x v="4"/>
    <x v="1"/>
    <x v="2"/>
    <x v="16"/>
    <x v="16"/>
  </r>
  <r>
    <x v="13"/>
    <x v="0"/>
    <s v="04065-metadata.xml"/>
    <s v="4 3 5 2 3"/>
    <x v="4"/>
    <x v="3"/>
    <x v="5"/>
    <x v="2"/>
    <x v="3"/>
    <x v="16"/>
    <x v="16"/>
  </r>
  <r>
    <x v="13"/>
    <x v="0"/>
    <s v="04137-metadata.xml"/>
    <s v="4 3 5 2 3"/>
    <x v="4"/>
    <x v="3"/>
    <x v="5"/>
    <x v="2"/>
    <x v="3"/>
    <x v="16"/>
    <x v="16"/>
  </r>
  <r>
    <x v="8"/>
    <x v="0"/>
    <s v="00323-metadata.xml"/>
    <s v="7 4 4 0 2"/>
    <x v="7"/>
    <x v="4"/>
    <x v="4"/>
    <x v="0"/>
    <x v="2"/>
    <x v="16"/>
    <x v="16"/>
  </r>
  <r>
    <x v="8"/>
    <x v="0"/>
    <s v="00502-metadata.xml"/>
    <s v="7 4 4 0 2"/>
    <x v="7"/>
    <x v="4"/>
    <x v="4"/>
    <x v="0"/>
    <x v="2"/>
    <x v="16"/>
    <x v="16"/>
  </r>
  <r>
    <x v="19"/>
    <x v="0"/>
    <s v="03878-metadata.xml"/>
    <s v="6 2 5 2 3"/>
    <x v="6"/>
    <x v="2"/>
    <x v="5"/>
    <x v="2"/>
    <x v="3"/>
    <x v="17"/>
    <x v="17"/>
  </r>
  <r>
    <x v="19"/>
    <x v="0"/>
    <s v="03879-metadata.xml"/>
    <s v="6 2 5 2 3"/>
    <x v="6"/>
    <x v="2"/>
    <x v="5"/>
    <x v="2"/>
    <x v="3"/>
    <x v="17"/>
    <x v="17"/>
  </r>
  <r>
    <x v="19"/>
    <x v="0"/>
    <s v="03880-metadata.xml"/>
    <s v="6 2 5 2 3"/>
    <x v="6"/>
    <x v="2"/>
    <x v="5"/>
    <x v="2"/>
    <x v="3"/>
    <x v="17"/>
    <x v="17"/>
  </r>
  <r>
    <x v="19"/>
    <x v="0"/>
    <s v="03881-metadata.xml"/>
    <s v="6 2 5 2 3"/>
    <x v="6"/>
    <x v="2"/>
    <x v="5"/>
    <x v="2"/>
    <x v="3"/>
    <x v="17"/>
    <x v="17"/>
  </r>
  <r>
    <x v="19"/>
    <x v="0"/>
    <s v="03882-metadata.xml"/>
    <s v="6 2 5 2 3"/>
    <x v="6"/>
    <x v="2"/>
    <x v="5"/>
    <x v="2"/>
    <x v="3"/>
    <x v="17"/>
    <x v="17"/>
  </r>
  <r>
    <x v="19"/>
    <x v="0"/>
    <s v="03883-metadata.xml"/>
    <s v="6 2 5 2 3"/>
    <x v="6"/>
    <x v="2"/>
    <x v="5"/>
    <x v="2"/>
    <x v="3"/>
    <x v="17"/>
    <x v="17"/>
  </r>
  <r>
    <x v="19"/>
    <x v="0"/>
    <s v="03884-metadata.xml"/>
    <s v="6 2 5 2 3"/>
    <x v="6"/>
    <x v="2"/>
    <x v="5"/>
    <x v="2"/>
    <x v="3"/>
    <x v="17"/>
    <x v="17"/>
  </r>
  <r>
    <x v="19"/>
    <x v="0"/>
    <s v="03885-metadata.xml"/>
    <s v="6 2 5 2 3"/>
    <x v="6"/>
    <x v="2"/>
    <x v="5"/>
    <x v="2"/>
    <x v="3"/>
    <x v="17"/>
    <x v="17"/>
  </r>
  <r>
    <x v="19"/>
    <x v="0"/>
    <s v="03886-metadata.xml"/>
    <s v="6 2 5 2 3"/>
    <x v="6"/>
    <x v="2"/>
    <x v="5"/>
    <x v="2"/>
    <x v="3"/>
    <x v="17"/>
    <x v="17"/>
  </r>
  <r>
    <x v="19"/>
    <x v="0"/>
    <s v="03887-metadata.xml"/>
    <s v="6 2 5 2 3"/>
    <x v="6"/>
    <x v="2"/>
    <x v="5"/>
    <x v="2"/>
    <x v="3"/>
    <x v="17"/>
    <x v="17"/>
  </r>
  <r>
    <x v="19"/>
    <x v="0"/>
    <s v="03888-metadata.xml"/>
    <s v="6 2 5 2 3"/>
    <x v="6"/>
    <x v="2"/>
    <x v="5"/>
    <x v="2"/>
    <x v="3"/>
    <x v="17"/>
    <x v="17"/>
  </r>
  <r>
    <x v="19"/>
    <x v="0"/>
    <s v="03889-metadata.xml"/>
    <s v="6 2 5 2 3"/>
    <x v="6"/>
    <x v="2"/>
    <x v="5"/>
    <x v="2"/>
    <x v="3"/>
    <x v="17"/>
    <x v="17"/>
  </r>
  <r>
    <x v="19"/>
    <x v="0"/>
    <s v="03890-metadata.xml"/>
    <s v="6 2 5 2 3"/>
    <x v="6"/>
    <x v="2"/>
    <x v="5"/>
    <x v="2"/>
    <x v="3"/>
    <x v="17"/>
    <x v="17"/>
  </r>
  <r>
    <x v="19"/>
    <x v="0"/>
    <s v="03891-metadata.xml"/>
    <s v="6 2 5 2 3"/>
    <x v="6"/>
    <x v="2"/>
    <x v="5"/>
    <x v="2"/>
    <x v="3"/>
    <x v="17"/>
    <x v="17"/>
  </r>
  <r>
    <x v="19"/>
    <x v="0"/>
    <s v="03892-metadata.xml"/>
    <s v="6 2 5 2 3"/>
    <x v="6"/>
    <x v="2"/>
    <x v="5"/>
    <x v="2"/>
    <x v="3"/>
    <x v="17"/>
    <x v="17"/>
  </r>
  <r>
    <x v="19"/>
    <x v="0"/>
    <s v="03893-metadata.xml"/>
    <s v="6 2 5 2 3"/>
    <x v="6"/>
    <x v="2"/>
    <x v="5"/>
    <x v="2"/>
    <x v="3"/>
    <x v="17"/>
    <x v="17"/>
  </r>
  <r>
    <x v="19"/>
    <x v="0"/>
    <s v="03894-metadata.xml"/>
    <s v="6 2 5 2 3"/>
    <x v="6"/>
    <x v="2"/>
    <x v="5"/>
    <x v="2"/>
    <x v="3"/>
    <x v="17"/>
    <x v="17"/>
  </r>
  <r>
    <x v="19"/>
    <x v="0"/>
    <s v="03895-metadata.xml"/>
    <s v="6 2 5 2 3"/>
    <x v="6"/>
    <x v="2"/>
    <x v="5"/>
    <x v="2"/>
    <x v="3"/>
    <x v="17"/>
    <x v="17"/>
  </r>
  <r>
    <x v="19"/>
    <x v="0"/>
    <s v="03896-metadata.xml"/>
    <s v="6 2 5 2 3"/>
    <x v="6"/>
    <x v="2"/>
    <x v="5"/>
    <x v="2"/>
    <x v="3"/>
    <x v="17"/>
    <x v="17"/>
  </r>
  <r>
    <x v="19"/>
    <x v="0"/>
    <s v="03897-metadata.xml"/>
    <s v="6 2 5 2 3"/>
    <x v="6"/>
    <x v="2"/>
    <x v="5"/>
    <x v="2"/>
    <x v="3"/>
    <x v="17"/>
    <x v="17"/>
  </r>
  <r>
    <x v="19"/>
    <x v="0"/>
    <s v="03898-metadata.xml"/>
    <s v="6 2 5 2 3"/>
    <x v="6"/>
    <x v="2"/>
    <x v="5"/>
    <x v="2"/>
    <x v="3"/>
    <x v="17"/>
    <x v="17"/>
  </r>
  <r>
    <x v="19"/>
    <x v="0"/>
    <s v="03899-metadata.xml"/>
    <s v="6 2 5 2 3"/>
    <x v="6"/>
    <x v="2"/>
    <x v="5"/>
    <x v="2"/>
    <x v="3"/>
    <x v="17"/>
    <x v="17"/>
  </r>
  <r>
    <x v="19"/>
    <x v="0"/>
    <s v="03900-metadata.xml"/>
    <s v="6 2 5 2 3"/>
    <x v="6"/>
    <x v="2"/>
    <x v="5"/>
    <x v="2"/>
    <x v="3"/>
    <x v="17"/>
    <x v="17"/>
  </r>
  <r>
    <x v="19"/>
    <x v="0"/>
    <s v="03901-metadata.xml"/>
    <s v="6 2 5 2 3"/>
    <x v="6"/>
    <x v="2"/>
    <x v="5"/>
    <x v="2"/>
    <x v="3"/>
    <x v="17"/>
    <x v="17"/>
  </r>
  <r>
    <x v="19"/>
    <x v="0"/>
    <s v="03902-metadata.xml"/>
    <s v="6 2 5 2 3"/>
    <x v="6"/>
    <x v="2"/>
    <x v="5"/>
    <x v="2"/>
    <x v="3"/>
    <x v="17"/>
    <x v="17"/>
  </r>
  <r>
    <x v="19"/>
    <x v="0"/>
    <s v="03903-metadata.xml"/>
    <s v="6 2 5 2 3"/>
    <x v="6"/>
    <x v="2"/>
    <x v="5"/>
    <x v="2"/>
    <x v="3"/>
    <x v="17"/>
    <x v="17"/>
  </r>
  <r>
    <x v="19"/>
    <x v="0"/>
    <s v="03904-metadata.xml"/>
    <s v="6 2 5 2 3"/>
    <x v="6"/>
    <x v="2"/>
    <x v="5"/>
    <x v="2"/>
    <x v="3"/>
    <x v="17"/>
    <x v="17"/>
  </r>
  <r>
    <x v="19"/>
    <x v="0"/>
    <s v="03905-metadata.xml"/>
    <s v="6 2 5 2 3"/>
    <x v="6"/>
    <x v="2"/>
    <x v="5"/>
    <x v="2"/>
    <x v="3"/>
    <x v="17"/>
    <x v="17"/>
  </r>
  <r>
    <x v="19"/>
    <x v="0"/>
    <s v="03906-metadata.xml"/>
    <s v="6 2 5 2 3"/>
    <x v="6"/>
    <x v="2"/>
    <x v="5"/>
    <x v="2"/>
    <x v="3"/>
    <x v="17"/>
    <x v="17"/>
  </r>
  <r>
    <x v="19"/>
    <x v="0"/>
    <s v="03907-metadata.xml"/>
    <s v="6 2 5 2 3"/>
    <x v="6"/>
    <x v="2"/>
    <x v="5"/>
    <x v="2"/>
    <x v="3"/>
    <x v="17"/>
    <x v="17"/>
  </r>
  <r>
    <x v="19"/>
    <x v="0"/>
    <s v="03908-metadata.xml"/>
    <s v="6 2 5 2 3"/>
    <x v="6"/>
    <x v="2"/>
    <x v="5"/>
    <x v="2"/>
    <x v="3"/>
    <x v="17"/>
    <x v="17"/>
  </r>
  <r>
    <x v="19"/>
    <x v="0"/>
    <s v="03909-metadata.xml"/>
    <s v="6 2 5 2 3"/>
    <x v="6"/>
    <x v="2"/>
    <x v="5"/>
    <x v="2"/>
    <x v="3"/>
    <x v="17"/>
    <x v="17"/>
  </r>
  <r>
    <x v="19"/>
    <x v="0"/>
    <s v="03910-metadata.xml"/>
    <s v="6 2 5 2 3"/>
    <x v="6"/>
    <x v="2"/>
    <x v="5"/>
    <x v="2"/>
    <x v="3"/>
    <x v="17"/>
    <x v="17"/>
  </r>
  <r>
    <x v="19"/>
    <x v="0"/>
    <s v="03911-metadata.xml"/>
    <s v="6 2 5 2 3"/>
    <x v="6"/>
    <x v="2"/>
    <x v="5"/>
    <x v="2"/>
    <x v="3"/>
    <x v="17"/>
    <x v="17"/>
  </r>
  <r>
    <x v="19"/>
    <x v="0"/>
    <s v="03912-metadata.xml"/>
    <s v="6 2 5 2 3"/>
    <x v="6"/>
    <x v="2"/>
    <x v="5"/>
    <x v="2"/>
    <x v="3"/>
    <x v="17"/>
    <x v="17"/>
  </r>
  <r>
    <x v="19"/>
    <x v="0"/>
    <s v="03913-metadata.xml"/>
    <s v="6 2 5 2 3"/>
    <x v="6"/>
    <x v="2"/>
    <x v="5"/>
    <x v="2"/>
    <x v="3"/>
    <x v="17"/>
    <x v="17"/>
  </r>
  <r>
    <x v="19"/>
    <x v="0"/>
    <s v="03914-metadata.xml"/>
    <s v="6 2 5 2 3"/>
    <x v="6"/>
    <x v="2"/>
    <x v="5"/>
    <x v="2"/>
    <x v="3"/>
    <x v="17"/>
    <x v="17"/>
  </r>
  <r>
    <x v="19"/>
    <x v="0"/>
    <s v="03915-metadata.xml"/>
    <s v="6 2 5 2 3"/>
    <x v="6"/>
    <x v="2"/>
    <x v="5"/>
    <x v="2"/>
    <x v="3"/>
    <x v="17"/>
    <x v="17"/>
  </r>
  <r>
    <x v="19"/>
    <x v="0"/>
    <s v="03916-metadata.xml"/>
    <s v="6 2 5 2 3"/>
    <x v="6"/>
    <x v="2"/>
    <x v="5"/>
    <x v="2"/>
    <x v="3"/>
    <x v="17"/>
    <x v="17"/>
  </r>
  <r>
    <x v="19"/>
    <x v="0"/>
    <s v="03917-metadata.xml"/>
    <s v="6 2 5 2 3"/>
    <x v="6"/>
    <x v="2"/>
    <x v="5"/>
    <x v="2"/>
    <x v="3"/>
    <x v="17"/>
    <x v="17"/>
  </r>
  <r>
    <x v="19"/>
    <x v="0"/>
    <s v="03918-metadata.xml"/>
    <s v="6 2 5 2 3"/>
    <x v="6"/>
    <x v="2"/>
    <x v="5"/>
    <x v="2"/>
    <x v="3"/>
    <x v="17"/>
    <x v="17"/>
  </r>
  <r>
    <x v="19"/>
    <x v="0"/>
    <s v="03919-metadata.xml"/>
    <s v="6 2 5 2 3"/>
    <x v="6"/>
    <x v="2"/>
    <x v="5"/>
    <x v="2"/>
    <x v="3"/>
    <x v="17"/>
    <x v="17"/>
  </r>
  <r>
    <x v="19"/>
    <x v="0"/>
    <s v="03920-metadata.xml"/>
    <s v="6 2 5 2 3"/>
    <x v="6"/>
    <x v="2"/>
    <x v="5"/>
    <x v="2"/>
    <x v="3"/>
    <x v="17"/>
    <x v="17"/>
  </r>
  <r>
    <x v="19"/>
    <x v="0"/>
    <s v="03921-metadata.xml"/>
    <s v="6 2 5 2 3"/>
    <x v="6"/>
    <x v="2"/>
    <x v="5"/>
    <x v="2"/>
    <x v="3"/>
    <x v="17"/>
    <x v="17"/>
  </r>
  <r>
    <x v="19"/>
    <x v="0"/>
    <s v="03922-metadata.xml"/>
    <s v="6 2 5 2 3"/>
    <x v="6"/>
    <x v="2"/>
    <x v="5"/>
    <x v="2"/>
    <x v="3"/>
    <x v="17"/>
    <x v="17"/>
  </r>
  <r>
    <x v="19"/>
    <x v="0"/>
    <s v="03923-metadata.xml"/>
    <s v="6 2 5 2 3"/>
    <x v="6"/>
    <x v="2"/>
    <x v="5"/>
    <x v="2"/>
    <x v="3"/>
    <x v="17"/>
    <x v="17"/>
  </r>
  <r>
    <x v="19"/>
    <x v="0"/>
    <s v="03924-metadata.xml"/>
    <s v="6 2 5 2 3"/>
    <x v="6"/>
    <x v="2"/>
    <x v="5"/>
    <x v="2"/>
    <x v="3"/>
    <x v="17"/>
    <x v="17"/>
  </r>
  <r>
    <x v="19"/>
    <x v="0"/>
    <s v="03925-metadata.xml"/>
    <s v="6 2 5 2 3"/>
    <x v="6"/>
    <x v="2"/>
    <x v="5"/>
    <x v="2"/>
    <x v="3"/>
    <x v="17"/>
    <x v="17"/>
  </r>
  <r>
    <x v="19"/>
    <x v="0"/>
    <s v="03926-metadata.xml"/>
    <s v="6 2 5 2 3"/>
    <x v="6"/>
    <x v="2"/>
    <x v="5"/>
    <x v="2"/>
    <x v="3"/>
    <x v="17"/>
    <x v="17"/>
  </r>
  <r>
    <x v="19"/>
    <x v="0"/>
    <s v="03927-metadata.xml"/>
    <s v="6 2 5 2 3"/>
    <x v="6"/>
    <x v="2"/>
    <x v="5"/>
    <x v="2"/>
    <x v="3"/>
    <x v="17"/>
    <x v="17"/>
  </r>
  <r>
    <x v="19"/>
    <x v="0"/>
    <s v="03928-metadata.xml"/>
    <s v="6 2 5 2 3"/>
    <x v="6"/>
    <x v="2"/>
    <x v="5"/>
    <x v="2"/>
    <x v="3"/>
    <x v="17"/>
    <x v="17"/>
  </r>
  <r>
    <x v="19"/>
    <x v="0"/>
    <s v="03929-metadata.xml"/>
    <s v="6 2 5 2 3"/>
    <x v="6"/>
    <x v="2"/>
    <x v="5"/>
    <x v="2"/>
    <x v="3"/>
    <x v="17"/>
    <x v="17"/>
  </r>
  <r>
    <x v="19"/>
    <x v="0"/>
    <s v="03930-metadata.xml"/>
    <s v="6 2 5 2 3"/>
    <x v="6"/>
    <x v="2"/>
    <x v="5"/>
    <x v="2"/>
    <x v="3"/>
    <x v="17"/>
    <x v="17"/>
  </r>
  <r>
    <x v="19"/>
    <x v="0"/>
    <s v="03931-metadata.xml"/>
    <s v="6 2 5 2 3"/>
    <x v="6"/>
    <x v="2"/>
    <x v="5"/>
    <x v="2"/>
    <x v="3"/>
    <x v="17"/>
    <x v="17"/>
  </r>
  <r>
    <x v="19"/>
    <x v="0"/>
    <s v="03932-metadata.xml"/>
    <s v="6 2 5 2 3"/>
    <x v="6"/>
    <x v="2"/>
    <x v="5"/>
    <x v="2"/>
    <x v="3"/>
    <x v="17"/>
    <x v="17"/>
  </r>
  <r>
    <x v="19"/>
    <x v="0"/>
    <s v="03933-metadata.xml"/>
    <s v="6 2 5 2 3"/>
    <x v="6"/>
    <x v="2"/>
    <x v="5"/>
    <x v="2"/>
    <x v="3"/>
    <x v="17"/>
    <x v="17"/>
  </r>
  <r>
    <x v="19"/>
    <x v="0"/>
    <s v="03934-metadata.xml"/>
    <s v="6 2 5 2 3"/>
    <x v="6"/>
    <x v="2"/>
    <x v="5"/>
    <x v="2"/>
    <x v="3"/>
    <x v="17"/>
    <x v="17"/>
  </r>
  <r>
    <x v="19"/>
    <x v="0"/>
    <s v="03935-metadata.xml"/>
    <s v="6 2 5 2 3"/>
    <x v="6"/>
    <x v="2"/>
    <x v="5"/>
    <x v="2"/>
    <x v="3"/>
    <x v="17"/>
    <x v="17"/>
  </r>
  <r>
    <x v="19"/>
    <x v="0"/>
    <s v="03936-metadata.xml"/>
    <s v="6 2 5 2 3"/>
    <x v="6"/>
    <x v="2"/>
    <x v="5"/>
    <x v="2"/>
    <x v="3"/>
    <x v="17"/>
    <x v="17"/>
  </r>
  <r>
    <x v="19"/>
    <x v="0"/>
    <s v="03937-metadata.xml"/>
    <s v="6 2 5 2 3"/>
    <x v="6"/>
    <x v="2"/>
    <x v="5"/>
    <x v="2"/>
    <x v="3"/>
    <x v="17"/>
    <x v="17"/>
  </r>
  <r>
    <x v="19"/>
    <x v="0"/>
    <s v="03938-metadata.xml"/>
    <s v="6 2 5 2 3"/>
    <x v="6"/>
    <x v="2"/>
    <x v="5"/>
    <x v="2"/>
    <x v="3"/>
    <x v="17"/>
    <x v="17"/>
  </r>
  <r>
    <x v="19"/>
    <x v="0"/>
    <s v="03939-metadata.xml"/>
    <s v="6 2 5 2 3"/>
    <x v="6"/>
    <x v="2"/>
    <x v="5"/>
    <x v="2"/>
    <x v="3"/>
    <x v="17"/>
    <x v="17"/>
  </r>
  <r>
    <x v="19"/>
    <x v="0"/>
    <s v="03940-metadata.xml"/>
    <s v="6 2 5 2 3"/>
    <x v="6"/>
    <x v="2"/>
    <x v="5"/>
    <x v="2"/>
    <x v="3"/>
    <x v="17"/>
    <x v="17"/>
  </r>
  <r>
    <x v="19"/>
    <x v="0"/>
    <s v="03941-metadata.xml"/>
    <s v="6 2 5 2 3"/>
    <x v="6"/>
    <x v="2"/>
    <x v="5"/>
    <x v="2"/>
    <x v="3"/>
    <x v="17"/>
    <x v="17"/>
  </r>
  <r>
    <x v="19"/>
    <x v="0"/>
    <s v="03942-metadata.xml"/>
    <s v="6 2 5 2 3"/>
    <x v="6"/>
    <x v="2"/>
    <x v="5"/>
    <x v="2"/>
    <x v="3"/>
    <x v="17"/>
    <x v="17"/>
  </r>
  <r>
    <x v="19"/>
    <x v="0"/>
    <s v="03943-metadata.xml"/>
    <s v="6 2 5 2 3"/>
    <x v="6"/>
    <x v="2"/>
    <x v="5"/>
    <x v="2"/>
    <x v="3"/>
    <x v="17"/>
    <x v="17"/>
  </r>
  <r>
    <x v="19"/>
    <x v="0"/>
    <s v="03944-metadata.xml"/>
    <s v="6 2 5 2 3"/>
    <x v="6"/>
    <x v="2"/>
    <x v="5"/>
    <x v="2"/>
    <x v="3"/>
    <x v="17"/>
    <x v="17"/>
  </r>
  <r>
    <x v="19"/>
    <x v="0"/>
    <s v="03945-metadata.xml"/>
    <s v="6 2 5 2 3"/>
    <x v="6"/>
    <x v="2"/>
    <x v="5"/>
    <x v="2"/>
    <x v="3"/>
    <x v="17"/>
    <x v="17"/>
  </r>
  <r>
    <x v="19"/>
    <x v="0"/>
    <s v="03946-metadata.xml"/>
    <s v="6 2 5 2 3"/>
    <x v="6"/>
    <x v="2"/>
    <x v="5"/>
    <x v="2"/>
    <x v="3"/>
    <x v="17"/>
    <x v="17"/>
  </r>
  <r>
    <x v="19"/>
    <x v="0"/>
    <s v="03947-metadata.xml"/>
    <s v="6 2 5 2 3"/>
    <x v="6"/>
    <x v="2"/>
    <x v="5"/>
    <x v="2"/>
    <x v="3"/>
    <x v="17"/>
    <x v="17"/>
  </r>
  <r>
    <x v="19"/>
    <x v="0"/>
    <s v="03948-metadata.xml"/>
    <s v="6 2 5 2 3"/>
    <x v="6"/>
    <x v="2"/>
    <x v="5"/>
    <x v="2"/>
    <x v="3"/>
    <x v="17"/>
    <x v="17"/>
  </r>
  <r>
    <x v="19"/>
    <x v="0"/>
    <s v="03949-metadata.xml"/>
    <s v="6 2 5 2 3"/>
    <x v="6"/>
    <x v="2"/>
    <x v="5"/>
    <x v="2"/>
    <x v="3"/>
    <x v="17"/>
    <x v="17"/>
  </r>
  <r>
    <x v="19"/>
    <x v="0"/>
    <s v="03950-metadata.xml"/>
    <s v="6 2 5 2 3"/>
    <x v="6"/>
    <x v="2"/>
    <x v="5"/>
    <x v="2"/>
    <x v="3"/>
    <x v="17"/>
    <x v="17"/>
  </r>
  <r>
    <x v="19"/>
    <x v="0"/>
    <s v="03951-metadata.xml"/>
    <s v="6 2 5 2 3"/>
    <x v="6"/>
    <x v="2"/>
    <x v="5"/>
    <x v="2"/>
    <x v="3"/>
    <x v="17"/>
    <x v="17"/>
  </r>
  <r>
    <x v="19"/>
    <x v="0"/>
    <s v="03952-metadata.xml"/>
    <s v="6 2 5 2 3"/>
    <x v="6"/>
    <x v="2"/>
    <x v="5"/>
    <x v="2"/>
    <x v="3"/>
    <x v="17"/>
    <x v="17"/>
  </r>
  <r>
    <x v="19"/>
    <x v="0"/>
    <s v="03953-metadata.xml"/>
    <s v="6 2 5 2 3"/>
    <x v="6"/>
    <x v="2"/>
    <x v="5"/>
    <x v="2"/>
    <x v="3"/>
    <x v="17"/>
    <x v="17"/>
  </r>
  <r>
    <x v="19"/>
    <x v="0"/>
    <s v="03954-metadata.xml"/>
    <s v="6 2 5 2 3"/>
    <x v="6"/>
    <x v="2"/>
    <x v="5"/>
    <x v="2"/>
    <x v="3"/>
    <x v="17"/>
    <x v="17"/>
  </r>
  <r>
    <x v="19"/>
    <x v="0"/>
    <s v="03955-metadata.xml"/>
    <s v="6 2 5 2 3"/>
    <x v="6"/>
    <x v="2"/>
    <x v="5"/>
    <x v="2"/>
    <x v="3"/>
    <x v="17"/>
    <x v="17"/>
  </r>
  <r>
    <x v="19"/>
    <x v="0"/>
    <s v="03956-metadata.xml"/>
    <s v="6 2 5 2 3"/>
    <x v="6"/>
    <x v="2"/>
    <x v="5"/>
    <x v="2"/>
    <x v="3"/>
    <x v="17"/>
    <x v="17"/>
  </r>
  <r>
    <x v="19"/>
    <x v="0"/>
    <s v="03957-metadata.xml"/>
    <s v="6 2 5 2 3"/>
    <x v="6"/>
    <x v="2"/>
    <x v="5"/>
    <x v="2"/>
    <x v="3"/>
    <x v="17"/>
    <x v="17"/>
  </r>
  <r>
    <x v="19"/>
    <x v="0"/>
    <s v="03958-metadata.xml"/>
    <s v="6 2 5 2 3"/>
    <x v="6"/>
    <x v="2"/>
    <x v="5"/>
    <x v="2"/>
    <x v="3"/>
    <x v="17"/>
    <x v="17"/>
  </r>
  <r>
    <x v="19"/>
    <x v="0"/>
    <s v="03959-metadata.xml"/>
    <s v="6 2 5 2 3"/>
    <x v="6"/>
    <x v="2"/>
    <x v="5"/>
    <x v="2"/>
    <x v="3"/>
    <x v="17"/>
    <x v="17"/>
  </r>
  <r>
    <x v="19"/>
    <x v="0"/>
    <s v="03960-metadata.xml"/>
    <s v="6 2 5 2 3"/>
    <x v="6"/>
    <x v="2"/>
    <x v="5"/>
    <x v="2"/>
    <x v="3"/>
    <x v="17"/>
    <x v="17"/>
  </r>
  <r>
    <x v="19"/>
    <x v="0"/>
    <s v="03961-metadata.xml"/>
    <s v="6 2 5 2 3"/>
    <x v="6"/>
    <x v="2"/>
    <x v="5"/>
    <x v="2"/>
    <x v="3"/>
    <x v="17"/>
    <x v="17"/>
  </r>
  <r>
    <x v="19"/>
    <x v="0"/>
    <s v="03962-metadata.xml"/>
    <s v="6 2 5 2 3"/>
    <x v="6"/>
    <x v="2"/>
    <x v="5"/>
    <x v="2"/>
    <x v="3"/>
    <x v="17"/>
    <x v="17"/>
  </r>
  <r>
    <x v="19"/>
    <x v="0"/>
    <s v="03963-metadata.xml"/>
    <s v="6 2 5 2 3"/>
    <x v="6"/>
    <x v="2"/>
    <x v="5"/>
    <x v="2"/>
    <x v="3"/>
    <x v="17"/>
    <x v="17"/>
  </r>
  <r>
    <x v="19"/>
    <x v="0"/>
    <s v="03964-metadata.xml"/>
    <s v="6 2 5 2 3"/>
    <x v="6"/>
    <x v="2"/>
    <x v="5"/>
    <x v="2"/>
    <x v="3"/>
    <x v="17"/>
    <x v="17"/>
  </r>
  <r>
    <x v="19"/>
    <x v="0"/>
    <s v="03965-metadata.xml"/>
    <s v="6 2 5 2 3"/>
    <x v="6"/>
    <x v="2"/>
    <x v="5"/>
    <x v="2"/>
    <x v="3"/>
    <x v="17"/>
    <x v="17"/>
  </r>
  <r>
    <x v="19"/>
    <x v="0"/>
    <s v="03966-metadata.xml"/>
    <s v="6 2 5 2 3"/>
    <x v="6"/>
    <x v="2"/>
    <x v="5"/>
    <x v="2"/>
    <x v="3"/>
    <x v="17"/>
    <x v="17"/>
  </r>
  <r>
    <x v="19"/>
    <x v="0"/>
    <s v="03967-metadata.xml"/>
    <s v="6 2 5 2 3"/>
    <x v="6"/>
    <x v="2"/>
    <x v="5"/>
    <x v="2"/>
    <x v="3"/>
    <x v="17"/>
    <x v="17"/>
  </r>
  <r>
    <x v="19"/>
    <x v="0"/>
    <s v="03968-metadata.xml"/>
    <s v="6 2 5 2 3"/>
    <x v="6"/>
    <x v="2"/>
    <x v="5"/>
    <x v="2"/>
    <x v="3"/>
    <x v="17"/>
    <x v="17"/>
  </r>
  <r>
    <x v="19"/>
    <x v="0"/>
    <s v="03969-metadata.xml"/>
    <s v="6 2 5 2 3"/>
    <x v="6"/>
    <x v="2"/>
    <x v="5"/>
    <x v="2"/>
    <x v="3"/>
    <x v="17"/>
    <x v="17"/>
  </r>
  <r>
    <x v="19"/>
    <x v="0"/>
    <s v="03970-metadata.xml"/>
    <s v="6 2 5 2 3"/>
    <x v="6"/>
    <x v="2"/>
    <x v="5"/>
    <x v="2"/>
    <x v="3"/>
    <x v="17"/>
    <x v="17"/>
  </r>
  <r>
    <x v="19"/>
    <x v="0"/>
    <s v="03971-metadata.xml"/>
    <s v="6 2 5 2 3"/>
    <x v="6"/>
    <x v="2"/>
    <x v="5"/>
    <x v="2"/>
    <x v="3"/>
    <x v="17"/>
    <x v="17"/>
  </r>
  <r>
    <x v="19"/>
    <x v="0"/>
    <s v="03972-metadata.xml"/>
    <s v="6 2 5 2 3"/>
    <x v="6"/>
    <x v="2"/>
    <x v="5"/>
    <x v="2"/>
    <x v="3"/>
    <x v="17"/>
    <x v="17"/>
  </r>
  <r>
    <x v="19"/>
    <x v="0"/>
    <s v="03973-metadata.xml"/>
    <s v="6 2 5 2 3"/>
    <x v="6"/>
    <x v="2"/>
    <x v="5"/>
    <x v="2"/>
    <x v="3"/>
    <x v="17"/>
    <x v="17"/>
  </r>
  <r>
    <x v="19"/>
    <x v="0"/>
    <s v="03974-metadata.xml"/>
    <s v="6 2 5 2 3"/>
    <x v="6"/>
    <x v="2"/>
    <x v="5"/>
    <x v="2"/>
    <x v="3"/>
    <x v="17"/>
    <x v="17"/>
  </r>
  <r>
    <x v="19"/>
    <x v="0"/>
    <s v="03975-metadata.xml"/>
    <s v="6 2 5 2 3"/>
    <x v="6"/>
    <x v="2"/>
    <x v="5"/>
    <x v="2"/>
    <x v="3"/>
    <x v="17"/>
    <x v="17"/>
  </r>
  <r>
    <x v="19"/>
    <x v="0"/>
    <s v="03976-metadata.xml"/>
    <s v="6 2 5 2 3"/>
    <x v="6"/>
    <x v="2"/>
    <x v="5"/>
    <x v="2"/>
    <x v="3"/>
    <x v="17"/>
    <x v="17"/>
  </r>
  <r>
    <x v="19"/>
    <x v="0"/>
    <s v="03977-metadata.xml"/>
    <s v="6 2 5 2 3"/>
    <x v="6"/>
    <x v="2"/>
    <x v="5"/>
    <x v="2"/>
    <x v="3"/>
    <x v="17"/>
    <x v="17"/>
  </r>
  <r>
    <x v="19"/>
    <x v="0"/>
    <s v="03978-metadata.xml"/>
    <s v="6 2 5 2 3"/>
    <x v="6"/>
    <x v="2"/>
    <x v="5"/>
    <x v="2"/>
    <x v="3"/>
    <x v="17"/>
    <x v="17"/>
  </r>
  <r>
    <x v="19"/>
    <x v="0"/>
    <s v="03979-metadata.xml"/>
    <s v="6 2 5 2 3"/>
    <x v="6"/>
    <x v="2"/>
    <x v="5"/>
    <x v="2"/>
    <x v="3"/>
    <x v="17"/>
    <x v="17"/>
  </r>
  <r>
    <x v="19"/>
    <x v="0"/>
    <s v="03980-metadata.xml"/>
    <s v="6 2 5 2 3"/>
    <x v="6"/>
    <x v="2"/>
    <x v="5"/>
    <x v="2"/>
    <x v="3"/>
    <x v="17"/>
    <x v="17"/>
  </r>
  <r>
    <x v="19"/>
    <x v="0"/>
    <s v="03981-metadata.xml"/>
    <s v="6 2 5 2 3"/>
    <x v="6"/>
    <x v="2"/>
    <x v="5"/>
    <x v="2"/>
    <x v="3"/>
    <x v="17"/>
    <x v="17"/>
  </r>
  <r>
    <x v="19"/>
    <x v="0"/>
    <s v="03982-metadata.xml"/>
    <s v="6 2 5 2 3"/>
    <x v="6"/>
    <x v="2"/>
    <x v="5"/>
    <x v="2"/>
    <x v="3"/>
    <x v="17"/>
    <x v="17"/>
  </r>
  <r>
    <x v="19"/>
    <x v="0"/>
    <s v="03983-metadata.xml"/>
    <s v="6 2 5 2 3"/>
    <x v="6"/>
    <x v="2"/>
    <x v="5"/>
    <x v="2"/>
    <x v="3"/>
    <x v="17"/>
    <x v="17"/>
  </r>
  <r>
    <x v="19"/>
    <x v="0"/>
    <s v="03984-metadata.xml"/>
    <s v="6 2 5 2 3"/>
    <x v="6"/>
    <x v="2"/>
    <x v="5"/>
    <x v="2"/>
    <x v="3"/>
    <x v="17"/>
    <x v="17"/>
  </r>
  <r>
    <x v="19"/>
    <x v="0"/>
    <s v="03985-metadata.xml"/>
    <s v="6 2 5 2 3"/>
    <x v="6"/>
    <x v="2"/>
    <x v="5"/>
    <x v="2"/>
    <x v="3"/>
    <x v="17"/>
    <x v="17"/>
  </r>
  <r>
    <x v="19"/>
    <x v="0"/>
    <s v="03986-metadata.xml"/>
    <s v="6 2 5 2 3"/>
    <x v="6"/>
    <x v="2"/>
    <x v="5"/>
    <x v="2"/>
    <x v="3"/>
    <x v="17"/>
    <x v="17"/>
  </r>
  <r>
    <x v="19"/>
    <x v="0"/>
    <s v="03987-metadata.xml"/>
    <s v="6 2 5 2 3"/>
    <x v="6"/>
    <x v="2"/>
    <x v="5"/>
    <x v="2"/>
    <x v="3"/>
    <x v="17"/>
    <x v="17"/>
  </r>
  <r>
    <x v="19"/>
    <x v="0"/>
    <s v="03988-metadata.xml"/>
    <s v="6 2 5 2 3"/>
    <x v="6"/>
    <x v="2"/>
    <x v="5"/>
    <x v="2"/>
    <x v="3"/>
    <x v="17"/>
    <x v="17"/>
  </r>
  <r>
    <x v="19"/>
    <x v="0"/>
    <s v="03989-metadata.xml"/>
    <s v="6 2 5 2 3"/>
    <x v="6"/>
    <x v="2"/>
    <x v="5"/>
    <x v="2"/>
    <x v="3"/>
    <x v="17"/>
    <x v="17"/>
  </r>
  <r>
    <x v="19"/>
    <x v="0"/>
    <s v="03990-metadata.xml"/>
    <s v="6 2 5 2 3"/>
    <x v="6"/>
    <x v="2"/>
    <x v="5"/>
    <x v="2"/>
    <x v="3"/>
    <x v="17"/>
    <x v="17"/>
  </r>
  <r>
    <x v="19"/>
    <x v="0"/>
    <s v="03991-metadata.xml"/>
    <s v="6 2 5 2 3"/>
    <x v="6"/>
    <x v="2"/>
    <x v="5"/>
    <x v="2"/>
    <x v="3"/>
    <x v="17"/>
    <x v="17"/>
  </r>
  <r>
    <x v="19"/>
    <x v="0"/>
    <s v="03992-metadata.xml"/>
    <s v="6 2 5 2 3"/>
    <x v="6"/>
    <x v="2"/>
    <x v="5"/>
    <x v="2"/>
    <x v="3"/>
    <x v="17"/>
    <x v="17"/>
  </r>
  <r>
    <x v="19"/>
    <x v="0"/>
    <s v="03993-metadata.xml"/>
    <s v="6 2 5 2 3"/>
    <x v="6"/>
    <x v="2"/>
    <x v="5"/>
    <x v="2"/>
    <x v="3"/>
    <x v="17"/>
    <x v="17"/>
  </r>
  <r>
    <x v="19"/>
    <x v="0"/>
    <s v="03994-metadata.xml"/>
    <s v="6 2 5 2 3"/>
    <x v="6"/>
    <x v="2"/>
    <x v="5"/>
    <x v="2"/>
    <x v="3"/>
    <x v="17"/>
    <x v="17"/>
  </r>
  <r>
    <x v="19"/>
    <x v="0"/>
    <s v="03995-metadata.xml"/>
    <s v="6 2 5 2 3"/>
    <x v="6"/>
    <x v="2"/>
    <x v="5"/>
    <x v="2"/>
    <x v="3"/>
    <x v="17"/>
    <x v="17"/>
  </r>
  <r>
    <x v="19"/>
    <x v="0"/>
    <s v="03996-metadata.xml"/>
    <s v="6 2 5 2 3"/>
    <x v="6"/>
    <x v="2"/>
    <x v="5"/>
    <x v="2"/>
    <x v="3"/>
    <x v="17"/>
    <x v="17"/>
  </r>
  <r>
    <x v="19"/>
    <x v="0"/>
    <s v="03997-metadata.xml"/>
    <s v="6 2 5 2 3"/>
    <x v="6"/>
    <x v="2"/>
    <x v="5"/>
    <x v="2"/>
    <x v="3"/>
    <x v="17"/>
    <x v="17"/>
  </r>
  <r>
    <x v="19"/>
    <x v="0"/>
    <s v="03998-metadata.xml"/>
    <s v="6 2 5 2 3"/>
    <x v="6"/>
    <x v="2"/>
    <x v="5"/>
    <x v="2"/>
    <x v="3"/>
    <x v="17"/>
    <x v="17"/>
  </r>
  <r>
    <x v="19"/>
    <x v="0"/>
    <s v="03999-metadata.xml"/>
    <s v="6 2 5 2 3"/>
    <x v="6"/>
    <x v="2"/>
    <x v="5"/>
    <x v="2"/>
    <x v="3"/>
    <x v="17"/>
    <x v="17"/>
  </r>
  <r>
    <x v="19"/>
    <x v="0"/>
    <s v="04000-metadata.xml"/>
    <s v="6 2 5 2 3"/>
    <x v="6"/>
    <x v="2"/>
    <x v="5"/>
    <x v="2"/>
    <x v="3"/>
    <x v="17"/>
    <x v="17"/>
  </r>
  <r>
    <x v="19"/>
    <x v="0"/>
    <s v="04001-metadata.xml"/>
    <s v="6 2 5 2 3"/>
    <x v="6"/>
    <x v="2"/>
    <x v="5"/>
    <x v="2"/>
    <x v="3"/>
    <x v="17"/>
    <x v="17"/>
  </r>
  <r>
    <x v="19"/>
    <x v="0"/>
    <s v="04002-metadata.xml"/>
    <s v="6 2 5 2 3"/>
    <x v="6"/>
    <x v="2"/>
    <x v="5"/>
    <x v="2"/>
    <x v="3"/>
    <x v="17"/>
    <x v="17"/>
  </r>
  <r>
    <x v="19"/>
    <x v="0"/>
    <s v="04003-metadata.xml"/>
    <s v="6 2 5 2 3"/>
    <x v="6"/>
    <x v="2"/>
    <x v="5"/>
    <x v="2"/>
    <x v="3"/>
    <x v="17"/>
    <x v="17"/>
  </r>
  <r>
    <x v="19"/>
    <x v="0"/>
    <s v="04004-metadata.xml"/>
    <s v="6 2 5 2 3"/>
    <x v="6"/>
    <x v="2"/>
    <x v="5"/>
    <x v="2"/>
    <x v="3"/>
    <x v="17"/>
    <x v="17"/>
  </r>
  <r>
    <x v="19"/>
    <x v="0"/>
    <s v="04005-metadata.xml"/>
    <s v="6 2 5 2 3"/>
    <x v="6"/>
    <x v="2"/>
    <x v="5"/>
    <x v="2"/>
    <x v="3"/>
    <x v="17"/>
    <x v="17"/>
  </r>
  <r>
    <x v="19"/>
    <x v="0"/>
    <s v="04006-metadata.xml"/>
    <s v="6 2 5 2 3"/>
    <x v="6"/>
    <x v="2"/>
    <x v="5"/>
    <x v="2"/>
    <x v="3"/>
    <x v="17"/>
    <x v="17"/>
  </r>
  <r>
    <x v="19"/>
    <x v="0"/>
    <s v="04007-metadata.xml"/>
    <s v="6 2 5 2 3"/>
    <x v="6"/>
    <x v="2"/>
    <x v="5"/>
    <x v="2"/>
    <x v="3"/>
    <x v="17"/>
    <x v="17"/>
  </r>
  <r>
    <x v="19"/>
    <x v="0"/>
    <s v="04008-metadata.xml"/>
    <s v="6 2 5 2 3"/>
    <x v="6"/>
    <x v="2"/>
    <x v="5"/>
    <x v="2"/>
    <x v="3"/>
    <x v="17"/>
    <x v="17"/>
  </r>
  <r>
    <x v="19"/>
    <x v="0"/>
    <s v="04009-metadata.xml"/>
    <s v="6 2 5 2 3"/>
    <x v="6"/>
    <x v="2"/>
    <x v="5"/>
    <x v="2"/>
    <x v="3"/>
    <x v="17"/>
    <x v="17"/>
  </r>
  <r>
    <x v="19"/>
    <x v="0"/>
    <s v="04010-metadata.xml"/>
    <s v="6 2 5 2 3"/>
    <x v="6"/>
    <x v="2"/>
    <x v="5"/>
    <x v="2"/>
    <x v="3"/>
    <x v="17"/>
    <x v="17"/>
  </r>
  <r>
    <x v="19"/>
    <x v="0"/>
    <s v="04011-metadata.xml"/>
    <s v="6 2 5 2 3"/>
    <x v="6"/>
    <x v="2"/>
    <x v="5"/>
    <x v="2"/>
    <x v="3"/>
    <x v="17"/>
    <x v="17"/>
  </r>
  <r>
    <x v="19"/>
    <x v="0"/>
    <s v="04012-metadata.xml"/>
    <s v="6 2 5 2 3"/>
    <x v="6"/>
    <x v="2"/>
    <x v="5"/>
    <x v="2"/>
    <x v="3"/>
    <x v="17"/>
    <x v="17"/>
  </r>
  <r>
    <x v="19"/>
    <x v="0"/>
    <s v="04013-metadata.xml"/>
    <s v="6 2 5 2 3"/>
    <x v="6"/>
    <x v="2"/>
    <x v="5"/>
    <x v="2"/>
    <x v="3"/>
    <x v="17"/>
    <x v="17"/>
  </r>
  <r>
    <x v="19"/>
    <x v="0"/>
    <s v="04014-metadata.xml"/>
    <s v="6 2 5 2 3"/>
    <x v="6"/>
    <x v="2"/>
    <x v="5"/>
    <x v="2"/>
    <x v="3"/>
    <x v="17"/>
    <x v="17"/>
  </r>
  <r>
    <x v="19"/>
    <x v="0"/>
    <s v="04015-metadata.xml"/>
    <s v="6 2 5 2 3"/>
    <x v="6"/>
    <x v="2"/>
    <x v="5"/>
    <x v="2"/>
    <x v="3"/>
    <x v="17"/>
    <x v="17"/>
  </r>
  <r>
    <x v="19"/>
    <x v="0"/>
    <s v="04016-metadata.xml"/>
    <s v="6 2 5 2 3"/>
    <x v="6"/>
    <x v="2"/>
    <x v="5"/>
    <x v="2"/>
    <x v="3"/>
    <x v="17"/>
    <x v="17"/>
  </r>
  <r>
    <x v="19"/>
    <x v="0"/>
    <s v="04017-metadata.xml"/>
    <s v="6 2 5 2 3"/>
    <x v="6"/>
    <x v="2"/>
    <x v="5"/>
    <x v="2"/>
    <x v="3"/>
    <x v="17"/>
    <x v="17"/>
  </r>
  <r>
    <x v="19"/>
    <x v="0"/>
    <s v="04018-metadata.xml"/>
    <s v="6 2 5 2 3"/>
    <x v="6"/>
    <x v="2"/>
    <x v="5"/>
    <x v="2"/>
    <x v="3"/>
    <x v="17"/>
    <x v="17"/>
  </r>
  <r>
    <x v="19"/>
    <x v="0"/>
    <s v="04019-metadata.xml"/>
    <s v="6 2 5 2 3"/>
    <x v="6"/>
    <x v="2"/>
    <x v="5"/>
    <x v="2"/>
    <x v="3"/>
    <x v="17"/>
    <x v="17"/>
  </r>
  <r>
    <x v="19"/>
    <x v="0"/>
    <s v="04020-metadata.xml"/>
    <s v="6 2 5 2 3"/>
    <x v="6"/>
    <x v="2"/>
    <x v="5"/>
    <x v="2"/>
    <x v="3"/>
    <x v="17"/>
    <x v="17"/>
  </r>
  <r>
    <x v="19"/>
    <x v="0"/>
    <s v="04021-metadata.xml"/>
    <s v="6 2 5 2 3"/>
    <x v="6"/>
    <x v="2"/>
    <x v="5"/>
    <x v="2"/>
    <x v="3"/>
    <x v="17"/>
    <x v="17"/>
  </r>
  <r>
    <x v="19"/>
    <x v="0"/>
    <s v="04022-metadata.xml"/>
    <s v="6 2 5 2 3"/>
    <x v="6"/>
    <x v="2"/>
    <x v="5"/>
    <x v="2"/>
    <x v="3"/>
    <x v="17"/>
    <x v="17"/>
  </r>
  <r>
    <x v="19"/>
    <x v="0"/>
    <s v="04023-metadata.xml"/>
    <s v="6 2 5 2 3"/>
    <x v="6"/>
    <x v="2"/>
    <x v="5"/>
    <x v="2"/>
    <x v="3"/>
    <x v="17"/>
    <x v="17"/>
  </r>
  <r>
    <x v="19"/>
    <x v="0"/>
    <s v="04024-metadata.xml"/>
    <s v="6 2 5 2 3"/>
    <x v="6"/>
    <x v="2"/>
    <x v="5"/>
    <x v="2"/>
    <x v="3"/>
    <x v="17"/>
    <x v="17"/>
  </r>
  <r>
    <x v="19"/>
    <x v="0"/>
    <s v="04025-metadata.xml"/>
    <s v="6 2 5 2 3"/>
    <x v="6"/>
    <x v="2"/>
    <x v="5"/>
    <x v="2"/>
    <x v="3"/>
    <x v="17"/>
    <x v="17"/>
  </r>
  <r>
    <x v="19"/>
    <x v="0"/>
    <s v="04026-metadata.xml"/>
    <s v="6 2 5 2 3"/>
    <x v="6"/>
    <x v="2"/>
    <x v="5"/>
    <x v="2"/>
    <x v="3"/>
    <x v="17"/>
    <x v="17"/>
  </r>
  <r>
    <x v="19"/>
    <x v="0"/>
    <s v="04027-metadata.xml"/>
    <s v="6 2 5 2 3"/>
    <x v="6"/>
    <x v="2"/>
    <x v="5"/>
    <x v="2"/>
    <x v="3"/>
    <x v="17"/>
    <x v="17"/>
  </r>
  <r>
    <x v="19"/>
    <x v="0"/>
    <s v="04028-metadata.xml"/>
    <s v="6 2 5 2 3"/>
    <x v="6"/>
    <x v="2"/>
    <x v="5"/>
    <x v="2"/>
    <x v="3"/>
    <x v="17"/>
    <x v="17"/>
  </r>
  <r>
    <x v="19"/>
    <x v="0"/>
    <s v="04029-metadata.xml"/>
    <s v="6 2 5 2 3"/>
    <x v="6"/>
    <x v="2"/>
    <x v="5"/>
    <x v="2"/>
    <x v="3"/>
    <x v="17"/>
    <x v="17"/>
  </r>
  <r>
    <x v="19"/>
    <x v="0"/>
    <s v="04030-metadata.xml"/>
    <s v="6 2 5 2 3"/>
    <x v="6"/>
    <x v="2"/>
    <x v="5"/>
    <x v="2"/>
    <x v="3"/>
    <x v="17"/>
    <x v="17"/>
  </r>
  <r>
    <x v="19"/>
    <x v="0"/>
    <s v="04031-metadata.xml"/>
    <s v="6 2 5 2 3"/>
    <x v="6"/>
    <x v="2"/>
    <x v="5"/>
    <x v="2"/>
    <x v="3"/>
    <x v="17"/>
    <x v="17"/>
  </r>
  <r>
    <x v="19"/>
    <x v="0"/>
    <s v="04032-metadata.xml"/>
    <s v="6 2 5 2 3"/>
    <x v="6"/>
    <x v="2"/>
    <x v="5"/>
    <x v="2"/>
    <x v="3"/>
    <x v="17"/>
    <x v="17"/>
  </r>
  <r>
    <x v="19"/>
    <x v="0"/>
    <s v="04033-metadata.xml"/>
    <s v="6 2 5 2 3"/>
    <x v="6"/>
    <x v="2"/>
    <x v="5"/>
    <x v="2"/>
    <x v="3"/>
    <x v="17"/>
    <x v="17"/>
  </r>
  <r>
    <x v="19"/>
    <x v="0"/>
    <s v="04034-metadata.xml"/>
    <s v="6 2 5 2 3"/>
    <x v="6"/>
    <x v="2"/>
    <x v="5"/>
    <x v="2"/>
    <x v="3"/>
    <x v="17"/>
    <x v="17"/>
  </r>
  <r>
    <x v="19"/>
    <x v="0"/>
    <s v="04035-metadata.xml"/>
    <s v="6 2 5 2 3"/>
    <x v="6"/>
    <x v="2"/>
    <x v="5"/>
    <x v="2"/>
    <x v="3"/>
    <x v="17"/>
    <x v="17"/>
  </r>
  <r>
    <x v="19"/>
    <x v="0"/>
    <s v="04036-metadata.xml"/>
    <s v="6 2 5 2 3"/>
    <x v="6"/>
    <x v="2"/>
    <x v="5"/>
    <x v="2"/>
    <x v="3"/>
    <x v="17"/>
    <x v="17"/>
  </r>
  <r>
    <x v="19"/>
    <x v="0"/>
    <s v="04037-metadata.xml"/>
    <s v="6 2 5 2 3"/>
    <x v="6"/>
    <x v="2"/>
    <x v="5"/>
    <x v="2"/>
    <x v="3"/>
    <x v="17"/>
    <x v="17"/>
  </r>
  <r>
    <x v="19"/>
    <x v="0"/>
    <s v="04038-metadata.xml"/>
    <s v="6 2 5 2 3"/>
    <x v="6"/>
    <x v="2"/>
    <x v="5"/>
    <x v="2"/>
    <x v="3"/>
    <x v="17"/>
    <x v="17"/>
  </r>
  <r>
    <x v="19"/>
    <x v="0"/>
    <s v="04039-metadata.xml"/>
    <s v="6 2 5 2 3"/>
    <x v="6"/>
    <x v="2"/>
    <x v="5"/>
    <x v="2"/>
    <x v="3"/>
    <x v="17"/>
    <x v="17"/>
  </r>
  <r>
    <x v="19"/>
    <x v="0"/>
    <s v="04040-metadata.xml"/>
    <s v="6 2 5 2 3"/>
    <x v="6"/>
    <x v="2"/>
    <x v="5"/>
    <x v="2"/>
    <x v="3"/>
    <x v="17"/>
    <x v="17"/>
  </r>
  <r>
    <x v="19"/>
    <x v="0"/>
    <s v="04041-metadata.xml"/>
    <s v="6 2 5 2 3"/>
    <x v="6"/>
    <x v="2"/>
    <x v="5"/>
    <x v="2"/>
    <x v="3"/>
    <x v="17"/>
    <x v="17"/>
  </r>
  <r>
    <x v="19"/>
    <x v="0"/>
    <s v="04042-metadata.xml"/>
    <s v="6 2 5 2 3"/>
    <x v="6"/>
    <x v="2"/>
    <x v="5"/>
    <x v="2"/>
    <x v="3"/>
    <x v="17"/>
    <x v="17"/>
  </r>
  <r>
    <x v="19"/>
    <x v="0"/>
    <s v="04043-metadata.xml"/>
    <s v="6 2 5 2 3"/>
    <x v="6"/>
    <x v="2"/>
    <x v="5"/>
    <x v="2"/>
    <x v="3"/>
    <x v="17"/>
    <x v="17"/>
  </r>
  <r>
    <x v="19"/>
    <x v="0"/>
    <s v="04044-metadata.xml"/>
    <s v="6 2 5 2 3"/>
    <x v="6"/>
    <x v="2"/>
    <x v="5"/>
    <x v="2"/>
    <x v="3"/>
    <x v="17"/>
    <x v="17"/>
  </r>
  <r>
    <x v="19"/>
    <x v="0"/>
    <s v="04045-metadata.xml"/>
    <s v="6 2 5 2 3"/>
    <x v="6"/>
    <x v="2"/>
    <x v="5"/>
    <x v="2"/>
    <x v="3"/>
    <x v="17"/>
    <x v="17"/>
  </r>
  <r>
    <x v="19"/>
    <x v="0"/>
    <s v="04046-metadata.xml"/>
    <s v="6 2 5 2 3"/>
    <x v="6"/>
    <x v="2"/>
    <x v="5"/>
    <x v="2"/>
    <x v="3"/>
    <x v="17"/>
    <x v="17"/>
  </r>
  <r>
    <x v="19"/>
    <x v="0"/>
    <s v="04047-metadata.xml"/>
    <s v="6 2 5 2 3"/>
    <x v="6"/>
    <x v="2"/>
    <x v="5"/>
    <x v="2"/>
    <x v="3"/>
    <x v="17"/>
    <x v="17"/>
  </r>
  <r>
    <x v="19"/>
    <x v="0"/>
    <s v="04048-metadata.xml"/>
    <s v="6 2 5 2 3"/>
    <x v="6"/>
    <x v="2"/>
    <x v="5"/>
    <x v="2"/>
    <x v="3"/>
    <x v="17"/>
    <x v="17"/>
  </r>
  <r>
    <x v="19"/>
    <x v="0"/>
    <s v="04049-metadata.xml"/>
    <s v="6 2 5 2 3"/>
    <x v="6"/>
    <x v="2"/>
    <x v="5"/>
    <x v="2"/>
    <x v="3"/>
    <x v="17"/>
    <x v="17"/>
  </r>
  <r>
    <x v="5"/>
    <x v="0"/>
    <s v="00680-metadata.xml"/>
    <s v="5 4 5 1 3"/>
    <x v="5"/>
    <x v="4"/>
    <x v="5"/>
    <x v="1"/>
    <x v="3"/>
    <x v="17"/>
    <x v="17"/>
  </r>
  <r>
    <x v="5"/>
    <x v="0"/>
    <s v="00684-metadata.xml"/>
    <s v="5 4 5 1 3"/>
    <x v="5"/>
    <x v="4"/>
    <x v="5"/>
    <x v="1"/>
    <x v="3"/>
    <x v="17"/>
    <x v="17"/>
  </r>
  <r>
    <x v="13"/>
    <x v="0"/>
    <s v="04073-metadata.xml"/>
    <s v="4 4 5 2 3"/>
    <x v="4"/>
    <x v="4"/>
    <x v="5"/>
    <x v="2"/>
    <x v="3"/>
    <x v="17"/>
    <x v="17"/>
  </r>
  <r>
    <x v="13"/>
    <x v="0"/>
    <s v="04136-metadata.xml"/>
    <s v="4 4 5 2 3"/>
    <x v="4"/>
    <x v="4"/>
    <x v="5"/>
    <x v="2"/>
    <x v="3"/>
    <x v="17"/>
    <x v="17"/>
  </r>
  <r>
    <x v="13"/>
    <x v="0"/>
    <s v="04168-metadata.xml"/>
    <s v="4 4 5 2 3"/>
    <x v="4"/>
    <x v="4"/>
    <x v="5"/>
    <x v="2"/>
    <x v="3"/>
    <x v="17"/>
    <x v="17"/>
  </r>
  <r>
    <x v="9"/>
    <x v="0"/>
    <s v="01146-metadata.xml"/>
    <s v="5 4 4 2 3"/>
    <x v="5"/>
    <x v="4"/>
    <x v="4"/>
    <x v="2"/>
    <x v="3"/>
    <x v="17"/>
    <x v="17"/>
  </r>
  <r>
    <x v="8"/>
    <x v="0"/>
    <s v="00292-metadata.xml"/>
    <s v="5 4 5 2 3"/>
    <x v="5"/>
    <x v="4"/>
    <x v="5"/>
    <x v="2"/>
    <x v="3"/>
    <x v="18"/>
    <x v="18"/>
  </r>
  <r>
    <x v="8"/>
    <x v="0"/>
    <s v="00494-metadata.xml"/>
    <s v="7 4 5 1 3"/>
    <x v="7"/>
    <x v="4"/>
    <x v="5"/>
    <x v="1"/>
    <x v="3"/>
    <x v="19"/>
    <x v="19"/>
  </r>
  <r>
    <x v="20"/>
    <x v="2"/>
    <s v="test.xml"/>
    <s v="1 1 1 0 0"/>
    <x v="1"/>
    <x v="0"/>
    <x v="1"/>
    <x v="0"/>
    <x v="0"/>
    <x v="2"/>
    <x v="2"/>
  </r>
  <r>
    <x v="20"/>
    <x v="2"/>
    <s v="test.xml"/>
    <s v="2 2 2 0 0"/>
    <x v="2"/>
    <x v="2"/>
    <x v="2"/>
    <x v="0"/>
    <x v="0"/>
    <x v="5"/>
    <x v="5"/>
  </r>
  <r>
    <x v="20"/>
    <x v="2"/>
    <s v="test.xml"/>
    <s v="3 3 3 0 0"/>
    <x v="3"/>
    <x v="3"/>
    <x v="3"/>
    <x v="0"/>
    <x v="0"/>
    <x v="8"/>
    <x v="8"/>
  </r>
  <r>
    <x v="21"/>
    <x v="2"/>
    <s v="test.xml"/>
    <s v="1 1 1 0 0"/>
    <x v="1"/>
    <x v="0"/>
    <x v="1"/>
    <x v="0"/>
    <x v="0"/>
    <x v="2"/>
    <x v="2"/>
  </r>
  <r>
    <x v="21"/>
    <x v="2"/>
    <s v="test.xml"/>
    <s v="2 2 2 0 0"/>
    <x v="2"/>
    <x v="2"/>
    <x v="2"/>
    <x v="0"/>
    <x v="0"/>
    <x v="5"/>
    <x v="5"/>
  </r>
  <r>
    <x v="21"/>
    <x v="2"/>
    <s v="test.xml"/>
    <s v="3 3 3 0 0"/>
    <x v="3"/>
    <x v="3"/>
    <x v="3"/>
    <x v="0"/>
    <x v="0"/>
    <x v="8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30" firstHeaderRow="1" firstDataRow="2" firstDataCol="1"/>
  <pivotFields count="11">
    <pivotField axis="axisRow" showAll="0">
      <items count="23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x="20"/>
        <item x="21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6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>
      <x v="2"/>
    </i>
    <i r="1">
      <x v="20"/>
    </i>
    <i r="1">
      <x v="21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  <sheetView workbookViewId="1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  <sheetView workbookViewId="1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  <sheetView topLeftCell="N1" workbookViewId="1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49" t="s">
        <v>3103</v>
      </c>
      <c r="AJ2" s="49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s="48"/>
      <c r="AS27" t="s">
        <v>3101</v>
      </c>
      <c r="AT27" t="s">
        <v>3102</v>
      </c>
    </row>
    <row r="28" spans="1:46" x14ac:dyDescent="0.2">
      <c r="A28" s="47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47" t="s">
        <v>4</v>
      </c>
      <c r="AS28" s="24">
        <f>SUM(X28:AQ28)/W28</f>
        <v>0</v>
      </c>
    </row>
    <row r="29" spans="1:46" x14ac:dyDescent="0.2">
      <c r="A29" s="47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47" t="s">
        <v>541</v>
      </c>
      <c r="AS29" s="24">
        <f t="shared" ref="AS29:AS47" si="9">SUM(X29:AQ29)/W29</f>
        <v>0</v>
      </c>
    </row>
    <row r="30" spans="1:46" x14ac:dyDescent="0.2">
      <c r="A30" s="47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47" t="s">
        <v>2809</v>
      </c>
      <c r="AS30" s="24">
        <f t="shared" si="9"/>
        <v>1.9641759999999999</v>
      </c>
    </row>
    <row r="31" spans="1:46" x14ac:dyDescent="0.2">
      <c r="A31" s="47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47" t="s">
        <v>545</v>
      </c>
      <c r="AS31" s="24">
        <f t="shared" si="9"/>
        <v>0.80811676753292983</v>
      </c>
    </row>
    <row r="32" spans="1:46" x14ac:dyDescent="0.2">
      <c r="A32" s="47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47" t="s">
        <v>610</v>
      </c>
      <c r="AS32" s="24">
        <f t="shared" si="9"/>
        <v>11.100591715976332</v>
      </c>
    </row>
    <row r="33" spans="1:45" x14ac:dyDescent="0.2">
      <c r="A33" s="47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47" t="s">
        <v>633</v>
      </c>
      <c r="AS33" s="24">
        <f t="shared" si="9"/>
        <v>3.2965431070387337</v>
      </c>
    </row>
    <row r="34" spans="1:45" x14ac:dyDescent="0.2">
      <c r="A34" s="47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47" t="s">
        <v>743</v>
      </c>
      <c r="AS34" s="24">
        <f t="shared" si="9"/>
        <v>2.6927083333333335</v>
      </c>
    </row>
    <row r="35" spans="1:45" x14ac:dyDescent="0.2">
      <c r="A35" s="47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47" t="s">
        <v>949</v>
      </c>
      <c r="AS35" s="24">
        <f t="shared" si="9"/>
        <v>6.2020868442755201</v>
      </c>
    </row>
    <row r="36" spans="1:45" x14ac:dyDescent="0.2">
      <c r="A36" s="47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47" t="s">
        <v>775</v>
      </c>
      <c r="AS36" s="24">
        <f t="shared" si="9"/>
        <v>0</v>
      </c>
    </row>
    <row r="37" spans="1:45" x14ac:dyDescent="0.2">
      <c r="A37" s="47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47" t="s">
        <v>1322</v>
      </c>
      <c r="AS37" s="24">
        <f t="shared" si="9"/>
        <v>7.5878559999999995</v>
      </c>
    </row>
    <row r="38" spans="1:45" x14ac:dyDescent="0.2">
      <c r="A38" s="47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47" t="s">
        <v>1148</v>
      </c>
      <c r="AS38" s="24">
        <f t="shared" si="9"/>
        <v>1.3085032139577595</v>
      </c>
    </row>
    <row r="39" spans="1:45" x14ac:dyDescent="0.2">
      <c r="A39" s="47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47" t="s">
        <v>533</v>
      </c>
      <c r="AS39" s="24">
        <f t="shared" si="9"/>
        <v>0.24489795918367346</v>
      </c>
    </row>
    <row r="40" spans="1:45" x14ac:dyDescent="0.2">
      <c r="A40" s="47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47" t="s">
        <v>1607</v>
      </c>
      <c r="AS40" s="24">
        <f t="shared" si="9"/>
        <v>3.8096119855231043</v>
      </c>
    </row>
    <row r="41" spans="1:45" x14ac:dyDescent="0.2">
      <c r="A41" s="47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47" t="s">
        <v>1721</v>
      </c>
      <c r="AS41" s="24">
        <f t="shared" si="9"/>
        <v>9.8709027055150902E-2</v>
      </c>
    </row>
    <row r="42" spans="1:45" x14ac:dyDescent="0.2">
      <c r="A42" s="47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47" t="s">
        <v>1973</v>
      </c>
      <c r="AS42" s="24">
        <f t="shared" si="9"/>
        <v>4.5251028536773257</v>
      </c>
    </row>
    <row r="43" spans="1:45" x14ac:dyDescent="0.2">
      <c r="A43" s="47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47" t="s">
        <v>257</v>
      </c>
      <c r="AS43" s="24">
        <f t="shared" si="9"/>
        <v>3.3611111111111112</v>
      </c>
    </row>
    <row r="44" spans="1:45" x14ac:dyDescent="0.2">
      <c r="A44" s="47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47" t="s">
        <v>2523</v>
      </c>
      <c r="AS44" s="24">
        <f t="shared" si="9"/>
        <v>0</v>
      </c>
    </row>
    <row r="45" spans="1:45" x14ac:dyDescent="0.2">
      <c r="A45" s="47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47" t="s">
        <v>2246</v>
      </c>
      <c r="AS45" s="24">
        <f t="shared" si="9"/>
        <v>2.1504160000000003</v>
      </c>
    </row>
    <row r="46" spans="1:45" x14ac:dyDescent="0.2">
      <c r="A46" s="47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47" t="s">
        <v>2516</v>
      </c>
      <c r="AS46" s="24">
        <f t="shared" si="9"/>
        <v>0</v>
      </c>
    </row>
    <row r="47" spans="1:45" x14ac:dyDescent="0.2">
      <c r="A47" s="47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47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  <sheetView workbookViewId="1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30"/>
  <sheetViews>
    <sheetView tabSelected="1" zoomScale="200" zoomScaleNormal="200" zoomScalePageLayoutView="200" workbookViewId="0">
      <selection activeCell="A3" sqref="A3"/>
    </sheetView>
    <sheetView zoomScale="120" zoomScaleNormal="120" zoomScalePageLayoutView="120" workbookViewId="1">
      <selection activeCell="B17" sqref="B17"/>
    </sheetView>
  </sheetViews>
  <sheetFormatPr baseColWidth="10" defaultRowHeight="16" x14ac:dyDescent="0.2"/>
  <cols>
    <col min="1" max="1" width="20" bestFit="1" customWidth="1"/>
    <col min="2" max="2" width="15.5" customWidth="1"/>
    <col min="3" max="8" width="4.1640625" customWidth="1"/>
    <col min="9" max="9" width="2.1640625" customWidth="1"/>
    <col min="10" max="10" width="10.6640625" bestFit="1" customWidth="1"/>
    <col min="11" max="11" width="6.6640625" bestFit="1" customWidth="1"/>
    <col min="12" max="12" width="4.83203125" bestFit="1" customWidth="1"/>
    <col min="13" max="13" width="2.1640625" bestFit="1" customWidth="1"/>
    <col min="14" max="14" width="6.6640625" bestFit="1" customWidth="1"/>
    <col min="15" max="15" width="4.83203125" bestFit="1" customWidth="1"/>
    <col min="16" max="17" width="2.1640625" bestFit="1" customWidth="1"/>
    <col min="18" max="18" width="6.6640625" bestFit="1" customWidth="1"/>
    <col min="19" max="19" width="4.83203125" bestFit="1" customWidth="1"/>
    <col min="20" max="20" width="2.1640625" bestFit="1" customWidth="1"/>
    <col min="21" max="21" width="3.1640625" customWidth="1"/>
    <col min="22" max="22" width="6.6640625" bestFit="1" customWidth="1"/>
    <col min="23" max="23" width="4.83203125" bestFit="1" customWidth="1"/>
    <col min="24" max="24" width="2.1640625" bestFit="1" customWidth="1"/>
    <col min="25" max="25" width="4.1640625" bestFit="1" customWidth="1"/>
    <col min="26" max="26" width="6.6640625" bestFit="1" customWidth="1"/>
    <col min="27" max="27" width="4.83203125" bestFit="1" customWidth="1"/>
    <col min="28" max="28" width="2.1640625" bestFit="1" customWidth="1"/>
    <col min="29" max="29" width="3.1640625" bestFit="1" customWidth="1"/>
    <col min="30" max="30" width="6.6640625" bestFit="1" customWidth="1"/>
    <col min="31" max="31" width="4.83203125" bestFit="1" customWidth="1"/>
    <col min="32" max="32" width="2.1640625" bestFit="1" customWidth="1"/>
    <col min="33" max="33" width="4.1640625" bestFit="1" customWidth="1"/>
    <col min="34" max="34" width="3.1640625" bestFit="1" customWidth="1"/>
    <col min="35" max="35" width="6.6640625" bestFit="1" customWidth="1"/>
    <col min="36" max="36" width="5.83203125" bestFit="1" customWidth="1"/>
    <col min="37" max="38" width="4.1640625" bestFit="1" customWidth="1"/>
    <col min="39" max="39" width="7.6640625" bestFit="1" customWidth="1"/>
    <col min="40" max="40" width="5.83203125" bestFit="1" customWidth="1"/>
    <col min="41" max="41" width="4.1640625" bestFit="1" customWidth="1"/>
    <col min="42" max="42" width="7.6640625" bestFit="1" customWidth="1"/>
    <col min="43" max="43" width="5.83203125" bestFit="1" customWidth="1"/>
    <col min="44" max="44" width="3.1640625" bestFit="1" customWidth="1"/>
    <col min="45" max="45" width="7.6640625" bestFit="1" customWidth="1"/>
    <col min="46" max="46" width="5.83203125" bestFit="1" customWidth="1"/>
    <col min="47" max="47" width="4.1640625" bestFit="1" customWidth="1"/>
    <col min="48" max="48" width="7.6640625" bestFit="1" customWidth="1"/>
    <col min="49" max="49" width="5.83203125" bestFit="1" customWidth="1"/>
    <col min="50" max="50" width="3.1640625" bestFit="1" customWidth="1"/>
    <col min="51" max="51" width="7.6640625" bestFit="1" customWidth="1"/>
    <col min="52" max="52" width="5.83203125" bestFit="1" customWidth="1"/>
    <col min="53" max="53" width="3.1640625" bestFit="1" customWidth="1"/>
    <col min="54" max="54" width="7.6640625" bestFit="1" customWidth="1"/>
    <col min="55" max="55" width="5.83203125" bestFit="1" customWidth="1"/>
    <col min="56" max="56" width="7.6640625" bestFit="1" customWidth="1"/>
    <col min="57" max="57" width="5.83203125" bestFit="1" customWidth="1"/>
    <col min="58" max="58" width="2.1640625" bestFit="1" customWidth="1"/>
    <col min="59" max="59" width="7.6640625" bestFit="1" customWidth="1"/>
    <col min="60" max="60" width="5.83203125" bestFit="1" customWidth="1"/>
    <col min="61" max="61" width="7.6640625" bestFit="1" customWidth="1"/>
    <col min="62" max="62" width="5.83203125" bestFit="1" customWidth="1"/>
    <col min="63" max="63" width="7.6640625" bestFit="1" customWidth="1"/>
    <col min="64" max="64" width="5.83203125" bestFit="1" customWidth="1"/>
    <col min="65" max="65" width="7.6640625" bestFit="1" customWidth="1"/>
    <col min="66" max="66" width="10.6640625" bestFit="1" customWidth="1"/>
    <col min="67" max="68" width="3.1640625" bestFit="1" customWidth="1"/>
    <col min="69" max="69" width="6.6640625" bestFit="1" customWidth="1"/>
    <col min="70" max="70" width="4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4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10" x14ac:dyDescent="0.2">
      <c r="A3" s="2" t="s">
        <v>3089</v>
      </c>
      <c r="B3" s="2" t="s">
        <v>2780</v>
      </c>
    </row>
    <row r="4" spans="1:10" x14ac:dyDescent="0.2">
      <c r="A4" s="2" t="s">
        <v>2807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 t="s">
        <v>2781</v>
      </c>
    </row>
    <row r="5" spans="1:10" x14ac:dyDescent="0.2">
      <c r="A5" s="10" t="s">
        <v>5</v>
      </c>
      <c r="B5" s="11">
        <v>47</v>
      </c>
      <c r="C5" s="11">
        <v>111</v>
      </c>
      <c r="D5" s="11">
        <v>553</v>
      </c>
      <c r="E5" s="11">
        <v>48</v>
      </c>
      <c r="F5" s="11">
        <v>6</v>
      </c>
      <c r="G5" s="11"/>
      <c r="H5" s="11"/>
      <c r="I5" s="11"/>
      <c r="J5" s="11">
        <v>765</v>
      </c>
    </row>
    <row r="6" spans="1:10" x14ac:dyDescent="0.2">
      <c r="A6" s="59" t="s">
        <v>4</v>
      </c>
      <c r="B6" s="11"/>
      <c r="C6" s="11"/>
      <c r="D6" s="11">
        <v>250</v>
      </c>
      <c r="E6" s="11"/>
      <c r="F6" s="11"/>
      <c r="G6" s="11"/>
      <c r="H6" s="11"/>
      <c r="I6" s="11"/>
      <c r="J6" s="11">
        <v>250</v>
      </c>
    </row>
    <row r="7" spans="1:10" x14ac:dyDescent="0.2">
      <c r="A7" s="59" t="s">
        <v>2809</v>
      </c>
      <c r="B7" s="11"/>
      <c r="C7" s="11">
        <v>20</v>
      </c>
      <c r="D7" s="11">
        <v>230</v>
      </c>
      <c r="E7" s="11"/>
      <c r="F7" s="11"/>
      <c r="G7" s="11"/>
      <c r="H7" s="11"/>
      <c r="I7" s="11"/>
      <c r="J7" s="11">
        <v>250</v>
      </c>
    </row>
    <row r="8" spans="1:10" x14ac:dyDescent="0.2">
      <c r="A8" s="59" t="s">
        <v>533</v>
      </c>
      <c r="B8" s="11"/>
      <c r="C8" s="11">
        <v>7</v>
      </c>
      <c r="D8" s="11"/>
      <c r="E8" s="11"/>
      <c r="F8" s="11"/>
      <c r="G8" s="11"/>
      <c r="H8" s="11"/>
      <c r="I8" s="11"/>
      <c r="J8" s="11">
        <v>7</v>
      </c>
    </row>
    <row r="9" spans="1:10" x14ac:dyDescent="0.2">
      <c r="A9" s="59" t="s">
        <v>257</v>
      </c>
      <c r="B9" s="11">
        <v>9</v>
      </c>
      <c r="C9" s="11">
        <v>3</v>
      </c>
      <c r="D9" s="11"/>
      <c r="E9" s="11"/>
      <c r="F9" s="11">
        <v>6</v>
      </c>
      <c r="G9" s="11"/>
      <c r="H9" s="11"/>
      <c r="I9" s="11"/>
      <c r="J9" s="11">
        <v>18</v>
      </c>
    </row>
    <row r="10" spans="1:10" x14ac:dyDescent="0.2">
      <c r="A10" s="59" t="s">
        <v>282</v>
      </c>
      <c r="B10" s="11">
        <v>38</v>
      </c>
      <c r="C10" s="11">
        <v>81</v>
      </c>
      <c r="D10" s="11">
        <v>73</v>
      </c>
      <c r="E10" s="11">
        <v>48</v>
      </c>
      <c r="F10" s="11"/>
      <c r="G10" s="11"/>
      <c r="H10" s="11"/>
      <c r="I10" s="11"/>
      <c r="J10" s="11">
        <v>240</v>
      </c>
    </row>
    <row r="11" spans="1:10" x14ac:dyDescent="0.2">
      <c r="A11" s="10" t="s">
        <v>542</v>
      </c>
      <c r="B11" s="11">
        <v>31</v>
      </c>
      <c r="C11" s="11">
        <v>82</v>
      </c>
      <c r="D11" s="11">
        <v>404</v>
      </c>
      <c r="E11" s="11">
        <v>612</v>
      </c>
      <c r="F11" s="11">
        <v>333</v>
      </c>
      <c r="G11" s="11">
        <v>365</v>
      </c>
      <c r="H11" s="11">
        <v>221</v>
      </c>
      <c r="I11" s="11">
        <v>5</v>
      </c>
      <c r="J11" s="11">
        <v>2053</v>
      </c>
    </row>
    <row r="12" spans="1:10" x14ac:dyDescent="0.2">
      <c r="A12" s="59" t="s">
        <v>541</v>
      </c>
      <c r="B12" s="11"/>
      <c r="C12" s="11"/>
      <c r="D12" s="11">
        <v>1</v>
      </c>
      <c r="E12" s="11"/>
      <c r="F12" s="11"/>
      <c r="G12" s="11"/>
      <c r="H12" s="11"/>
      <c r="I12" s="11"/>
      <c r="J12" s="11">
        <v>1</v>
      </c>
    </row>
    <row r="13" spans="1:10" x14ac:dyDescent="0.2">
      <c r="A13" s="59" t="s">
        <v>545</v>
      </c>
      <c r="B13" s="11"/>
      <c r="C13" s="11">
        <v>47</v>
      </c>
      <c r="D13" s="11">
        <v>6</v>
      </c>
      <c r="E13" s="11"/>
      <c r="F13" s="11"/>
      <c r="G13" s="11"/>
      <c r="H13" s="11"/>
      <c r="I13" s="11"/>
      <c r="J13" s="11">
        <v>53</v>
      </c>
    </row>
    <row r="14" spans="1:10" x14ac:dyDescent="0.2">
      <c r="A14" s="59" t="s">
        <v>610</v>
      </c>
      <c r="B14" s="11"/>
      <c r="C14" s="11">
        <v>3</v>
      </c>
      <c r="D14" s="11">
        <v>4</v>
      </c>
      <c r="E14" s="11">
        <v>1</v>
      </c>
      <c r="F14" s="11">
        <v>2</v>
      </c>
      <c r="G14" s="11">
        <v>2</v>
      </c>
      <c r="H14" s="11"/>
      <c r="I14" s="11">
        <v>1</v>
      </c>
      <c r="J14" s="11">
        <v>13</v>
      </c>
    </row>
    <row r="15" spans="1:10" x14ac:dyDescent="0.2">
      <c r="A15" s="59" t="s">
        <v>633</v>
      </c>
      <c r="B15" s="11"/>
      <c r="C15" s="11"/>
      <c r="D15" s="11"/>
      <c r="E15" s="11"/>
      <c r="F15" s="11">
        <v>93</v>
      </c>
      <c r="G15" s="11">
        <v>5</v>
      </c>
      <c r="H15" s="11"/>
      <c r="I15" s="11"/>
      <c r="J15" s="11">
        <v>98</v>
      </c>
    </row>
    <row r="16" spans="1:10" x14ac:dyDescent="0.2">
      <c r="A16" s="59" t="s">
        <v>743</v>
      </c>
      <c r="B16" s="11"/>
      <c r="C16" s="11"/>
      <c r="D16" s="11"/>
      <c r="E16" s="11"/>
      <c r="F16" s="11"/>
      <c r="G16" s="11">
        <v>23</v>
      </c>
      <c r="H16" s="11">
        <v>1</v>
      </c>
      <c r="I16" s="11"/>
      <c r="J16" s="11">
        <v>24</v>
      </c>
    </row>
    <row r="17" spans="1:10" x14ac:dyDescent="0.2">
      <c r="A17" s="59" t="s">
        <v>949</v>
      </c>
      <c r="B17" s="11"/>
      <c r="C17" s="11">
        <v>19</v>
      </c>
      <c r="D17" s="11">
        <v>32</v>
      </c>
      <c r="E17" s="11">
        <v>41</v>
      </c>
      <c r="F17" s="11">
        <v>39</v>
      </c>
      <c r="G17" s="11">
        <v>22</v>
      </c>
      <c r="H17" s="11">
        <v>13</v>
      </c>
      <c r="I17" s="11">
        <v>1</v>
      </c>
      <c r="J17" s="11">
        <v>167</v>
      </c>
    </row>
    <row r="18" spans="1:10" x14ac:dyDescent="0.2">
      <c r="A18" s="59" t="s">
        <v>775</v>
      </c>
      <c r="B18" s="11"/>
      <c r="C18" s="11"/>
      <c r="D18" s="11"/>
      <c r="E18" s="11"/>
      <c r="F18" s="11"/>
      <c r="G18" s="11"/>
      <c r="H18" s="11">
        <v>172</v>
      </c>
      <c r="I18" s="11"/>
      <c r="J18" s="11">
        <v>172</v>
      </c>
    </row>
    <row r="19" spans="1:10" x14ac:dyDescent="0.2">
      <c r="A19" s="59" t="s">
        <v>1322</v>
      </c>
      <c r="B19" s="11">
        <v>31</v>
      </c>
      <c r="C19" s="11">
        <v>13</v>
      </c>
      <c r="D19" s="11">
        <v>176</v>
      </c>
      <c r="E19" s="11">
        <v>21</v>
      </c>
      <c r="F19" s="11">
        <v>9</v>
      </c>
      <c r="G19" s="11"/>
      <c r="H19" s="11"/>
      <c r="I19" s="11"/>
      <c r="J19" s="11">
        <v>250</v>
      </c>
    </row>
    <row r="20" spans="1:10" x14ac:dyDescent="0.2">
      <c r="A20" s="59" t="s">
        <v>1148</v>
      </c>
      <c r="B20" s="11"/>
      <c r="C20" s="11"/>
      <c r="D20" s="11">
        <v>79</v>
      </c>
      <c r="E20" s="11">
        <v>76</v>
      </c>
      <c r="F20" s="11">
        <v>9</v>
      </c>
      <c r="G20" s="11">
        <v>1</v>
      </c>
      <c r="H20" s="11"/>
      <c r="I20" s="11"/>
      <c r="J20" s="11">
        <v>165</v>
      </c>
    </row>
    <row r="21" spans="1:10" x14ac:dyDescent="0.2">
      <c r="A21" s="59" t="s">
        <v>1607</v>
      </c>
      <c r="B21" s="11"/>
      <c r="C21" s="11"/>
      <c r="D21" s="11">
        <v>102</v>
      </c>
      <c r="E21" s="11"/>
      <c r="F21" s="11">
        <v>5</v>
      </c>
      <c r="G21" s="11">
        <v>2</v>
      </c>
      <c r="H21" s="11"/>
      <c r="I21" s="11"/>
      <c r="J21" s="11">
        <v>109</v>
      </c>
    </row>
    <row r="22" spans="1:10" x14ac:dyDescent="0.2">
      <c r="A22" s="59" t="s">
        <v>1721</v>
      </c>
      <c r="B22" s="11"/>
      <c r="C22" s="11"/>
      <c r="D22" s="11"/>
      <c r="E22" s="11">
        <v>223</v>
      </c>
      <c r="F22" s="11">
        <v>24</v>
      </c>
      <c r="G22" s="11">
        <v>1</v>
      </c>
      <c r="H22" s="11"/>
      <c r="I22" s="11"/>
      <c r="J22" s="11">
        <v>248</v>
      </c>
    </row>
    <row r="23" spans="1:10" x14ac:dyDescent="0.2">
      <c r="A23" s="59" t="s">
        <v>1973</v>
      </c>
      <c r="B23" s="11"/>
      <c r="C23" s="11"/>
      <c r="D23" s="11">
        <v>4</v>
      </c>
      <c r="E23" s="11"/>
      <c r="F23" s="11">
        <v>71</v>
      </c>
      <c r="G23" s="11">
        <v>138</v>
      </c>
      <c r="H23" s="11">
        <v>31</v>
      </c>
      <c r="I23" s="11">
        <v>3</v>
      </c>
      <c r="J23" s="11">
        <v>247</v>
      </c>
    </row>
    <row r="24" spans="1:10" x14ac:dyDescent="0.2">
      <c r="A24" s="59" t="s">
        <v>2523</v>
      </c>
      <c r="B24" s="11"/>
      <c r="C24" s="11"/>
      <c r="D24" s="11"/>
      <c r="E24" s="11">
        <v>250</v>
      </c>
      <c r="F24" s="11"/>
      <c r="G24" s="11"/>
      <c r="H24" s="11"/>
      <c r="I24" s="11"/>
      <c r="J24" s="11">
        <v>250</v>
      </c>
    </row>
    <row r="25" spans="1:10" x14ac:dyDescent="0.2">
      <c r="A25" s="59" t="s">
        <v>2246</v>
      </c>
      <c r="B25" s="11"/>
      <c r="C25" s="11"/>
      <c r="D25" s="11"/>
      <c r="E25" s="11"/>
      <c r="F25" s="11">
        <v>75</v>
      </c>
      <c r="G25" s="11">
        <v>171</v>
      </c>
      <c r="H25" s="11">
        <v>4</v>
      </c>
      <c r="I25" s="11"/>
      <c r="J25" s="11">
        <v>250</v>
      </c>
    </row>
    <row r="26" spans="1:10" x14ac:dyDescent="0.2">
      <c r="A26" s="59" t="s">
        <v>2516</v>
      </c>
      <c r="B26" s="11"/>
      <c r="C26" s="11"/>
      <c r="D26" s="11"/>
      <c r="E26" s="11"/>
      <c r="F26" s="11">
        <v>6</v>
      </c>
      <c r="G26" s="11"/>
      <c r="H26" s="11"/>
      <c r="I26" s="11"/>
      <c r="J26" s="11">
        <v>6</v>
      </c>
    </row>
    <row r="27" spans="1:10" x14ac:dyDescent="0.2">
      <c r="A27" s="10" t="s">
        <v>3121</v>
      </c>
      <c r="B27" s="11"/>
      <c r="C27" s="11">
        <v>2</v>
      </c>
      <c r="D27" s="11">
        <v>2</v>
      </c>
      <c r="E27" s="11">
        <v>2</v>
      </c>
      <c r="F27" s="11"/>
      <c r="G27" s="11"/>
      <c r="H27" s="11"/>
      <c r="I27" s="11"/>
      <c r="J27" s="11">
        <v>6</v>
      </c>
    </row>
    <row r="28" spans="1:10" x14ac:dyDescent="0.2">
      <c r="A28" s="59" t="s">
        <v>3120</v>
      </c>
      <c r="B28" s="11"/>
      <c r="C28" s="11">
        <v>1</v>
      </c>
      <c r="D28" s="11">
        <v>1</v>
      </c>
      <c r="E28" s="11">
        <v>1</v>
      </c>
      <c r="F28" s="11"/>
      <c r="G28" s="11"/>
      <c r="H28" s="11"/>
      <c r="I28" s="11"/>
      <c r="J28" s="11">
        <v>3</v>
      </c>
    </row>
    <row r="29" spans="1:10" x14ac:dyDescent="0.2">
      <c r="A29" s="59" t="s">
        <v>3126</v>
      </c>
      <c r="B29" s="11"/>
      <c r="C29" s="11">
        <v>1</v>
      </c>
      <c r="D29" s="11">
        <v>1</v>
      </c>
      <c r="E29" s="11">
        <v>1</v>
      </c>
      <c r="F29" s="11"/>
      <c r="G29" s="11"/>
      <c r="H29" s="11"/>
      <c r="I29" s="11"/>
      <c r="J29" s="11">
        <v>3</v>
      </c>
    </row>
    <row r="30" spans="1:10" x14ac:dyDescent="0.2">
      <c r="A30" s="10" t="s">
        <v>2781</v>
      </c>
      <c r="B30" s="11">
        <v>78</v>
      </c>
      <c r="C30" s="11">
        <v>195</v>
      </c>
      <c r="D30" s="11">
        <v>959</v>
      </c>
      <c r="E30" s="11">
        <v>662</v>
      </c>
      <c r="F30" s="11">
        <v>339</v>
      </c>
      <c r="G30" s="11">
        <v>365</v>
      </c>
      <c r="H30" s="11">
        <v>221</v>
      </c>
      <c r="I30" s="11">
        <v>5</v>
      </c>
      <c r="J30" s="11">
        <v>2824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8"/>
  <sheetViews>
    <sheetView topLeftCell="B1" zoomScale="90" zoomScaleNormal="90" zoomScalePageLayoutView="90" workbookViewId="0">
      <selection activeCell="H1" sqref="H1"/>
    </sheetView>
    <sheetView tabSelected="1" topLeftCell="X1" workbookViewId="1">
      <selection activeCell="AA2" sqref="AA2:AI25"/>
    </sheetView>
  </sheetViews>
  <sheetFormatPr baseColWidth="10" defaultRowHeight="16" x14ac:dyDescent="0.2"/>
  <cols>
    <col min="1" max="1" width="17.33203125" customWidth="1"/>
    <col min="3" max="24" width="10.83203125" style="74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65" customFormat="1" ht="24" x14ac:dyDescent="0.3">
      <c r="A1" s="101" t="s">
        <v>3108</v>
      </c>
      <c r="B1" s="101"/>
      <c r="C1" s="101"/>
      <c r="D1" s="101"/>
      <c r="E1" s="101"/>
      <c r="F1" s="101"/>
      <c r="G1" s="65" t="s">
        <v>3110</v>
      </c>
      <c r="H1" s="76" t="s">
        <v>2775</v>
      </c>
      <c r="I1" s="66"/>
      <c r="J1" s="66"/>
      <c r="K1" s="66" t="s">
        <v>3118</v>
      </c>
      <c r="L1" s="66">
        <v>1</v>
      </c>
      <c r="M1" s="66"/>
      <c r="N1" s="66"/>
      <c r="O1" s="66"/>
      <c r="P1" s="66"/>
      <c r="Q1" s="66" t="s">
        <v>3111</v>
      </c>
      <c r="R1" s="66">
        <f>GETPIVOTDATA("Record",MissingElementsPivot!$A$3,"Organization","LTER")</f>
        <v>250</v>
      </c>
      <c r="S1" s="81">
        <f>VLOOKUP("LTER",$A$3:$X$25,24,FALSE)</f>
        <v>1.8560000000000001</v>
      </c>
      <c r="T1" s="81">
        <f>VLOOKUP("LTER",$A$31:$X$53,24,FALSE)</f>
        <v>0.86905926150061841</v>
      </c>
      <c r="U1" s="66">
        <f>LTER_STD*LTER_STD/LTER_Count</f>
        <v>3.0210560000000011E-3</v>
      </c>
      <c r="V1" s="66"/>
      <c r="W1" s="66"/>
      <c r="X1" s="66"/>
      <c r="AC1" s="102" t="s">
        <v>3112</v>
      </c>
      <c r="AD1" s="102"/>
      <c r="AE1" s="102"/>
      <c r="AF1" s="102"/>
      <c r="AG1" s="102"/>
      <c r="AH1" s="102"/>
      <c r="AI1" s="102"/>
    </row>
    <row r="2" spans="1:35" x14ac:dyDescent="0.2">
      <c r="B2" s="67">
        <v>0</v>
      </c>
      <c r="C2" s="67">
        <v>1</v>
      </c>
      <c r="D2" s="67">
        <v>2</v>
      </c>
      <c r="E2" s="67">
        <v>3</v>
      </c>
      <c r="F2" s="67">
        <v>4</v>
      </c>
      <c r="G2" s="67">
        <v>5</v>
      </c>
      <c r="H2" s="67">
        <v>6</v>
      </c>
      <c r="I2" s="67">
        <v>7</v>
      </c>
      <c r="J2" s="67">
        <v>8</v>
      </c>
      <c r="K2" s="67">
        <v>9</v>
      </c>
      <c r="L2" s="67">
        <v>10</v>
      </c>
      <c r="M2" s="67">
        <v>11</v>
      </c>
      <c r="N2" s="67">
        <v>12</v>
      </c>
      <c r="O2" s="67">
        <v>13</v>
      </c>
      <c r="P2" s="67">
        <v>14</v>
      </c>
      <c r="Q2" s="67">
        <v>15</v>
      </c>
      <c r="R2" s="67">
        <v>16</v>
      </c>
      <c r="S2" s="67">
        <v>17</v>
      </c>
      <c r="T2" s="67">
        <v>18</v>
      </c>
      <c r="U2" s="67">
        <v>19</v>
      </c>
      <c r="V2" s="67">
        <v>20</v>
      </c>
      <c r="W2" s="67" t="s">
        <v>3105</v>
      </c>
      <c r="X2" s="67" t="s">
        <v>3107</v>
      </c>
      <c r="Y2" s="60" t="s">
        <v>3102</v>
      </c>
      <c r="AB2" t="s">
        <v>3116</v>
      </c>
      <c r="AC2" s="83" t="s">
        <v>2775</v>
      </c>
      <c r="AD2" s="83" t="s">
        <v>2776</v>
      </c>
      <c r="AE2" s="83" t="s">
        <v>2778</v>
      </c>
      <c r="AF2" s="83" t="s">
        <v>2777</v>
      </c>
      <c r="AG2" s="83" t="s">
        <v>2779</v>
      </c>
      <c r="AH2" s="83" t="s">
        <v>3090</v>
      </c>
      <c r="AI2" s="83" t="s">
        <v>3091</v>
      </c>
    </row>
    <row r="3" spans="1:35" x14ac:dyDescent="0.2">
      <c r="A3" s="62" t="s">
        <v>1322</v>
      </c>
      <c r="B3" s="91">
        <f>IF(ISERR(GETPIVOTDATA("Record",MissingElementsPivot!$A$3,"Organization",$A3,$H$1,B$2)*B$2),0,GETPIVOTDATA("Record",MissingElementsPivot!$A$3,"Organization",$A3,$H$1,B$2)*B$2)</f>
        <v>0</v>
      </c>
      <c r="C3" s="91">
        <f>IF(ISERR(GETPIVOTDATA("Record",MissingElementsPivot!$A$3,"Organization",$A3,$H$1,C$2)*C$2),0,GETPIVOTDATA("Record",MissingElementsPivot!$A$3,"Organization",$A3,$H$1,C$2)*C$2)</f>
        <v>13</v>
      </c>
      <c r="D3" s="91">
        <f>IF(ISERR(GETPIVOTDATA("Record",MissingElementsPivot!$A$3,"Organization",$A3,$H$1,D$2)*D$2),0,GETPIVOTDATA("Record",MissingElementsPivot!$A$3,"Organization",$A3,$H$1,D$2)*D$2)</f>
        <v>352</v>
      </c>
      <c r="E3" s="91">
        <f>IF(ISERR(GETPIVOTDATA("Record",MissingElementsPivot!$A$3,"Organization",$A3,$H$1,E$2)*E$2),0,GETPIVOTDATA("Record",MissingElementsPivot!$A$3,"Organization",$A3,$H$1,E$2)*E$2)</f>
        <v>63</v>
      </c>
      <c r="F3" s="91">
        <f>IF(ISERR(GETPIVOTDATA("Record",MissingElementsPivot!$A$3,"Organization",$A3,$H$1,F$2)*F$2),0,GETPIVOTDATA("Record",MissingElementsPivot!$A$3,"Organization",$A3,$H$1,F$2)*F$2)</f>
        <v>36</v>
      </c>
      <c r="G3" s="91">
        <f>IF(ISERR(GETPIVOTDATA("Record",MissingElementsPivot!$A$3,"Organization",$A3,$H$1,G$2)*G$2),0,GETPIVOTDATA("Record",MissingElementsPivot!$A$3,"Organization",$A3,$H$1,G$2)*G$2)</f>
        <v>0</v>
      </c>
      <c r="H3" s="91">
        <f>IF(ISERR(GETPIVOTDATA("Record",MissingElementsPivot!$A$3,"Organization",$A3,$H$1,H$2)*H$2),0,GETPIVOTDATA("Record",MissingElementsPivot!$A$3,"Organization",$A3,$H$1,H$2)*H$2)</f>
        <v>0</v>
      </c>
      <c r="I3" s="91">
        <f>IF(ISERR(GETPIVOTDATA("Record",MissingElementsPivot!$A$3,"Organization",$A3,$H$1,I$2)*I$2),0,GETPIVOTDATA("Record",MissingElementsPivot!$A$3,"Organization",$A3,$H$1,I$2)*I$2)</f>
        <v>0</v>
      </c>
      <c r="J3" s="91">
        <f>IF(ISERR(GETPIVOTDATA("Record",MissingElementsPivot!$A$3,"Organization",$A3,$H$1,J$2)*J$2),0,GETPIVOTDATA("Record",MissingElementsPivot!$A$3,"Organization",$A3,$H$1,J$2)*J$2)</f>
        <v>0</v>
      </c>
      <c r="K3" s="91">
        <f>IF(ISERR(GETPIVOTDATA("Record",MissingElementsPivot!$A$3,"Organization",$A3,$H$1,K$2)*K$2),0,GETPIVOTDATA("Record",MissingElementsPivot!$A$3,"Organization",$A3,$H$1,K$2)*K$2)</f>
        <v>0</v>
      </c>
      <c r="L3" s="91">
        <f>IF(ISERR(GETPIVOTDATA("Record",MissingElementsPivot!$A$3,"Organization",$A3,$H$1,L$2)*L$2),0,GETPIVOTDATA("Record",MissingElementsPivot!$A$3,"Organization",$A3,$H$1,L$2)*L$2)</f>
        <v>0</v>
      </c>
      <c r="M3" s="91">
        <f>IF(ISERR(GETPIVOTDATA("Record",MissingElementsPivot!$A$3,"Organization",$A3,$H$1,M$2)*M$2),0,GETPIVOTDATA("Record",MissingElementsPivot!$A$3,"Organization",$A3,$H$1,M$2)*M$2)</f>
        <v>0</v>
      </c>
      <c r="N3" s="91">
        <f>IF(ISERR(GETPIVOTDATA("Record",MissingElementsPivot!$A$3,"Organization",$A3,$H$1,N$2)*N$2),0,GETPIVOTDATA("Record",MissingElementsPivot!$A$3,"Organization",$A3,$H$1,N$2)*N$2)</f>
        <v>0</v>
      </c>
      <c r="O3" s="91">
        <f>IF(ISERR(GETPIVOTDATA("Record",MissingElementsPivot!$A$3,"Organization",$A3,$H$1,O$2)*O$2),0,GETPIVOTDATA("Record",MissingElementsPivot!$A$3,"Organization",$A3,$H$1,O$2)*O$2)</f>
        <v>0</v>
      </c>
      <c r="P3" s="91">
        <f>IF(ISERR(GETPIVOTDATA("Record",MissingElementsPivot!$A$3,"Organization",$A3,$H$1,P$2)*P$2),0,GETPIVOTDATA("Record",MissingElementsPivot!$A$3,"Organization",$A3,$H$1,P$2)*P$2)</f>
        <v>0</v>
      </c>
      <c r="Q3" s="91">
        <f>IF(ISERR(GETPIVOTDATA("Record",MissingElementsPivot!$A$3,"Organization",$A3,$H$1,Q$2)*Q$2),0,GETPIVOTDATA("Record",MissingElementsPivot!$A$3,"Organization",$A3,$H$1,Q$2)*Q$2)</f>
        <v>0</v>
      </c>
      <c r="R3" s="91">
        <f>IF(ISERR(GETPIVOTDATA("Record",MissingElementsPivot!$A$3,"Organization",$A3,$H$1,R$2)*R$2),0,GETPIVOTDATA("Record",MissingElementsPivot!$A$3,"Organization",$A3,$H$1,R$2)*R$2)</f>
        <v>0</v>
      </c>
      <c r="S3" s="91">
        <f>IF(ISERR(GETPIVOTDATA("Record",MissingElementsPivot!$A$3,"Organization",$A3,$H$1,S$2)*S$2),0,GETPIVOTDATA("Record",MissingElementsPivot!$A$3,"Organization",$A3,$H$1,S$2)*S$2)</f>
        <v>0</v>
      </c>
      <c r="T3" s="91">
        <f>IF(ISERR(GETPIVOTDATA("Record",MissingElementsPivot!$A$3,"Organization",$A3,$H$1,T$2)*T$2),0,GETPIVOTDATA("Record",MissingElementsPivot!$A$3,"Organization",$A3,$H$1,T$2)*T$2)</f>
        <v>0</v>
      </c>
      <c r="U3" s="91">
        <f>IF(ISERR(GETPIVOTDATA("Record",MissingElementsPivot!$A$3,"Organization",$A3,$H$1,U$2)*U$2),0,GETPIVOTDATA("Record",MissingElementsPivot!$A$3,"Organization",$A3,$H$1,U$2)*U$2)</f>
        <v>0</v>
      </c>
      <c r="V3" s="91">
        <f>IF(ISERR(GETPIVOTDATA("Record",MissingElementsPivot!$A$3,"Organization",$A3,$H$1,V$2)*V$2),0,GETPIVOTDATA("Record",MissingElementsPivot!$A$3,"Organization",$A3,$H$1,V$2)*V$2)</f>
        <v>0</v>
      </c>
      <c r="W3" s="91">
        <f>GETPIVOTDATA("Record",MissingElementsPivot!$A$3,"Organization",A3)</f>
        <v>250</v>
      </c>
      <c r="X3" s="70">
        <f>SUM(B3:V3)/W3</f>
        <v>1.8560000000000001</v>
      </c>
      <c r="Y3" s="70">
        <f t="shared" ref="Y3:Y25" si="0">(X3-LTER_Mean)/(SQRT(((VLOOKUP(A3,$A$31:$X$53,24,FALSE)^2)/W3)+LTER_STD_Count))</f>
        <v>0</v>
      </c>
      <c r="AA3" s="87" t="s">
        <v>1322</v>
      </c>
      <c r="AB3" s="87">
        <v>250</v>
      </c>
      <c r="AC3" s="70">
        <v>0</v>
      </c>
      <c r="AD3" s="88">
        <v>0</v>
      </c>
      <c r="AE3" s="70">
        <v>0</v>
      </c>
      <c r="AF3" s="70">
        <v>0</v>
      </c>
      <c r="AG3" s="70">
        <v>0</v>
      </c>
      <c r="AH3" s="88">
        <v>0</v>
      </c>
      <c r="AI3" s="70">
        <v>0</v>
      </c>
    </row>
    <row r="4" spans="1:35" x14ac:dyDescent="0.2">
      <c r="A4" s="63" t="s">
        <v>2523</v>
      </c>
      <c r="B4" s="68">
        <f>IF(ISERR(GETPIVOTDATA("Record",MissingElementsPivot!$A$3,"Organization",$A4,$H$1,B$2)*B$2),0,GETPIVOTDATA("Record",MissingElementsPivot!$A$3,"Organization",$A4,$H$1,B$2)*B$2)</f>
        <v>0</v>
      </c>
      <c r="C4" s="68">
        <f>IF(ISERR(GETPIVOTDATA("Record",MissingElementsPivot!$A$3,"Organization",$A4,$H$1,C$2)*C$2),0,GETPIVOTDATA("Record",MissingElementsPivot!$A$3,"Organization",$A4,$H$1,C$2)*C$2)</f>
        <v>0</v>
      </c>
      <c r="D4" s="68">
        <f>IF(ISERR(GETPIVOTDATA("Record",MissingElementsPivot!$A$3,"Organization",$A4,$H$1,D$2)*D$2),0,GETPIVOTDATA("Record",MissingElementsPivot!$A$3,"Organization",$A4,$H$1,D$2)*D$2)</f>
        <v>0</v>
      </c>
      <c r="E4" s="68">
        <f>IF(ISERR(GETPIVOTDATA("Record",MissingElementsPivot!$A$3,"Organization",$A4,$H$1,E$2)*E$2),0,GETPIVOTDATA("Record",MissingElementsPivot!$A$3,"Organization",$A4,$H$1,E$2)*E$2)</f>
        <v>750</v>
      </c>
      <c r="F4" s="68">
        <f>IF(ISERR(GETPIVOTDATA("Record",MissingElementsPivot!$A$3,"Organization",$A4,$H$1,F$2)*F$2),0,GETPIVOTDATA("Record",MissingElementsPivot!$A$3,"Organization",$A4,$H$1,F$2)*F$2)</f>
        <v>0</v>
      </c>
      <c r="G4" s="68">
        <f>IF(ISERR(GETPIVOTDATA("Record",MissingElementsPivot!$A$3,"Organization",$A4,$H$1,G$2)*G$2),0,GETPIVOTDATA("Record",MissingElementsPivot!$A$3,"Organization",$A4,$H$1,G$2)*G$2)</f>
        <v>0</v>
      </c>
      <c r="H4" s="68">
        <f>IF(ISERR(GETPIVOTDATA("Record",MissingElementsPivot!$A$3,"Organization",$A4,$H$1,H$2)*H$2),0,GETPIVOTDATA("Record",MissingElementsPivot!$A$3,"Organization",$A4,$H$1,H$2)*H$2)</f>
        <v>0</v>
      </c>
      <c r="I4" s="68">
        <f>IF(ISERR(GETPIVOTDATA("Record",MissingElementsPivot!$A$3,"Organization",$A4,$H$1,I$2)*I$2),0,GETPIVOTDATA("Record",MissingElementsPivot!$A$3,"Organization",$A4,$H$1,I$2)*I$2)</f>
        <v>0</v>
      </c>
      <c r="J4" s="68">
        <f>IF(ISERR(GETPIVOTDATA("Record",MissingElementsPivot!$A$3,"Organization",$A4,$H$1,J$2)*J$2),0,GETPIVOTDATA("Record",MissingElementsPivot!$A$3,"Organization",$A4,$H$1,J$2)*J$2)</f>
        <v>0</v>
      </c>
      <c r="K4" s="68">
        <f>IF(ISERR(GETPIVOTDATA("Record",MissingElementsPivot!$A$3,"Organization",$A4,$H$1,K$2)*K$2),0,GETPIVOTDATA("Record",MissingElementsPivot!$A$3,"Organization",$A4,$H$1,K$2)*K$2)</f>
        <v>0</v>
      </c>
      <c r="L4" s="68">
        <f>IF(ISERR(GETPIVOTDATA("Record",MissingElementsPivot!$A$3,"Organization",$A4,$H$1,L$2)*L$2),0,GETPIVOTDATA("Record",MissingElementsPivot!$A$3,"Organization",$A4,$H$1,L$2)*L$2)</f>
        <v>0</v>
      </c>
      <c r="M4" s="68">
        <f>IF(ISERR(GETPIVOTDATA("Record",MissingElementsPivot!$A$3,"Organization",$A4,$H$1,M$2)*M$2),0,GETPIVOTDATA("Record",MissingElementsPivot!$A$3,"Organization",$A4,$H$1,M$2)*M$2)</f>
        <v>0</v>
      </c>
      <c r="N4" s="68">
        <f>IF(ISERR(GETPIVOTDATA("Record",MissingElementsPivot!$A$3,"Organization",$A4,$H$1,N$2)*N$2),0,GETPIVOTDATA("Record",MissingElementsPivot!$A$3,"Organization",$A4,$H$1,N$2)*N$2)</f>
        <v>0</v>
      </c>
      <c r="O4" s="68">
        <f>IF(ISERR(GETPIVOTDATA("Record",MissingElementsPivot!$A$3,"Organization",$A4,$H$1,O$2)*O$2),0,GETPIVOTDATA("Record",MissingElementsPivot!$A$3,"Organization",$A4,$H$1,O$2)*O$2)</f>
        <v>0</v>
      </c>
      <c r="P4" s="68">
        <f>IF(ISERR(GETPIVOTDATA("Record",MissingElementsPivot!$A$3,"Organization",$A4,$H$1,P$2)*P$2),0,GETPIVOTDATA("Record",MissingElementsPivot!$A$3,"Organization",$A4,$H$1,P$2)*P$2)</f>
        <v>0</v>
      </c>
      <c r="Q4" s="68">
        <f>IF(ISERR(GETPIVOTDATA("Record",MissingElementsPivot!$A$3,"Organization",$A4,$H$1,Q$2)*Q$2),0,GETPIVOTDATA("Record",MissingElementsPivot!$A$3,"Organization",$A4,$H$1,Q$2)*Q$2)</f>
        <v>0</v>
      </c>
      <c r="R4" s="68">
        <f>IF(ISERR(GETPIVOTDATA("Record",MissingElementsPivot!$A$3,"Organization",$A4,$H$1,R$2)*R$2),0,GETPIVOTDATA("Record",MissingElementsPivot!$A$3,"Organization",$A4,$H$1,R$2)*R$2)</f>
        <v>0</v>
      </c>
      <c r="S4" s="68">
        <f>IF(ISERR(GETPIVOTDATA("Record",MissingElementsPivot!$A$3,"Organization",$A4,$H$1,S$2)*S$2),0,GETPIVOTDATA("Record",MissingElementsPivot!$A$3,"Organization",$A4,$H$1,S$2)*S$2)</f>
        <v>0</v>
      </c>
      <c r="T4" s="68">
        <f>IF(ISERR(GETPIVOTDATA("Record",MissingElementsPivot!$A$3,"Organization",$A4,$H$1,T$2)*T$2),0,GETPIVOTDATA("Record",MissingElementsPivot!$A$3,"Organization",$A4,$H$1,T$2)*T$2)</f>
        <v>0</v>
      </c>
      <c r="U4" s="68">
        <f>IF(ISERR(GETPIVOTDATA("Record",MissingElementsPivot!$A$3,"Organization",$A4,$H$1,U$2)*U$2),0,GETPIVOTDATA("Record",MissingElementsPivot!$A$3,"Organization",$A4,$H$1,U$2)*U$2)</f>
        <v>0</v>
      </c>
      <c r="V4" s="68">
        <f>IF(ISERR(GETPIVOTDATA("Record",MissingElementsPivot!$A$3,"Organization",$A4,$H$1,V$2)*V$2),0,GETPIVOTDATA("Record",MissingElementsPivot!$A$3,"Organization",$A4,$H$1,V$2)*V$2)</f>
        <v>0</v>
      </c>
      <c r="W4" s="68">
        <f>GETPIVOTDATA("Record",MissingElementsPivot!$A$3,"Organization",A4)</f>
        <v>250</v>
      </c>
      <c r="X4" s="77">
        <f t="shared" ref="X4:X25" si="1">SUM(B4:V4)/W4</f>
        <v>3</v>
      </c>
      <c r="Y4" s="77">
        <f t="shared" si="0"/>
        <v>20.813572810822933</v>
      </c>
      <c r="AA4" s="86" t="s">
        <v>2523</v>
      </c>
      <c r="AB4" s="86">
        <v>250</v>
      </c>
      <c r="AC4" s="77">
        <v>23.94954375710099</v>
      </c>
      <c r="AD4">
        <v>-11.17775990825899</v>
      </c>
      <c r="AE4" s="77">
        <v>72.267268675347879</v>
      </c>
      <c r="AF4" s="77">
        <v>1.5174706818022998</v>
      </c>
      <c r="AG4" s="77">
        <v>26.552651203095184</v>
      </c>
      <c r="AH4" s="104">
        <v>17.288823142492966</v>
      </c>
      <c r="AI4" s="77">
        <v>17.288823142492966</v>
      </c>
    </row>
    <row r="5" spans="1:35" x14ac:dyDescent="0.2">
      <c r="A5" s="63" t="s">
        <v>2246</v>
      </c>
      <c r="B5" s="68">
        <f>IF(ISERR(GETPIVOTDATA("Record",MissingElementsPivot!$A$3,"Organization",$A5,$H$1,B$2)*B$2),0,GETPIVOTDATA("Record",MissingElementsPivot!$A$3,"Organization",$A5,$H$1,B$2)*B$2)</f>
        <v>0</v>
      </c>
      <c r="C5" s="68">
        <f>IF(ISERR(GETPIVOTDATA("Record",MissingElementsPivot!$A$3,"Organization",$A5,$H$1,C$2)*C$2),0,GETPIVOTDATA("Record",MissingElementsPivot!$A$3,"Organization",$A5,$H$1,C$2)*C$2)</f>
        <v>0</v>
      </c>
      <c r="D5" s="68">
        <f>IF(ISERR(GETPIVOTDATA("Record",MissingElementsPivot!$A$3,"Organization",$A5,$H$1,D$2)*D$2),0,GETPIVOTDATA("Record",MissingElementsPivot!$A$3,"Organization",$A5,$H$1,D$2)*D$2)</f>
        <v>0</v>
      </c>
      <c r="E5" s="68">
        <f>IF(ISERR(GETPIVOTDATA("Record",MissingElementsPivot!$A$3,"Organization",$A5,$H$1,E$2)*E$2),0,GETPIVOTDATA("Record",MissingElementsPivot!$A$3,"Organization",$A5,$H$1,E$2)*E$2)</f>
        <v>0</v>
      </c>
      <c r="F5" s="68">
        <f>IF(ISERR(GETPIVOTDATA("Record",MissingElementsPivot!$A$3,"Organization",$A5,$H$1,F$2)*F$2),0,GETPIVOTDATA("Record",MissingElementsPivot!$A$3,"Organization",$A5,$H$1,F$2)*F$2)</f>
        <v>300</v>
      </c>
      <c r="G5" s="68">
        <f>IF(ISERR(GETPIVOTDATA("Record",MissingElementsPivot!$A$3,"Organization",$A5,$H$1,G$2)*G$2),0,GETPIVOTDATA("Record",MissingElementsPivot!$A$3,"Organization",$A5,$H$1,G$2)*G$2)</f>
        <v>855</v>
      </c>
      <c r="H5" s="68">
        <f>IF(ISERR(GETPIVOTDATA("Record",MissingElementsPivot!$A$3,"Organization",$A5,$H$1,H$2)*H$2),0,GETPIVOTDATA("Record",MissingElementsPivot!$A$3,"Organization",$A5,$H$1,H$2)*H$2)</f>
        <v>24</v>
      </c>
      <c r="I5" s="68">
        <f>IF(ISERR(GETPIVOTDATA("Record",MissingElementsPivot!$A$3,"Organization",$A5,$H$1,I$2)*I$2),0,GETPIVOTDATA("Record",MissingElementsPivot!$A$3,"Organization",$A5,$H$1,I$2)*I$2)</f>
        <v>0</v>
      </c>
      <c r="J5" s="68">
        <f>IF(ISERR(GETPIVOTDATA("Record",MissingElementsPivot!$A$3,"Organization",$A5,$H$1,J$2)*J$2),0,GETPIVOTDATA("Record",MissingElementsPivot!$A$3,"Organization",$A5,$H$1,J$2)*J$2)</f>
        <v>0</v>
      </c>
      <c r="K5" s="68">
        <f>IF(ISERR(GETPIVOTDATA("Record",MissingElementsPivot!$A$3,"Organization",$A5,$H$1,K$2)*K$2),0,GETPIVOTDATA("Record",MissingElementsPivot!$A$3,"Organization",$A5,$H$1,K$2)*K$2)</f>
        <v>0</v>
      </c>
      <c r="L5" s="68">
        <f>IF(ISERR(GETPIVOTDATA("Record",MissingElementsPivot!$A$3,"Organization",$A5,$H$1,L$2)*L$2),0,GETPIVOTDATA("Record",MissingElementsPivot!$A$3,"Organization",$A5,$H$1,L$2)*L$2)</f>
        <v>0</v>
      </c>
      <c r="M5" s="68">
        <f>IF(ISERR(GETPIVOTDATA("Record",MissingElementsPivot!$A$3,"Organization",$A5,$H$1,M$2)*M$2),0,GETPIVOTDATA("Record",MissingElementsPivot!$A$3,"Organization",$A5,$H$1,M$2)*M$2)</f>
        <v>0</v>
      </c>
      <c r="N5" s="68">
        <f>IF(ISERR(GETPIVOTDATA("Record",MissingElementsPivot!$A$3,"Organization",$A5,$H$1,N$2)*N$2),0,GETPIVOTDATA("Record",MissingElementsPivot!$A$3,"Organization",$A5,$H$1,N$2)*N$2)</f>
        <v>0</v>
      </c>
      <c r="O5" s="68">
        <f>IF(ISERR(GETPIVOTDATA("Record",MissingElementsPivot!$A$3,"Organization",$A5,$H$1,O$2)*O$2),0,GETPIVOTDATA("Record",MissingElementsPivot!$A$3,"Organization",$A5,$H$1,O$2)*O$2)</f>
        <v>0</v>
      </c>
      <c r="P5" s="68">
        <f>IF(ISERR(GETPIVOTDATA("Record",MissingElementsPivot!$A$3,"Organization",$A5,$H$1,P$2)*P$2),0,GETPIVOTDATA("Record",MissingElementsPivot!$A$3,"Organization",$A5,$H$1,P$2)*P$2)</f>
        <v>0</v>
      </c>
      <c r="Q5" s="68">
        <f>IF(ISERR(GETPIVOTDATA("Record",MissingElementsPivot!$A$3,"Organization",$A5,$H$1,Q$2)*Q$2),0,GETPIVOTDATA("Record",MissingElementsPivot!$A$3,"Organization",$A5,$H$1,Q$2)*Q$2)</f>
        <v>0</v>
      </c>
      <c r="R5" s="68">
        <f>IF(ISERR(GETPIVOTDATA("Record",MissingElementsPivot!$A$3,"Organization",$A5,$H$1,R$2)*R$2),0,GETPIVOTDATA("Record",MissingElementsPivot!$A$3,"Organization",$A5,$H$1,R$2)*R$2)</f>
        <v>0</v>
      </c>
      <c r="S5" s="68">
        <f>IF(ISERR(GETPIVOTDATA("Record",MissingElementsPivot!$A$3,"Organization",$A5,$H$1,S$2)*S$2),0,GETPIVOTDATA("Record",MissingElementsPivot!$A$3,"Organization",$A5,$H$1,S$2)*S$2)</f>
        <v>0</v>
      </c>
      <c r="T5" s="68">
        <f>IF(ISERR(GETPIVOTDATA("Record",MissingElementsPivot!$A$3,"Organization",$A5,$H$1,T$2)*T$2),0,GETPIVOTDATA("Record",MissingElementsPivot!$A$3,"Organization",$A5,$H$1,T$2)*T$2)</f>
        <v>0</v>
      </c>
      <c r="U5" s="68">
        <f>IF(ISERR(GETPIVOTDATA("Record",MissingElementsPivot!$A$3,"Organization",$A5,$H$1,U$2)*U$2),0,GETPIVOTDATA("Record",MissingElementsPivot!$A$3,"Organization",$A5,$H$1,U$2)*U$2)</f>
        <v>0</v>
      </c>
      <c r="V5" s="68">
        <f>IF(ISERR(GETPIVOTDATA("Record",MissingElementsPivot!$A$3,"Organization",$A5,$H$1,V$2)*V$2),0,GETPIVOTDATA("Record",MissingElementsPivot!$A$3,"Organization",$A5,$H$1,V$2)*V$2)</f>
        <v>0</v>
      </c>
      <c r="W5" s="68">
        <f>GETPIVOTDATA("Record",MissingElementsPivot!$A$3,"Organization",A5)</f>
        <v>250</v>
      </c>
      <c r="X5" s="77">
        <f t="shared" si="1"/>
        <v>4.7160000000000002</v>
      </c>
      <c r="Y5" s="77">
        <f t="shared" si="0"/>
        <v>45.434433978343307</v>
      </c>
      <c r="AA5" s="86" t="s">
        <v>2246</v>
      </c>
      <c r="AB5" s="86">
        <v>250</v>
      </c>
      <c r="AC5" s="77">
        <v>57.162947186487216</v>
      </c>
      <c r="AD5" s="104">
        <v>4.5194282344706682</v>
      </c>
      <c r="AE5" s="77">
        <v>16.166927187019489</v>
      </c>
      <c r="AF5" s="77">
        <v>-1.1353088165957212</v>
      </c>
      <c r="AG5" s="77">
        <v>-9.5072922699508613</v>
      </c>
      <c r="AH5" s="104">
        <v>16.132516317926068</v>
      </c>
      <c r="AI5" s="77">
        <v>16.132516317926068</v>
      </c>
    </row>
    <row r="6" spans="1:35" x14ac:dyDescent="0.2">
      <c r="A6" s="63" t="s">
        <v>1721</v>
      </c>
      <c r="B6" s="68">
        <f>IF(ISERR(GETPIVOTDATA("Record",MissingElementsPivot!$A$3,"Organization",$A6,$H$1,B$2)*B$2),0,GETPIVOTDATA("Record",MissingElementsPivot!$A$3,"Organization",$A6,$H$1,B$2)*B$2)</f>
        <v>0</v>
      </c>
      <c r="C6" s="68">
        <f>IF(ISERR(GETPIVOTDATA("Record",MissingElementsPivot!$A$3,"Organization",$A6,$H$1,C$2)*C$2),0,GETPIVOTDATA("Record",MissingElementsPivot!$A$3,"Organization",$A6,$H$1,C$2)*C$2)</f>
        <v>0</v>
      </c>
      <c r="D6" s="68">
        <f>IF(ISERR(GETPIVOTDATA("Record",MissingElementsPivot!$A$3,"Organization",$A6,$H$1,D$2)*D$2),0,GETPIVOTDATA("Record",MissingElementsPivot!$A$3,"Organization",$A6,$H$1,D$2)*D$2)</f>
        <v>0</v>
      </c>
      <c r="E6" s="68">
        <f>IF(ISERR(GETPIVOTDATA("Record",MissingElementsPivot!$A$3,"Organization",$A6,$H$1,E$2)*E$2),0,GETPIVOTDATA("Record",MissingElementsPivot!$A$3,"Organization",$A6,$H$1,E$2)*E$2)</f>
        <v>669</v>
      </c>
      <c r="F6" s="68">
        <f>IF(ISERR(GETPIVOTDATA("Record",MissingElementsPivot!$A$3,"Organization",$A6,$H$1,F$2)*F$2),0,GETPIVOTDATA("Record",MissingElementsPivot!$A$3,"Organization",$A6,$H$1,F$2)*F$2)</f>
        <v>96</v>
      </c>
      <c r="G6" s="68">
        <f>IF(ISERR(GETPIVOTDATA("Record",MissingElementsPivot!$A$3,"Organization",$A6,$H$1,G$2)*G$2),0,GETPIVOTDATA("Record",MissingElementsPivot!$A$3,"Organization",$A6,$H$1,G$2)*G$2)</f>
        <v>5</v>
      </c>
      <c r="H6" s="68">
        <f>IF(ISERR(GETPIVOTDATA("Record",MissingElementsPivot!$A$3,"Organization",$A6,$H$1,H$2)*H$2),0,GETPIVOTDATA("Record",MissingElementsPivot!$A$3,"Organization",$A6,$H$1,H$2)*H$2)</f>
        <v>0</v>
      </c>
      <c r="I6" s="68">
        <f>IF(ISERR(GETPIVOTDATA("Record",MissingElementsPivot!$A$3,"Organization",$A6,$H$1,I$2)*I$2),0,GETPIVOTDATA("Record",MissingElementsPivot!$A$3,"Organization",$A6,$H$1,I$2)*I$2)</f>
        <v>0</v>
      </c>
      <c r="J6" s="68">
        <f>IF(ISERR(GETPIVOTDATA("Record",MissingElementsPivot!$A$3,"Organization",$A6,$H$1,J$2)*J$2),0,GETPIVOTDATA("Record",MissingElementsPivot!$A$3,"Organization",$A6,$H$1,J$2)*J$2)</f>
        <v>0</v>
      </c>
      <c r="K6" s="68">
        <f>IF(ISERR(GETPIVOTDATA("Record",MissingElementsPivot!$A$3,"Organization",$A6,$H$1,K$2)*K$2),0,GETPIVOTDATA("Record",MissingElementsPivot!$A$3,"Organization",$A6,$H$1,K$2)*K$2)</f>
        <v>0</v>
      </c>
      <c r="L6" s="68">
        <f>IF(ISERR(GETPIVOTDATA("Record",MissingElementsPivot!$A$3,"Organization",$A6,$H$1,L$2)*L$2),0,GETPIVOTDATA("Record",MissingElementsPivot!$A$3,"Organization",$A6,$H$1,L$2)*L$2)</f>
        <v>0</v>
      </c>
      <c r="M6" s="68">
        <f>IF(ISERR(GETPIVOTDATA("Record",MissingElementsPivot!$A$3,"Organization",$A6,$H$1,M$2)*M$2),0,GETPIVOTDATA("Record",MissingElementsPivot!$A$3,"Organization",$A6,$H$1,M$2)*M$2)</f>
        <v>0</v>
      </c>
      <c r="N6" s="68">
        <f>IF(ISERR(GETPIVOTDATA("Record",MissingElementsPivot!$A$3,"Organization",$A6,$H$1,N$2)*N$2),0,GETPIVOTDATA("Record",MissingElementsPivot!$A$3,"Organization",$A6,$H$1,N$2)*N$2)</f>
        <v>0</v>
      </c>
      <c r="O6" s="68">
        <f>IF(ISERR(GETPIVOTDATA("Record",MissingElementsPivot!$A$3,"Organization",$A6,$H$1,O$2)*O$2),0,GETPIVOTDATA("Record",MissingElementsPivot!$A$3,"Organization",$A6,$H$1,O$2)*O$2)</f>
        <v>0</v>
      </c>
      <c r="P6" s="68">
        <f>IF(ISERR(GETPIVOTDATA("Record",MissingElementsPivot!$A$3,"Organization",$A6,$H$1,P$2)*P$2),0,GETPIVOTDATA("Record",MissingElementsPivot!$A$3,"Organization",$A6,$H$1,P$2)*P$2)</f>
        <v>0</v>
      </c>
      <c r="Q6" s="68">
        <f>IF(ISERR(GETPIVOTDATA("Record",MissingElementsPivot!$A$3,"Organization",$A6,$H$1,Q$2)*Q$2),0,GETPIVOTDATA("Record",MissingElementsPivot!$A$3,"Organization",$A6,$H$1,Q$2)*Q$2)</f>
        <v>0</v>
      </c>
      <c r="R6" s="68">
        <f>IF(ISERR(GETPIVOTDATA("Record",MissingElementsPivot!$A$3,"Organization",$A6,$H$1,R$2)*R$2),0,GETPIVOTDATA("Record",MissingElementsPivot!$A$3,"Organization",$A6,$H$1,R$2)*R$2)</f>
        <v>0</v>
      </c>
      <c r="S6" s="68">
        <f>IF(ISERR(GETPIVOTDATA("Record",MissingElementsPivot!$A$3,"Organization",$A6,$H$1,S$2)*S$2),0,GETPIVOTDATA("Record",MissingElementsPivot!$A$3,"Organization",$A6,$H$1,S$2)*S$2)</f>
        <v>0</v>
      </c>
      <c r="T6" s="68">
        <f>IF(ISERR(GETPIVOTDATA("Record",MissingElementsPivot!$A$3,"Organization",$A6,$H$1,T$2)*T$2),0,GETPIVOTDATA("Record",MissingElementsPivot!$A$3,"Organization",$A6,$H$1,T$2)*T$2)</f>
        <v>0</v>
      </c>
      <c r="U6" s="68">
        <f>IF(ISERR(GETPIVOTDATA("Record",MissingElementsPivot!$A$3,"Organization",$A6,$H$1,U$2)*U$2),0,GETPIVOTDATA("Record",MissingElementsPivot!$A$3,"Organization",$A6,$H$1,U$2)*U$2)</f>
        <v>0</v>
      </c>
      <c r="V6" s="68">
        <f>IF(ISERR(GETPIVOTDATA("Record",MissingElementsPivot!$A$3,"Organization",$A6,$H$1,V$2)*V$2),0,GETPIVOTDATA("Record",MissingElementsPivot!$A$3,"Organization",$A6,$H$1,V$2)*V$2)</f>
        <v>0</v>
      </c>
      <c r="W6" s="68">
        <f>GETPIVOTDATA("Record",MissingElementsPivot!$A$3,"Organization",A6)</f>
        <v>248</v>
      </c>
      <c r="X6" s="77">
        <f t="shared" si="1"/>
        <v>3.1048387096774195</v>
      </c>
      <c r="Y6" s="77">
        <f t="shared" si="0"/>
        <v>21.31735085073198</v>
      </c>
      <c r="AA6" s="86" t="s">
        <v>1721</v>
      </c>
      <c r="AB6" s="86">
        <v>248</v>
      </c>
      <c r="AC6" s="77">
        <v>25.907653703188998</v>
      </c>
      <c r="AD6" s="104">
        <v>13.334871469501955</v>
      </c>
      <c r="AE6" s="77">
        <v>24.34467671556812</v>
      </c>
      <c r="AF6" s="77">
        <v>-8.77702306621498</v>
      </c>
      <c r="AG6" s="77">
        <v>-13.196826645849693</v>
      </c>
      <c r="AH6" s="104">
        <v>6.3460136108447749</v>
      </c>
      <c r="AI6" s="77">
        <v>6.3460136108447749</v>
      </c>
    </row>
    <row r="7" spans="1:35" x14ac:dyDescent="0.2">
      <c r="A7" s="63" t="s">
        <v>1973</v>
      </c>
      <c r="B7" s="68">
        <f>IF(ISERR(GETPIVOTDATA("Record",MissingElementsPivot!$A$3,"Organization",$A7,$H$1,B$2)*B$2),0,GETPIVOTDATA("Record",MissingElementsPivot!$A$3,"Organization",$A7,$H$1,B$2)*B$2)</f>
        <v>0</v>
      </c>
      <c r="C7" s="68">
        <f>IF(ISERR(GETPIVOTDATA("Record",MissingElementsPivot!$A$3,"Organization",$A7,$H$1,C$2)*C$2),0,GETPIVOTDATA("Record",MissingElementsPivot!$A$3,"Organization",$A7,$H$1,C$2)*C$2)</f>
        <v>0</v>
      </c>
      <c r="D7" s="68">
        <f>IF(ISERR(GETPIVOTDATA("Record",MissingElementsPivot!$A$3,"Organization",$A7,$H$1,D$2)*D$2),0,GETPIVOTDATA("Record",MissingElementsPivot!$A$3,"Organization",$A7,$H$1,D$2)*D$2)</f>
        <v>8</v>
      </c>
      <c r="E7" s="68">
        <f>IF(ISERR(GETPIVOTDATA("Record",MissingElementsPivot!$A$3,"Organization",$A7,$H$1,E$2)*E$2),0,GETPIVOTDATA("Record",MissingElementsPivot!$A$3,"Organization",$A7,$H$1,E$2)*E$2)</f>
        <v>0</v>
      </c>
      <c r="F7" s="68">
        <f>IF(ISERR(GETPIVOTDATA("Record",MissingElementsPivot!$A$3,"Organization",$A7,$H$1,F$2)*F$2),0,GETPIVOTDATA("Record",MissingElementsPivot!$A$3,"Organization",$A7,$H$1,F$2)*F$2)</f>
        <v>284</v>
      </c>
      <c r="G7" s="68">
        <f>IF(ISERR(GETPIVOTDATA("Record",MissingElementsPivot!$A$3,"Organization",$A7,$H$1,G$2)*G$2),0,GETPIVOTDATA("Record",MissingElementsPivot!$A$3,"Organization",$A7,$H$1,G$2)*G$2)</f>
        <v>690</v>
      </c>
      <c r="H7" s="68">
        <f>IF(ISERR(GETPIVOTDATA("Record",MissingElementsPivot!$A$3,"Organization",$A7,$H$1,H$2)*H$2),0,GETPIVOTDATA("Record",MissingElementsPivot!$A$3,"Organization",$A7,$H$1,H$2)*H$2)</f>
        <v>186</v>
      </c>
      <c r="I7" s="68">
        <f>IF(ISERR(GETPIVOTDATA("Record",MissingElementsPivot!$A$3,"Organization",$A7,$H$1,I$2)*I$2),0,GETPIVOTDATA("Record",MissingElementsPivot!$A$3,"Organization",$A7,$H$1,I$2)*I$2)</f>
        <v>21</v>
      </c>
      <c r="J7" s="68">
        <f>IF(ISERR(GETPIVOTDATA("Record",MissingElementsPivot!$A$3,"Organization",$A7,$H$1,J$2)*J$2),0,GETPIVOTDATA("Record",MissingElementsPivot!$A$3,"Organization",$A7,$H$1,J$2)*J$2)</f>
        <v>0</v>
      </c>
      <c r="K7" s="68">
        <f>IF(ISERR(GETPIVOTDATA("Record",MissingElementsPivot!$A$3,"Organization",$A7,$H$1,K$2)*K$2),0,GETPIVOTDATA("Record",MissingElementsPivot!$A$3,"Organization",$A7,$H$1,K$2)*K$2)</f>
        <v>0</v>
      </c>
      <c r="L7" s="68">
        <f>IF(ISERR(GETPIVOTDATA("Record",MissingElementsPivot!$A$3,"Organization",$A7,$H$1,L$2)*L$2),0,GETPIVOTDATA("Record",MissingElementsPivot!$A$3,"Organization",$A7,$H$1,L$2)*L$2)</f>
        <v>0</v>
      </c>
      <c r="M7" s="68">
        <f>IF(ISERR(GETPIVOTDATA("Record",MissingElementsPivot!$A$3,"Organization",$A7,$H$1,M$2)*M$2),0,GETPIVOTDATA("Record",MissingElementsPivot!$A$3,"Organization",$A7,$H$1,M$2)*M$2)</f>
        <v>0</v>
      </c>
      <c r="N7" s="68">
        <f>IF(ISERR(GETPIVOTDATA("Record",MissingElementsPivot!$A$3,"Organization",$A7,$H$1,N$2)*N$2),0,GETPIVOTDATA("Record",MissingElementsPivot!$A$3,"Organization",$A7,$H$1,N$2)*N$2)</f>
        <v>0</v>
      </c>
      <c r="O7" s="68">
        <f>IF(ISERR(GETPIVOTDATA("Record",MissingElementsPivot!$A$3,"Organization",$A7,$H$1,O$2)*O$2),0,GETPIVOTDATA("Record",MissingElementsPivot!$A$3,"Organization",$A7,$H$1,O$2)*O$2)</f>
        <v>0</v>
      </c>
      <c r="P7" s="68">
        <f>IF(ISERR(GETPIVOTDATA("Record",MissingElementsPivot!$A$3,"Organization",$A7,$H$1,P$2)*P$2),0,GETPIVOTDATA("Record",MissingElementsPivot!$A$3,"Organization",$A7,$H$1,P$2)*P$2)</f>
        <v>0</v>
      </c>
      <c r="Q7" s="68">
        <f>IF(ISERR(GETPIVOTDATA("Record",MissingElementsPivot!$A$3,"Organization",$A7,$H$1,Q$2)*Q$2),0,GETPIVOTDATA("Record",MissingElementsPivot!$A$3,"Organization",$A7,$H$1,Q$2)*Q$2)</f>
        <v>0</v>
      </c>
      <c r="R7" s="68">
        <f>IF(ISERR(GETPIVOTDATA("Record",MissingElementsPivot!$A$3,"Organization",$A7,$H$1,R$2)*R$2),0,GETPIVOTDATA("Record",MissingElementsPivot!$A$3,"Organization",$A7,$H$1,R$2)*R$2)</f>
        <v>0</v>
      </c>
      <c r="S7" s="68">
        <f>IF(ISERR(GETPIVOTDATA("Record",MissingElementsPivot!$A$3,"Organization",$A7,$H$1,S$2)*S$2),0,GETPIVOTDATA("Record",MissingElementsPivot!$A$3,"Organization",$A7,$H$1,S$2)*S$2)</f>
        <v>0</v>
      </c>
      <c r="T7" s="68">
        <f>IF(ISERR(GETPIVOTDATA("Record",MissingElementsPivot!$A$3,"Organization",$A7,$H$1,T$2)*T$2),0,GETPIVOTDATA("Record",MissingElementsPivot!$A$3,"Organization",$A7,$H$1,T$2)*T$2)</f>
        <v>0</v>
      </c>
      <c r="U7" s="68">
        <f>IF(ISERR(GETPIVOTDATA("Record",MissingElementsPivot!$A$3,"Organization",$A7,$H$1,U$2)*U$2),0,GETPIVOTDATA("Record",MissingElementsPivot!$A$3,"Organization",$A7,$H$1,U$2)*U$2)</f>
        <v>0</v>
      </c>
      <c r="V7" s="68">
        <f>IF(ISERR(GETPIVOTDATA("Record",MissingElementsPivot!$A$3,"Organization",$A7,$H$1,V$2)*V$2),0,GETPIVOTDATA("Record",MissingElementsPivot!$A$3,"Organization",$A7,$H$1,V$2)*V$2)</f>
        <v>0</v>
      </c>
      <c r="W7" s="68">
        <f>GETPIVOTDATA("Record",MissingElementsPivot!$A$3,"Organization",A7)</f>
        <v>247</v>
      </c>
      <c r="X7" s="77">
        <f t="shared" si="1"/>
        <v>4.8137651821862351</v>
      </c>
      <c r="Y7" s="77">
        <f t="shared" si="0"/>
        <v>40.478265731688083</v>
      </c>
      <c r="AA7" s="86" t="s">
        <v>1973</v>
      </c>
      <c r="AB7" s="86">
        <v>247</v>
      </c>
      <c r="AC7" s="77">
        <v>49.2337251041955</v>
      </c>
      <c r="AD7" s="104">
        <v>9.0439823584612036</v>
      </c>
      <c r="AE7" s="77">
        <v>-2.9817424159594377</v>
      </c>
      <c r="AF7" s="77">
        <v>10.470512221046189</v>
      </c>
      <c r="AG7" s="77">
        <v>-0.850619594129016</v>
      </c>
      <c r="AH7" s="104">
        <v>20.864673774473477</v>
      </c>
      <c r="AI7" s="77">
        <v>20.864673774473477</v>
      </c>
    </row>
    <row r="8" spans="1:35" x14ac:dyDescent="0.2">
      <c r="A8" s="63" t="s">
        <v>775</v>
      </c>
      <c r="B8" s="68">
        <f>IF(ISERR(GETPIVOTDATA("Record",MissingElementsPivot!$A$3,"Organization",$A8,$H$1,B$2)*B$2),0,GETPIVOTDATA("Record",MissingElementsPivot!$A$3,"Organization",$A8,$H$1,B$2)*B$2)</f>
        <v>0</v>
      </c>
      <c r="C8" s="68">
        <f>IF(ISERR(GETPIVOTDATA("Record",MissingElementsPivot!$A$3,"Organization",$A8,$H$1,C$2)*C$2),0,GETPIVOTDATA("Record",MissingElementsPivot!$A$3,"Organization",$A8,$H$1,C$2)*C$2)</f>
        <v>0</v>
      </c>
      <c r="D8" s="68">
        <f>IF(ISERR(GETPIVOTDATA("Record",MissingElementsPivot!$A$3,"Organization",$A8,$H$1,D$2)*D$2),0,GETPIVOTDATA("Record",MissingElementsPivot!$A$3,"Organization",$A8,$H$1,D$2)*D$2)</f>
        <v>0</v>
      </c>
      <c r="E8" s="68">
        <f>IF(ISERR(GETPIVOTDATA("Record",MissingElementsPivot!$A$3,"Organization",$A8,$H$1,E$2)*E$2),0,GETPIVOTDATA("Record",MissingElementsPivot!$A$3,"Organization",$A8,$H$1,E$2)*E$2)</f>
        <v>0</v>
      </c>
      <c r="F8" s="68">
        <f>IF(ISERR(GETPIVOTDATA("Record",MissingElementsPivot!$A$3,"Organization",$A8,$H$1,F$2)*F$2),0,GETPIVOTDATA("Record",MissingElementsPivot!$A$3,"Organization",$A8,$H$1,F$2)*F$2)</f>
        <v>0</v>
      </c>
      <c r="G8" s="68">
        <f>IF(ISERR(GETPIVOTDATA("Record",MissingElementsPivot!$A$3,"Organization",$A8,$H$1,G$2)*G$2),0,GETPIVOTDATA("Record",MissingElementsPivot!$A$3,"Organization",$A8,$H$1,G$2)*G$2)</f>
        <v>0</v>
      </c>
      <c r="H8" s="68">
        <f>IF(ISERR(GETPIVOTDATA("Record",MissingElementsPivot!$A$3,"Organization",$A8,$H$1,H$2)*H$2),0,GETPIVOTDATA("Record",MissingElementsPivot!$A$3,"Organization",$A8,$H$1,H$2)*H$2)</f>
        <v>1032</v>
      </c>
      <c r="I8" s="68">
        <f>IF(ISERR(GETPIVOTDATA("Record",MissingElementsPivot!$A$3,"Organization",$A8,$H$1,I$2)*I$2),0,GETPIVOTDATA("Record",MissingElementsPivot!$A$3,"Organization",$A8,$H$1,I$2)*I$2)</f>
        <v>0</v>
      </c>
      <c r="J8" s="68">
        <f>IF(ISERR(GETPIVOTDATA("Record",MissingElementsPivot!$A$3,"Organization",$A8,$H$1,J$2)*J$2),0,GETPIVOTDATA("Record",MissingElementsPivot!$A$3,"Organization",$A8,$H$1,J$2)*J$2)</f>
        <v>0</v>
      </c>
      <c r="K8" s="68">
        <f>IF(ISERR(GETPIVOTDATA("Record",MissingElementsPivot!$A$3,"Organization",$A8,$H$1,K$2)*K$2),0,GETPIVOTDATA("Record",MissingElementsPivot!$A$3,"Organization",$A8,$H$1,K$2)*K$2)</f>
        <v>0</v>
      </c>
      <c r="L8" s="68">
        <f>IF(ISERR(GETPIVOTDATA("Record",MissingElementsPivot!$A$3,"Organization",$A8,$H$1,L$2)*L$2),0,GETPIVOTDATA("Record",MissingElementsPivot!$A$3,"Organization",$A8,$H$1,L$2)*L$2)</f>
        <v>0</v>
      </c>
      <c r="M8" s="68">
        <f>IF(ISERR(GETPIVOTDATA("Record",MissingElementsPivot!$A$3,"Organization",$A8,$H$1,M$2)*M$2),0,GETPIVOTDATA("Record",MissingElementsPivot!$A$3,"Organization",$A8,$H$1,M$2)*M$2)</f>
        <v>0</v>
      </c>
      <c r="N8" s="68">
        <f>IF(ISERR(GETPIVOTDATA("Record",MissingElementsPivot!$A$3,"Organization",$A8,$H$1,N$2)*N$2),0,GETPIVOTDATA("Record",MissingElementsPivot!$A$3,"Organization",$A8,$H$1,N$2)*N$2)</f>
        <v>0</v>
      </c>
      <c r="O8" s="68">
        <f>IF(ISERR(GETPIVOTDATA("Record",MissingElementsPivot!$A$3,"Organization",$A8,$H$1,O$2)*O$2),0,GETPIVOTDATA("Record",MissingElementsPivot!$A$3,"Organization",$A8,$H$1,O$2)*O$2)</f>
        <v>0</v>
      </c>
      <c r="P8" s="68">
        <f>IF(ISERR(GETPIVOTDATA("Record",MissingElementsPivot!$A$3,"Organization",$A8,$H$1,P$2)*P$2),0,GETPIVOTDATA("Record",MissingElementsPivot!$A$3,"Organization",$A8,$H$1,P$2)*P$2)</f>
        <v>0</v>
      </c>
      <c r="Q8" s="68">
        <f>IF(ISERR(GETPIVOTDATA("Record",MissingElementsPivot!$A$3,"Organization",$A8,$H$1,Q$2)*Q$2),0,GETPIVOTDATA("Record",MissingElementsPivot!$A$3,"Organization",$A8,$H$1,Q$2)*Q$2)</f>
        <v>0</v>
      </c>
      <c r="R8" s="68">
        <f>IF(ISERR(GETPIVOTDATA("Record",MissingElementsPivot!$A$3,"Organization",$A8,$H$1,R$2)*R$2),0,GETPIVOTDATA("Record",MissingElementsPivot!$A$3,"Organization",$A8,$H$1,R$2)*R$2)</f>
        <v>0</v>
      </c>
      <c r="S8" s="68">
        <f>IF(ISERR(GETPIVOTDATA("Record",MissingElementsPivot!$A$3,"Organization",$A8,$H$1,S$2)*S$2),0,GETPIVOTDATA("Record",MissingElementsPivot!$A$3,"Organization",$A8,$H$1,S$2)*S$2)</f>
        <v>0</v>
      </c>
      <c r="T8" s="68">
        <f>IF(ISERR(GETPIVOTDATA("Record",MissingElementsPivot!$A$3,"Organization",$A8,$H$1,T$2)*T$2),0,GETPIVOTDATA("Record",MissingElementsPivot!$A$3,"Organization",$A8,$H$1,T$2)*T$2)</f>
        <v>0</v>
      </c>
      <c r="U8" s="68">
        <f>IF(ISERR(GETPIVOTDATA("Record",MissingElementsPivot!$A$3,"Organization",$A8,$H$1,U$2)*U$2),0,GETPIVOTDATA("Record",MissingElementsPivot!$A$3,"Organization",$A8,$H$1,U$2)*U$2)</f>
        <v>0</v>
      </c>
      <c r="V8" s="68">
        <f>IF(ISERR(GETPIVOTDATA("Record",MissingElementsPivot!$A$3,"Organization",$A8,$H$1,V$2)*V$2),0,GETPIVOTDATA("Record",MissingElementsPivot!$A$3,"Organization",$A8,$H$1,V$2)*V$2)</f>
        <v>0</v>
      </c>
      <c r="W8" s="68">
        <f>GETPIVOTDATA("Record",MissingElementsPivot!$A$3,"Organization",A8)</f>
        <v>172</v>
      </c>
      <c r="X8" s="77">
        <f t="shared" si="1"/>
        <v>6</v>
      </c>
      <c r="Y8" s="77">
        <f t="shared" si="0"/>
        <v>75.39462039165231</v>
      </c>
      <c r="AA8" s="86" t="s">
        <v>775</v>
      </c>
      <c r="AB8" s="86">
        <v>172</v>
      </c>
      <c r="AC8" s="77">
        <v>86.754291371876334</v>
      </c>
      <c r="AD8" s="104">
        <v>13.334871469501955</v>
      </c>
      <c r="AE8" s="77">
        <v>72.267268675347879</v>
      </c>
      <c r="AF8" s="77">
        <v>32.277011529146229</v>
      </c>
      <c r="AG8" s="77">
        <v>26.552651203095184</v>
      </c>
      <c r="AH8" s="104">
        <v>57.468691003532399</v>
      </c>
      <c r="AI8" s="77">
        <v>57.468691003532399</v>
      </c>
    </row>
    <row r="9" spans="1:35" x14ac:dyDescent="0.2">
      <c r="A9" s="63" t="s">
        <v>949</v>
      </c>
      <c r="B9" s="68">
        <f>IF(ISERR(GETPIVOTDATA("Record",MissingElementsPivot!$A$3,"Organization",$A9,$H$1,B$2)*B$2),0,GETPIVOTDATA("Record",MissingElementsPivot!$A$3,"Organization",$A9,$H$1,B$2)*B$2)</f>
        <v>0</v>
      </c>
      <c r="C9" s="68">
        <f>IF(ISERR(GETPIVOTDATA("Record",MissingElementsPivot!$A$3,"Organization",$A9,$H$1,C$2)*C$2),0,GETPIVOTDATA("Record",MissingElementsPivot!$A$3,"Organization",$A9,$H$1,C$2)*C$2)</f>
        <v>19</v>
      </c>
      <c r="D9" s="68">
        <f>IF(ISERR(GETPIVOTDATA("Record",MissingElementsPivot!$A$3,"Organization",$A9,$H$1,D$2)*D$2),0,GETPIVOTDATA("Record",MissingElementsPivot!$A$3,"Organization",$A9,$H$1,D$2)*D$2)</f>
        <v>64</v>
      </c>
      <c r="E9" s="68">
        <f>IF(ISERR(GETPIVOTDATA("Record",MissingElementsPivot!$A$3,"Organization",$A9,$H$1,E$2)*E$2),0,GETPIVOTDATA("Record",MissingElementsPivot!$A$3,"Organization",$A9,$H$1,E$2)*E$2)</f>
        <v>123</v>
      </c>
      <c r="F9" s="68">
        <f>IF(ISERR(GETPIVOTDATA("Record",MissingElementsPivot!$A$3,"Organization",$A9,$H$1,F$2)*F$2),0,GETPIVOTDATA("Record",MissingElementsPivot!$A$3,"Organization",$A9,$H$1,F$2)*F$2)</f>
        <v>156</v>
      </c>
      <c r="G9" s="68">
        <f>IF(ISERR(GETPIVOTDATA("Record",MissingElementsPivot!$A$3,"Organization",$A9,$H$1,G$2)*G$2),0,GETPIVOTDATA("Record",MissingElementsPivot!$A$3,"Organization",$A9,$H$1,G$2)*G$2)</f>
        <v>110</v>
      </c>
      <c r="H9" s="68">
        <f>IF(ISERR(GETPIVOTDATA("Record",MissingElementsPivot!$A$3,"Organization",$A9,$H$1,H$2)*H$2),0,GETPIVOTDATA("Record",MissingElementsPivot!$A$3,"Organization",$A9,$H$1,H$2)*H$2)</f>
        <v>78</v>
      </c>
      <c r="I9" s="68">
        <f>IF(ISERR(GETPIVOTDATA("Record",MissingElementsPivot!$A$3,"Organization",$A9,$H$1,I$2)*I$2),0,GETPIVOTDATA("Record",MissingElementsPivot!$A$3,"Organization",$A9,$H$1,I$2)*I$2)</f>
        <v>7</v>
      </c>
      <c r="J9" s="68">
        <f>IF(ISERR(GETPIVOTDATA("Record",MissingElementsPivot!$A$3,"Organization",$A9,$H$1,J$2)*J$2),0,GETPIVOTDATA("Record",MissingElementsPivot!$A$3,"Organization",$A9,$H$1,J$2)*J$2)</f>
        <v>0</v>
      </c>
      <c r="K9" s="68">
        <f>IF(ISERR(GETPIVOTDATA("Record",MissingElementsPivot!$A$3,"Organization",$A9,$H$1,K$2)*K$2),0,GETPIVOTDATA("Record",MissingElementsPivot!$A$3,"Organization",$A9,$H$1,K$2)*K$2)</f>
        <v>0</v>
      </c>
      <c r="L9" s="68">
        <f>IF(ISERR(GETPIVOTDATA("Record",MissingElementsPivot!$A$3,"Organization",$A9,$H$1,L$2)*L$2),0,GETPIVOTDATA("Record",MissingElementsPivot!$A$3,"Organization",$A9,$H$1,L$2)*L$2)</f>
        <v>0</v>
      </c>
      <c r="M9" s="68">
        <f>IF(ISERR(GETPIVOTDATA("Record",MissingElementsPivot!$A$3,"Organization",$A9,$H$1,M$2)*M$2),0,GETPIVOTDATA("Record",MissingElementsPivot!$A$3,"Organization",$A9,$H$1,M$2)*M$2)</f>
        <v>0</v>
      </c>
      <c r="N9" s="68">
        <f>IF(ISERR(GETPIVOTDATA("Record",MissingElementsPivot!$A$3,"Organization",$A9,$H$1,N$2)*N$2),0,GETPIVOTDATA("Record",MissingElementsPivot!$A$3,"Organization",$A9,$H$1,N$2)*N$2)</f>
        <v>0</v>
      </c>
      <c r="O9" s="68">
        <f>IF(ISERR(GETPIVOTDATA("Record",MissingElementsPivot!$A$3,"Organization",$A9,$H$1,O$2)*O$2),0,GETPIVOTDATA("Record",MissingElementsPivot!$A$3,"Organization",$A9,$H$1,O$2)*O$2)</f>
        <v>0</v>
      </c>
      <c r="P9" s="68">
        <f>IF(ISERR(GETPIVOTDATA("Record",MissingElementsPivot!$A$3,"Organization",$A9,$H$1,P$2)*P$2),0,GETPIVOTDATA("Record",MissingElementsPivot!$A$3,"Organization",$A9,$H$1,P$2)*P$2)</f>
        <v>0</v>
      </c>
      <c r="Q9" s="68">
        <f>IF(ISERR(GETPIVOTDATA("Record",MissingElementsPivot!$A$3,"Organization",$A9,$H$1,Q$2)*Q$2),0,GETPIVOTDATA("Record",MissingElementsPivot!$A$3,"Organization",$A9,$H$1,Q$2)*Q$2)</f>
        <v>0</v>
      </c>
      <c r="R9" s="68">
        <f>IF(ISERR(GETPIVOTDATA("Record",MissingElementsPivot!$A$3,"Organization",$A9,$H$1,R$2)*R$2),0,GETPIVOTDATA("Record",MissingElementsPivot!$A$3,"Organization",$A9,$H$1,R$2)*R$2)</f>
        <v>0</v>
      </c>
      <c r="S9" s="68">
        <f>IF(ISERR(GETPIVOTDATA("Record",MissingElementsPivot!$A$3,"Organization",$A9,$H$1,S$2)*S$2),0,GETPIVOTDATA("Record",MissingElementsPivot!$A$3,"Organization",$A9,$H$1,S$2)*S$2)</f>
        <v>0</v>
      </c>
      <c r="T9" s="68">
        <f>IF(ISERR(GETPIVOTDATA("Record",MissingElementsPivot!$A$3,"Organization",$A9,$H$1,T$2)*T$2),0,GETPIVOTDATA("Record",MissingElementsPivot!$A$3,"Organization",$A9,$H$1,T$2)*T$2)</f>
        <v>0</v>
      </c>
      <c r="U9" s="68">
        <f>IF(ISERR(GETPIVOTDATA("Record",MissingElementsPivot!$A$3,"Organization",$A9,$H$1,U$2)*U$2),0,GETPIVOTDATA("Record",MissingElementsPivot!$A$3,"Organization",$A9,$H$1,U$2)*U$2)</f>
        <v>0</v>
      </c>
      <c r="V9" s="68">
        <f>IF(ISERR(GETPIVOTDATA("Record",MissingElementsPivot!$A$3,"Organization",$A9,$H$1,V$2)*V$2),0,GETPIVOTDATA("Record",MissingElementsPivot!$A$3,"Organization",$A9,$H$1,V$2)*V$2)</f>
        <v>0</v>
      </c>
      <c r="W9" s="68">
        <f>GETPIVOTDATA("Record",MissingElementsPivot!$A$3,"Organization",A9)</f>
        <v>167</v>
      </c>
      <c r="X9" s="77">
        <f t="shared" si="1"/>
        <v>3.3353293413173652</v>
      </c>
      <c r="Y9" s="77">
        <f t="shared" si="0"/>
        <v>11.865851807964756</v>
      </c>
      <c r="AA9" s="86" t="s">
        <v>949</v>
      </c>
      <c r="AB9" s="86">
        <v>167</v>
      </c>
      <c r="AC9" s="77">
        <v>8.7679144542273111</v>
      </c>
      <c r="AD9" s="104">
        <v>8.307162545037805</v>
      </c>
      <c r="AE9" s="77">
        <v>19.229594834515407</v>
      </c>
      <c r="AF9" s="77">
        <v>8.8944106732837547</v>
      </c>
      <c r="AG9" s="77">
        <v>15.188923460707912</v>
      </c>
      <c r="AH9" s="104">
        <v>17.356500467301924</v>
      </c>
      <c r="AI9" s="77">
        <v>17.356500467301924</v>
      </c>
    </row>
    <row r="10" spans="1:35" x14ac:dyDescent="0.2">
      <c r="A10" s="63" t="s">
        <v>1148</v>
      </c>
      <c r="B10" s="92">
        <f>IF(ISERR(GETPIVOTDATA("Record",MissingElementsPivot!$A$3,"Organization",$A10,$H$1,B$2)*B$2),0,GETPIVOTDATA("Record",MissingElementsPivot!$A$3,"Organization",$A10,$H$1,B$2)*B$2)</f>
        <v>0</v>
      </c>
      <c r="C10" s="92">
        <f>IF(ISERR(GETPIVOTDATA("Record",MissingElementsPivot!$A$3,"Organization",$A10,$H$1,C$2)*C$2),0,GETPIVOTDATA("Record",MissingElementsPivot!$A$3,"Organization",$A10,$H$1,C$2)*C$2)</f>
        <v>0</v>
      </c>
      <c r="D10" s="92">
        <f>IF(ISERR(GETPIVOTDATA("Record",MissingElementsPivot!$A$3,"Organization",$A10,$H$1,D$2)*D$2),0,GETPIVOTDATA("Record",MissingElementsPivot!$A$3,"Organization",$A10,$H$1,D$2)*D$2)</f>
        <v>158</v>
      </c>
      <c r="E10" s="92">
        <f>IF(ISERR(GETPIVOTDATA("Record",MissingElementsPivot!$A$3,"Organization",$A10,$H$1,E$2)*E$2),0,GETPIVOTDATA("Record",MissingElementsPivot!$A$3,"Organization",$A10,$H$1,E$2)*E$2)</f>
        <v>228</v>
      </c>
      <c r="F10" s="92">
        <f>IF(ISERR(GETPIVOTDATA("Record",MissingElementsPivot!$A$3,"Organization",$A10,$H$1,F$2)*F$2),0,GETPIVOTDATA("Record",MissingElementsPivot!$A$3,"Organization",$A10,$H$1,F$2)*F$2)</f>
        <v>36</v>
      </c>
      <c r="G10" s="92">
        <f>IF(ISERR(GETPIVOTDATA("Record",MissingElementsPivot!$A$3,"Organization",$A10,$H$1,G$2)*G$2),0,GETPIVOTDATA("Record",MissingElementsPivot!$A$3,"Organization",$A10,$H$1,G$2)*G$2)</f>
        <v>5</v>
      </c>
      <c r="H10" s="92">
        <f>IF(ISERR(GETPIVOTDATA("Record",MissingElementsPivot!$A$3,"Organization",$A10,$H$1,H$2)*H$2),0,GETPIVOTDATA("Record",MissingElementsPivot!$A$3,"Organization",$A10,$H$1,H$2)*H$2)</f>
        <v>0</v>
      </c>
      <c r="I10" s="92">
        <f>IF(ISERR(GETPIVOTDATA("Record",MissingElementsPivot!$A$3,"Organization",$A10,$H$1,I$2)*I$2),0,GETPIVOTDATA("Record",MissingElementsPivot!$A$3,"Organization",$A10,$H$1,I$2)*I$2)</f>
        <v>0</v>
      </c>
      <c r="J10" s="92">
        <f>IF(ISERR(GETPIVOTDATA("Record",MissingElementsPivot!$A$3,"Organization",$A10,$H$1,J$2)*J$2),0,GETPIVOTDATA("Record",MissingElementsPivot!$A$3,"Organization",$A10,$H$1,J$2)*J$2)</f>
        <v>0</v>
      </c>
      <c r="K10" s="92">
        <f>IF(ISERR(GETPIVOTDATA("Record",MissingElementsPivot!$A$3,"Organization",$A10,$H$1,K$2)*K$2),0,GETPIVOTDATA("Record",MissingElementsPivot!$A$3,"Organization",$A10,$H$1,K$2)*K$2)</f>
        <v>0</v>
      </c>
      <c r="L10" s="92">
        <f>IF(ISERR(GETPIVOTDATA("Record",MissingElementsPivot!$A$3,"Organization",$A10,$H$1,L$2)*L$2),0,GETPIVOTDATA("Record",MissingElementsPivot!$A$3,"Organization",$A10,$H$1,L$2)*L$2)</f>
        <v>0</v>
      </c>
      <c r="M10" s="92">
        <f>IF(ISERR(GETPIVOTDATA("Record",MissingElementsPivot!$A$3,"Organization",$A10,$H$1,M$2)*M$2),0,GETPIVOTDATA("Record",MissingElementsPivot!$A$3,"Organization",$A10,$H$1,M$2)*M$2)</f>
        <v>0</v>
      </c>
      <c r="N10" s="92">
        <f>IF(ISERR(GETPIVOTDATA("Record",MissingElementsPivot!$A$3,"Organization",$A10,$H$1,N$2)*N$2),0,GETPIVOTDATA("Record",MissingElementsPivot!$A$3,"Organization",$A10,$H$1,N$2)*N$2)</f>
        <v>0</v>
      </c>
      <c r="O10" s="92">
        <f>IF(ISERR(GETPIVOTDATA("Record",MissingElementsPivot!$A$3,"Organization",$A10,$H$1,O$2)*O$2),0,GETPIVOTDATA("Record",MissingElementsPivot!$A$3,"Organization",$A10,$H$1,O$2)*O$2)</f>
        <v>0</v>
      </c>
      <c r="P10" s="92">
        <f>IF(ISERR(GETPIVOTDATA("Record",MissingElementsPivot!$A$3,"Organization",$A10,$H$1,P$2)*P$2),0,GETPIVOTDATA("Record",MissingElementsPivot!$A$3,"Organization",$A10,$H$1,P$2)*P$2)</f>
        <v>0</v>
      </c>
      <c r="Q10" s="92">
        <f>IF(ISERR(GETPIVOTDATA("Record",MissingElementsPivot!$A$3,"Organization",$A10,$H$1,Q$2)*Q$2),0,GETPIVOTDATA("Record",MissingElementsPivot!$A$3,"Organization",$A10,$H$1,Q$2)*Q$2)</f>
        <v>0</v>
      </c>
      <c r="R10" s="92">
        <f>IF(ISERR(GETPIVOTDATA("Record",MissingElementsPivot!$A$3,"Organization",$A10,$H$1,R$2)*R$2),0,GETPIVOTDATA("Record",MissingElementsPivot!$A$3,"Organization",$A10,$H$1,R$2)*R$2)</f>
        <v>0</v>
      </c>
      <c r="S10" s="92">
        <f>IF(ISERR(GETPIVOTDATA("Record",MissingElementsPivot!$A$3,"Organization",$A10,$H$1,S$2)*S$2),0,GETPIVOTDATA("Record",MissingElementsPivot!$A$3,"Organization",$A10,$H$1,S$2)*S$2)</f>
        <v>0</v>
      </c>
      <c r="T10" s="92">
        <f>IF(ISERR(GETPIVOTDATA("Record",MissingElementsPivot!$A$3,"Organization",$A10,$H$1,T$2)*T$2),0,GETPIVOTDATA("Record",MissingElementsPivot!$A$3,"Organization",$A10,$H$1,T$2)*T$2)</f>
        <v>0</v>
      </c>
      <c r="U10" s="92">
        <f>IF(ISERR(GETPIVOTDATA("Record",MissingElementsPivot!$A$3,"Organization",$A10,$H$1,U$2)*U$2),0,GETPIVOTDATA("Record",MissingElementsPivot!$A$3,"Organization",$A10,$H$1,U$2)*U$2)</f>
        <v>0</v>
      </c>
      <c r="V10" s="92">
        <f>IF(ISERR(GETPIVOTDATA("Record",MissingElementsPivot!$A$3,"Organization",$A10,$H$1,V$2)*V$2),0,GETPIVOTDATA("Record",MissingElementsPivot!$A$3,"Organization",$A10,$H$1,V$2)*V$2)</f>
        <v>0</v>
      </c>
      <c r="W10" s="92">
        <f>GETPIVOTDATA("Record",MissingElementsPivot!$A$3,"Organization",A10)</f>
        <v>165</v>
      </c>
      <c r="X10" s="77">
        <f t="shared" si="1"/>
        <v>2.5878787878787879</v>
      </c>
      <c r="Y10" s="77">
        <f t="shared" si="0"/>
        <v>9.9865105169260957</v>
      </c>
      <c r="AA10" s="86" t="s">
        <v>1148</v>
      </c>
      <c r="AB10" s="86">
        <v>165</v>
      </c>
      <c r="AC10" s="77">
        <v>12.952446274808899</v>
      </c>
      <c r="AD10" s="104">
        <v>12.928985935576025</v>
      </c>
      <c r="AE10" s="77">
        <v>24.34467671556812</v>
      </c>
      <c r="AF10" s="77">
        <v>12.850568147483008</v>
      </c>
      <c r="AG10" s="77">
        <v>26.552651203095184</v>
      </c>
      <c r="AH10" s="104">
        <v>20.629151784165217</v>
      </c>
      <c r="AI10" s="77">
        <v>20.629151784165217</v>
      </c>
    </row>
    <row r="11" spans="1:35" x14ac:dyDescent="0.2">
      <c r="A11" s="63" t="s">
        <v>1607</v>
      </c>
      <c r="B11" s="68">
        <f>IF(ISERR(GETPIVOTDATA("Record",MissingElementsPivot!$A$3,"Organization",$A11,$H$1,B$2)*B$2),0,GETPIVOTDATA("Record",MissingElementsPivot!$A$3,"Organization",$A11,$H$1,B$2)*B$2)</f>
        <v>0</v>
      </c>
      <c r="C11" s="68">
        <f>IF(ISERR(GETPIVOTDATA("Record",MissingElementsPivot!$A$3,"Organization",$A11,$H$1,C$2)*C$2),0,GETPIVOTDATA("Record",MissingElementsPivot!$A$3,"Organization",$A11,$H$1,C$2)*C$2)</f>
        <v>0</v>
      </c>
      <c r="D11" s="68">
        <f>IF(ISERR(GETPIVOTDATA("Record",MissingElementsPivot!$A$3,"Organization",$A11,$H$1,D$2)*D$2),0,GETPIVOTDATA("Record",MissingElementsPivot!$A$3,"Organization",$A11,$H$1,D$2)*D$2)</f>
        <v>204</v>
      </c>
      <c r="E11" s="68">
        <f>IF(ISERR(GETPIVOTDATA("Record",MissingElementsPivot!$A$3,"Organization",$A11,$H$1,E$2)*E$2),0,GETPIVOTDATA("Record",MissingElementsPivot!$A$3,"Organization",$A11,$H$1,E$2)*E$2)</f>
        <v>0</v>
      </c>
      <c r="F11" s="68">
        <f>IF(ISERR(GETPIVOTDATA("Record",MissingElementsPivot!$A$3,"Organization",$A11,$H$1,F$2)*F$2),0,GETPIVOTDATA("Record",MissingElementsPivot!$A$3,"Organization",$A11,$H$1,F$2)*F$2)</f>
        <v>20</v>
      </c>
      <c r="G11" s="68">
        <f>IF(ISERR(GETPIVOTDATA("Record",MissingElementsPivot!$A$3,"Organization",$A11,$H$1,G$2)*G$2),0,GETPIVOTDATA("Record",MissingElementsPivot!$A$3,"Organization",$A11,$H$1,G$2)*G$2)</f>
        <v>10</v>
      </c>
      <c r="H11" s="68">
        <f>IF(ISERR(GETPIVOTDATA("Record",MissingElementsPivot!$A$3,"Organization",$A11,$H$1,H$2)*H$2),0,GETPIVOTDATA("Record",MissingElementsPivot!$A$3,"Organization",$A11,$H$1,H$2)*H$2)</f>
        <v>0</v>
      </c>
      <c r="I11" s="68">
        <f>IF(ISERR(GETPIVOTDATA("Record",MissingElementsPivot!$A$3,"Organization",$A11,$H$1,I$2)*I$2),0,GETPIVOTDATA("Record",MissingElementsPivot!$A$3,"Organization",$A11,$H$1,I$2)*I$2)</f>
        <v>0</v>
      </c>
      <c r="J11" s="68">
        <f>IF(ISERR(GETPIVOTDATA("Record",MissingElementsPivot!$A$3,"Organization",$A11,$H$1,J$2)*J$2),0,GETPIVOTDATA("Record",MissingElementsPivot!$A$3,"Organization",$A11,$H$1,J$2)*J$2)</f>
        <v>0</v>
      </c>
      <c r="K11" s="68">
        <f>IF(ISERR(GETPIVOTDATA("Record",MissingElementsPivot!$A$3,"Organization",$A11,$H$1,K$2)*K$2),0,GETPIVOTDATA("Record",MissingElementsPivot!$A$3,"Organization",$A11,$H$1,K$2)*K$2)</f>
        <v>0</v>
      </c>
      <c r="L11" s="68">
        <f>IF(ISERR(GETPIVOTDATA("Record",MissingElementsPivot!$A$3,"Organization",$A11,$H$1,L$2)*L$2),0,GETPIVOTDATA("Record",MissingElementsPivot!$A$3,"Organization",$A11,$H$1,L$2)*L$2)</f>
        <v>0</v>
      </c>
      <c r="M11" s="68">
        <f>IF(ISERR(GETPIVOTDATA("Record",MissingElementsPivot!$A$3,"Organization",$A11,$H$1,M$2)*M$2),0,GETPIVOTDATA("Record",MissingElementsPivot!$A$3,"Organization",$A11,$H$1,M$2)*M$2)</f>
        <v>0</v>
      </c>
      <c r="N11" s="68">
        <f>IF(ISERR(GETPIVOTDATA("Record",MissingElementsPivot!$A$3,"Organization",$A11,$H$1,N$2)*N$2),0,GETPIVOTDATA("Record",MissingElementsPivot!$A$3,"Organization",$A11,$H$1,N$2)*N$2)</f>
        <v>0</v>
      </c>
      <c r="O11" s="68">
        <f>IF(ISERR(GETPIVOTDATA("Record",MissingElementsPivot!$A$3,"Organization",$A11,$H$1,O$2)*O$2),0,GETPIVOTDATA("Record",MissingElementsPivot!$A$3,"Organization",$A11,$H$1,O$2)*O$2)</f>
        <v>0</v>
      </c>
      <c r="P11" s="68">
        <f>IF(ISERR(GETPIVOTDATA("Record",MissingElementsPivot!$A$3,"Organization",$A11,$H$1,P$2)*P$2),0,GETPIVOTDATA("Record",MissingElementsPivot!$A$3,"Organization",$A11,$H$1,P$2)*P$2)</f>
        <v>0</v>
      </c>
      <c r="Q11" s="68">
        <f>IF(ISERR(GETPIVOTDATA("Record",MissingElementsPivot!$A$3,"Organization",$A11,$H$1,Q$2)*Q$2),0,GETPIVOTDATA("Record",MissingElementsPivot!$A$3,"Organization",$A11,$H$1,Q$2)*Q$2)</f>
        <v>0</v>
      </c>
      <c r="R11" s="68">
        <f>IF(ISERR(GETPIVOTDATA("Record",MissingElementsPivot!$A$3,"Organization",$A11,$H$1,R$2)*R$2),0,GETPIVOTDATA("Record",MissingElementsPivot!$A$3,"Organization",$A11,$H$1,R$2)*R$2)</f>
        <v>0</v>
      </c>
      <c r="S11" s="68">
        <f>IF(ISERR(GETPIVOTDATA("Record",MissingElementsPivot!$A$3,"Organization",$A11,$H$1,S$2)*S$2),0,GETPIVOTDATA("Record",MissingElementsPivot!$A$3,"Organization",$A11,$H$1,S$2)*S$2)</f>
        <v>0</v>
      </c>
      <c r="T11" s="68">
        <f>IF(ISERR(GETPIVOTDATA("Record",MissingElementsPivot!$A$3,"Organization",$A11,$H$1,T$2)*T$2),0,GETPIVOTDATA("Record",MissingElementsPivot!$A$3,"Organization",$A11,$H$1,T$2)*T$2)</f>
        <v>0</v>
      </c>
      <c r="U11" s="68">
        <f>IF(ISERR(GETPIVOTDATA("Record",MissingElementsPivot!$A$3,"Organization",$A11,$H$1,U$2)*U$2),0,GETPIVOTDATA("Record",MissingElementsPivot!$A$3,"Organization",$A11,$H$1,U$2)*U$2)</f>
        <v>0</v>
      </c>
      <c r="V11" s="68">
        <f>IF(ISERR(GETPIVOTDATA("Record",MissingElementsPivot!$A$3,"Organization",$A11,$H$1,V$2)*V$2),0,GETPIVOTDATA("Record",MissingElementsPivot!$A$3,"Organization",$A11,$H$1,V$2)*V$2)</f>
        <v>0</v>
      </c>
      <c r="W11" s="68">
        <f>GETPIVOTDATA("Record",MissingElementsPivot!$A$3,"Organization",A11)</f>
        <v>109</v>
      </c>
      <c r="X11" s="77">
        <f t="shared" si="1"/>
        <v>2.1467889908256881</v>
      </c>
      <c r="Y11" s="77">
        <f t="shared" si="0"/>
        <v>3.74728049737005</v>
      </c>
      <c r="AA11" s="86" t="s">
        <v>1607</v>
      </c>
      <c r="AB11" s="86">
        <v>109</v>
      </c>
      <c r="AC11" s="77">
        <v>5.0904836206264941</v>
      </c>
      <c r="AD11" s="104">
        <v>11.737400403046038</v>
      </c>
      <c r="AE11" s="77">
        <v>72.267268675347879</v>
      </c>
      <c r="AF11" s="77">
        <v>-5.194303669858888</v>
      </c>
      <c r="AG11" s="77">
        <v>-11.218763990904559</v>
      </c>
      <c r="AH11" s="104">
        <v>5.9347736075542628</v>
      </c>
      <c r="AI11" s="77">
        <v>5.9347736075542628</v>
      </c>
    </row>
    <row r="12" spans="1:35" x14ac:dyDescent="0.2">
      <c r="A12" s="63" t="s">
        <v>633</v>
      </c>
      <c r="B12" s="68">
        <f>IF(ISERR(GETPIVOTDATA("Record",MissingElementsPivot!$A$3,"Organization",$A12,$H$1,B$2)*B$2),0,GETPIVOTDATA("Record",MissingElementsPivot!$A$3,"Organization",$A12,$H$1,B$2)*B$2)</f>
        <v>0</v>
      </c>
      <c r="C12" s="68">
        <f>IF(ISERR(GETPIVOTDATA("Record",MissingElementsPivot!$A$3,"Organization",$A12,$H$1,C$2)*C$2),0,GETPIVOTDATA("Record",MissingElementsPivot!$A$3,"Organization",$A12,$H$1,C$2)*C$2)</f>
        <v>0</v>
      </c>
      <c r="D12" s="68">
        <f>IF(ISERR(GETPIVOTDATA("Record",MissingElementsPivot!$A$3,"Organization",$A12,$H$1,D$2)*D$2),0,GETPIVOTDATA("Record",MissingElementsPivot!$A$3,"Organization",$A12,$H$1,D$2)*D$2)</f>
        <v>0</v>
      </c>
      <c r="E12" s="68">
        <f>IF(ISERR(GETPIVOTDATA("Record",MissingElementsPivot!$A$3,"Organization",$A12,$H$1,E$2)*E$2),0,GETPIVOTDATA("Record",MissingElementsPivot!$A$3,"Organization",$A12,$H$1,E$2)*E$2)</f>
        <v>0</v>
      </c>
      <c r="F12" s="68">
        <f>IF(ISERR(GETPIVOTDATA("Record",MissingElementsPivot!$A$3,"Organization",$A12,$H$1,F$2)*F$2),0,GETPIVOTDATA("Record",MissingElementsPivot!$A$3,"Organization",$A12,$H$1,F$2)*F$2)</f>
        <v>372</v>
      </c>
      <c r="G12" s="68">
        <f>IF(ISERR(GETPIVOTDATA("Record",MissingElementsPivot!$A$3,"Organization",$A12,$H$1,G$2)*G$2),0,GETPIVOTDATA("Record",MissingElementsPivot!$A$3,"Organization",$A12,$H$1,G$2)*G$2)</f>
        <v>25</v>
      </c>
      <c r="H12" s="68">
        <f>IF(ISERR(GETPIVOTDATA("Record",MissingElementsPivot!$A$3,"Organization",$A12,$H$1,H$2)*H$2),0,GETPIVOTDATA("Record",MissingElementsPivot!$A$3,"Organization",$A12,$H$1,H$2)*H$2)</f>
        <v>0</v>
      </c>
      <c r="I12" s="68">
        <f>IF(ISERR(GETPIVOTDATA("Record",MissingElementsPivot!$A$3,"Organization",$A12,$H$1,I$2)*I$2),0,GETPIVOTDATA("Record",MissingElementsPivot!$A$3,"Organization",$A12,$H$1,I$2)*I$2)</f>
        <v>0</v>
      </c>
      <c r="J12" s="68">
        <f>IF(ISERR(GETPIVOTDATA("Record",MissingElementsPivot!$A$3,"Organization",$A12,$H$1,J$2)*J$2),0,GETPIVOTDATA("Record",MissingElementsPivot!$A$3,"Organization",$A12,$H$1,J$2)*J$2)</f>
        <v>0</v>
      </c>
      <c r="K12" s="68">
        <f>IF(ISERR(GETPIVOTDATA("Record",MissingElementsPivot!$A$3,"Organization",$A12,$H$1,K$2)*K$2),0,GETPIVOTDATA("Record",MissingElementsPivot!$A$3,"Organization",$A12,$H$1,K$2)*K$2)</f>
        <v>0</v>
      </c>
      <c r="L12" s="68">
        <f>IF(ISERR(GETPIVOTDATA("Record",MissingElementsPivot!$A$3,"Organization",$A12,$H$1,L$2)*L$2),0,GETPIVOTDATA("Record",MissingElementsPivot!$A$3,"Organization",$A12,$H$1,L$2)*L$2)</f>
        <v>0</v>
      </c>
      <c r="M12" s="68">
        <f>IF(ISERR(GETPIVOTDATA("Record",MissingElementsPivot!$A$3,"Organization",$A12,$H$1,M$2)*M$2),0,GETPIVOTDATA("Record",MissingElementsPivot!$A$3,"Organization",$A12,$H$1,M$2)*M$2)</f>
        <v>0</v>
      </c>
      <c r="N12" s="68">
        <f>IF(ISERR(GETPIVOTDATA("Record",MissingElementsPivot!$A$3,"Organization",$A12,$H$1,N$2)*N$2),0,GETPIVOTDATA("Record",MissingElementsPivot!$A$3,"Organization",$A12,$H$1,N$2)*N$2)</f>
        <v>0</v>
      </c>
      <c r="O12" s="68">
        <f>IF(ISERR(GETPIVOTDATA("Record",MissingElementsPivot!$A$3,"Organization",$A12,$H$1,O$2)*O$2),0,GETPIVOTDATA("Record",MissingElementsPivot!$A$3,"Organization",$A12,$H$1,O$2)*O$2)</f>
        <v>0</v>
      </c>
      <c r="P12" s="68">
        <f>IF(ISERR(GETPIVOTDATA("Record",MissingElementsPivot!$A$3,"Organization",$A12,$H$1,P$2)*P$2),0,GETPIVOTDATA("Record",MissingElementsPivot!$A$3,"Organization",$A12,$H$1,P$2)*P$2)</f>
        <v>0</v>
      </c>
      <c r="Q12" s="68">
        <f>IF(ISERR(GETPIVOTDATA("Record",MissingElementsPivot!$A$3,"Organization",$A12,$H$1,Q$2)*Q$2),0,GETPIVOTDATA("Record",MissingElementsPivot!$A$3,"Organization",$A12,$H$1,Q$2)*Q$2)</f>
        <v>0</v>
      </c>
      <c r="R12" s="68">
        <f>IF(ISERR(GETPIVOTDATA("Record",MissingElementsPivot!$A$3,"Organization",$A12,$H$1,R$2)*R$2),0,GETPIVOTDATA("Record",MissingElementsPivot!$A$3,"Organization",$A12,$H$1,R$2)*R$2)</f>
        <v>0</v>
      </c>
      <c r="S12" s="68">
        <f>IF(ISERR(GETPIVOTDATA("Record",MissingElementsPivot!$A$3,"Organization",$A12,$H$1,S$2)*S$2),0,GETPIVOTDATA("Record",MissingElementsPivot!$A$3,"Organization",$A12,$H$1,S$2)*S$2)</f>
        <v>0</v>
      </c>
      <c r="T12" s="68">
        <f>IF(ISERR(GETPIVOTDATA("Record",MissingElementsPivot!$A$3,"Organization",$A12,$H$1,T$2)*T$2),0,GETPIVOTDATA("Record",MissingElementsPivot!$A$3,"Organization",$A12,$H$1,T$2)*T$2)</f>
        <v>0</v>
      </c>
      <c r="U12" s="68">
        <f>IF(ISERR(GETPIVOTDATA("Record",MissingElementsPivot!$A$3,"Organization",$A12,$H$1,U$2)*U$2),0,GETPIVOTDATA("Record",MissingElementsPivot!$A$3,"Organization",$A12,$H$1,U$2)*U$2)</f>
        <v>0</v>
      </c>
      <c r="V12" s="68">
        <f>IF(ISERR(GETPIVOTDATA("Record",MissingElementsPivot!$A$3,"Organization",$A12,$H$1,V$2)*V$2),0,GETPIVOTDATA("Record",MissingElementsPivot!$A$3,"Organization",$A12,$H$1,V$2)*V$2)</f>
        <v>0</v>
      </c>
      <c r="W12" s="68">
        <f>GETPIVOTDATA("Record",MissingElementsPivot!$A$3,"Organization",A12)</f>
        <v>98</v>
      </c>
      <c r="X12" s="77">
        <f t="shared" si="1"/>
        <v>4.0510204081632653</v>
      </c>
      <c r="Y12" s="77">
        <f t="shared" si="0"/>
        <v>37.022784648075287</v>
      </c>
      <c r="AA12" s="86" t="s">
        <v>633</v>
      </c>
      <c r="AB12" s="86">
        <v>98</v>
      </c>
      <c r="AC12" s="77">
        <v>45.713566829392803</v>
      </c>
      <c r="AD12" s="86">
        <v>-1.4209691566430078</v>
      </c>
      <c r="AE12" s="77">
        <v>-13.140330354867977</v>
      </c>
      <c r="AF12" s="77">
        <v>-11.313976282067241</v>
      </c>
      <c r="AG12" s="77">
        <v>-5.8805291628631355</v>
      </c>
      <c r="AH12" s="104">
        <v>0.93488382194730402</v>
      </c>
      <c r="AI12" s="77">
        <v>0.93488382194730402</v>
      </c>
    </row>
    <row r="13" spans="1:35" x14ac:dyDescent="0.2">
      <c r="A13" s="63" t="s">
        <v>545</v>
      </c>
      <c r="B13" s="68">
        <f>IF(ISERR(GETPIVOTDATA("Record",MissingElementsPivot!$A$3,"Organization",$A13,$H$1,B$2)*B$2),0,GETPIVOTDATA("Record",MissingElementsPivot!$A$3,"Organization",$A13,$H$1,B$2)*B$2)</f>
        <v>0</v>
      </c>
      <c r="C13" s="68">
        <f>IF(ISERR(GETPIVOTDATA("Record",MissingElementsPivot!$A$3,"Organization",$A13,$H$1,C$2)*C$2),0,GETPIVOTDATA("Record",MissingElementsPivot!$A$3,"Organization",$A13,$H$1,C$2)*C$2)</f>
        <v>47</v>
      </c>
      <c r="D13" s="68">
        <f>IF(ISERR(GETPIVOTDATA("Record",MissingElementsPivot!$A$3,"Organization",$A13,$H$1,D$2)*D$2),0,GETPIVOTDATA("Record",MissingElementsPivot!$A$3,"Organization",$A13,$H$1,D$2)*D$2)</f>
        <v>12</v>
      </c>
      <c r="E13" s="68">
        <f>IF(ISERR(GETPIVOTDATA("Record",MissingElementsPivot!$A$3,"Organization",$A13,$H$1,E$2)*E$2),0,GETPIVOTDATA("Record",MissingElementsPivot!$A$3,"Organization",$A13,$H$1,E$2)*E$2)</f>
        <v>0</v>
      </c>
      <c r="F13" s="68">
        <f>IF(ISERR(GETPIVOTDATA("Record",MissingElementsPivot!$A$3,"Organization",$A13,$H$1,F$2)*F$2),0,GETPIVOTDATA("Record",MissingElementsPivot!$A$3,"Organization",$A13,$H$1,F$2)*F$2)</f>
        <v>0</v>
      </c>
      <c r="G13" s="68">
        <f>IF(ISERR(GETPIVOTDATA("Record",MissingElementsPivot!$A$3,"Organization",$A13,$H$1,G$2)*G$2),0,GETPIVOTDATA("Record",MissingElementsPivot!$A$3,"Organization",$A13,$H$1,G$2)*G$2)</f>
        <v>0</v>
      </c>
      <c r="H13" s="68">
        <f>IF(ISERR(GETPIVOTDATA("Record",MissingElementsPivot!$A$3,"Organization",$A13,$H$1,H$2)*H$2),0,GETPIVOTDATA("Record",MissingElementsPivot!$A$3,"Organization",$A13,$H$1,H$2)*H$2)</f>
        <v>0</v>
      </c>
      <c r="I13" s="68">
        <f>IF(ISERR(GETPIVOTDATA("Record",MissingElementsPivot!$A$3,"Organization",$A13,$H$1,I$2)*I$2),0,GETPIVOTDATA("Record",MissingElementsPivot!$A$3,"Organization",$A13,$H$1,I$2)*I$2)</f>
        <v>0</v>
      </c>
      <c r="J13" s="68">
        <f>IF(ISERR(GETPIVOTDATA("Record",MissingElementsPivot!$A$3,"Organization",$A13,$H$1,J$2)*J$2),0,GETPIVOTDATA("Record",MissingElementsPivot!$A$3,"Organization",$A13,$H$1,J$2)*J$2)</f>
        <v>0</v>
      </c>
      <c r="K13" s="68">
        <f>IF(ISERR(GETPIVOTDATA("Record",MissingElementsPivot!$A$3,"Organization",$A13,$H$1,K$2)*K$2),0,GETPIVOTDATA("Record",MissingElementsPivot!$A$3,"Organization",$A13,$H$1,K$2)*K$2)</f>
        <v>0</v>
      </c>
      <c r="L13" s="68">
        <f>IF(ISERR(GETPIVOTDATA("Record",MissingElementsPivot!$A$3,"Organization",$A13,$H$1,L$2)*L$2),0,GETPIVOTDATA("Record",MissingElementsPivot!$A$3,"Organization",$A13,$H$1,L$2)*L$2)</f>
        <v>0</v>
      </c>
      <c r="M13" s="68">
        <f>IF(ISERR(GETPIVOTDATA("Record",MissingElementsPivot!$A$3,"Organization",$A13,$H$1,M$2)*M$2),0,GETPIVOTDATA("Record",MissingElementsPivot!$A$3,"Organization",$A13,$H$1,M$2)*M$2)</f>
        <v>0</v>
      </c>
      <c r="N13" s="68">
        <f>IF(ISERR(GETPIVOTDATA("Record",MissingElementsPivot!$A$3,"Organization",$A13,$H$1,N$2)*N$2),0,GETPIVOTDATA("Record",MissingElementsPivot!$A$3,"Organization",$A13,$H$1,N$2)*N$2)</f>
        <v>0</v>
      </c>
      <c r="O13" s="68">
        <f>IF(ISERR(GETPIVOTDATA("Record",MissingElementsPivot!$A$3,"Organization",$A13,$H$1,O$2)*O$2),0,GETPIVOTDATA("Record",MissingElementsPivot!$A$3,"Organization",$A13,$H$1,O$2)*O$2)</f>
        <v>0</v>
      </c>
      <c r="P13" s="68">
        <f>IF(ISERR(GETPIVOTDATA("Record",MissingElementsPivot!$A$3,"Organization",$A13,$H$1,P$2)*P$2),0,GETPIVOTDATA("Record",MissingElementsPivot!$A$3,"Organization",$A13,$H$1,P$2)*P$2)</f>
        <v>0</v>
      </c>
      <c r="Q13" s="68">
        <f>IF(ISERR(GETPIVOTDATA("Record",MissingElementsPivot!$A$3,"Organization",$A13,$H$1,Q$2)*Q$2),0,GETPIVOTDATA("Record",MissingElementsPivot!$A$3,"Organization",$A13,$H$1,Q$2)*Q$2)</f>
        <v>0</v>
      </c>
      <c r="R13" s="68">
        <f>IF(ISERR(GETPIVOTDATA("Record",MissingElementsPivot!$A$3,"Organization",$A13,$H$1,R$2)*R$2),0,GETPIVOTDATA("Record",MissingElementsPivot!$A$3,"Organization",$A13,$H$1,R$2)*R$2)</f>
        <v>0</v>
      </c>
      <c r="S13" s="68">
        <f>IF(ISERR(GETPIVOTDATA("Record",MissingElementsPivot!$A$3,"Organization",$A13,$H$1,S$2)*S$2),0,GETPIVOTDATA("Record",MissingElementsPivot!$A$3,"Organization",$A13,$H$1,S$2)*S$2)</f>
        <v>0</v>
      </c>
      <c r="T13" s="68">
        <f>IF(ISERR(GETPIVOTDATA("Record",MissingElementsPivot!$A$3,"Organization",$A13,$H$1,T$2)*T$2),0,GETPIVOTDATA("Record",MissingElementsPivot!$A$3,"Organization",$A13,$H$1,T$2)*T$2)</f>
        <v>0</v>
      </c>
      <c r="U13" s="68">
        <f>IF(ISERR(GETPIVOTDATA("Record",MissingElementsPivot!$A$3,"Organization",$A13,$H$1,U$2)*U$2),0,GETPIVOTDATA("Record",MissingElementsPivot!$A$3,"Organization",$A13,$H$1,U$2)*U$2)</f>
        <v>0</v>
      </c>
      <c r="V13" s="68">
        <f>IF(ISERR(GETPIVOTDATA("Record",MissingElementsPivot!$A$3,"Organization",$A13,$H$1,V$2)*V$2),0,GETPIVOTDATA("Record",MissingElementsPivot!$A$3,"Organization",$A13,$H$1,V$2)*V$2)</f>
        <v>0</v>
      </c>
      <c r="W13" s="68">
        <f>GETPIVOTDATA("Record",MissingElementsPivot!$A$3,"Organization",A13)</f>
        <v>53</v>
      </c>
      <c r="X13" s="77">
        <f t="shared" si="1"/>
        <v>1.1132075471698113</v>
      </c>
      <c r="Y13" s="77">
        <f t="shared" si="0"/>
        <v>-10.594860584145668</v>
      </c>
      <c r="AA13" s="86" t="s">
        <v>545</v>
      </c>
      <c r="AB13" s="86">
        <v>53</v>
      </c>
      <c r="AC13" s="77">
        <v>-14.940186280969289</v>
      </c>
      <c r="AD13" s="86">
        <v>-0.90677876151452397</v>
      </c>
      <c r="AE13" s="77">
        <v>22.715837464763503</v>
      </c>
      <c r="AF13" s="77">
        <v>12.957070929370227</v>
      </c>
      <c r="AG13" s="77">
        <v>26.552651203095184</v>
      </c>
      <c r="AH13" s="104">
        <v>9.1570912343031363</v>
      </c>
      <c r="AI13" s="77">
        <v>9.1570912343031363</v>
      </c>
    </row>
    <row r="14" spans="1:35" x14ac:dyDescent="0.2">
      <c r="A14" s="63" t="s">
        <v>743</v>
      </c>
      <c r="B14" s="68">
        <f>IF(ISERR(GETPIVOTDATA("Record",MissingElementsPivot!$A$3,"Organization",$A14,$H$1,B$2)*B$2),0,GETPIVOTDATA("Record",MissingElementsPivot!$A$3,"Organization",$A14,$H$1,B$2)*B$2)</f>
        <v>0</v>
      </c>
      <c r="C14" s="68">
        <f>IF(ISERR(GETPIVOTDATA("Record",MissingElementsPivot!$A$3,"Organization",$A14,$H$1,C$2)*C$2),0,GETPIVOTDATA("Record",MissingElementsPivot!$A$3,"Organization",$A14,$H$1,C$2)*C$2)</f>
        <v>0</v>
      </c>
      <c r="D14" s="68">
        <f>IF(ISERR(GETPIVOTDATA("Record",MissingElementsPivot!$A$3,"Organization",$A14,$H$1,D$2)*D$2),0,GETPIVOTDATA("Record",MissingElementsPivot!$A$3,"Organization",$A14,$H$1,D$2)*D$2)</f>
        <v>0</v>
      </c>
      <c r="E14" s="68">
        <f>IF(ISERR(GETPIVOTDATA("Record",MissingElementsPivot!$A$3,"Organization",$A14,$H$1,E$2)*E$2),0,GETPIVOTDATA("Record",MissingElementsPivot!$A$3,"Organization",$A14,$H$1,E$2)*E$2)</f>
        <v>0</v>
      </c>
      <c r="F14" s="68">
        <f>IF(ISERR(GETPIVOTDATA("Record",MissingElementsPivot!$A$3,"Organization",$A14,$H$1,F$2)*F$2),0,GETPIVOTDATA("Record",MissingElementsPivot!$A$3,"Organization",$A14,$H$1,F$2)*F$2)</f>
        <v>0</v>
      </c>
      <c r="G14" s="68">
        <f>IF(ISERR(GETPIVOTDATA("Record",MissingElementsPivot!$A$3,"Organization",$A14,$H$1,G$2)*G$2),0,GETPIVOTDATA("Record",MissingElementsPivot!$A$3,"Organization",$A14,$H$1,G$2)*G$2)</f>
        <v>115</v>
      </c>
      <c r="H14" s="68">
        <f>IF(ISERR(GETPIVOTDATA("Record",MissingElementsPivot!$A$3,"Organization",$A14,$H$1,H$2)*H$2),0,GETPIVOTDATA("Record",MissingElementsPivot!$A$3,"Organization",$A14,$H$1,H$2)*H$2)</f>
        <v>6</v>
      </c>
      <c r="I14" s="68">
        <f>IF(ISERR(GETPIVOTDATA("Record",MissingElementsPivot!$A$3,"Organization",$A14,$H$1,I$2)*I$2),0,GETPIVOTDATA("Record",MissingElementsPivot!$A$3,"Organization",$A14,$H$1,I$2)*I$2)</f>
        <v>0</v>
      </c>
      <c r="J14" s="68">
        <f>IF(ISERR(GETPIVOTDATA("Record",MissingElementsPivot!$A$3,"Organization",$A14,$H$1,J$2)*J$2),0,GETPIVOTDATA("Record",MissingElementsPivot!$A$3,"Organization",$A14,$H$1,J$2)*J$2)</f>
        <v>0</v>
      </c>
      <c r="K14" s="68">
        <f>IF(ISERR(GETPIVOTDATA("Record",MissingElementsPivot!$A$3,"Organization",$A14,$H$1,K$2)*K$2),0,GETPIVOTDATA("Record",MissingElementsPivot!$A$3,"Organization",$A14,$H$1,K$2)*K$2)</f>
        <v>0</v>
      </c>
      <c r="L14" s="68">
        <f>IF(ISERR(GETPIVOTDATA("Record",MissingElementsPivot!$A$3,"Organization",$A14,$H$1,L$2)*L$2),0,GETPIVOTDATA("Record",MissingElementsPivot!$A$3,"Organization",$A14,$H$1,L$2)*L$2)</f>
        <v>0</v>
      </c>
      <c r="M14" s="68">
        <f>IF(ISERR(GETPIVOTDATA("Record",MissingElementsPivot!$A$3,"Organization",$A14,$H$1,M$2)*M$2),0,GETPIVOTDATA("Record",MissingElementsPivot!$A$3,"Organization",$A14,$H$1,M$2)*M$2)</f>
        <v>0</v>
      </c>
      <c r="N14" s="68">
        <f>IF(ISERR(GETPIVOTDATA("Record",MissingElementsPivot!$A$3,"Organization",$A14,$H$1,N$2)*N$2),0,GETPIVOTDATA("Record",MissingElementsPivot!$A$3,"Organization",$A14,$H$1,N$2)*N$2)</f>
        <v>0</v>
      </c>
      <c r="O14" s="68">
        <f>IF(ISERR(GETPIVOTDATA("Record",MissingElementsPivot!$A$3,"Organization",$A14,$H$1,O$2)*O$2),0,GETPIVOTDATA("Record",MissingElementsPivot!$A$3,"Organization",$A14,$H$1,O$2)*O$2)</f>
        <v>0</v>
      </c>
      <c r="P14" s="68">
        <f>IF(ISERR(GETPIVOTDATA("Record",MissingElementsPivot!$A$3,"Organization",$A14,$H$1,P$2)*P$2),0,GETPIVOTDATA("Record",MissingElementsPivot!$A$3,"Organization",$A14,$H$1,P$2)*P$2)</f>
        <v>0</v>
      </c>
      <c r="Q14" s="68">
        <f>IF(ISERR(GETPIVOTDATA("Record",MissingElementsPivot!$A$3,"Organization",$A14,$H$1,Q$2)*Q$2),0,GETPIVOTDATA("Record",MissingElementsPivot!$A$3,"Organization",$A14,$H$1,Q$2)*Q$2)</f>
        <v>0</v>
      </c>
      <c r="R14" s="68">
        <f>IF(ISERR(GETPIVOTDATA("Record",MissingElementsPivot!$A$3,"Organization",$A14,$H$1,R$2)*R$2),0,GETPIVOTDATA("Record",MissingElementsPivot!$A$3,"Organization",$A14,$H$1,R$2)*R$2)</f>
        <v>0</v>
      </c>
      <c r="S14" s="68">
        <f>IF(ISERR(GETPIVOTDATA("Record",MissingElementsPivot!$A$3,"Organization",$A14,$H$1,S$2)*S$2),0,GETPIVOTDATA("Record",MissingElementsPivot!$A$3,"Organization",$A14,$H$1,S$2)*S$2)</f>
        <v>0</v>
      </c>
      <c r="T14" s="68">
        <f>IF(ISERR(GETPIVOTDATA("Record",MissingElementsPivot!$A$3,"Organization",$A14,$H$1,T$2)*T$2),0,GETPIVOTDATA("Record",MissingElementsPivot!$A$3,"Organization",$A14,$H$1,T$2)*T$2)</f>
        <v>0</v>
      </c>
      <c r="U14" s="68">
        <f>IF(ISERR(GETPIVOTDATA("Record",MissingElementsPivot!$A$3,"Organization",$A14,$H$1,U$2)*U$2),0,GETPIVOTDATA("Record",MissingElementsPivot!$A$3,"Organization",$A14,$H$1,U$2)*U$2)</f>
        <v>0</v>
      </c>
      <c r="V14" s="68">
        <f>IF(ISERR(GETPIVOTDATA("Record",MissingElementsPivot!$A$3,"Organization",$A14,$H$1,V$2)*V$2),0,GETPIVOTDATA("Record",MissingElementsPivot!$A$3,"Organization",$A14,$H$1,V$2)*V$2)</f>
        <v>0</v>
      </c>
      <c r="W14" s="68">
        <f>GETPIVOTDATA("Record",MissingElementsPivot!$A$3,"Organization",A14)</f>
        <v>24</v>
      </c>
      <c r="X14" s="77">
        <f t="shared" si="1"/>
        <v>5.041666666666667</v>
      </c>
      <c r="Y14" s="77">
        <f t="shared" si="0"/>
        <v>46.542901377393477</v>
      </c>
      <c r="AA14" s="86" t="s">
        <v>743</v>
      </c>
      <c r="AB14" s="86">
        <v>24</v>
      </c>
      <c r="AC14" s="77">
        <v>65.74144443075086</v>
      </c>
      <c r="AD14" s="104">
        <v>17.990083497228323</v>
      </c>
      <c r="AE14" s="77">
        <v>4.597776802581838</v>
      </c>
      <c r="AF14" s="77">
        <v>11.990783414233549</v>
      </c>
      <c r="AG14" s="77">
        <v>7.6637926788594877</v>
      </c>
      <c r="AH14" s="104">
        <v>18.241062071678918</v>
      </c>
      <c r="AI14" s="77">
        <v>18.241062071678918</v>
      </c>
    </row>
    <row r="15" spans="1:35" x14ac:dyDescent="0.2">
      <c r="A15" s="63" t="s">
        <v>610</v>
      </c>
      <c r="B15" s="68">
        <f>IF(ISERR(GETPIVOTDATA("Record",MissingElementsPivot!$A$3,"Organization",$A15,$H$1,B$2)*B$2),0,GETPIVOTDATA("Record",MissingElementsPivot!$A$3,"Organization",$A15,$H$1,B$2)*B$2)</f>
        <v>0</v>
      </c>
      <c r="C15" s="68">
        <f>IF(ISERR(GETPIVOTDATA("Record",MissingElementsPivot!$A$3,"Organization",$A15,$H$1,C$2)*C$2),0,GETPIVOTDATA("Record",MissingElementsPivot!$A$3,"Organization",$A15,$H$1,C$2)*C$2)</f>
        <v>3</v>
      </c>
      <c r="D15" s="68">
        <f>IF(ISERR(GETPIVOTDATA("Record",MissingElementsPivot!$A$3,"Organization",$A15,$H$1,D$2)*D$2),0,GETPIVOTDATA("Record",MissingElementsPivot!$A$3,"Organization",$A15,$H$1,D$2)*D$2)</f>
        <v>8</v>
      </c>
      <c r="E15" s="68">
        <f>IF(ISERR(GETPIVOTDATA("Record",MissingElementsPivot!$A$3,"Organization",$A15,$H$1,E$2)*E$2),0,GETPIVOTDATA("Record",MissingElementsPivot!$A$3,"Organization",$A15,$H$1,E$2)*E$2)</f>
        <v>3</v>
      </c>
      <c r="F15" s="68">
        <f>IF(ISERR(GETPIVOTDATA("Record",MissingElementsPivot!$A$3,"Organization",$A15,$H$1,F$2)*F$2),0,GETPIVOTDATA("Record",MissingElementsPivot!$A$3,"Organization",$A15,$H$1,F$2)*F$2)</f>
        <v>8</v>
      </c>
      <c r="G15" s="68">
        <f>IF(ISERR(GETPIVOTDATA("Record",MissingElementsPivot!$A$3,"Organization",$A15,$H$1,G$2)*G$2),0,GETPIVOTDATA("Record",MissingElementsPivot!$A$3,"Organization",$A15,$H$1,G$2)*G$2)</f>
        <v>10</v>
      </c>
      <c r="H15" s="68">
        <f>IF(ISERR(GETPIVOTDATA("Record",MissingElementsPivot!$A$3,"Organization",$A15,$H$1,H$2)*H$2),0,GETPIVOTDATA("Record",MissingElementsPivot!$A$3,"Organization",$A15,$H$1,H$2)*H$2)</f>
        <v>0</v>
      </c>
      <c r="I15" s="68">
        <f>IF(ISERR(GETPIVOTDATA("Record",MissingElementsPivot!$A$3,"Organization",$A15,$H$1,I$2)*I$2),0,GETPIVOTDATA("Record",MissingElementsPivot!$A$3,"Organization",$A15,$H$1,I$2)*I$2)</f>
        <v>7</v>
      </c>
      <c r="J15" s="68">
        <f>IF(ISERR(GETPIVOTDATA("Record",MissingElementsPivot!$A$3,"Organization",$A15,$H$1,J$2)*J$2),0,GETPIVOTDATA("Record",MissingElementsPivot!$A$3,"Organization",$A15,$H$1,J$2)*J$2)</f>
        <v>0</v>
      </c>
      <c r="K15" s="68">
        <f>IF(ISERR(GETPIVOTDATA("Record",MissingElementsPivot!$A$3,"Organization",$A15,$H$1,K$2)*K$2),0,GETPIVOTDATA("Record",MissingElementsPivot!$A$3,"Organization",$A15,$H$1,K$2)*K$2)</f>
        <v>0</v>
      </c>
      <c r="L15" s="68">
        <f>IF(ISERR(GETPIVOTDATA("Record",MissingElementsPivot!$A$3,"Organization",$A15,$H$1,L$2)*L$2),0,GETPIVOTDATA("Record",MissingElementsPivot!$A$3,"Organization",$A15,$H$1,L$2)*L$2)</f>
        <v>0</v>
      </c>
      <c r="M15" s="68">
        <f>IF(ISERR(GETPIVOTDATA("Record",MissingElementsPivot!$A$3,"Organization",$A15,$H$1,M$2)*M$2),0,GETPIVOTDATA("Record",MissingElementsPivot!$A$3,"Organization",$A15,$H$1,M$2)*M$2)</f>
        <v>0</v>
      </c>
      <c r="N15" s="68">
        <f>IF(ISERR(GETPIVOTDATA("Record",MissingElementsPivot!$A$3,"Organization",$A15,$H$1,N$2)*N$2),0,GETPIVOTDATA("Record",MissingElementsPivot!$A$3,"Organization",$A15,$H$1,N$2)*N$2)</f>
        <v>0</v>
      </c>
      <c r="O15" s="68">
        <f>IF(ISERR(GETPIVOTDATA("Record",MissingElementsPivot!$A$3,"Organization",$A15,$H$1,O$2)*O$2),0,GETPIVOTDATA("Record",MissingElementsPivot!$A$3,"Organization",$A15,$H$1,O$2)*O$2)</f>
        <v>0</v>
      </c>
      <c r="P15" s="68">
        <f>IF(ISERR(GETPIVOTDATA("Record",MissingElementsPivot!$A$3,"Organization",$A15,$H$1,P$2)*P$2),0,GETPIVOTDATA("Record",MissingElementsPivot!$A$3,"Organization",$A15,$H$1,P$2)*P$2)</f>
        <v>0</v>
      </c>
      <c r="Q15" s="68">
        <f>IF(ISERR(GETPIVOTDATA("Record",MissingElementsPivot!$A$3,"Organization",$A15,$H$1,Q$2)*Q$2),0,GETPIVOTDATA("Record",MissingElementsPivot!$A$3,"Organization",$A15,$H$1,Q$2)*Q$2)</f>
        <v>0</v>
      </c>
      <c r="R15" s="68">
        <f>IF(ISERR(GETPIVOTDATA("Record",MissingElementsPivot!$A$3,"Organization",$A15,$H$1,R$2)*R$2),0,GETPIVOTDATA("Record",MissingElementsPivot!$A$3,"Organization",$A15,$H$1,R$2)*R$2)</f>
        <v>0</v>
      </c>
      <c r="S15" s="68">
        <f>IF(ISERR(GETPIVOTDATA("Record",MissingElementsPivot!$A$3,"Organization",$A15,$H$1,S$2)*S$2),0,GETPIVOTDATA("Record",MissingElementsPivot!$A$3,"Organization",$A15,$H$1,S$2)*S$2)</f>
        <v>0</v>
      </c>
      <c r="T15" s="68">
        <f>IF(ISERR(GETPIVOTDATA("Record",MissingElementsPivot!$A$3,"Organization",$A15,$H$1,T$2)*T$2),0,GETPIVOTDATA("Record",MissingElementsPivot!$A$3,"Organization",$A15,$H$1,T$2)*T$2)</f>
        <v>0</v>
      </c>
      <c r="U15" s="68">
        <f>IF(ISERR(GETPIVOTDATA("Record",MissingElementsPivot!$A$3,"Organization",$A15,$H$1,U$2)*U$2),0,GETPIVOTDATA("Record",MissingElementsPivot!$A$3,"Organization",$A15,$H$1,U$2)*U$2)</f>
        <v>0</v>
      </c>
      <c r="V15" s="68">
        <f>IF(ISERR(GETPIVOTDATA("Record",MissingElementsPivot!$A$3,"Organization",$A15,$H$1,V$2)*V$2),0,GETPIVOTDATA("Record",MissingElementsPivot!$A$3,"Organization",$A15,$H$1,V$2)*V$2)</f>
        <v>0</v>
      </c>
      <c r="W15" s="68">
        <f>GETPIVOTDATA("Record",MissingElementsPivot!$A$3,"Organization",A15)</f>
        <v>13</v>
      </c>
      <c r="X15" s="77">
        <f t="shared" si="1"/>
        <v>3</v>
      </c>
      <c r="Y15" s="77">
        <f t="shared" si="0"/>
        <v>2.2809773437505063</v>
      </c>
      <c r="AA15" s="86" t="s">
        <v>610</v>
      </c>
      <c r="AB15" s="86">
        <v>13</v>
      </c>
      <c r="AC15" s="77">
        <v>1.2748983380925003</v>
      </c>
      <c r="AD15" s="104">
        <v>2.2622196868901021</v>
      </c>
      <c r="AE15" s="77">
        <v>-4.8852571078176714</v>
      </c>
      <c r="AF15" s="77">
        <v>-0.61859417991578214</v>
      </c>
      <c r="AG15" s="77">
        <v>-4.0484746027636929</v>
      </c>
      <c r="AH15" s="104">
        <v>0.83079428708067549</v>
      </c>
      <c r="AI15" s="77">
        <v>0.83079428708067549</v>
      </c>
    </row>
    <row r="16" spans="1:35" x14ac:dyDescent="0.2">
      <c r="A16" s="63" t="s">
        <v>2516</v>
      </c>
      <c r="B16" s="68">
        <f>IF(ISERR(GETPIVOTDATA("Record",MissingElementsPivot!$A$3,"Organization",$A16,$H$1,B$2)*B$2),0,GETPIVOTDATA("Record",MissingElementsPivot!$A$3,"Organization",$A16,$H$1,B$2)*B$2)</f>
        <v>0</v>
      </c>
      <c r="C16" s="68">
        <f>IF(ISERR(GETPIVOTDATA("Record",MissingElementsPivot!$A$3,"Organization",$A16,$H$1,C$2)*C$2),0,GETPIVOTDATA("Record",MissingElementsPivot!$A$3,"Organization",$A16,$H$1,C$2)*C$2)</f>
        <v>0</v>
      </c>
      <c r="D16" s="68">
        <f>IF(ISERR(GETPIVOTDATA("Record",MissingElementsPivot!$A$3,"Organization",$A16,$H$1,D$2)*D$2),0,GETPIVOTDATA("Record",MissingElementsPivot!$A$3,"Organization",$A16,$H$1,D$2)*D$2)</f>
        <v>0</v>
      </c>
      <c r="E16" s="68">
        <f>IF(ISERR(GETPIVOTDATA("Record",MissingElementsPivot!$A$3,"Organization",$A16,$H$1,E$2)*E$2),0,GETPIVOTDATA("Record",MissingElementsPivot!$A$3,"Organization",$A16,$H$1,E$2)*E$2)</f>
        <v>0</v>
      </c>
      <c r="F16" s="68">
        <f>IF(ISERR(GETPIVOTDATA("Record",MissingElementsPivot!$A$3,"Organization",$A16,$H$1,F$2)*F$2),0,GETPIVOTDATA("Record",MissingElementsPivot!$A$3,"Organization",$A16,$H$1,F$2)*F$2)</f>
        <v>24</v>
      </c>
      <c r="G16" s="68">
        <f>IF(ISERR(GETPIVOTDATA("Record",MissingElementsPivot!$A$3,"Organization",$A16,$H$1,G$2)*G$2),0,GETPIVOTDATA("Record",MissingElementsPivot!$A$3,"Organization",$A16,$H$1,G$2)*G$2)</f>
        <v>0</v>
      </c>
      <c r="H16" s="68">
        <f>IF(ISERR(GETPIVOTDATA("Record",MissingElementsPivot!$A$3,"Organization",$A16,$H$1,H$2)*H$2),0,GETPIVOTDATA("Record",MissingElementsPivot!$A$3,"Organization",$A16,$H$1,H$2)*H$2)</f>
        <v>0</v>
      </c>
      <c r="I16" s="68">
        <f>IF(ISERR(GETPIVOTDATA("Record",MissingElementsPivot!$A$3,"Organization",$A16,$H$1,I$2)*I$2),0,GETPIVOTDATA("Record",MissingElementsPivot!$A$3,"Organization",$A16,$H$1,I$2)*I$2)</f>
        <v>0</v>
      </c>
      <c r="J16" s="68">
        <f>IF(ISERR(GETPIVOTDATA("Record",MissingElementsPivot!$A$3,"Organization",$A16,$H$1,J$2)*J$2),0,GETPIVOTDATA("Record",MissingElementsPivot!$A$3,"Organization",$A16,$H$1,J$2)*J$2)</f>
        <v>0</v>
      </c>
      <c r="K16" s="68">
        <f>IF(ISERR(GETPIVOTDATA("Record",MissingElementsPivot!$A$3,"Organization",$A16,$H$1,K$2)*K$2),0,GETPIVOTDATA("Record",MissingElementsPivot!$A$3,"Organization",$A16,$H$1,K$2)*K$2)</f>
        <v>0</v>
      </c>
      <c r="L16" s="68">
        <f>IF(ISERR(GETPIVOTDATA("Record",MissingElementsPivot!$A$3,"Organization",$A16,$H$1,L$2)*L$2),0,GETPIVOTDATA("Record",MissingElementsPivot!$A$3,"Organization",$A16,$H$1,L$2)*L$2)</f>
        <v>0</v>
      </c>
      <c r="M16" s="68">
        <f>IF(ISERR(GETPIVOTDATA("Record",MissingElementsPivot!$A$3,"Organization",$A16,$H$1,M$2)*M$2),0,GETPIVOTDATA("Record",MissingElementsPivot!$A$3,"Organization",$A16,$H$1,M$2)*M$2)</f>
        <v>0</v>
      </c>
      <c r="N16" s="68">
        <f>IF(ISERR(GETPIVOTDATA("Record",MissingElementsPivot!$A$3,"Organization",$A16,$H$1,N$2)*N$2),0,GETPIVOTDATA("Record",MissingElementsPivot!$A$3,"Organization",$A16,$H$1,N$2)*N$2)</f>
        <v>0</v>
      </c>
      <c r="O16" s="68">
        <f>IF(ISERR(GETPIVOTDATA("Record",MissingElementsPivot!$A$3,"Organization",$A16,$H$1,O$2)*O$2),0,GETPIVOTDATA("Record",MissingElementsPivot!$A$3,"Organization",$A16,$H$1,O$2)*O$2)</f>
        <v>0</v>
      </c>
      <c r="P16" s="68">
        <f>IF(ISERR(GETPIVOTDATA("Record",MissingElementsPivot!$A$3,"Organization",$A16,$H$1,P$2)*P$2),0,GETPIVOTDATA("Record",MissingElementsPivot!$A$3,"Organization",$A16,$H$1,P$2)*P$2)</f>
        <v>0</v>
      </c>
      <c r="Q16" s="68">
        <f>IF(ISERR(GETPIVOTDATA("Record",MissingElementsPivot!$A$3,"Organization",$A16,$H$1,Q$2)*Q$2),0,GETPIVOTDATA("Record",MissingElementsPivot!$A$3,"Organization",$A16,$H$1,Q$2)*Q$2)</f>
        <v>0</v>
      </c>
      <c r="R16" s="68">
        <f>IF(ISERR(GETPIVOTDATA("Record",MissingElementsPivot!$A$3,"Organization",$A16,$H$1,R$2)*R$2),0,GETPIVOTDATA("Record",MissingElementsPivot!$A$3,"Organization",$A16,$H$1,R$2)*R$2)</f>
        <v>0</v>
      </c>
      <c r="S16" s="68">
        <f>IF(ISERR(GETPIVOTDATA("Record",MissingElementsPivot!$A$3,"Organization",$A16,$H$1,S$2)*S$2),0,GETPIVOTDATA("Record",MissingElementsPivot!$A$3,"Organization",$A16,$H$1,S$2)*S$2)</f>
        <v>0</v>
      </c>
      <c r="T16" s="68">
        <f>IF(ISERR(GETPIVOTDATA("Record",MissingElementsPivot!$A$3,"Organization",$A16,$H$1,T$2)*T$2),0,GETPIVOTDATA("Record",MissingElementsPivot!$A$3,"Organization",$A16,$H$1,T$2)*T$2)</f>
        <v>0</v>
      </c>
      <c r="U16" s="68">
        <f>IF(ISERR(GETPIVOTDATA("Record",MissingElementsPivot!$A$3,"Organization",$A16,$H$1,U$2)*U$2),0,GETPIVOTDATA("Record",MissingElementsPivot!$A$3,"Organization",$A16,$H$1,U$2)*U$2)</f>
        <v>0</v>
      </c>
      <c r="V16" s="68">
        <f>IF(ISERR(GETPIVOTDATA("Record",MissingElementsPivot!$A$3,"Organization",$A16,$H$1,V$2)*V$2),0,GETPIVOTDATA("Record",MissingElementsPivot!$A$3,"Organization",$A16,$H$1,V$2)*V$2)</f>
        <v>0</v>
      </c>
      <c r="W16" s="68">
        <f>GETPIVOTDATA("Record",MissingElementsPivot!$A$3,"Organization",A16)</f>
        <v>6</v>
      </c>
      <c r="X16" s="77">
        <f t="shared" si="1"/>
        <v>4</v>
      </c>
      <c r="Y16" s="77">
        <f t="shared" si="0"/>
        <v>39.007255337766061</v>
      </c>
      <c r="AA16" s="86" t="s">
        <v>2516</v>
      </c>
      <c r="AB16" s="86">
        <v>6</v>
      </c>
      <c r="AC16" s="77">
        <v>44.884459628692774</v>
      </c>
      <c r="AD16" s="104">
        <v>13.334871469501955</v>
      </c>
      <c r="AE16" s="77">
        <v>-23.577915244211642</v>
      </c>
      <c r="AF16" s="77">
        <v>-8.7357096006456789</v>
      </c>
      <c r="AG16" s="77">
        <v>-13.196826645849693</v>
      </c>
      <c r="AH16" s="104">
        <v>5.8088608964816979</v>
      </c>
      <c r="AI16" s="77">
        <v>5.8088608964816979</v>
      </c>
    </row>
    <row r="17" spans="1:35" x14ac:dyDescent="0.2">
      <c r="A17" s="63" t="s">
        <v>541</v>
      </c>
      <c r="B17" s="68">
        <f>IF(ISERR(GETPIVOTDATA("Record",MissingElementsPivot!$A$3,"Organization",$A17,$H$1,B$2)*B$2),0,GETPIVOTDATA("Record",MissingElementsPivot!$A$3,"Organization",$A17,$H$1,B$2)*B$2)</f>
        <v>0</v>
      </c>
      <c r="C17" s="68">
        <f>IF(ISERR(GETPIVOTDATA("Record",MissingElementsPivot!$A$3,"Organization",$A17,$H$1,C$2)*C$2),0,GETPIVOTDATA("Record",MissingElementsPivot!$A$3,"Organization",$A17,$H$1,C$2)*C$2)</f>
        <v>0</v>
      </c>
      <c r="D17" s="68">
        <f>IF(ISERR(GETPIVOTDATA("Record",MissingElementsPivot!$A$3,"Organization",$A17,$H$1,D$2)*D$2),0,GETPIVOTDATA("Record",MissingElementsPivot!$A$3,"Organization",$A17,$H$1,D$2)*D$2)</f>
        <v>2</v>
      </c>
      <c r="E17" s="68">
        <f>IF(ISERR(GETPIVOTDATA("Record",MissingElementsPivot!$A$3,"Organization",$A17,$H$1,E$2)*E$2),0,GETPIVOTDATA("Record",MissingElementsPivot!$A$3,"Organization",$A17,$H$1,E$2)*E$2)</f>
        <v>0</v>
      </c>
      <c r="F17" s="68">
        <f>IF(ISERR(GETPIVOTDATA("Record",MissingElementsPivot!$A$3,"Organization",$A17,$H$1,F$2)*F$2),0,GETPIVOTDATA("Record",MissingElementsPivot!$A$3,"Organization",$A17,$H$1,F$2)*F$2)</f>
        <v>0</v>
      </c>
      <c r="G17" s="68">
        <f>IF(ISERR(GETPIVOTDATA("Record",MissingElementsPivot!$A$3,"Organization",$A17,$H$1,G$2)*G$2),0,GETPIVOTDATA("Record",MissingElementsPivot!$A$3,"Organization",$A17,$H$1,G$2)*G$2)</f>
        <v>0</v>
      </c>
      <c r="H17" s="68">
        <f>IF(ISERR(GETPIVOTDATA("Record",MissingElementsPivot!$A$3,"Organization",$A17,$H$1,H$2)*H$2),0,GETPIVOTDATA("Record",MissingElementsPivot!$A$3,"Organization",$A17,$H$1,H$2)*H$2)</f>
        <v>0</v>
      </c>
      <c r="I17" s="68">
        <f>IF(ISERR(GETPIVOTDATA("Record",MissingElementsPivot!$A$3,"Organization",$A17,$H$1,I$2)*I$2),0,GETPIVOTDATA("Record",MissingElementsPivot!$A$3,"Organization",$A17,$H$1,I$2)*I$2)</f>
        <v>0</v>
      </c>
      <c r="J17" s="68">
        <f>IF(ISERR(GETPIVOTDATA("Record",MissingElementsPivot!$A$3,"Organization",$A17,$H$1,J$2)*J$2),0,GETPIVOTDATA("Record",MissingElementsPivot!$A$3,"Organization",$A17,$H$1,J$2)*J$2)</f>
        <v>0</v>
      </c>
      <c r="K17" s="68">
        <f>IF(ISERR(GETPIVOTDATA("Record",MissingElementsPivot!$A$3,"Organization",$A17,$H$1,K$2)*K$2),0,GETPIVOTDATA("Record",MissingElementsPivot!$A$3,"Organization",$A17,$H$1,K$2)*K$2)</f>
        <v>0</v>
      </c>
      <c r="L17" s="68">
        <f>IF(ISERR(GETPIVOTDATA("Record",MissingElementsPivot!$A$3,"Organization",$A17,$H$1,L$2)*L$2),0,GETPIVOTDATA("Record",MissingElementsPivot!$A$3,"Organization",$A17,$H$1,L$2)*L$2)</f>
        <v>0</v>
      </c>
      <c r="M17" s="68">
        <f>IF(ISERR(GETPIVOTDATA("Record",MissingElementsPivot!$A$3,"Organization",$A17,$H$1,M$2)*M$2),0,GETPIVOTDATA("Record",MissingElementsPivot!$A$3,"Organization",$A17,$H$1,M$2)*M$2)</f>
        <v>0</v>
      </c>
      <c r="N17" s="68">
        <f>IF(ISERR(GETPIVOTDATA("Record",MissingElementsPivot!$A$3,"Organization",$A17,$H$1,N$2)*N$2),0,GETPIVOTDATA("Record",MissingElementsPivot!$A$3,"Organization",$A17,$H$1,N$2)*N$2)</f>
        <v>0</v>
      </c>
      <c r="O17" s="68">
        <f>IF(ISERR(GETPIVOTDATA("Record",MissingElementsPivot!$A$3,"Organization",$A17,$H$1,O$2)*O$2),0,GETPIVOTDATA("Record",MissingElementsPivot!$A$3,"Organization",$A17,$H$1,O$2)*O$2)</f>
        <v>0</v>
      </c>
      <c r="P17" s="68">
        <f>IF(ISERR(GETPIVOTDATA("Record",MissingElementsPivot!$A$3,"Organization",$A17,$H$1,P$2)*P$2),0,GETPIVOTDATA("Record",MissingElementsPivot!$A$3,"Organization",$A17,$H$1,P$2)*P$2)</f>
        <v>0</v>
      </c>
      <c r="Q17" s="68">
        <f>IF(ISERR(GETPIVOTDATA("Record",MissingElementsPivot!$A$3,"Organization",$A17,$H$1,Q$2)*Q$2),0,GETPIVOTDATA("Record",MissingElementsPivot!$A$3,"Organization",$A17,$H$1,Q$2)*Q$2)</f>
        <v>0</v>
      </c>
      <c r="R17" s="68">
        <f>IF(ISERR(GETPIVOTDATA("Record",MissingElementsPivot!$A$3,"Organization",$A17,$H$1,R$2)*R$2),0,GETPIVOTDATA("Record",MissingElementsPivot!$A$3,"Organization",$A17,$H$1,R$2)*R$2)</f>
        <v>0</v>
      </c>
      <c r="S17" s="68">
        <f>IF(ISERR(GETPIVOTDATA("Record",MissingElementsPivot!$A$3,"Organization",$A17,$H$1,S$2)*S$2),0,GETPIVOTDATA("Record",MissingElementsPivot!$A$3,"Organization",$A17,$H$1,S$2)*S$2)</f>
        <v>0</v>
      </c>
      <c r="T17" s="68">
        <f>IF(ISERR(GETPIVOTDATA("Record",MissingElementsPivot!$A$3,"Organization",$A17,$H$1,T$2)*T$2),0,GETPIVOTDATA("Record",MissingElementsPivot!$A$3,"Organization",$A17,$H$1,T$2)*T$2)</f>
        <v>0</v>
      </c>
      <c r="U17" s="68">
        <f>IF(ISERR(GETPIVOTDATA("Record",MissingElementsPivot!$A$3,"Organization",$A17,$H$1,U$2)*U$2),0,GETPIVOTDATA("Record",MissingElementsPivot!$A$3,"Organization",$A17,$H$1,U$2)*U$2)</f>
        <v>0</v>
      </c>
      <c r="V17" s="68">
        <f>IF(ISERR(GETPIVOTDATA("Record",MissingElementsPivot!$A$3,"Organization",$A17,$H$1,V$2)*V$2),0,GETPIVOTDATA("Record",MissingElementsPivot!$A$3,"Organization",$A17,$H$1,V$2)*V$2)</f>
        <v>0</v>
      </c>
      <c r="W17" s="68">
        <f>GETPIVOTDATA("Record",MissingElementsPivot!$A$3,"Organization",A17)</f>
        <v>1</v>
      </c>
      <c r="X17" s="77">
        <f t="shared" si="1"/>
        <v>2</v>
      </c>
      <c r="Y17" s="77">
        <f t="shared" si="0"/>
        <v>2.6198902838798084</v>
      </c>
      <c r="AA17" s="86" t="s">
        <v>541</v>
      </c>
      <c r="AB17" s="86">
        <v>1</v>
      </c>
      <c r="AC17" s="77">
        <v>3.0146278855092139</v>
      </c>
      <c r="AD17">
        <v>-35.690391286019938</v>
      </c>
      <c r="AE17" s="77">
        <v>-23.577915244211642</v>
      </c>
      <c r="AF17" s="77">
        <v>1.5174706818022998</v>
      </c>
      <c r="AG17" s="77">
        <v>-13.196826645849693</v>
      </c>
      <c r="AH17">
        <v>-11.411082472535201</v>
      </c>
      <c r="AI17" s="77">
        <v>-11.411082472535201</v>
      </c>
    </row>
    <row r="18" spans="1:35" x14ac:dyDescent="0.2">
      <c r="A18" s="64" t="s">
        <v>4</v>
      </c>
      <c r="B18" s="75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75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75">
        <f>IF(ISERR(GETPIVOTDATA("Record",MissingElementsPivot!$A$3,"Organization",$A18,$H$1,D$2)*D$2),0,GETPIVOTDATA("Record",MissingElementsPivot!$A$3,"Organization",$A18,$H$1,D$2)*(D$2+(Adjust*VLOOKUP(Level,Adjustments,2,FALSE))))</f>
        <v>750</v>
      </c>
      <c r="E18" s="75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75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75">
        <f>IF(ISERR(GETPIVOTDATA("Record",MissingElementsPivot!$A$3,"Organization",$A18,$H$1,G$2)*G$2),0,GETPIVOTDATA("Record",MissingElementsPivot!$A$3,"Organization",$A18,$H$1,G$2)*(G$2+(Adjust*VLOOKUP(Level,Adjustments,2,FALSE))))</f>
        <v>0</v>
      </c>
      <c r="H18" s="75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75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75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75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75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75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75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75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75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75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75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75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75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75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75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75">
        <f>GETPIVOTDATA("Record",MissingElementsPivot!$A$3,"Organization",A18)</f>
        <v>250</v>
      </c>
      <c r="X18" s="71">
        <f t="shared" si="1"/>
        <v>3</v>
      </c>
      <c r="Y18" s="71">
        <f t="shared" si="0"/>
        <v>20.813572810822933</v>
      </c>
      <c r="AA18" s="84" t="s">
        <v>4</v>
      </c>
      <c r="AB18" s="84">
        <v>250</v>
      </c>
      <c r="AC18" s="71">
        <v>3.0146278855092139</v>
      </c>
      <c r="AD18" s="85">
        <v>13.334871469501955</v>
      </c>
      <c r="AE18" s="71">
        <v>24.34467671556812</v>
      </c>
      <c r="AF18" s="71">
        <v>1.5174706818022998</v>
      </c>
      <c r="AG18" s="71">
        <v>-52.946304494794575</v>
      </c>
      <c r="AH18" s="85">
        <v>5.8088608964816979</v>
      </c>
      <c r="AI18" s="71">
        <v>5.8088608964816979</v>
      </c>
    </row>
    <row r="19" spans="1:35" x14ac:dyDescent="0.2">
      <c r="A19" s="64" t="s">
        <v>2809</v>
      </c>
      <c r="B19" s="75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75">
        <f>IF(ISERR(GETPIVOTDATA("Record",MissingElementsPivot!$A$3,"Organization",$A19,$H$1,C$2)*C$2),0,GETPIVOTDATA("Record",MissingElementsPivot!$A$3,"Organization",$A19,$H$1,C$2)*(C$2+(Adjust*VLOOKUP(Level,Adjustments,2,FALSE))))</f>
        <v>40</v>
      </c>
      <c r="D19" s="75">
        <f>IF(ISERR(GETPIVOTDATA("Record",MissingElementsPivot!$A$3,"Organization",$A19,$H$1,D$2)*D$2),0,GETPIVOTDATA("Record",MissingElementsPivot!$A$3,"Organization",$A19,$H$1,D$2)*(D$2+(Adjust*VLOOKUP(Level,Adjustments,2,FALSE))))</f>
        <v>690</v>
      </c>
      <c r="E19" s="75">
        <f>IF(ISERR(GETPIVOTDATA("Record",MissingElementsPivot!$A$3,"Organization",$A19,$H$1,E$2)*E$2),0,GETPIVOTDATA("Record",MissingElementsPivot!$A$3,"Organization",$A19,$H$1,E$2)*(E$2+(Adjust*VLOOKUP(Level,Adjustments,2,FALSE))))</f>
        <v>0</v>
      </c>
      <c r="F19" s="75">
        <f>IF(ISERR(GETPIVOTDATA("Record",MissingElementsPivot!$A$3,"Organization",$A19,$H$1,F$2)*F$2),0,GETPIVOTDATA("Record",MissingElementsPivot!$A$3,"Organization",$A19,$H$1,F$2)*(F$2+(Adjust*VLOOKUP(Level,Adjustments,2,FALSE))))</f>
        <v>0</v>
      </c>
      <c r="G19" s="75">
        <f>IF(ISERR(GETPIVOTDATA("Record",MissingElementsPivot!$A$3,"Organization",$A19,$H$1,G$2)*G$2),0,GETPIVOTDATA("Record",MissingElementsPivot!$A$3,"Organization",$A19,$H$1,G$2)*(G$2+(Adjust*VLOOKUP(Level,Adjustments,2,FALSE))))</f>
        <v>0</v>
      </c>
      <c r="H19" s="75">
        <f>IF(ISERR(GETPIVOTDATA("Record",MissingElementsPivot!$A$3,"Organization",$A19,$H$1,H$2)*H$2),0,GETPIVOTDATA("Record",MissingElementsPivot!$A$3,"Organization",$A19,$H$1,H$2)*(H$2+(Adjust*VLOOKUP(Level,Adjustments,2,FALSE))))</f>
        <v>0</v>
      </c>
      <c r="I19" s="75">
        <f>IF(ISERR(GETPIVOTDATA("Record",MissingElementsPivot!$A$3,"Organization",$A19,$H$1,I$2)*I$2),0,GETPIVOTDATA("Record",MissingElementsPivot!$A$3,"Organization",$A19,$H$1,I$2)*(I$2+(Adjust*VLOOKUP(Level,Adjustments,2,FALSE))))</f>
        <v>0</v>
      </c>
      <c r="J19" s="75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75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75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75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75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75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75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75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75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75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75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75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75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75">
        <f>GETPIVOTDATA("Record",MissingElementsPivot!$A$3,"Organization",A19)</f>
        <v>250</v>
      </c>
      <c r="X19" s="71">
        <f t="shared" si="1"/>
        <v>2.92</v>
      </c>
      <c r="Y19" s="71">
        <f t="shared" si="0"/>
        <v>18.478639530813311</v>
      </c>
      <c r="AA19" s="84" t="s">
        <v>2809</v>
      </c>
      <c r="AB19" s="84">
        <v>250</v>
      </c>
      <c r="AC19" s="71">
        <v>1.3335177816741848</v>
      </c>
      <c r="AD19">
        <v>-9.3639016595195219</v>
      </c>
      <c r="AE19" s="71">
        <v>-23.577915244211642</v>
      </c>
      <c r="AF19" s="71">
        <v>3.7602204965781412</v>
      </c>
      <c r="AG19" s="71">
        <v>-34.488279986104281</v>
      </c>
      <c r="AH19" s="84">
        <v>-1.3096706207607978</v>
      </c>
      <c r="AI19" s="71">
        <v>-1.3096706207607978</v>
      </c>
    </row>
    <row r="20" spans="1:35" x14ac:dyDescent="0.2">
      <c r="A20" s="64" t="s">
        <v>282</v>
      </c>
      <c r="B20" s="75">
        <f>IF(ISERR(GETPIVOTDATA("Record",MissingElementsPivot!$A$3,"Organization",$A20,$H$1,B$2)*B$2),0,GETPIVOTDATA("Record",MissingElementsPivot!$A$3,"Organization",$A20,$H$1,B$2)*(B$2+(Adjust*VLOOKUP(Level,Adjustments,2,FALSE))))</f>
        <v>38</v>
      </c>
      <c r="C20" s="75">
        <f>IF(ISERR(GETPIVOTDATA("Record",MissingElementsPivot!$A$3,"Organization",$A20,$H$1,C$2)*C$2),0,GETPIVOTDATA("Record",MissingElementsPivot!$A$3,"Organization",$A20,$H$1,C$2)*(C$2+(Adjust*VLOOKUP(Level,Adjustments,2,FALSE))))</f>
        <v>162</v>
      </c>
      <c r="D20" s="75">
        <f>IF(ISERR(GETPIVOTDATA("Record",MissingElementsPivot!$A$3,"Organization",$A20,$H$1,D$2)*D$2),0,GETPIVOTDATA("Record",MissingElementsPivot!$A$3,"Organization",$A20,$H$1,D$2)*(D$2+(Adjust*VLOOKUP(Level,Adjustments,2,FALSE))))</f>
        <v>219</v>
      </c>
      <c r="E20" s="75">
        <f>IF(ISERR(GETPIVOTDATA("Record",MissingElementsPivot!$A$3,"Organization",$A20,$H$1,E$2)*E$2),0,GETPIVOTDATA("Record",MissingElementsPivot!$A$3,"Organization",$A20,$H$1,E$2)*(E$2+(Adjust*VLOOKUP(Level,Adjustments,2,FALSE))))</f>
        <v>192</v>
      </c>
      <c r="F20" s="75">
        <f>IF(ISERR(GETPIVOTDATA("Record",MissingElementsPivot!$A$3,"Organization",$A20,$H$1,F$2)*F$2),0,GETPIVOTDATA("Record",MissingElementsPivot!$A$3,"Organization",$A20,$H$1,F$2)*(F$2+(Adjust*VLOOKUP(Level,Adjustments,2,FALSE))))</f>
        <v>0</v>
      </c>
      <c r="G20" s="75">
        <f>IF(ISERR(GETPIVOTDATA("Record",MissingElementsPivot!$A$3,"Organization",$A20,$H$1,G$2)*G$2),0,GETPIVOTDATA("Record",MissingElementsPivot!$A$3,"Organization",$A20,$H$1,G$2)*(G$2+(Adjust*VLOOKUP(Level,Adjustments,2,FALSE))))</f>
        <v>0</v>
      </c>
      <c r="H20" s="75">
        <f>IF(ISERR(GETPIVOTDATA("Record",MissingElementsPivot!$A$3,"Organization",$A20,$H$1,H$2)*H$2),0,GETPIVOTDATA("Record",MissingElementsPivot!$A$3,"Organization",$A20,$H$1,H$2)*(H$2+(Adjust*VLOOKUP(Level,Adjustments,2,FALSE))))</f>
        <v>0</v>
      </c>
      <c r="I20" s="75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75">
        <f>IF(ISERR(GETPIVOTDATA("Record",MissingElementsPivot!$A$3,"Organization",$A20,$H$1,J$2)*J$2),0,GETPIVOTDATA("Record",MissingElementsPivot!$A$3,"Organization",$A20,$H$1,J$2)*(J$2+(Adjust*VLOOKUP(Level,Adjustments,2,FALSE))))</f>
        <v>0</v>
      </c>
      <c r="K20" s="75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75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75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75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75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75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75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75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75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75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75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75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75">
        <f>GETPIVOTDATA("Record",MissingElementsPivot!$A$3,"Organization",A20)</f>
        <v>240</v>
      </c>
      <c r="X20" s="71">
        <f t="shared" si="1"/>
        <v>2.5458333333333334</v>
      </c>
      <c r="Y20" s="71">
        <f t="shared" si="0"/>
        <v>8.2215812221190685</v>
      </c>
      <c r="AA20" s="84" t="s">
        <v>282</v>
      </c>
      <c r="AB20" s="84">
        <v>240</v>
      </c>
      <c r="AC20" s="71">
        <v>-3.952431642565061</v>
      </c>
      <c r="AD20" s="85">
        <v>4.0529977168586022</v>
      </c>
      <c r="AE20" s="71">
        <v>-23.577915244211642</v>
      </c>
      <c r="AF20" s="71">
        <v>1.3299130852382861</v>
      </c>
      <c r="AG20" s="71">
        <v>-50.619225524569295</v>
      </c>
      <c r="AH20">
        <v>-3.6716532625965366</v>
      </c>
      <c r="AI20" s="71">
        <v>-3.6716532625965366</v>
      </c>
    </row>
    <row r="21" spans="1:35" x14ac:dyDescent="0.2">
      <c r="A21" s="64" t="s">
        <v>257</v>
      </c>
      <c r="B21" s="75">
        <f>IF(ISERR(GETPIVOTDATA("Record",MissingElementsPivot!$A$3,"Organization",$A21,$H$1,B$2)*B$2),0,GETPIVOTDATA("Record",MissingElementsPivot!$A$3,"Organization",$A21,$H$1,B$2)*(B$2+(Adjust*VLOOKUP(Level,Adjustments,2,FALSE))))</f>
        <v>9</v>
      </c>
      <c r="C21" s="75">
        <f>IF(ISERR(GETPIVOTDATA("Record",MissingElementsPivot!$A$3,"Organization",$A21,$H$1,C$2)*C$2),0,GETPIVOTDATA("Record",MissingElementsPivot!$A$3,"Organization",$A21,$H$1,C$2)*(C$2+(Adjust*VLOOKUP(Level,Adjustments,2,FALSE))))</f>
        <v>6</v>
      </c>
      <c r="D21" s="75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75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75">
        <f>IF(ISERR(GETPIVOTDATA("Record",MissingElementsPivot!$A$3,"Organization",$A21,$H$1,F$2)*F$2),0,GETPIVOTDATA("Record",MissingElementsPivot!$A$3,"Organization",$A21,$H$1,F$2)*(F$2+(Adjust*VLOOKUP(Level,Adjustments,2,FALSE))))</f>
        <v>30</v>
      </c>
      <c r="G21" s="75">
        <f>IF(ISERR(GETPIVOTDATA("Record",MissingElementsPivot!$A$3,"Organization",$A21,$H$1,G$2)*G$2),0,GETPIVOTDATA("Record",MissingElementsPivot!$A$3,"Organization",$A21,$H$1,G$2)*(G$2+(Adjust*VLOOKUP(Level,Adjustments,2,FALSE))))</f>
        <v>0</v>
      </c>
      <c r="H21" s="75">
        <f>IF(ISERR(GETPIVOTDATA("Record",MissingElementsPivot!$A$3,"Organization",$A21,$H$1,H$2)*H$2),0,GETPIVOTDATA("Record",MissingElementsPivot!$A$3,"Organization",$A21,$H$1,H$2)*(H$2+(Adjust*VLOOKUP(Level,Adjustments,2,FALSE))))</f>
        <v>0</v>
      </c>
      <c r="I21" s="75">
        <f>IF(ISERR(GETPIVOTDATA("Record",MissingElementsPivot!$A$3,"Organization",$A21,$H$1,I$2)*I$2),0,GETPIVOTDATA("Record",MissingElementsPivot!$A$3,"Organization",$A21,$H$1,I$2)*(I$2+(Adjust*VLOOKUP(Level,Adjustments,2,FALSE))))</f>
        <v>0</v>
      </c>
      <c r="J21" s="75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75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75">
        <f>IF(ISERR(GETPIVOTDATA("Record",MissingElementsPivot!$A$3,"Organization",$A21,$H$1,L$2)*L$2),0,GETPIVOTDATA("Record",MissingElementsPivot!$A$3,"Organization",$A21,$H$1,L$2)*(L$2+(Adjust*VLOOKUP(Level,Adjustments,2,FALSE))))</f>
        <v>0</v>
      </c>
      <c r="M21" s="75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75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75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75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75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75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75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75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75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75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75">
        <f>GETPIVOTDATA("Record",MissingElementsPivot!$A$3,"Organization",A21)</f>
        <v>18</v>
      </c>
      <c r="X21" s="71">
        <f t="shared" si="1"/>
        <v>2.5</v>
      </c>
      <c r="Y21" s="71">
        <f t="shared" si="0"/>
        <v>1.5030630293670511</v>
      </c>
      <c r="AA21" s="84" t="s">
        <v>257</v>
      </c>
      <c r="AB21" s="84">
        <v>18</v>
      </c>
      <c r="AC21" s="71">
        <v>-0.4638314432887583</v>
      </c>
      <c r="AD21">
        <v>-4.0783923038412198</v>
      </c>
      <c r="AE21" s="71">
        <v>18.652530551991045</v>
      </c>
      <c r="AF21" s="71">
        <v>8.4207588293465818</v>
      </c>
      <c r="AG21" s="71">
        <v>2.4562450861216614</v>
      </c>
      <c r="AH21" s="85">
        <v>7.5378029786756109</v>
      </c>
      <c r="AI21" s="71">
        <v>7.5378029786756109</v>
      </c>
    </row>
    <row r="22" spans="1:35" x14ac:dyDescent="0.2">
      <c r="A22" s="64" t="s">
        <v>533</v>
      </c>
      <c r="B22" s="75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75">
        <f>IF(ISERR(GETPIVOTDATA("Record",MissingElementsPivot!$A$3,"Organization",$A22,$H$1,C$2)*C$2),0,GETPIVOTDATA("Record",MissingElementsPivot!$A$3,"Organization",$A22,$H$1,C$2)*(C$2+(Adjust*VLOOKUP(Level,Adjustments,2,FALSE))))</f>
        <v>14</v>
      </c>
      <c r="D22" s="75">
        <f>IF(ISERR(GETPIVOTDATA("Record",MissingElementsPivot!$A$3,"Organization",$A22,$H$1,D$2)*D$2),0,GETPIVOTDATA("Record",MissingElementsPivot!$A$3,"Organization",$A22,$H$1,D$2)*(D$2+(Adjust*VLOOKUP(Level,Adjustments,2,FALSE))))</f>
        <v>0</v>
      </c>
      <c r="E22" s="75">
        <f>IF(ISERR(GETPIVOTDATA("Record",MissingElementsPivot!$A$3,"Organization",$A22,$H$1,E$2)*E$2),0,GETPIVOTDATA("Record",MissingElementsPivot!$A$3,"Organization",$A22,$H$1,E$2)*(E$2+(Adjust*VLOOKUP(Level,Adjustments,2,FALSE))))</f>
        <v>0</v>
      </c>
      <c r="F22" s="75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75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75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75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75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75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75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75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75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75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75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75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75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75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75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75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75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75">
        <f>GETPIVOTDATA("Record",MissingElementsPivot!$A$3,"Organization",A22)</f>
        <v>7</v>
      </c>
      <c r="X22" s="71">
        <f t="shared" si="1"/>
        <v>2</v>
      </c>
      <c r="Y22" s="71">
        <f t="shared" si="0"/>
        <v>2.6198902838798084</v>
      </c>
      <c r="AA22" s="84" t="s">
        <v>533</v>
      </c>
      <c r="AB22" s="84">
        <v>7</v>
      </c>
      <c r="AC22" s="71">
        <v>-17.920287986082563</v>
      </c>
      <c r="AD22" s="84">
        <v>-0.1432742364439725</v>
      </c>
      <c r="AE22" s="71">
        <v>-23.577915244211642</v>
      </c>
      <c r="AF22" s="71">
        <v>0.37915157179090353</v>
      </c>
      <c r="AG22" s="71">
        <v>-52.946304494794575</v>
      </c>
      <c r="AH22">
        <v>-6.1007945720114165</v>
      </c>
      <c r="AI22" s="71">
        <v>-6.1007945720114165</v>
      </c>
    </row>
    <row r="23" spans="1:35" x14ac:dyDescent="0.2">
      <c r="A23" s="61" t="s">
        <v>542</v>
      </c>
      <c r="B23" s="82">
        <f>IF(ISERR(GETPIVOTDATA("Record",MissingElementsPivot!$A$3,"Dialect",$A23,$H$1,B$2)*B$2),0,GETPIVOTDATA("Record",MissingElementsPivot!$A$3,"Dialect",$A23,$H$1,B$2)*B$2)</f>
        <v>0</v>
      </c>
      <c r="C23" s="72">
        <f>IF(ISERR(GETPIVOTDATA("Record",MissingElementsPivot!$A$3,"Dialect",$A23,$H$1,C$2)*C$2),0,GETPIVOTDATA("Record",MissingElementsPivot!$A$3,"Dialect",$A23,$H$1,C$2)*C$2)</f>
        <v>82</v>
      </c>
      <c r="D23" s="72">
        <f>IF(ISERR(GETPIVOTDATA("Record",MissingElementsPivot!$A$3,"Dialect",$A23,$H$1,D$2)*D$2),0,GETPIVOTDATA("Record",MissingElementsPivot!$A$3,"Dialect",$A23,$H$1,D$2)*D$2)</f>
        <v>808</v>
      </c>
      <c r="E23" s="72">
        <f>IF(ISERR(GETPIVOTDATA("Record",MissingElementsPivot!$A$3,"Dialect",$A23,$H$1,E$2)*E$2),0,GETPIVOTDATA("Record",MissingElementsPivot!$A$3,"Dialect",$A23,$H$1,E$2)*E$2)</f>
        <v>1836</v>
      </c>
      <c r="F23" s="72">
        <f>IF(ISERR(GETPIVOTDATA("Record",MissingElementsPivot!$A$3,"Dialect",$A23,$H$1,F$2)*F$2),0,GETPIVOTDATA("Record",MissingElementsPivot!$A$3,"Dialect",$A23,$H$1,F$2)*F$2)</f>
        <v>1332</v>
      </c>
      <c r="G23" s="72">
        <f>IF(ISERR(GETPIVOTDATA("Record",MissingElementsPivot!$A$3,"Dialect",$A23,$H$1,G$2)*G$2),0,GETPIVOTDATA("Record",MissingElementsPivot!$A$3,"Dialect",$A23,$H$1,G$2)*G$2)</f>
        <v>1825</v>
      </c>
      <c r="H23" s="72">
        <f>IF(ISERR(GETPIVOTDATA("Record",MissingElementsPivot!$A$3,"Dialect",$A23,$H$1,H$2)*H$2),0,GETPIVOTDATA("Record",MissingElementsPivot!$A$3,"Dialect",$A23,$H$1,H$2)*H$2)</f>
        <v>1326</v>
      </c>
      <c r="I23" s="72">
        <f>IF(ISERR(GETPIVOTDATA("Record",MissingElementsPivot!$A$3,"Dialect",$A23,$H$1,I$2)*I$2),0,GETPIVOTDATA("Record",MissingElementsPivot!$A$3,"Dialect",$A23,$H$1,I$2)*I$2)</f>
        <v>35</v>
      </c>
      <c r="J23" s="72">
        <f>IF(ISERR(GETPIVOTDATA("Record",MissingElementsPivot!$A$3,"Dialect",$A23,$H$1,J$2)*J$2),0,GETPIVOTDATA("Record",MissingElementsPivot!$A$3,"Dialect",$A23,$H$1,J$2)*J$2)</f>
        <v>0</v>
      </c>
      <c r="K23" s="72">
        <f>IF(ISERR(GETPIVOTDATA("Record",MissingElementsPivot!$A$3,"Dialect",$A23,$H$1,K$2)*K$2),0,GETPIVOTDATA("Record",MissingElementsPivot!$A$3,"Dialect",$A23,$H$1,K$2)*K$2)</f>
        <v>0</v>
      </c>
      <c r="L23" s="72">
        <f>IF(ISERR(GETPIVOTDATA("Record",MissingElementsPivot!$A$3,"Dialect",$A23,$H$1,L$2)*L$2),0,GETPIVOTDATA("Record",MissingElementsPivot!$A$3,"Dialect",$A23,$H$1,L$2)*L$2)</f>
        <v>0</v>
      </c>
      <c r="M23" s="72">
        <f>IF(ISERR(GETPIVOTDATA("Record",MissingElementsPivot!$A$3,"Dialect",$A23,$H$1,M$2)*M$2),0,GETPIVOTDATA("Record",MissingElementsPivot!$A$3,"Dialect",$A23,$H$1,M$2)*M$2)</f>
        <v>0</v>
      </c>
      <c r="N23" s="72">
        <f>IF(ISERR(GETPIVOTDATA("Record",MissingElementsPivot!$A$3,"Dialect",$A23,$H$1,N$2)*N$2),0,GETPIVOTDATA("Record",MissingElementsPivot!$A$3,"Dialect",$A23,$H$1,N$2)*N$2)</f>
        <v>0</v>
      </c>
      <c r="O23" s="72">
        <f>IF(ISERR(GETPIVOTDATA("Record",MissingElementsPivot!$A$3,"Dialect",$A23,$H$1,O$2)*O$2),0,GETPIVOTDATA("Record",MissingElementsPivot!$A$3,"Dialect",$A23,$H$1,O$2)*O$2)</f>
        <v>0</v>
      </c>
      <c r="P23" s="72">
        <f>IF(ISERR(GETPIVOTDATA("Record",MissingElementsPivot!$A$3,"Dialect",$A23,$H$1,P$2)*P$2),0,GETPIVOTDATA("Record",MissingElementsPivot!$A$3,"Dialect",$A23,$H$1,P$2)*P$2)</f>
        <v>0</v>
      </c>
      <c r="Q23" s="72">
        <f>IF(ISERR(GETPIVOTDATA("Record",MissingElementsPivot!$A$3,"Dialect",$A23,$H$1,Q$2)*Q$2),0,GETPIVOTDATA("Record",MissingElementsPivot!$A$3,"Dialect",$A23,$H$1,Q$2)*Q$2)</f>
        <v>0</v>
      </c>
      <c r="R23" s="72">
        <f>IF(ISERR(GETPIVOTDATA("Record",MissingElementsPivot!$A$3,"Dialect",$A23,$H$1,R$2)*R$2),0,GETPIVOTDATA("Record",MissingElementsPivot!$A$3,"Dialect",$A23,$H$1,R$2)*R$2)</f>
        <v>0</v>
      </c>
      <c r="S23" s="72">
        <f>IF(ISERR(GETPIVOTDATA("Record",MissingElementsPivot!$A$3,"Dialect",$A23,$H$1,S$2)*S$2),0,GETPIVOTDATA("Record",MissingElementsPivot!$A$3,"Dialect",$A23,$H$1,S$2)*S$2)</f>
        <v>0</v>
      </c>
      <c r="T23" s="72">
        <f>IF(ISERR(GETPIVOTDATA("Record",MissingElementsPivot!$A$3,"Dialect",$A23,$H$1,T$2)*T$2),0,GETPIVOTDATA("Record",MissingElementsPivot!$A$3,"Dialect",$A23,$H$1,T$2)*T$2)</f>
        <v>0</v>
      </c>
      <c r="U23" s="72">
        <f>IF(ISERR(GETPIVOTDATA("Record",MissingElementsPivot!$A$3,"Dialect",$A23,$H$1,U$2)*U$2),0,GETPIVOTDATA("Record",MissingElementsPivot!$A$3,"Dialect",$A23,$H$1,U$2)*U$2)</f>
        <v>0</v>
      </c>
      <c r="V23" s="72">
        <f>IF(ISERR(GETPIVOTDATA("Record",MissingElementsPivot!$A$3,"Dialect",$A23,$H$1,V$2)*V$2),0,GETPIVOTDATA("Record",MissingElementsPivot!$A$3,"Dialect",$A23,$H$1,V$2)*V$2)</f>
        <v>0</v>
      </c>
      <c r="W23" s="72">
        <f>GETPIVOTDATA("Record",MissingElementsPivot!$A$3,"Dialect",$A23)</f>
        <v>2053</v>
      </c>
      <c r="X23" s="73">
        <f t="shared" si="1"/>
        <v>3.528494885533366</v>
      </c>
      <c r="Y23" s="73">
        <f t="shared" si="0"/>
        <v>26.309419853961941</v>
      </c>
      <c r="AA23" s="106" t="s">
        <v>542</v>
      </c>
      <c r="AB23" s="106">
        <v>2053</v>
      </c>
      <c r="AC23" s="73">
        <v>26.27498403290631</v>
      </c>
      <c r="AD23" s="89">
        <v>7.0512524882337901</v>
      </c>
      <c r="AE23" s="73">
        <v>28.277705587327322</v>
      </c>
      <c r="AF23" s="73">
        <v>4.4485828665502609</v>
      </c>
      <c r="AG23" s="73">
        <v>5.8291885154989682</v>
      </c>
      <c r="AH23" s="89">
        <v>17.091570047863126</v>
      </c>
      <c r="AI23" s="73">
        <v>17.091570047863126</v>
      </c>
    </row>
    <row r="24" spans="1:35" x14ac:dyDescent="0.2">
      <c r="A24" s="61" t="s">
        <v>5</v>
      </c>
      <c r="B24" s="82">
        <f>IF(ISERR(GETPIVOTDATA("Record",MissingElementsPivot!$A$3,"Dialect",$A24,$H$1,B$2)*B$2),0,GETPIVOTDATA("Record",MissingElementsPivot!$A$3,"Dialect",$A24,$H$1,B$2)*B$2)</f>
        <v>0</v>
      </c>
      <c r="C24" s="72">
        <f>IF(ISERR(GETPIVOTDATA("Record",MissingElementsPivot!$A$3,"Dialect",$A24,$H$1,C$2)*C$2),0,GETPIVOTDATA("Record",MissingElementsPivot!$A$3,"Dialect",$A24,$H$1,C$2)*C$2)</f>
        <v>111</v>
      </c>
      <c r="D24" s="72">
        <f>IF(ISERR(GETPIVOTDATA("Record",MissingElementsPivot!$A$3,"Dialect",$A24,$H$1,D$2)*D$2),0,GETPIVOTDATA("Record",MissingElementsPivot!$A$3,"Dialect",$A24,$H$1,D$2)*D$2)</f>
        <v>1106</v>
      </c>
      <c r="E24" s="72">
        <f>IF(ISERR(GETPIVOTDATA("Record",MissingElementsPivot!$A$3,"Dialect",$A24,$H$1,E$2)*E$2),0,GETPIVOTDATA("Record",MissingElementsPivot!$A$3,"Dialect",$A24,$H$1,E$2)*E$2)</f>
        <v>144</v>
      </c>
      <c r="F24" s="72">
        <f>IF(ISERR(GETPIVOTDATA("Record",MissingElementsPivot!$A$3,"Dialect",$A24,$H$1,F$2)*F$2),0,GETPIVOTDATA("Record",MissingElementsPivot!$A$3,"Dialect",$A24,$H$1,F$2)*F$2)</f>
        <v>24</v>
      </c>
      <c r="G24" s="72">
        <f>IF(ISERR(GETPIVOTDATA("Record",MissingElementsPivot!$A$3,"Dialect",$A24,$H$1,G$2)*G$2),0,GETPIVOTDATA("Record",MissingElementsPivot!$A$3,"Dialect",$A24,$H$1,G$2)*G$2)</f>
        <v>0</v>
      </c>
      <c r="H24" s="72">
        <f>IF(ISERR(GETPIVOTDATA("Record",MissingElementsPivot!$A$3,"Dialect",$A24,$H$1,H$2)*H$2),0,GETPIVOTDATA("Record",MissingElementsPivot!$A$3,"Dialect",$A24,$H$1,H$2)*H$2)</f>
        <v>0</v>
      </c>
      <c r="I24" s="72">
        <f>IF(ISERR(GETPIVOTDATA("Record",MissingElementsPivot!$A$3,"Dialect",$A24,$H$1,I$2)*I$2),0,GETPIVOTDATA("Record",MissingElementsPivot!$A$3,"Dialect",$A24,$H$1,I$2)*I$2)</f>
        <v>0</v>
      </c>
      <c r="J24" s="72">
        <f>IF(ISERR(GETPIVOTDATA("Record",MissingElementsPivot!$A$3,"Dialect",$A24,$H$1,J$2)*J$2),0,GETPIVOTDATA("Record",MissingElementsPivot!$A$3,"Dialect",$A24,$H$1,J$2)*J$2)</f>
        <v>0</v>
      </c>
      <c r="K24" s="72">
        <f>IF(ISERR(GETPIVOTDATA("Record",MissingElementsPivot!$A$3,"Dialect",$A24,$H$1,K$2)*K$2),0,GETPIVOTDATA("Record",MissingElementsPivot!$A$3,"Dialect",$A24,$H$1,K$2)*K$2)</f>
        <v>0</v>
      </c>
      <c r="L24" s="72">
        <f>IF(ISERR(GETPIVOTDATA("Record",MissingElementsPivot!$A$3,"Dialect",$A24,$H$1,L$2)*L$2),0,GETPIVOTDATA("Record",MissingElementsPivot!$A$3,"Dialect",$A24,$H$1,L$2)*L$2)</f>
        <v>0</v>
      </c>
      <c r="M24" s="72">
        <f>IF(ISERR(GETPIVOTDATA("Record",MissingElementsPivot!$A$3,"Dialect",$A24,$H$1,M$2)*M$2),0,GETPIVOTDATA("Record",MissingElementsPivot!$A$3,"Dialect",$A24,$H$1,M$2)*M$2)</f>
        <v>0</v>
      </c>
      <c r="N24" s="72">
        <f>IF(ISERR(GETPIVOTDATA("Record",MissingElementsPivot!$A$3,"Dialect",$A24,$H$1,N$2)*N$2),0,GETPIVOTDATA("Record",MissingElementsPivot!$A$3,"Dialect",$A24,$H$1,N$2)*N$2)</f>
        <v>0</v>
      </c>
      <c r="O24" s="72">
        <f>IF(ISERR(GETPIVOTDATA("Record",MissingElementsPivot!$A$3,"Dialect",$A24,$H$1,O$2)*O$2),0,GETPIVOTDATA("Record",MissingElementsPivot!$A$3,"Dialect",$A24,$H$1,O$2)*O$2)</f>
        <v>0</v>
      </c>
      <c r="P24" s="72">
        <f>IF(ISERR(GETPIVOTDATA("Record",MissingElementsPivot!$A$3,"Dialect",$A24,$H$1,P$2)*P$2),0,GETPIVOTDATA("Record",MissingElementsPivot!$A$3,"Dialect",$A24,$H$1,P$2)*P$2)</f>
        <v>0</v>
      </c>
      <c r="Q24" s="72">
        <f>IF(ISERR(GETPIVOTDATA("Record",MissingElementsPivot!$A$3,"Dialect",$A24,$H$1,Q$2)*Q$2),0,GETPIVOTDATA("Record",MissingElementsPivot!$A$3,"Dialect",$A24,$H$1,Q$2)*Q$2)</f>
        <v>0</v>
      </c>
      <c r="R24" s="72">
        <f>IF(ISERR(GETPIVOTDATA("Record",MissingElementsPivot!$A$3,"Dialect",$A24,$H$1,R$2)*R$2),0,GETPIVOTDATA("Record",MissingElementsPivot!$A$3,"Dialect",$A24,$H$1,R$2)*R$2)</f>
        <v>0</v>
      </c>
      <c r="S24" s="72">
        <f>IF(ISERR(GETPIVOTDATA("Record",MissingElementsPivot!$A$3,"Dialect",$A24,$H$1,S$2)*S$2),0,GETPIVOTDATA("Record",MissingElementsPivot!$A$3,"Dialect",$A24,$H$1,S$2)*S$2)</f>
        <v>0</v>
      </c>
      <c r="T24" s="72">
        <f>IF(ISERR(GETPIVOTDATA("Record",MissingElementsPivot!$A$3,"Dialect",$A24,$H$1,T$2)*T$2),0,GETPIVOTDATA("Record",MissingElementsPivot!$A$3,"Dialect",$A24,$H$1,T$2)*T$2)</f>
        <v>0</v>
      </c>
      <c r="U24" s="72">
        <f>IF(ISERR(GETPIVOTDATA("Record",MissingElementsPivot!$A$3,"Dialect",$A24,$H$1,U$2)*U$2),0,GETPIVOTDATA("Record",MissingElementsPivot!$A$3,"Dialect",$A24,$H$1,U$2)*U$2)</f>
        <v>0</v>
      </c>
      <c r="V24" s="72">
        <f>IF(ISERR(GETPIVOTDATA("Record",MissingElementsPivot!$A$3,"Dialect",$A24,$H$1,V$2)*V$2),0,GETPIVOTDATA("Record",MissingElementsPivot!$A$3,"Dialect",$A24,$H$1,V$2)*V$2)</f>
        <v>0</v>
      </c>
      <c r="W24" s="72">
        <f>GETPIVOTDATA("Record",MissingElementsPivot!$A$3,"Dialect",$A24)</f>
        <v>765</v>
      </c>
      <c r="X24" s="73">
        <f t="shared" si="1"/>
        <v>1.8104575163398693</v>
      </c>
      <c r="Y24" s="73">
        <f t="shared" si="0"/>
        <v>-0.75819546144065841</v>
      </c>
      <c r="AA24" s="106" t="s">
        <v>5</v>
      </c>
      <c r="AB24" s="106">
        <v>765</v>
      </c>
      <c r="AC24" s="105">
        <v>-0.93710529491289529</v>
      </c>
      <c r="AD24">
        <v>-20.143532260814773</v>
      </c>
      <c r="AE24" s="73">
        <v>-6.6375024039472104</v>
      </c>
      <c r="AF24" s="73">
        <v>-6.8915153025025555</v>
      </c>
      <c r="AG24" s="73">
        <v>-79.090873967428934</v>
      </c>
      <c r="AH24">
        <v>-21.484187490975092</v>
      </c>
      <c r="AI24" s="105">
        <v>0.50429801062158253</v>
      </c>
    </row>
    <row r="25" spans="1:35" x14ac:dyDescent="0.2">
      <c r="A25" s="61" t="s">
        <v>3106</v>
      </c>
      <c r="B25" s="82">
        <f>IF(ISERR(GETPIVOTDATA("Record",MissingElementsPivot!$A$3,$H$1,B$2)*B$2),0,GETPIVOTDATA("Record",MissingElementsPivot!$A$3,$H$1,B$2)*B$2)</f>
        <v>0</v>
      </c>
      <c r="C25" s="72">
        <f>IF(ISERR(GETPIVOTDATA("Record",MissingElementsPivot!$A$3,$H$1,C$2)*C$2),0,GETPIVOTDATA("Record",MissingElementsPivot!$A$3,$H$1,C$2)*C$2)</f>
        <v>195</v>
      </c>
      <c r="D25" s="72">
        <f>IF(ISERR(GETPIVOTDATA("Record",MissingElementsPivot!$A$3,$H$1,D$2)*D$2),0,GETPIVOTDATA("Record",MissingElementsPivot!$A$3,$H$1,D$2)*D$2)</f>
        <v>1918</v>
      </c>
      <c r="E25" s="72">
        <f>IF(ISERR(GETPIVOTDATA("Record",MissingElementsPivot!$A$3,$H$1,E$2)*E$2),0,GETPIVOTDATA("Record",MissingElementsPivot!$A$3,$H$1,E$2)*E$2)</f>
        <v>1986</v>
      </c>
      <c r="F25" s="72">
        <f>IF(ISERR(GETPIVOTDATA("Record",MissingElementsPivot!$A$3,$H$1,F$2)*F$2),0,GETPIVOTDATA("Record",MissingElementsPivot!$A$3,$H$1,F$2)*F$2)</f>
        <v>1356</v>
      </c>
      <c r="G25" s="72">
        <f>IF(ISERR(GETPIVOTDATA("Record",MissingElementsPivot!$A$3,$H$1,G$2)*G$2),0,GETPIVOTDATA("Record",MissingElementsPivot!$A$3,$H$1,G$2)*G$2)</f>
        <v>1825</v>
      </c>
      <c r="H25" s="72">
        <f>IF(ISERR(GETPIVOTDATA("Record",MissingElementsPivot!$A$3,$H$1,H$2)*H$2),0,GETPIVOTDATA("Record",MissingElementsPivot!$A$3,$H$1,H$2)*H$2)</f>
        <v>1326</v>
      </c>
      <c r="I25" s="72">
        <f>IF(ISERR(GETPIVOTDATA("Record",MissingElementsPivot!$A$3,$H$1,I$2)*I$2),0,GETPIVOTDATA("Record",MissingElementsPivot!$A$3,$H$1,I$2)*I$2)</f>
        <v>35</v>
      </c>
      <c r="J25" s="72">
        <f>IF(ISERR(GETPIVOTDATA("Record",MissingElementsPivot!$A$3,$H$1,J$2)*J$2),0,GETPIVOTDATA("Record",MissingElementsPivot!$A$3,$H$1,J$2)*J$2)</f>
        <v>0</v>
      </c>
      <c r="K25" s="72">
        <f>IF(ISERR(GETPIVOTDATA("Record",MissingElementsPivot!$A$3,$H$1,K$2)*K$2),0,GETPIVOTDATA("Record",MissingElementsPivot!$A$3,$H$1,K$2)*K$2)</f>
        <v>0</v>
      </c>
      <c r="L25" s="72">
        <f>IF(ISERR(GETPIVOTDATA("Record",MissingElementsPivot!$A$3,$H$1,L$2)*L$2),0,GETPIVOTDATA("Record",MissingElementsPivot!$A$3,$H$1,L$2)*L$2)</f>
        <v>0</v>
      </c>
      <c r="M25" s="72">
        <f>IF(ISERR(GETPIVOTDATA("Record",MissingElementsPivot!$A$3,$H$1,M$2)*M$2),0,GETPIVOTDATA("Record",MissingElementsPivot!$A$3,$H$1,M$2)*M$2)</f>
        <v>0</v>
      </c>
      <c r="N25" s="72">
        <f>IF(ISERR(GETPIVOTDATA("Record",MissingElementsPivot!$A$3,$H$1,N$2)*N$2),0,GETPIVOTDATA("Record",MissingElementsPivot!$A$3,$H$1,N$2)*N$2)</f>
        <v>0</v>
      </c>
      <c r="O25" s="72">
        <f>IF(ISERR(GETPIVOTDATA("Record",MissingElementsPivot!$A$3,$H$1,O$2)*O$2),0,GETPIVOTDATA("Record",MissingElementsPivot!$A$3,$H$1,O$2)*O$2)</f>
        <v>0</v>
      </c>
      <c r="P25" s="72">
        <f>IF(ISERR(GETPIVOTDATA("Record",MissingElementsPivot!$A$3,$H$1,P$2)*P$2),0,GETPIVOTDATA("Record",MissingElementsPivot!$A$3,$H$1,P$2)*P$2)</f>
        <v>0</v>
      </c>
      <c r="Q25" s="72">
        <f>IF(ISERR(GETPIVOTDATA("Record",MissingElementsPivot!$A$3,$H$1,Q$2)*Q$2),0,GETPIVOTDATA("Record",MissingElementsPivot!$A$3,$H$1,Q$2)*Q$2)</f>
        <v>0</v>
      </c>
      <c r="R25" s="72">
        <f>IF(ISERR(GETPIVOTDATA("Record",MissingElementsPivot!$A$3,$H$1,R$2)*R$2),0,GETPIVOTDATA("Record",MissingElementsPivot!$A$3,$H$1,R$2)*R$2)</f>
        <v>0</v>
      </c>
      <c r="S25" s="72">
        <f>IF(ISERR(GETPIVOTDATA("Record",MissingElementsPivot!$A$3,$H$1,S$2)*S$2),0,GETPIVOTDATA("Record",MissingElementsPivot!$A$3,$H$1,S$2)*S$2)</f>
        <v>0</v>
      </c>
      <c r="T25" s="72">
        <f>IF(ISERR(GETPIVOTDATA("Record",MissingElementsPivot!$A$3,$H$1,T$2)*T$2),0,GETPIVOTDATA("Record",MissingElementsPivot!$A$3,$H$1,T$2)*T$2)</f>
        <v>0</v>
      </c>
      <c r="U25" s="72">
        <f>IF(ISERR(GETPIVOTDATA("Record",MissingElementsPivot!$A$3,$H$1,U$2)*U$2),0,GETPIVOTDATA("Record",MissingElementsPivot!$A$3,$H$1,U$2)*U$2)</f>
        <v>0</v>
      </c>
      <c r="V25" s="72">
        <f>IF(ISERR(GETPIVOTDATA("Record",MissingElementsPivot!$A$3,$H$1,V$2)*V$2),0,GETPIVOTDATA("Record",MissingElementsPivot!$A$3,$H$1,V$2)*V$2)</f>
        <v>0</v>
      </c>
      <c r="W25" s="72">
        <f>GETPIVOTDATA("Record",MissingElementsPivot!$A$3)</f>
        <v>2824</v>
      </c>
      <c r="X25" s="73">
        <f t="shared" si="1"/>
        <v>3.0598441926345608</v>
      </c>
      <c r="Y25" s="73">
        <f t="shared" si="0"/>
        <v>19.739620224133354</v>
      </c>
      <c r="AA25" s="106" t="s">
        <v>3106</v>
      </c>
      <c r="AB25" s="106">
        <v>2818</v>
      </c>
      <c r="AC25" s="73">
        <v>19.932113527208688</v>
      </c>
      <c r="AD25" s="106">
        <v>-0.49838579345316558</v>
      </c>
      <c r="AE25" s="73">
        <v>18.901066492841302</v>
      </c>
      <c r="AF25" s="105">
        <v>1.4971968838814005</v>
      </c>
      <c r="AG25" s="73">
        <v>-17.6475505241755</v>
      </c>
      <c r="AH25">
        <v>6.6121313929934447</v>
      </c>
      <c r="AI25" s="73">
        <v>12.782892742169615</v>
      </c>
    </row>
    <row r="26" spans="1:35" x14ac:dyDescent="0.2">
      <c r="A26" s="99" t="s">
        <v>3125</v>
      </c>
      <c r="B26" s="68">
        <f>IF(ISERR(GETPIVOTDATA("Record",MissingElementsPivot!$A$3,"Organization",$A26,$H$1,B$2)*B$2),0,GETPIVOTDATA("Record",MissingElementsPivot!$A$3,"Organization",$A26,$H$1,B$2)*B$2)</f>
        <v>0</v>
      </c>
      <c r="C26" s="68">
        <f>IF(ISERR(GETPIVOTDATA("Record",MissingElementsPivot!$A$3,"Organization",$A26,$H$1,C$2)*C$2),0,GETPIVOTDATA("Record",MissingElementsPivot!$A$3,"Organization",$A26,$H$1,C$2)*C$2)</f>
        <v>1</v>
      </c>
      <c r="D26" s="68">
        <f>IF(ISERR(GETPIVOTDATA("Record",MissingElementsPivot!$A$3,"Organization",$A26,$H$1,D$2)*D$2),0,GETPIVOTDATA("Record",MissingElementsPivot!$A$3,"Organization",$A26,$H$1,D$2)*D$2)</f>
        <v>2</v>
      </c>
      <c r="E26" s="68">
        <f>IF(ISERR(GETPIVOTDATA("Record",MissingElementsPivot!$A$3,"Organization",$A26,$H$1,E$2)*E$2),0,GETPIVOTDATA("Record",MissingElementsPivot!$A$3,"Organization",$A26,$H$1,E$2)*E$2)</f>
        <v>3</v>
      </c>
      <c r="F26" s="68">
        <f>IF(ISERR(GETPIVOTDATA("Record",MissingElementsPivot!$A$3,"Organization",$A26,$H$1,F$2)*F$2),0,GETPIVOTDATA("Record",MissingElementsPivot!$A$3,"Organization",$A26,$H$1,F$2)*F$2)</f>
        <v>0</v>
      </c>
      <c r="G26" s="68">
        <f>IF(ISERR(GETPIVOTDATA("Record",MissingElementsPivot!$A$3,"Organization",$A26,$H$1,G$2)*G$2),0,GETPIVOTDATA("Record",MissingElementsPivot!$A$3,"Organization",$A26,$H$1,G$2)*G$2)</f>
        <v>0</v>
      </c>
      <c r="H26" s="68">
        <f>IF(ISERR(GETPIVOTDATA("Record",MissingElementsPivot!$A$3,"Organization",$A26,$H$1,H$2)*H$2),0,GETPIVOTDATA("Record",MissingElementsPivot!$A$3,"Organization",$A26,$H$1,H$2)*H$2)</f>
        <v>0</v>
      </c>
      <c r="I26" s="68">
        <f>IF(ISERR(GETPIVOTDATA("Record",MissingElementsPivot!$A$3,"Organization",$A26,$H$1,I$2)*I$2),0,GETPIVOTDATA("Record",MissingElementsPivot!$A$3,"Organization",$A26,$H$1,I$2)*I$2)</f>
        <v>0</v>
      </c>
      <c r="J26" s="68">
        <f>IF(ISERR(GETPIVOTDATA("Record",MissingElementsPivot!$A$3,"Organization",$A26,$H$1,J$2)*J$2),0,GETPIVOTDATA("Record",MissingElementsPivot!$A$3,"Organization",$A26,$H$1,J$2)*J$2)</f>
        <v>0</v>
      </c>
      <c r="K26" s="68">
        <f>IF(ISERR(GETPIVOTDATA("Record",MissingElementsPivot!$A$3,"Organization",$A26,$H$1,K$2)*K$2),0,GETPIVOTDATA("Record",MissingElementsPivot!$A$3,"Organization",$A26,$H$1,K$2)*K$2)</f>
        <v>0</v>
      </c>
      <c r="L26" s="68">
        <f>IF(ISERR(GETPIVOTDATA("Record",MissingElementsPivot!$A$3,"Organization",$A26,$H$1,L$2)*L$2),0,GETPIVOTDATA("Record",MissingElementsPivot!$A$3,"Organization",$A26,$H$1,L$2)*L$2)</f>
        <v>0</v>
      </c>
      <c r="M26" s="68">
        <f>IF(ISERR(GETPIVOTDATA("Record",MissingElementsPivot!$A$3,"Organization",$A26,$H$1,M$2)*M$2),0,GETPIVOTDATA("Record",MissingElementsPivot!$A$3,"Organization",$A26,$H$1,M$2)*M$2)</f>
        <v>0</v>
      </c>
      <c r="N26" s="68">
        <f>IF(ISERR(GETPIVOTDATA("Record",MissingElementsPivot!$A$3,"Organization",$A26,$H$1,N$2)*N$2),0,GETPIVOTDATA("Record",MissingElementsPivot!$A$3,"Organization",$A26,$H$1,N$2)*N$2)</f>
        <v>0</v>
      </c>
      <c r="O26" s="68">
        <f>IF(ISERR(GETPIVOTDATA("Record",MissingElementsPivot!$A$3,"Organization",$A26,$H$1,O$2)*O$2),0,GETPIVOTDATA("Record",MissingElementsPivot!$A$3,"Organization",$A26,$H$1,O$2)*O$2)</f>
        <v>0</v>
      </c>
      <c r="P26" s="68">
        <f>IF(ISERR(GETPIVOTDATA("Record",MissingElementsPivot!$A$3,"Organization",$A26,$H$1,P$2)*P$2),0,GETPIVOTDATA("Record",MissingElementsPivot!$A$3,"Organization",$A26,$H$1,P$2)*P$2)</f>
        <v>0</v>
      </c>
      <c r="Q26" s="68">
        <f>IF(ISERR(GETPIVOTDATA("Record",MissingElementsPivot!$A$3,"Organization",$A26,$H$1,Q$2)*Q$2),0,GETPIVOTDATA("Record",MissingElementsPivot!$A$3,"Organization",$A26,$H$1,Q$2)*Q$2)</f>
        <v>0</v>
      </c>
      <c r="R26" s="68">
        <f>IF(ISERR(GETPIVOTDATA("Record",MissingElementsPivot!$A$3,"Organization",$A26,$H$1,R$2)*R$2),0,GETPIVOTDATA("Record",MissingElementsPivot!$A$3,"Organization",$A26,$H$1,R$2)*R$2)</f>
        <v>0</v>
      </c>
      <c r="S26" s="68">
        <f>IF(ISERR(GETPIVOTDATA("Record",MissingElementsPivot!$A$3,"Organization",$A26,$H$1,S$2)*S$2),0,GETPIVOTDATA("Record",MissingElementsPivot!$A$3,"Organization",$A26,$H$1,S$2)*S$2)</f>
        <v>0</v>
      </c>
      <c r="T26" s="68">
        <f>IF(ISERR(GETPIVOTDATA("Record",MissingElementsPivot!$A$3,"Organization",$A26,$H$1,T$2)*T$2),0,GETPIVOTDATA("Record",MissingElementsPivot!$A$3,"Organization",$A26,$H$1,T$2)*T$2)</f>
        <v>0</v>
      </c>
      <c r="U26" s="68">
        <f>IF(ISERR(GETPIVOTDATA("Record",MissingElementsPivot!$A$3,"Organization",$A26,$H$1,U$2)*U$2),0,GETPIVOTDATA("Record",MissingElementsPivot!$A$3,"Organization",$A26,$H$1,U$2)*U$2)</f>
        <v>0</v>
      </c>
      <c r="V26" s="68">
        <f>IF(ISERR(GETPIVOTDATA("Record",MissingElementsPivot!$A$3,"Organization",$A26,$H$1,V$2)*V$2),0,GETPIVOTDATA("Record",MissingElementsPivot!$A$3,"Organization",$A26,$H$1,V$2)*V$2)</f>
        <v>0</v>
      </c>
      <c r="W26" s="68">
        <f>GETPIVOTDATA("Record",MissingElementsPivot!$A$3,"Organization",A26)</f>
        <v>3</v>
      </c>
      <c r="X26" s="77">
        <f t="shared" ref="X26:X27" si="2">SUM(B26:V26)/W26</f>
        <v>2</v>
      </c>
      <c r="Y26" s="77">
        <f>(X26-LTER_Mean)/(SQRT(((VLOOKUP(A26,StandardDeviations,24,FALSE)^2)/W26)+LTER_STD_Count))</f>
        <v>0.30341466817793655</v>
      </c>
      <c r="AA26" t="s">
        <v>542</v>
      </c>
      <c r="AB26" t="s">
        <v>3113</v>
      </c>
      <c r="AC26" s="90">
        <f>COUNTIF(AC3:AC17,"&lt;-2.0")</f>
        <v>1</v>
      </c>
      <c r="AD26" s="90">
        <f t="shared" ref="AD26:AI26" si="3">COUNTIF(AD3:AD17,"&lt;-2.0")</f>
        <v>2</v>
      </c>
      <c r="AE26" s="90">
        <f t="shared" si="3"/>
        <v>5</v>
      </c>
      <c r="AF26" s="90">
        <f t="shared" si="3"/>
        <v>4</v>
      </c>
      <c r="AG26" s="90">
        <f t="shared" si="3"/>
        <v>7</v>
      </c>
      <c r="AH26" s="90">
        <f t="shared" si="3"/>
        <v>1</v>
      </c>
      <c r="AI26" s="90">
        <f t="shared" si="3"/>
        <v>1</v>
      </c>
    </row>
    <row r="27" spans="1:35" x14ac:dyDescent="0.2">
      <c r="A27" s="100" t="s">
        <v>3127</v>
      </c>
      <c r="B27" s="75">
        <f>IF(ISERR(GETPIVOTDATA("Record",MissingElementsPivot!$A$3,"Organization",$A27,$H$1,B$2)*B$2),0,GETPIVOTDATA("Record",MissingElementsPivot!$A$3,"Organization",$A27,$H$1,B$2)*(B$2+(Adjust*VLOOKUP(Level,Adjustments,2,FALSE))))</f>
        <v>0</v>
      </c>
      <c r="C27" s="75">
        <f>IF(ISERR(GETPIVOTDATA("Record",MissingElementsPivot!$A$3,"Organization",$A27,$H$1,C$2)*C$2),0,GETPIVOTDATA("Record",MissingElementsPivot!$A$3,"Organization",$A27,$H$1,C$2)*(C$2+(Adjust*VLOOKUP(Level,Adjustments,2,FALSE))))</f>
        <v>2</v>
      </c>
      <c r="D27" s="75">
        <f>IF(ISERR(GETPIVOTDATA("Record",MissingElementsPivot!$A$3,"Organization",$A27,$H$1,D$2)*D$2),0,GETPIVOTDATA("Record",MissingElementsPivot!$A$3,"Organization",$A27,$H$1,D$2)*(D$2+(Adjust*VLOOKUP(Level,Adjustments,2,FALSE))))</f>
        <v>3</v>
      </c>
      <c r="E27" s="75">
        <f>IF(ISERR(GETPIVOTDATA("Record",MissingElementsPivot!$A$3,"Organization",$A27,$H$1,E$2)*E$2),0,GETPIVOTDATA("Record",MissingElementsPivot!$A$3,"Organization",$A27,$H$1,E$2)*(E$2+(Adjust*VLOOKUP(Level,Adjustments,2,FALSE))))</f>
        <v>4</v>
      </c>
      <c r="F27" s="75">
        <f>IF(ISERR(GETPIVOTDATA("Record",MissingElementsPivot!$A$3,"Organization",$A27,$H$1,F$2)*F$2),0,GETPIVOTDATA("Record",MissingElementsPivot!$A$3,"Organization",$A27,$H$1,F$2)*(F$2+(Adjust*VLOOKUP(Level,Adjustments,2,FALSE))))</f>
        <v>0</v>
      </c>
      <c r="G27" s="75">
        <f>IF(ISERR(GETPIVOTDATA("Record",MissingElementsPivot!$A$3,"Organization",$A27,$H$1,G$2)*G$2),0,GETPIVOTDATA("Record",MissingElementsPivot!$A$3,"Organization",$A27,$H$1,G$2)*(G$2+(Adjust*VLOOKUP(Level,Adjustments,2,FALSE))))</f>
        <v>0</v>
      </c>
      <c r="H27" s="75">
        <f>IF(ISERR(GETPIVOTDATA("Record",MissingElementsPivot!$A$3,"Organization",$A27,$H$1,H$2)*H$2),0,GETPIVOTDATA("Record",MissingElementsPivot!$A$3,"Organization",$A27,$H$1,H$2)*(H$2+(Adjust*VLOOKUP(Level,Adjustments,2,FALSE))))</f>
        <v>0</v>
      </c>
      <c r="I27" s="75">
        <f>IF(ISERR(GETPIVOTDATA("Record",MissingElementsPivot!$A$3,"Organization",$A27,$H$1,I$2)*I$2),0,GETPIVOTDATA("Record",MissingElementsPivot!$A$3,"Organization",$A27,$H$1,I$2)*(I$2+(Adjust*VLOOKUP(Level,Adjustments,2,FALSE))))</f>
        <v>0</v>
      </c>
      <c r="J27" s="75">
        <f>IF(ISERR(GETPIVOTDATA("Record",MissingElementsPivot!$A$3,"Organization",$A27,$H$1,J$2)*J$2),0,GETPIVOTDATA("Record",MissingElementsPivot!$A$3,"Organization",$A27,$H$1,J$2)*(J$2+(Adjust*VLOOKUP(Level,Adjustments,2,FALSE))))</f>
        <v>0</v>
      </c>
      <c r="K27" s="75">
        <f>IF(ISERR(GETPIVOTDATA("Record",MissingElementsPivot!$A$3,"Organization",$A27,$H$1,K$2)*K$2),0,GETPIVOTDATA("Record",MissingElementsPivot!$A$3,"Organization",$A27,$H$1,K$2)*(K$2+(Adjust*VLOOKUP(Level,Adjustments,2,FALSE))))</f>
        <v>0</v>
      </c>
      <c r="L27" s="75">
        <f>IF(ISERR(GETPIVOTDATA("Record",MissingElementsPivot!$A$3,"Organization",$A27,$H$1,L$2)*L$2),0,GETPIVOTDATA("Record",MissingElementsPivot!$A$3,"Organization",$A27,$H$1,L$2)*(L$2+(Adjust*VLOOKUP(Level,Adjustments,2,FALSE))))</f>
        <v>0</v>
      </c>
      <c r="M27" s="75">
        <f>IF(ISERR(GETPIVOTDATA("Record",MissingElementsPivot!$A$3,"Organization",$A27,$H$1,M$2)*M$2),0,GETPIVOTDATA("Record",MissingElementsPivot!$A$3,"Organization",$A27,$H$1,M$2)*(M$2+(Adjust*VLOOKUP(Level,Adjustments,2,FALSE))))</f>
        <v>0</v>
      </c>
      <c r="N27" s="75">
        <f>IF(ISERR(GETPIVOTDATA("Record",MissingElementsPivot!$A$3,"Organization",$A27,$H$1,N$2)*N$2),0,GETPIVOTDATA("Record",MissingElementsPivot!$A$3,"Organization",$A27,$H$1,N$2)*(N$2+(Adjust*VLOOKUP(Level,Adjustments,2,FALSE))))</f>
        <v>0</v>
      </c>
      <c r="O27" s="75">
        <f>IF(ISERR(GETPIVOTDATA("Record",MissingElementsPivot!$A$3,"Organization",$A27,$H$1,O$2)*O$2),0,GETPIVOTDATA("Record",MissingElementsPivot!$A$3,"Organization",$A27,$H$1,O$2)*(O$2+(Adjust*VLOOKUP(Level,Adjustments,2,FALSE))))</f>
        <v>0</v>
      </c>
      <c r="P27" s="75">
        <f>IF(ISERR(GETPIVOTDATA("Record",MissingElementsPivot!$A$3,"Organization",$A27,$H$1,P$2)*P$2),0,GETPIVOTDATA("Record",MissingElementsPivot!$A$3,"Organization",$A27,$H$1,P$2)*(P$2+(Adjust*VLOOKUP(Level,Adjustments,2,FALSE))))</f>
        <v>0</v>
      </c>
      <c r="Q27" s="75">
        <f>IF(ISERR(GETPIVOTDATA("Record",MissingElementsPivot!$A$3,"Organization",$A27,$H$1,Q$2)*Q$2),0,GETPIVOTDATA("Record",MissingElementsPivot!$A$3,"Organization",$A27,$H$1,Q$2)*(Q$2+(Adjust*VLOOKUP(Level,Adjustments,2,FALSE))))</f>
        <v>0</v>
      </c>
      <c r="R27" s="75">
        <f>IF(ISERR(GETPIVOTDATA("Record",MissingElementsPivot!$A$3,"Organization",$A27,$H$1,R$2)*R$2),0,GETPIVOTDATA("Record",MissingElementsPivot!$A$3,"Organization",$A27,$H$1,R$2)*(R$2+(Adjust*VLOOKUP(Level,Adjustments,2,FALSE))))</f>
        <v>0</v>
      </c>
      <c r="S27" s="75">
        <f>IF(ISERR(GETPIVOTDATA("Record",MissingElementsPivot!$A$3,"Organization",$A27,$H$1,S$2)*S$2),0,GETPIVOTDATA("Record",MissingElementsPivot!$A$3,"Organization",$A27,$H$1,S$2)*(S$2+(Adjust*VLOOKUP(Level,Adjustments,2,FALSE))))</f>
        <v>0</v>
      </c>
      <c r="T27" s="75">
        <f>IF(ISERR(GETPIVOTDATA("Record",MissingElementsPivot!$A$3,"Organization",$A27,$H$1,T$2)*T$2),0,GETPIVOTDATA("Record",MissingElementsPivot!$A$3,"Organization",$A27,$H$1,T$2)*(T$2+(Adjust*VLOOKUP(Level,Adjustments,2,FALSE))))</f>
        <v>0</v>
      </c>
      <c r="U27" s="75">
        <f>IF(ISERR(GETPIVOTDATA("Record",MissingElementsPivot!$A$3,"Organization",$A27,$H$1,U$2)*U$2),0,GETPIVOTDATA("Record",MissingElementsPivot!$A$3,"Organization",$A27,$H$1,U$2)*(U$2+(Adjust*VLOOKUP(Level,Adjustments,2,FALSE))))</f>
        <v>0</v>
      </c>
      <c r="V27" s="75">
        <f>IF(ISERR(GETPIVOTDATA("Record",MissingElementsPivot!$A$3,"Organization",$A27,$H$1,V$2)*V$2),0,GETPIVOTDATA("Record",MissingElementsPivot!$A$3,"Organization",$A27,$H$1,V$2)*(V$2+(Adjust*VLOOKUP(Level,Adjustments,2,FALSE))))</f>
        <v>0</v>
      </c>
      <c r="W27" s="75">
        <f>GETPIVOTDATA("Record",MissingElementsPivot!$A$3,"Organization",A27)</f>
        <v>3</v>
      </c>
      <c r="X27" s="71">
        <f t="shared" si="2"/>
        <v>3</v>
      </c>
      <c r="Y27" s="71">
        <f>(X27-LTER_Mean)/(SQRT(((VLOOKUP(A27,StandardDeviations,24,FALSE)^2)/W27)+LTER_STD_Count))</f>
        <v>2.4104609749691641</v>
      </c>
      <c r="AB27" t="s">
        <v>3115</v>
      </c>
      <c r="AC27" s="90">
        <f>COUNTIF(AC3:AC17,"&gt;=-2.0")-COUNTIF(AC3:AC17,"&gt;2.0")-1</f>
        <v>1</v>
      </c>
      <c r="AD27" s="90">
        <f t="shared" ref="AD27:AI27" si="4">COUNTIF(AD3:AD17,"&gt;=-2.0")-COUNTIF(AD3:AD17,"&gt;2.0")-1</f>
        <v>2</v>
      </c>
      <c r="AE27" s="90">
        <f t="shared" si="4"/>
        <v>0</v>
      </c>
      <c r="AF27" s="90">
        <f t="shared" si="4"/>
        <v>4</v>
      </c>
      <c r="AG27" s="90">
        <f t="shared" si="4"/>
        <v>1</v>
      </c>
      <c r="AH27" s="90">
        <f t="shared" si="4"/>
        <v>2</v>
      </c>
      <c r="AI27" s="90">
        <f t="shared" si="4"/>
        <v>2</v>
      </c>
    </row>
    <row r="28" spans="1:35" x14ac:dyDescent="0.2">
      <c r="AB28" t="s">
        <v>3114</v>
      </c>
      <c r="AC28" s="90">
        <f t="shared" ref="AC28:AI28" si="5">COUNTIF(AC3:AC17,"&gt;2.0")</f>
        <v>12</v>
      </c>
      <c r="AD28" s="90">
        <f t="shared" si="5"/>
        <v>10</v>
      </c>
      <c r="AE28" s="90">
        <f t="shared" si="5"/>
        <v>9</v>
      </c>
      <c r="AF28" s="90">
        <f t="shared" si="5"/>
        <v>6</v>
      </c>
      <c r="AG28" s="90">
        <f t="shared" si="5"/>
        <v>6</v>
      </c>
      <c r="AH28" s="90">
        <f t="shared" si="5"/>
        <v>11</v>
      </c>
      <c r="AI28" s="90">
        <f t="shared" si="5"/>
        <v>11</v>
      </c>
    </row>
    <row r="29" spans="1:35" ht="24" x14ac:dyDescent="0.3">
      <c r="A29" s="101" t="s">
        <v>3109</v>
      </c>
      <c r="B29" s="101"/>
      <c r="C29" s="101"/>
      <c r="D29" s="101"/>
      <c r="E29" s="101"/>
      <c r="F29" s="101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AA29" t="s">
        <v>5</v>
      </c>
      <c r="AB29" t="s">
        <v>3113</v>
      </c>
      <c r="AC29" s="90">
        <f t="shared" ref="AC29:AI29" si="6">COUNTIF(AC18:AC22,"&lt;-2.0")</f>
        <v>2</v>
      </c>
      <c r="AD29" s="90">
        <f t="shared" si="6"/>
        <v>2</v>
      </c>
      <c r="AE29" s="90">
        <f t="shared" si="6"/>
        <v>3</v>
      </c>
      <c r="AF29" s="90">
        <f t="shared" si="6"/>
        <v>0</v>
      </c>
      <c r="AG29" s="90">
        <f t="shared" si="6"/>
        <v>4</v>
      </c>
      <c r="AH29" s="90">
        <f t="shared" si="6"/>
        <v>2</v>
      </c>
      <c r="AI29" s="90">
        <f t="shared" si="6"/>
        <v>2</v>
      </c>
    </row>
    <row r="30" spans="1:35" x14ac:dyDescent="0.2">
      <c r="B30" s="67">
        <f>B2</f>
        <v>0</v>
      </c>
      <c r="C30" s="67">
        <f t="shared" ref="C30:V30" si="7">C2</f>
        <v>1</v>
      </c>
      <c r="D30" s="67">
        <f t="shared" si="7"/>
        <v>2</v>
      </c>
      <c r="E30" s="67">
        <f t="shared" si="7"/>
        <v>3</v>
      </c>
      <c r="F30" s="67">
        <f t="shared" si="7"/>
        <v>4</v>
      </c>
      <c r="G30" s="67">
        <f t="shared" si="7"/>
        <v>5</v>
      </c>
      <c r="H30" s="67">
        <f t="shared" si="7"/>
        <v>6</v>
      </c>
      <c r="I30" s="67">
        <f t="shared" si="7"/>
        <v>7</v>
      </c>
      <c r="J30" s="67">
        <f t="shared" si="7"/>
        <v>8</v>
      </c>
      <c r="K30" s="67">
        <f t="shared" si="7"/>
        <v>9</v>
      </c>
      <c r="L30" s="67">
        <f t="shared" si="7"/>
        <v>10</v>
      </c>
      <c r="M30" s="67">
        <f t="shared" si="7"/>
        <v>11</v>
      </c>
      <c r="N30" s="67">
        <f t="shared" si="7"/>
        <v>12</v>
      </c>
      <c r="O30" s="67">
        <f t="shared" si="7"/>
        <v>13</v>
      </c>
      <c r="P30" s="67">
        <f t="shared" si="7"/>
        <v>14</v>
      </c>
      <c r="Q30" s="67">
        <f t="shared" si="7"/>
        <v>15</v>
      </c>
      <c r="R30" s="67">
        <f t="shared" si="7"/>
        <v>16</v>
      </c>
      <c r="S30" s="67">
        <f t="shared" si="7"/>
        <v>17</v>
      </c>
      <c r="T30" s="67">
        <f t="shared" si="7"/>
        <v>18</v>
      </c>
      <c r="U30" s="67">
        <f t="shared" si="7"/>
        <v>19</v>
      </c>
      <c r="V30" s="67">
        <f t="shared" si="7"/>
        <v>20</v>
      </c>
      <c r="W30" s="60" t="s">
        <v>3105</v>
      </c>
      <c r="X30" s="60" t="s">
        <v>3103</v>
      </c>
      <c r="AB30" t="s">
        <v>3115</v>
      </c>
      <c r="AC30" s="90">
        <f>COUNTIF(AC18:AC22,"&gt;=-2.0")-COUNTIF(AC18:AC22,"&gt;2.0")</f>
        <v>2</v>
      </c>
      <c r="AD30" s="90">
        <f t="shared" ref="AD30:AI30" si="8">COUNTIF(AD18:AD22,"&gt;=-2.0")-COUNTIF(AD18:AD22,"&gt;2.0")</f>
        <v>1</v>
      </c>
      <c r="AE30" s="90">
        <f t="shared" si="8"/>
        <v>0</v>
      </c>
      <c r="AF30" s="90">
        <f t="shared" si="8"/>
        <v>3</v>
      </c>
      <c r="AG30" s="90">
        <f t="shared" si="8"/>
        <v>0</v>
      </c>
      <c r="AH30" s="90">
        <f t="shared" si="8"/>
        <v>1</v>
      </c>
      <c r="AI30" s="90">
        <f t="shared" si="8"/>
        <v>1</v>
      </c>
    </row>
    <row r="31" spans="1:35" x14ac:dyDescent="0.2">
      <c r="A31" s="62" t="str">
        <f>A3</f>
        <v>LTER</v>
      </c>
      <c r="B31" s="79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106.786816</v>
      </c>
      <c r="C31" s="79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9.5255680000000016</v>
      </c>
      <c r="D31" s="79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3.6495359999999955</v>
      </c>
      <c r="E31" s="79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27.483455999999993</v>
      </c>
      <c r="F31" s="79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41.370624000000007</v>
      </c>
      <c r="G31" s="79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0</v>
      </c>
      <c r="H31" s="79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0</v>
      </c>
      <c r="I31" s="79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0</v>
      </c>
      <c r="J31" s="79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0</v>
      </c>
      <c r="K31" s="79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0</v>
      </c>
      <c r="L31" s="79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0</v>
      </c>
      <c r="M31" s="79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0</v>
      </c>
      <c r="N31" s="79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0</v>
      </c>
      <c r="O31" s="79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0</v>
      </c>
      <c r="P31" s="79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0</v>
      </c>
      <c r="Q31" s="79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0</v>
      </c>
      <c r="R31" s="79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79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79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79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79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95">
        <f>GETPIVOTDATA("Record",MissingElementsPivot!$A$3,"Organization",A31)</f>
        <v>250</v>
      </c>
      <c r="X31" s="70">
        <f>SQRT(SUM(B31:V31)/W31)</f>
        <v>0.86905926150061841</v>
      </c>
      <c r="AB31" t="s">
        <v>3114</v>
      </c>
      <c r="AC31" s="90">
        <f t="shared" ref="AC31:AI31" si="9">COUNTIF(AC18:AC22,"&gt;2.0")</f>
        <v>1</v>
      </c>
      <c r="AD31" s="90">
        <f t="shared" si="9"/>
        <v>2</v>
      </c>
      <c r="AE31" s="90">
        <f t="shared" si="9"/>
        <v>2</v>
      </c>
      <c r="AF31" s="90">
        <f t="shared" si="9"/>
        <v>2</v>
      </c>
      <c r="AG31" s="90">
        <f t="shared" si="9"/>
        <v>1</v>
      </c>
      <c r="AH31" s="90">
        <f t="shared" si="9"/>
        <v>2</v>
      </c>
      <c r="AI31" s="90">
        <f t="shared" si="9"/>
        <v>2</v>
      </c>
    </row>
    <row r="32" spans="1:35" x14ac:dyDescent="0.2">
      <c r="A32" s="63" t="str">
        <f>A4</f>
        <v>TERN</v>
      </c>
      <c r="B32" s="77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77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77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77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77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77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77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77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77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77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77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77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77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77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77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77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77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77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77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77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77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68">
        <f>GETPIVOTDATA("Record",MissingElementsPivot!$A$3,"Organization",A32)</f>
        <v>250</v>
      </c>
      <c r="X32" s="69">
        <f t="shared" ref="X32:X53" si="10">SQRT(SUM(B32:V32)/W32)</f>
        <v>0</v>
      </c>
      <c r="AB32" t="s">
        <v>3119</v>
      </c>
      <c r="AC32">
        <v>11</v>
      </c>
      <c r="AD32">
        <v>4</v>
      </c>
      <c r="AE32">
        <v>5</v>
      </c>
      <c r="AF32">
        <v>2</v>
      </c>
      <c r="AG32">
        <v>3</v>
      </c>
      <c r="AH32">
        <f>SUM(AC32:AG32)</f>
        <v>25</v>
      </c>
    </row>
    <row r="33" spans="1:28" x14ac:dyDescent="0.2">
      <c r="A33" s="63" t="str">
        <f t="shared" ref="A33:A55" si="11">A5</f>
        <v>TFRI</v>
      </c>
      <c r="B33" s="77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77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77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77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77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38.449200000000019</v>
      </c>
      <c r="G33" s="77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13.792175999999982</v>
      </c>
      <c r="H33" s="77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6.5946239999999978</v>
      </c>
      <c r="I33" s="77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77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0</v>
      </c>
      <c r="K33" s="77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0</v>
      </c>
      <c r="L33" s="77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0</v>
      </c>
      <c r="M33" s="77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0</v>
      </c>
      <c r="N33" s="77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0</v>
      </c>
      <c r="O33" s="77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0</v>
      </c>
      <c r="P33" s="77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0</v>
      </c>
      <c r="Q33" s="77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0</v>
      </c>
      <c r="R33" s="77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77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77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0</v>
      </c>
      <c r="U33" s="77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77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68">
        <f>GETPIVOTDATA("Record",MissingElementsPivot!$A$3,"Organization",A33)</f>
        <v>250</v>
      </c>
      <c r="X33" s="69">
        <f t="shared" si="10"/>
        <v>0.48512266490033218</v>
      </c>
    </row>
    <row r="34" spans="1:28" x14ac:dyDescent="0.2">
      <c r="A34" s="63" t="str">
        <f t="shared" si="11"/>
        <v>PISCO</v>
      </c>
      <c r="B34" s="77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77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77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77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2.4510275754422537</v>
      </c>
      <c r="F34" s="77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19.231529656607695</v>
      </c>
      <c r="G34" s="77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3.5916363163371483</v>
      </c>
      <c r="H34" s="77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77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77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77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0</v>
      </c>
      <c r="L34" s="77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0</v>
      </c>
      <c r="M34" s="77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0</v>
      </c>
      <c r="N34" s="77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77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77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77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77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77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77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77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77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68">
        <f>GETPIVOTDATA("Record",MissingElementsPivot!$A$3,"Organization",A34)</f>
        <v>248</v>
      </c>
      <c r="X34" s="69">
        <f t="shared" si="10"/>
        <v>0.31923670020789491</v>
      </c>
      <c r="AA34" s="83" t="s">
        <v>3104</v>
      </c>
      <c r="AB34" s="83" t="s">
        <v>3117</v>
      </c>
    </row>
    <row r="35" spans="1:28" x14ac:dyDescent="0.2">
      <c r="A35" s="63" t="str">
        <f t="shared" si="11"/>
        <v>SANPARKS</v>
      </c>
      <c r="B35" s="77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77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77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31.669098001934145</v>
      </c>
      <c r="E35" s="77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77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47.017177793440339</v>
      </c>
      <c r="G35" s="77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4.7863102165254183</v>
      </c>
      <c r="H35" s="77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43.621744332803338</v>
      </c>
      <c r="I35" s="77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14.338868035863557</v>
      </c>
      <c r="J35" s="77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0</v>
      </c>
      <c r="K35" s="77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0</v>
      </c>
      <c r="L35" s="77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0</v>
      </c>
      <c r="M35" s="77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0</v>
      </c>
      <c r="N35" s="77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0</v>
      </c>
      <c r="O35" s="77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0</v>
      </c>
      <c r="P35" s="77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0</v>
      </c>
      <c r="Q35" s="77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0</v>
      </c>
      <c r="R35" s="77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0</v>
      </c>
      <c r="S35" s="77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0</v>
      </c>
      <c r="T35" s="77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77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0</v>
      </c>
      <c r="V35" s="77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0</v>
      </c>
      <c r="W35" s="68">
        <f>GETPIVOTDATA("Record",MissingElementsPivot!$A$3,"Organization",A35)</f>
        <v>247</v>
      </c>
      <c r="X35" s="69">
        <f t="shared" si="10"/>
        <v>0.7567060473040943</v>
      </c>
      <c r="AA35" s="83" t="s">
        <v>2775</v>
      </c>
      <c r="AB35" s="93">
        <v>1</v>
      </c>
    </row>
    <row r="36" spans="1:28" x14ac:dyDescent="0.2">
      <c r="A36" s="63" t="str">
        <f t="shared" si="11"/>
        <v>KUBI</v>
      </c>
      <c r="B36" s="77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77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77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77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77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77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77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77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77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77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77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77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77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77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77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77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77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77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77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77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77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68">
        <f>GETPIVOTDATA("Record",MissingElementsPivot!$A$3,"Organization",A36)</f>
        <v>172</v>
      </c>
      <c r="X36" s="69">
        <f t="shared" si="10"/>
        <v>0</v>
      </c>
      <c r="AA36" s="83" t="s">
        <v>2776</v>
      </c>
      <c r="AB36" s="93">
        <v>1</v>
      </c>
    </row>
    <row r="37" spans="1:28" x14ac:dyDescent="0.2">
      <c r="A37" s="63" t="str">
        <f t="shared" si="11"/>
        <v>KNB</v>
      </c>
      <c r="B37" s="77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77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103.62149951593818</v>
      </c>
      <c r="D37" s="77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57.059342393058195</v>
      </c>
      <c r="E37" s="77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4.6102764530818598</v>
      </c>
      <c r="F37" s="77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17.229696296030696</v>
      </c>
      <c r="G37" s="77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60.964824841335293</v>
      </c>
      <c r="H37" s="77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92.306106350173906</v>
      </c>
      <c r="I37" s="77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13.429811036609417</v>
      </c>
      <c r="J37" s="77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0</v>
      </c>
      <c r="K37" s="77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0</v>
      </c>
      <c r="L37" s="77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0</v>
      </c>
      <c r="M37" s="77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0</v>
      </c>
      <c r="N37" s="77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0</v>
      </c>
      <c r="O37" s="77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0</v>
      </c>
      <c r="P37" s="77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0</v>
      </c>
      <c r="Q37" s="77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0</v>
      </c>
      <c r="R37" s="77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0</v>
      </c>
      <c r="S37" s="77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0</v>
      </c>
      <c r="T37" s="77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0</v>
      </c>
      <c r="U37" s="77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77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68">
        <f>GETPIVOTDATA("Record",MissingElementsPivot!$A$3,"Organization",A37)</f>
        <v>167</v>
      </c>
      <c r="X37" s="69">
        <f t="shared" si="10"/>
        <v>1.4460798896405824</v>
      </c>
      <c r="AA37" s="83" t="s">
        <v>2778</v>
      </c>
      <c r="AB37" s="93">
        <v>0</v>
      </c>
    </row>
    <row r="38" spans="1:28" x14ac:dyDescent="0.2">
      <c r="A38" s="96" t="str">
        <f t="shared" si="11"/>
        <v>LTER_EUROPE</v>
      </c>
      <c r="B38" s="77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77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77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27.302516069788801</v>
      </c>
      <c r="E38" s="77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12.90813590449954</v>
      </c>
      <c r="F38" s="77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17.946776859504133</v>
      </c>
      <c r="G38" s="77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5.8183287419651055</v>
      </c>
      <c r="H38" s="77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77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77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77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77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0</v>
      </c>
      <c r="M38" s="77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0</v>
      </c>
      <c r="N38" s="77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0</v>
      </c>
      <c r="O38" s="77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0</v>
      </c>
      <c r="P38" s="77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0</v>
      </c>
      <c r="Q38" s="77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0</v>
      </c>
      <c r="R38" s="77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77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77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77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77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97">
        <f>GETPIVOTDATA("Record",MissingElementsPivot!$A$3,"Organization",A38)</f>
        <v>165</v>
      </c>
      <c r="X38" s="69">
        <f t="shared" si="10"/>
        <v>0.62268118977170051</v>
      </c>
      <c r="AA38" s="83" t="s">
        <v>2777</v>
      </c>
      <c r="AB38" s="93">
        <v>1</v>
      </c>
    </row>
    <row r="39" spans="1:28" x14ac:dyDescent="0.2">
      <c r="A39" s="63" t="str">
        <f t="shared" si="11"/>
        <v>ONEShare</v>
      </c>
      <c r="B39" s="77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77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77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2.1977947984176418</v>
      </c>
      <c r="E39" s="77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77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17.171955222624359</v>
      </c>
      <c r="G39" s="77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16.281626125746993</v>
      </c>
      <c r="H39" s="77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77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77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77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0</v>
      </c>
      <c r="L39" s="77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77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77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77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77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77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0</v>
      </c>
      <c r="R39" s="77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77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0</v>
      </c>
      <c r="T39" s="77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0</v>
      </c>
      <c r="U39" s="77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77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68">
        <f>GETPIVOTDATA("Record",MissingElementsPivot!$A$3,"Organization",A39)</f>
        <v>109</v>
      </c>
      <c r="X39" s="69">
        <f t="shared" si="10"/>
        <v>0.57190632570674127</v>
      </c>
      <c r="AA39" s="83" t="s">
        <v>2779</v>
      </c>
      <c r="AB39" s="93">
        <v>1</v>
      </c>
    </row>
    <row r="40" spans="1:28" x14ac:dyDescent="0.2">
      <c r="A40" s="63" t="str">
        <f t="shared" si="11"/>
        <v>GOA</v>
      </c>
      <c r="B40" s="77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77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77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77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77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0.2420866305705951</v>
      </c>
      <c r="G40" s="77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4.5028113286130784</v>
      </c>
      <c r="H40" s="77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77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0</v>
      </c>
      <c r="J40" s="77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0</v>
      </c>
      <c r="K40" s="77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0</v>
      </c>
      <c r="L40" s="77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77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0</v>
      </c>
      <c r="N40" s="77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0</v>
      </c>
      <c r="O40" s="77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0</v>
      </c>
      <c r="P40" s="77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77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0</v>
      </c>
      <c r="R40" s="77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77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77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77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77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68">
        <f>GETPIVOTDATA("Record",MissingElementsPivot!$A$3,"Organization",A40)</f>
        <v>98</v>
      </c>
      <c r="X40" s="69">
        <f t="shared" si="10"/>
        <v>0.22003937400865128</v>
      </c>
      <c r="AA40" s="83" t="s">
        <v>3090</v>
      </c>
      <c r="AB40" s="93">
        <v>4</v>
      </c>
    </row>
    <row r="41" spans="1:28" x14ac:dyDescent="0.2">
      <c r="A41" s="63" t="str">
        <f t="shared" si="11"/>
        <v>ESA</v>
      </c>
      <c r="B41" s="77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77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0.60234959060163729</v>
      </c>
      <c r="D41" s="77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4.7184051263794951</v>
      </c>
      <c r="E41" s="77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77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77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77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77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77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77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0</v>
      </c>
      <c r="L41" s="77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0</v>
      </c>
      <c r="M41" s="77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0</v>
      </c>
      <c r="N41" s="77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0</v>
      </c>
      <c r="O41" s="77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77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77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77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77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77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77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77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68">
        <f>GETPIVOTDATA("Record",MissingElementsPivot!$A$3,"Organization",A41)</f>
        <v>53</v>
      </c>
      <c r="X41" s="69">
        <f t="shared" si="10"/>
        <v>0.31684633252352201</v>
      </c>
      <c r="AA41" s="83" t="s">
        <v>3091</v>
      </c>
      <c r="AB41" s="93">
        <v>0</v>
      </c>
    </row>
    <row r="42" spans="1:28" x14ac:dyDescent="0.2">
      <c r="A42" s="63" t="str">
        <f t="shared" si="11"/>
        <v>IOE</v>
      </c>
      <c r="B42" s="77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77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77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77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77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77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3.9930555555556121E-2</v>
      </c>
      <c r="H42" s="77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0.91840277777777724</v>
      </c>
      <c r="I42" s="77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77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77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77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77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77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0</v>
      </c>
      <c r="O42" s="77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0</v>
      </c>
      <c r="P42" s="77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77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0</v>
      </c>
      <c r="R42" s="77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0</v>
      </c>
      <c r="S42" s="77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0</v>
      </c>
      <c r="T42" s="77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77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77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68">
        <f>GETPIVOTDATA("Record",MissingElementsPivot!$A$3,"Organization",A42)</f>
        <v>24</v>
      </c>
      <c r="X42" s="69">
        <f t="shared" si="10"/>
        <v>0.19982631347136331</v>
      </c>
    </row>
    <row r="43" spans="1:28" x14ac:dyDescent="0.2">
      <c r="A43" s="63" t="str">
        <f t="shared" si="11"/>
        <v>GLEON</v>
      </c>
      <c r="B43" s="77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77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12</v>
      </c>
      <c r="D43" s="77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4</v>
      </c>
      <c r="E43" s="77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77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</v>
      </c>
      <c r="G43" s="77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8</v>
      </c>
      <c r="H43" s="77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0</v>
      </c>
      <c r="I43" s="77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16</v>
      </c>
      <c r="J43" s="77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</v>
      </c>
      <c r="K43" s="77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</v>
      </c>
      <c r="L43" s="77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0</v>
      </c>
      <c r="M43" s="77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0</v>
      </c>
      <c r="N43" s="77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0</v>
      </c>
      <c r="O43" s="77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77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77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77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77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0</v>
      </c>
      <c r="T43" s="77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77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77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68">
        <f>GETPIVOTDATA("Record",MissingElementsPivot!$A$3,"Organization",A43)</f>
        <v>13</v>
      </c>
      <c r="X43" s="69">
        <f t="shared" si="10"/>
        <v>1.7974340685458343</v>
      </c>
    </row>
    <row r="44" spans="1:28" x14ac:dyDescent="0.2">
      <c r="A44" s="63" t="str">
        <f t="shared" si="11"/>
        <v>USANPN</v>
      </c>
      <c r="B44" s="77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77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77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77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77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77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77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77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77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77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77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77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77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77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77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77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77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77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77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77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77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68">
        <f>GETPIVOTDATA("Record",MissingElementsPivot!$A$3,"Organization",A44)</f>
        <v>6</v>
      </c>
      <c r="X44" s="69">
        <f t="shared" si="10"/>
        <v>0</v>
      </c>
    </row>
    <row r="45" spans="1:28" x14ac:dyDescent="0.2">
      <c r="A45" s="63" t="str">
        <f t="shared" si="11"/>
        <v>CLOEBIRD</v>
      </c>
      <c r="B45" s="77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77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77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77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77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77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77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77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77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77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77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77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77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77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77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77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77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77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77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77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77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68">
        <f>GETPIVOTDATA("Record",MissingElementsPivot!$A$3,"Organization",A45)</f>
        <v>1</v>
      </c>
      <c r="X45" s="69">
        <f t="shared" si="10"/>
        <v>0</v>
      </c>
    </row>
    <row r="46" spans="1:28" x14ac:dyDescent="0.2">
      <c r="A46" s="94" t="str">
        <f t="shared" si="11"/>
        <v>CDL</v>
      </c>
      <c r="B46" s="78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78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78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78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78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78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78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78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78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78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78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78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78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78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78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78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78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78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78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78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78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75">
        <f>GETPIVOTDATA("Record",MissingElementsPivot!$A$3,"Organization",A46)</f>
        <v>250</v>
      </c>
      <c r="X46" s="71">
        <f t="shared" si="10"/>
        <v>0</v>
      </c>
    </row>
    <row r="47" spans="1:28" x14ac:dyDescent="0.2">
      <c r="A47" s="94" t="str">
        <f t="shared" si="11"/>
        <v>EDACGSTORE</v>
      </c>
      <c r="B47" s="78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78">
        <f>IF(ISERR(((C$30-VLOOKUP($A47,$A$3:$X$25,24,FALSE))^2)*GETPIVOTDATA("Record",MissingElementsPivot!$A$3,"Organization",$A47,$H$1,C$30)),0,(((C$30+(Adjust*VLOOKUP(Level,Adjustments,2,FALSE)))-VLOOKUP($A47,$A$3:$X$25,24,FALSE))^2)*GETPIVOTDATA("Record",MissingElementsPivot!$A$3,"Organization",$A47,$H$1,C$30))</f>
        <v>16.927999999999997</v>
      </c>
      <c r="D47" s="78">
        <f>IF(ISERR(((D$30-VLOOKUP($A47,$A$3:$X$25,24,FALSE))^2)*GETPIVOTDATA("Record",MissingElementsPivot!$A$3,"Organization",$A47,$H$1,D$30)),0,(((D$30+(Adjust*VLOOKUP(Level,Adjustments,2,FALSE)))-VLOOKUP($A47,$A$3:$X$25,24,FALSE))^2)*GETPIVOTDATA("Record",MissingElementsPivot!$A$3,"Organization",$A47,$H$1,D$30))</f>
        <v>1.4720000000000026</v>
      </c>
      <c r="E47" s="78">
        <f>IF(ISERR(((E$30-VLOOKUP($A47,$A$3:$X$25,24,FALSE))^2)*GETPIVOTDATA("Record",MissingElementsPivot!$A$3,"Organization",$A47,$H$1,E$30)),0,(((E$30+(Adjust*VLOOKUP(Level,Adjustments,2,FALSE)))-VLOOKUP($A47,$A$3:$X$25,24,FALSE))^2)*GETPIVOTDATA("Record",MissingElementsPivot!$A$3,"Organization",$A47,$H$1,E$30))</f>
        <v>0</v>
      </c>
      <c r="F47" s="78">
        <f>IF(ISERR(((F$30-VLOOKUP($A47,$A$3:$X$25,24,FALSE))^2)*GETPIVOTDATA("Record",MissingElementsPivot!$A$3,"Organization",$A47,$H$1,F$30)),0,(((F$30+(Adjust*VLOOKUP(Level,Adjustments,2,FALSE)))-VLOOKUP($A47,$A$3:$X$25,24,FALSE))^2)*GETPIVOTDATA("Record",MissingElementsPivot!$A$3,"Organization",$A47,$H$1,F$30))</f>
        <v>0</v>
      </c>
      <c r="G47" s="78">
        <f>IF(ISERR(((G$30-VLOOKUP($A47,$A$3:$X$25,24,FALSE))^2)*GETPIVOTDATA("Record",MissingElementsPivot!$A$3,"Organization",$A47,$H$1,G$30)),0,(((G$30+(Adjust*VLOOKUP(Level,Adjustments,2,FALSE)))-VLOOKUP($A47,$A$3:$X$25,24,FALSE))^2)*GETPIVOTDATA("Record",MissingElementsPivot!$A$3,"Organization",$A47,$H$1,G$30))</f>
        <v>0</v>
      </c>
      <c r="H47" s="78">
        <f>IF(ISERR(((H$30-VLOOKUP($A47,$A$3:$X$25,24,FALSE))^2)*GETPIVOTDATA("Record",MissingElementsPivot!$A$3,"Organization",$A47,$H$1,H$30)),0,(((H$30+(Adjust*VLOOKUP(Level,Adjustments,2,FALSE)))-VLOOKUP($A47,$A$3:$X$25,24,FALSE))^2)*GETPIVOTDATA("Record",MissingElementsPivot!$A$3,"Organization",$A47,$H$1,H$30))</f>
        <v>0</v>
      </c>
      <c r="I47" s="78">
        <f>IF(ISERR(((I$30-VLOOKUP($A47,$A$3:$X$25,24,FALSE))^2)*GETPIVOTDATA("Record",MissingElementsPivot!$A$3,"Organization",$A47,$H$1,I$30)),0,(((I$30+(Adjust*VLOOKUP(Level,Adjustments,2,FALSE)))-VLOOKUP($A47,$A$3:$X$25,24,FALSE))^2)*GETPIVOTDATA("Record",MissingElementsPivot!$A$3,"Organization",$A47,$H$1,I$30))</f>
        <v>0</v>
      </c>
      <c r="J47" s="78">
        <f>IF(ISERR(((J$30-VLOOKUP($A47,$A$3:$X$25,24,FALSE))^2)*GETPIVOTDATA("Record",MissingElementsPivot!$A$3,"Organization",$A47,$H$1,J$30)),0,(((J$30+(Adjust*VLOOKUP(Level,Adjustments,2,FALSE)))-VLOOKUP($A47,$A$3:$X$25,24,FALSE))^2)*GETPIVOTDATA("Record",MissingElementsPivot!$A$3,"Organization",$A47,$H$1,J$30))</f>
        <v>0</v>
      </c>
      <c r="K47" s="78">
        <f>IF(ISERR(((K$30-VLOOKUP($A47,$A$3:$X$25,24,FALSE))^2)*GETPIVOTDATA("Record",MissingElementsPivot!$A$3,"Organization",$A47,$H$1,K$30)),0,(((K$30+(Adjust*VLOOKUP(Level,Adjustments,2,FALSE)))-VLOOKUP($A47,$A$3:$X$25,24,FALSE))^2)*GETPIVOTDATA("Record",MissingElementsPivot!$A$3,"Organization",$A47,$H$1,K$30))</f>
        <v>0</v>
      </c>
      <c r="L47" s="78">
        <f>IF(ISERR(((L$30-VLOOKUP($A47,$A$3:$X$25,24,FALSE))^2)*GETPIVOTDATA("Record",MissingElementsPivot!$A$3,"Organization",$A47,$H$1,L$30)),0,(((L$30+(Adjust*VLOOKUP(Level,Adjustments,2,FALSE)))-VLOOKUP($A47,$A$3:$X$25,24,FALSE))^2)*GETPIVOTDATA("Record",MissingElementsPivot!$A$3,"Organization",$A47,$H$1,L$30))</f>
        <v>0</v>
      </c>
      <c r="M47" s="78">
        <f>IF(ISERR(((M$30-VLOOKUP($A47,$A$3:$X$25,24,FALSE))^2)*GETPIVOTDATA("Record",MissingElementsPivot!$A$3,"Organization",$A47,$H$1,M$30)),0,(((M$30+(Adjust*VLOOKUP(Level,Adjustments,2,FALSE)))-VLOOKUP($A47,$A$3:$X$25,24,FALSE))^2)*GETPIVOTDATA("Record",MissingElementsPivot!$A$3,"Organization",$A47,$H$1,M$30))</f>
        <v>0</v>
      </c>
      <c r="N47" s="78">
        <f>IF(ISERR(((N$30-VLOOKUP($A47,$A$3:$X$25,24,FALSE))^2)*GETPIVOTDATA("Record",MissingElementsPivot!$A$3,"Organization",$A47,$H$1,N$30)),0,(((N$30+(Adjust*VLOOKUP(Level,Adjustments,2,FALSE)))-VLOOKUP($A47,$A$3:$X$25,24,FALSE))^2)*GETPIVOTDATA("Record",MissingElementsPivot!$A$3,"Organization",$A47,$H$1,N$30))</f>
        <v>0</v>
      </c>
      <c r="O47" s="78">
        <f>IF(ISERR(((O$30-VLOOKUP($A47,$A$3:$X$25,24,FALSE))^2)*GETPIVOTDATA("Record",MissingElementsPivot!$A$3,"Organization",$A47,$H$1,O$30)),0,(((O$30+(Adjust*VLOOKUP(Level,Adjustments,2,FALSE)))-VLOOKUP($A47,$A$3:$X$25,24,FALSE))^2)*GETPIVOTDATA("Record",MissingElementsPivot!$A$3,"Organization",$A47,$H$1,O$30))</f>
        <v>0</v>
      </c>
      <c r="P47" s="78">
        <f>IF(ISERR(((P$30-VLOOKUP($A47,$A$3:$X$25,24,FALSE))^2)*GETPIVOTDATA("Record",MissingElementsPivot!$A$3,"Organization",$A47,$H$1,P$30)),0,(((P$30+(Adjust*VLOOKUP(Level,Adjustments,2,FALSE)))-VLOOKUP($A47,$A$3:$X$25,24,FALSE))^2)*GETPIVOTDATA("Record",MissingElementsPivot!$A$3,"Organization",$A47,$H$1,P$30))</f>
        <v>0</v>
      </c>
      <c r="Q47" s="78">
        <f>IF(ISERR(((Q$30-VLOOKUP($A47,$A$3:$X$25,24,FALSE))^2)*GETPIVOTDATA("Record",MissingElementsPivot!$A$3,"Organization",$A47,$H$1,Q$30)),0,(((Q$30+(Adjust*VLOOKUP(Level,Adjustments,2,FALSE)))-VLOOKUP($A47,$A$3:$X$25,24,FALSE))^2)*GETPIVOTDATA("Record",MissingElementsPivot!$A$3,"Organization",$A47,$H$1,Q$30))</f>
        <v>0</v>
      </c>
      <c r="R47" s="78">
        <f>IF(ISERR(((R$30-VLOOKUP($A47,$A$3:$X$25,24,FALSE))^2)*GETPIVOTDATA("Record",MissingElementsPivot!$A$3,"Organization",$A47,$H$1,R$30)),0,(((R$30+(Adjust*VLOOKUP(Level,Adjustments,2,FALSE)))-VLOOKUP($A47,$A$3:$X$25,24,FALSE))^2)*GETPIVOTDATA("Record",MissingElementsPivot!$A$3,"Organization",$A47,$H$1,R$30))</f>
        <v>0</v>
      </c>
      <c r="S47" s="78">
        <f>IF(ISERR(((S$30-VLOOKUP($A47,$A$3:$X$25,24,FALSE))^2)*GETPIVOTDATA("Record",MissingElementsPivot!$A$3,"Organization",$A47,$H$1,S$30)),0,(((S$30+(Adjust*VLOOKUP(Level,Adjustments,2,FALSE)))-VLOOKUP($A47,$A$3:$X$25,24,FALSE))^2)*GETPIVOTDATA("Record",MissingElementsPivot!$A$3,"Organization",$A47,$H$1,S$30))</f>
        <v>0</v>
      </c>
      <c r="T47" s="78">
        <f>IF(ISERR(((T$30-VLOOKUP($A47,$A$3:$X$25,24,FALSE))^2)*GETPIVOTDATA("Record",MissingElementsPivot!$A$3,"Organization",$A47,$H$1,T$30)),0,(((T$30+(Adjust*VLOOKUP(Level,Adjustments,2,FALSE)))-VLOOKUP($A47,$A$3:$X$25,24,FALSE))^2)*GETPIVOTDATA("Record",MissingElementsPivot!$A$3,"Organization",$A47,$H$1,T$30))</f>
        <v>0</v>
      </c>
      <c r="U47" s="78">
        <f>IF(ISERR(((U$30-VLOOKUP($A47,$A$3:$X$25,24,FALSE))^2)*GETPIVOTDATA("Record",MissingElementsPivot!$A$3,"Organization",$A47,$H$1,U$30)),0,(((U$30+(Adjust*VLOOKUP(Level,Adjustments,2,FALSE)))-VLOOKUP($A47,$A$3:$X$25,24,FALSE))^2)*GETPIVOTDATA("Record",MissingElementsPivot!$A$3,"Organization",$A47,$H$1,U$30))</f>
        <v>0</v>
      </c>
      <c r="V47" s="78">
        <f>IF(ISERR(((V$30-VLOOKUP($A47,$A$3:$X$25,24,FALSE))^2)*GETPIVOTDATA("Record",MissingElementsPivot!$A$3,"Organization",$A47,$H$1,V$30)),0,(((V$30+(Adjust*VLOOKUP(Level,Adjustments,2,FALSE)))-VLOOKUP($A47,$A$3:$X$25,24,FALSE))^2)*GETPIVOTDATA("Record",MissingElementsPivot!$A$3,"Organization",$A47,$H$1,V$30))</f>
        <v>0</v>
      </c>
      <c r="W47" s="75">
        <f>GETPIVOTDATA("Record",MissingElementsPivot!$A$3,"Organization",A47)</f>
        <v>250</v>
      </c>
      <c r="X47" s="71">
        <f t="shared" si="10"/>
        <v>0.27129319932501073</v>
      </c>
    </row>
    <row r="48" spans="1:28" x14ac:dyDescent="0.2">
      <c r="A48" s="94" t="str">
        <f t="shared" si="11"/>
        <v>USGSCSAS</v>
      </c>
      <c r="B48" s="78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90.804826388888898</v>
      </c>
      <c r="C48" s="78">
        <f>IF(ISERR(((C$30-VLOOKUP($A48,$A$3:$X$25,24,FALSE))^2)*GETPIVOTDATA("Record",MissingElementsPivot!$A$3,"Organization",$A48,$H$1,C$30)),0,(((C$30+(Adjust*VLOOKUP(Level,Adjustments,2,FALSE)))-VLOOKUP($A48,$A$3:$X$25,24,FALSE))^2)*GETPIVOTDATA("Record",MissingElementsPivot!$A$3,"Organization",$A48,$H$1,C$30))</f>
        <v>24.132656250000004</v>
      </c>
      <c r="D48" s="78">
        <f>IF(ISERR(((D$30-VLOOKUP($A48,$A$3:$X$25,24,FALSE))^2)*GETPIVOTDATA("Record",MissingElementsPivot!$A$3,"Organization",$A48,$H$1,D$30)),0,(((D$30+(Adjust*VLOOKUP(Level,Adjustments,2,FALSE)))-VLOOKUP($A48,$A$3:$X$25,24,FALSE))^2)*GETPIVOTDATA("Record",MissingElementsPivot!$A$3,"Organization",$A48,$H$1,D$30))</f>
        <v>15.057517361111106</v>
      </c>
      <c r="E48" s="78">
        <f>IF(ISERR(((E$30-VLOOKUP($A48,$A$3:$X$25,24,FALSE))^2)*GETPIVOTDATA("Record",MissingElementsPivot!$A$3,"Organization",$A48,$H$1,E$30)),0,(((E$30+(Adjust*VLOOKUP(Level,Adjustments,2,FALSE)))-VLOOKUP($A48,$A$3:$X$25,24,FALSE))^2)*GETPIVOTDATA("Record",MissingElementsPivot!$A$3,"Organization",$A48,$H$1,E$30))</f>
        <v>101.50083333333333</v>
      </c>
      <c r="F48" s="78">
        <f>IF(ISERR(((F$30-VLOOKUP($A48,$A$3:$X$25,24,FALSE))^2)*GETPIVOTDATA("Record",MissingElementsPivot!$A$3,"Organization",$A48,$H$1,F$30)),0,(((F$30+(Adjust*VLOOKUP(Level,Adjustments,2,FALSE)))-VLOOKUP($A48,$A$3:$X$25,24,FALSE))^2)*GETPIVOTDATA("Record",MissingElementsPivot!$A$3,"Organization",$A48,$H$1,F$30))</f>
        <v>0</v>
      </c>
      <c r="G48" s="78">
        <f>IF(ISERR(((G$30-VLOOKUP($A48,$A$3:$X$25,24,FALSE))^2)*GETPIVOTDATA("Record",MissingElementsPivot!$A$3,"Organization",$A48,$H$1,G$30)),0,(((G$30+(Adjust*VLOOKUP(Level,Adjustments,2,FALSE)))-VLOOKUP($A48,$A$3:$X$25,24,FALSE))^2)*GETPIVOTDATA("Record",MissingElementsPivot!$A$3,"Organization",$A48,$H$1,G$30))</f>
        <v>0</v>
      </c>
      <c r="H48" s="78">
        <f>IF(ISERR(((H$30-VLOOKUP($A48,$A$3:$X$25,24,FALSE))^2)*GETPIVOTDATA("Record",MissingElementsPivot!$A$3,"Organization",$A48,$H$1,H$30)),0,(((H$30+(Adjust*VLOOKUP(Level,Adjustments,2,FALSE)))-VLOOKUP($A48,$A$3:$X$25,24,FALSE))^2)*GETPIVOTDATA("Record",MissingElementsPivot!$A$3,"Organization",$A48,$H$1,H$30))</f>
        <v>0</v>
      </c>
      <c r="I48" s="78">
        <f>IF(ISERR(((I$30-VLOOKUP($A48,$A$3:$X$25,24,FALSE))^2)*GETPIVOTDATA("Record",MissingElementsPivot!$A$3,"Organization",$A48,$H$1,I$30)),0,(((I$30+(Adjust*VLOOKUP(Level,Adjustments,2,FALSE)))-VLOOKUP($A48,$A$3:$X$25,24,FALSE))^2)*GETPIVOTDATA("Record",MissingElementsPivot!$A$3,"Organization",$A48,$H$1,I$30))</f>
        <v>0</v>
      </c>
      <c r="J48" s="78">
        <f>IF(ISERR(((J$30-VLOOKUP($A48,$A$3:$X$25,24,FALSE))^2)*GETPIVOTDATA("Record",MissingElementsPivot!$A$3,"Organization",$A48,$H$1,J$30)),0,(((J$30+(Adjust*VLOOKUP(Level,Adjustments,2,FALSE)))-VLOOKUP($A48,$A$3:$X$25,24,FALSE))^2)*GETPIVOTDATA("Record",MissingElementsPivot!$A$3,"Organization",$A48,$H$1,J$30))</f>
        <v>0</v>
      </c>
      <c r="K48" s="78">
        <f>IF(ISERR(((K$30-VLOOKUP($A48,$A$3:$X$25,24,FALSE))^2)*GETPIVOTDATA("Record",MissingElementsPivot!$A$3,"Organization",$A48,$H$1,K$30)),0,(((K$30+(Adjust*VLOOKUP(Level,Adjustments,2,FALSE)))-VLOOKUP($A48,$A$3:$X$25,24,FALSE))^2)*GETPIVOTDATA("Record",MissingElementsPivot!$A$3,"Organization",$A48,$H$1,K$30))</f>
        <v>0</v>
      </c>
      <c r="L48" s="78">
        <f>IF(ISERR(((L$30-VLOOKUP($A48,$A$3:$X$25,24,FALSE))^2)*GETPIVOTDATA("Record",MissingElementsPivot!$A$3,"Organization",$A48,$H$1,L$30)),0,(((L$30+(Adjust*VLOOKUP(Level,Adjustments,2,FALSE)))-VLOOKUP($A48,$A$3:$X$25,24,FALSE))^2)*GETPIVOTDATA("Record",MissingElementsPivot!$A$3,"Organization",$A48,$H$1,L$30))</f>
        <v>0</v>
      </c>
      <c r="M48" s="78">
        <f>IF(ISERR(((M$30-VLOOKUP($A48,$A$3:$X$25,24,FALSE))^2)*GETPIVOTDATA("Record",MissingElementsPivot!$A$3,"Organization",$A48,$H$1,M$30)),0,(((M$30+(Adjust*VLOOKUP(Level,Adjustments,2,FALSE)))-VLOOKUP($A48,$A$3:$X$25,24,FALSE))^2)*GETPIVOTDATA("Record",MissingElementsPivot!$A$3,"Organization",$A48,$H$1,M$30))</f>
        <v>0</v>
      </c>
      <c r="N48" s="78">
        <f>IF(ISERR(((N$30-VLOOKUP($A48,$A$3:$X$25,24,FALSE))^2)*GETPIVOTDATA("Record",MissingElementsPivot!$A$3,"Organization",$A48,$H$1,N$30)),0,(((N$30+(Adjust*VLOOKUP(Level,Adjustments,2,FALSE)))-VLOOKUP($A48,$A$3:$X$25,24,FALSE))^2)*GETPIVOTDATA("Record",MissingElementsPivot!$A$3,"Organization",$A48,$H$1,N$30))</f>
        <v>0</v>
      </c>
      <c r="O48" s="78">
        <f>IF(ISERR(((O$30-VLOOKUP($A48,$A$3:$X$25,24,FALSE))^2)*GETPIVOTDATA("Record",MissingElementsPivot!$A$3,"Organization",$A48,$H$1,O$30)),0,(((O$30+(Adjust*VLOOKUP(Level,Adjustments,2,FALSE)))-VLOOKUP($A48,$A$3:$X$25,24,FALSE))^2)*GETPIVOTDATA("Record",MissingElementsPivot!$A$3,"Organization",$A48,$H$1,O$30))</f>
        <v>0</v>
      </c>
      <c r="P48" s="78">
        <f>IF(ISERR(((P$30-VLOOKUP($A48,$A$3:$X$25,24,FALSE))^2)*GETPIVOTDATA("Record",MissingElementsPivot!$A$3,"Organization",$A48,$H$1,P$30)),0,(((P$30+(Adjust*VLOOKUP(Level,Adjustments,2,FALSE)))-VLOOKUP($A48,$A$3:$X$25,24,FALSE))^2)*GETPIVOTDATA("Record",MissingElementsPivot!$A$3,"Organization",$A48,$H$1,P$30))</f>
        <v>0</v>
      </c>
      <c r="Q48" s="78">
        <f>IF(ISERR(((Q$30-VLOOKUP($A48,$A$3:$X$25,24,FALSE))^2)*GETPIVOTDATA("Record",MissingElementsPivot!$A$3,"Organization",$A48,$H$1,Q$30)),0,(((Q$30+(Adjust*VLOOKUP(Level,Adjustments,2,FALSE)))-VLOOKUP($A48,$A$3:$X$25,24,FALSE))^2)*GETPIVOTDATA("Record",MissingElementsPivot!$A$3,"Organization",$A48,$H$1,Q$30))</f>
        <v>0</v>
      </c>
      <c r="R48" s="78">
        <f>IF(ISERR(((R$30-VLOOKUP($A48,$A$3:$X$25,24,FALSE))^2)*GETPIVOTDATA("Record",MissingElementsPivot!$A$3,"Organization",$A48,$H$1,R$30)),0,(((R$30+(Adjust*VLOOKUP(Level,Adjustments,2,FALSE)))-VLOOKUP($A48,$A$3:$X$25,24,FALSE))^2)*GETPIVOTDATA("Record",MissingElementsPivot!$A$3,"Organization",$A48,$H$1,R$30))</f>
        <v>0</v>
      </c>
      <c r="S48" s="78">
        <f>IF(ISERR(((S$30-VLOOKUP($A48,$A$3:$X$25,24,FALSE))^2)*GETPIVOTDATA("Record",MissingElementsPivot!$A$3,"Organization",$A48,$H$1,S$30)),0,(((S$30+(Adjust*VLOOKUP(Level,Adjustments,2,FALSE)))-VLOOKUP($A48,$A$3:$X$25,24,FALSE))^2)*GETPIVOTDATA("Record",MissingElementsPivot!$A$3,"Organization",$A48,$H$1,S$30))</f>
        <v>0</v>
      </c>
      <c r="T48" s="78">
        <f>IF(ISERR(((T$30-VLOOKUP($A48,$A$3:$X$25,24,FALSE))^2)*GETPIVOTDATA("Record",MissingElementsPivot!$A$3,"Organization",$A48,$H$1,T$30)),0,(((T$30+(Adjust*VLOOKUP(Level,Adjustments,2,FALSE)))-VLOOKUP($A48,$A$3:$X$25,24,FALSE))^2)*GETPIVOTDATA("Record",MissingElementsPivot!$A$3,"Organization",$A48,$H$1,T$30))</f>
        <v>0</v>
      </c>
      <c r="U48" s="78">
        <f>IF(ISERR(((U$30-VLOOKUP($A48,$A$3:$X$25,24,FALSE))^2)*GETPIVOTDATA("Record",MissingElementsPivot!$A$3,"Organization",$A48,$H$1,U$30)),0,(((U$30+(Adjust*VLOOKUP(Level,Adjustments,2,FALSE)))-VLOOKUP($A48,$A$3:$X$25,24,FALSE))^2)*GETPIVOTDATA("Record",MissingElementsPivot!$A$3,"Organization",$A48,$H$1,U$30))</f>
        <v>0</v>
      </c>
      <c r="V48" s="78">
        <f>IF(ISERR(((V$30-VLOOKUP($A48,$A$3:$X$25,24,FALSE))^2)*GETPIVOTDATA("Record",MissingElementsPivot!$A$3,"Organization",$A48,$H$1,V$30)),0,(((V$30+(Adjust*VLOOKUP(Level,Adjustments,2,FALSE)))-VLOOKUP($A48,$A$3:$X$25,24,FALSE))^2)*GETPIVOTDATA("Record",MissingElementsPivot!$A$3,"Organization",$A48,$H$1,V$30))</f>
        <v>0</v>
      </c>
      <c r="W48" s="75">
        <f>GETPIVOTDATA("Record",MissingElementsPivot!$A$3,"Organization",A48)</f>
        <v>240</v>
      </c>
      <c r="X48" s="71">
        <f t="shared" si="10"/>
        <v>0.98212319605140286</v>
      </c>
    </row>
    <row r="49" spans="1:24" x14ac:dyDescent="0.2">
      <c r="A49" s="94" t="str">
        <f t="shared" si="11"/>
        <v>SEAD</v>
      </c>
      <c r="B49" s="78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20.25</v>
      </c>
      <c r="C49" s="78">
        <f>IF(ISERR(((C$30-VLOOKUP($A49,$A$3:$X$25,24,FALSE))^2)*GETPIVOTDATA("Record",MissingElementsPivot!$A$3,"Organization",$A49,$H$1,C$30)),0,(((C$30+(Adjust*VLOOKUP(Level,Adjustments,2,FALSE)))-VLOOKUP($A49,$A$3:$X$25,24,FALSE))^2)*GETPIVOTDATA("Record",MissingElementsPivot!$A$3,"Organization",$A49,$H$1,C$30))</f>
        <v>0.75</v>
      </c>
      <c r="D49" s="78">
        <f>IF(ISERR(((D$30-VLOOKUP($A49,$A$3:$X$25,24,FALSE))^2)*GETPIVOTDATA("Record",MissingElementsPivot!$A$3,"Organization",$A49,$H$1,D$30)),0,(((D$30+(Adjust*VLOOKUP(Level,Adjustments,2,FALSE)))-VLOOKUP($A49,$A$3:$X$25,24,FALSE))^2)*GETPIVOTDATA("Record",MissingElementsPivot!$A$3,"Organization",$A49,$H$1,D$30))</f>
        <v>0</v>
      </c>
      <c r="E49" s="78">
        <f>IF(ISERR(((E$30-VLOOKUP($A49,$A$3:$X$25,24,FALSE))^2)*GETPIVOTDATA("Record",MissingElementsPivot!$A$3,"Organization",$A49,$H$1,E$30)),0,(((E$30+(Adjust*VLOOKUP(Level,Adjustments,2,FALSE)))-VLOOKUP($A49,$A$3:$X$25,24,FALSE))^2)*GETPIVOTDATA("Record",MissingElementsPivot!$A$3,"Organization",$A49,$H$1,E$30))</f>
        <v>0</v>
      </c>
      <c r="F49" s="78">
        <f>IF(ISERR(((F$30-VLOOKUP($A49,$A$3:$X$25,24,FALSE))^2)*GETPIVOTDATA("Record",MissingElementsPivot!$A$3,"Organization",$A49,$H$1,F$30)),0,(((F$30+(Adjust*VLOOKUP(Level,Adjustments,2,FALSE)))-VLOOKUP($A49,$A$3:$X$25,24,FALSE))^2)*GETPIVOTDATA("Record",MissingElementsPivot!$A$3,"Organization",$A49,$H$1,F$30))</f>
        <v>37.5</v>
      </c>
      <c r="G49" s="78">
        <f>IF(ISERR(((G$30-VLOOKUP($A49,$A$3:$X$25,24,FALSE))^2)*GETPIVOTDATA("Record",MissingElementsPivot!$A$3,"Organization",$A49,$H$1,G$30)),0,(((G$30+(Adjust*VLOOKUP(Level,Adjustments,2,FALSE)))-VLOOKUP($A49,$A$3:$X$25,24,FALSE))^2)*GETPIVOTDATA("Record",MissingElementsPivot!$A$3,"Organization",$A49,$H$1,G$30))</f>
        <v>0</v>
      </c>
      <c r="H49" s="78">
        <f>IF(ISERR(((H$30-VLOOKUP($A49,$A$3:$X$25,24,FALSE))^2)*GETPIVOTDATA("Record",MissingElementsPivot!$A$3,"Organization",$A49,$H$1,H$30)),0,(((H$30+(Adjust*VLOOKUP(Level,Adjustments,2,FALSE)))-VLOOKUP($A49,$A$3:$X$25,24,FALSE))^2)*GETPIVOTDATA("Record",MissingElementsPivot!$A$3,"Organization",$A49,$H$1,H$30))</f>
        <v>0</v>
      </c>
      <c r="I49" s="78">
        <f>IF(ISERR(((I$30-VLOOKUP($A49,$A$3:$X$25,24,FALSE))^2)*GETPIVOTDATA("Record",MissingElementsPivot!$A$3,"Organization",$A49,$H$1,I$30)),0,(((I$30+(Adjust*VLOOKUP(Level,Adjustments,2,FALSE)))-VLOOKUP($A49,$A$3:$X$25,24,FALSE))^2)*GETPIVOTDATA("Record",MissingElementsPivot!$A$3,"Organization",$A49,$H$1,I$30))</f>
        <v>0</v>
      </c>
      <c r="J49" s="78">
        <f>IF(ISERR(((J$30-VLOOKUP($A49,$A$3:$X$25,24,FALSE))^2)*GETPIVOTDATA("Record",MissingElementsPivot!$A$3,"Organization",$A49,$H$1,J$30)),0,(((J$30+(Adjust*VLOOKUP(Level,Adjustments,2,FALSE)))-VLOOKUP($A49,$A$3:$X$25,24,FALSE))^2)*GETPIVOTDATA("Record",MissingElementsPivot!$A$3,"Organization",$A49,$H$1,J$30))</f>
        <v>0</v>
      </c>
      <c r="K49" s="78">
        <f>IF(ISERR(((K$30-VLOOKUP($A49,$A$3:$X$25,24,FALSE))^2)*GETPIVOTDATA("Record",MissingElementsPivot!$A$3,"Organization",$A49,$H$1,K$30)),0,(((K$30+(Adjust*VLOOKUP(Level,Adjustments,2,FALSE)))-VLOOKUP($A49,$A$3:$X$25,24,FALSE))^2)*GETPIVOTDATA("Record",MissingElementsPivot!$A$3,"Organization",$A49,$H$1,K$30))</f>
        <v>0</v>
      </c>
      <c r="L49" s="78">
        <f>IF(ISERR(((L$30-VLOOKUP($A49,$A$3:$X$25,24,FALSE))^2)*GETPIVOTDATA("Record",MissingElementsPivot!$A$3,"Organization",$A49,$H$1,L$30)),0,(((L$30+(Adjust*VLOOKUP(Level,Adjustments,2,FALSE)))-VLOOKUP($A49,$A$3:$X$25,24,FALSE))^2)*GETPIVOTDATA("Record",MissingElementsPivot!$A$3,"Organization",$A49,$H$1,L$30))</f>
        <v>0</v>
      </c>
      <c r="M49" s="78">
        <f>IF(ISERR(((M$30-VLOOKUP($A49,$A$3:$X$25,24,FALSE))^2)*GETPIVOTDATA("Record",MissingElementsPivot!$A$3,"Organization",$A49,$H$1,M$30)),0,(((M$30+(Adjust*VLOOKUP(Level,Adjustments,2,FALSE)))-VLOOKUP($A49,$A$3:$X$25,24,FALSE))^2)*GETPIVOTDATA("Record",MissingElementsPivot!$A$3,"Organization",$A49,$H$1,M$30))</f>
        <v>0</v>
      </c>
      <c r="N49" s="78">
        <f>IF(ISERR(((N$30-VLOOKUP($A49,$A$3:$X$25,24,FALSE))^2)*GETPIVOTDATA("Record",MissingElementsPivot!$A$3,"Organization",$A49,$H$1,N$30)),0,(((N$30+(Adjust*VLOOKUP(Level,Adjustments,2,FALSE)))-VLOOKUP($A49,$A$3:$X$25,24,FALSE))^2)*GETPIVOTDATA("Record",MissingElementsPivot!$A$3,"Organization",$A49,$H$1,N$30))</f>
        <v>0</v>
      </c>
      <c r="O49" s="78">
        <f>IF(ISERR(((O$30-VLOOKUP($A49,$A$3:$X$25,24,FALSE))^2)*GETPIVOTDATA("Record",MissingElementsPivot!$A$3,"Organization",$A49,$H$1,O$30)),0,(((O$30+(Adjust*VLOOKUP(Level,Adjustments,2,FALSE)))-VLOOKUP($A49,$A$3:$X$25,24,FALSE))^2)*GETPIVOTDATA("Record",MissingElementsPivot!$A$3,"Organization",$A49,$H$1,O$30))</f>
        <v>0</v>
      </c>
      <c r="P49" s="78">
        <f>IF(ISERR(((P$30-VLOOKUP($A49,$A$3:$X$25,24,FALSE))^2)*GETPIVOTDATA("Record",MissingElementsPivot!$A$3,"Organization",$A49,$H$1,P$30)),0,(((P$30+(Adjust*VLOOKUP(Level,Adjustments,2,FALSE)))-VLOOKUP($A49,$A$3:$X$25,24,FALSE))^2)*GETPIVOTDATA("Record",MissingElementsPivot!$A$3,"Organization",$A49,$H$1,P$30))</f>
        <v>0</v>
      </c>
      <c r="Q49" s="78">
        <f>IF(ISERR(((Q$30-VLOOKUP($A49,$A$3:$X$25,24,FALSE))^2)*GETPIVOTDATA("Record",MissingElementsPivot!$A$3,"Organization",$A49,$H$1,Q$30)),0,(((Q$30+(Adjust*VLOOKUP(Level,Adjustments,2,FALSE)))-VLOOKUP($A49,$A$3:$X$25,24,FALSE))^2)*GETPIVOTDATA("Record",MissingElementsPivot!$A$3,"Organization",$A49,$H$1,Q$30))</f>
        <v>0</v>
      </c>
      <c r="R49" s="78">
        <f>IF(ISERR(((R$30-VLOOKUP($A49,$A$3:$X$25,24,FALSE))^2)*GETPIVOTDATA("Record",MissingElementsPivot!$A$3,"Organization",$A49,$H$1,R$30)),0,(((R$30+(Adjust*VLOOKUP(Level,Adjustments,2,FALSE)))-VLOOKUP($A49,$A$3:$X$25,24,FALSE))^2)*GETPIVOTDATA("Record",MissingElementsPivot!$A$3,"Organization",$A49,$H$1,R$30))</f>
        <v>0</v>
      </c>
      <c r="S49" s="78">
        <f>IF(ISERR(((S$30-VLOOKUP($A49,$A$3:$X$25,24,FALSE))^2)*GETPIVOTDATA("Record",MissingElementsPivot!$A$3,"Organization",$A49,$H$1,S$30)),0,(((S$30+(Adjust*VLOOKUP(Level,Adjustments,2,FALSE)))-VLOOKUP($A49,$A$3:$X$25,24,FALSE))^2)*GETPIVOTDATA("Record",MissingElementsPivot!$A$3,"Organization",$A49,$H$1,S$30))</f>
        <v>0</v>
      </c>
      <c r="T49" s="78">
        <f>IF(ISERR(((T$30-VLOOKUP($A49,$A$3:$X$25,24,FALSE))^2)*GETPIVOTDATA("Record",MissingElementsPivot!$A$3,"Organization",$A49,$H$1,T$30)),0,(((T$30+(Adjust*VLOOKUP(Level,Adjustments,2,FALSE)))-VLOOKUP($A49,$A$3:$X$25,24,FALSE))^2)*GETPIVOTDATA("Record",MissingElementsPivot!$A$3,"Organization",$A49,$H$1,T$30))</f>
        <v>0</v>
      </c>
      <c r="U49" s="78">
        <f>IF(ISERR(((U$30-VLOOKUP($A49,$A$3:$X$25,24,FALSE))^2)*GETPIVOTDATA("Record",MissingElementsPivot!$A$3,"Organization",$A49,$H$1,U$30)),0,(((U$30+(Adjust*VLOOKUP(Level,Adjustments,2,FALSE)))-VLOOKUP($A49,$A$3:$X$25,24,FALSE))^2)*GETPIVOTDATA("Record",MissingElementsPivot!$A$3,"Organization",$A49,$H$1,U$30))</f>
        <v>0</v>
      </c>
      <c r="V49" s="78">
        <f>IF(ISERR(((V$30-VLOOKUP($A49,$A$3:$X$25,24,FALSE))^2)*GETPIVOTDATA("Record",MissingElementsPivot!$A$3,"Organization",$A49,$H$1,V$30)),0,(((V$30+(Adjust*VLOOKUP(Level,Adjustments,2,FALSE)))-VLOOKUP($A49,$A$3:$X$25,24,FALSE))^2)*GETPIVOTDATA("Record",MissingElementsPivot!$A$3,"Organization",$A49,$H$1,V$30))</f>
        <v>0</v>
      </c>
      <c r="W49" s="75">
        <f>GETPIVOTDATA("Record",MissingElementsPivot!$A$3,"Organization",A49)</f>
        <v>18</v>
      </c>
      <c r="X49" s="71">
        <f t="shared" si="10"/>
        <v>1.8027756377319946</v>
      </c>
    </row>
    <row r="50" spans="1:24" x14ac:dyDescent="0.2">
      <c r="A50" s="94" t="str">
        <f t="shared" si="11"/>
        <v>NMEPSCOR</v>
      </c>
      <c r="B50" s="78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78">
        <f>IF(ISERR(((C$30-VLOOKUP($A50,$A$3:$X$25,24,FALSE))^2)*GETPIVOTDATA("Record",MissingElementsPivot!$A$3,"Organization",$A50,$H$1,C$30)),0,(((C$30+(Adjust*VLOOKUP(Level,Adjustments,2,FALSE)))-VLOOKUP($A50,$A$3:$X$25,24,FALSE))^2)*GETPIVOTDATA("Record",MissingElementsPivot!$A$3,"Organization",$A50,$H$1,C$30))</f>
        <v>0</v>
      </c>
      <c r="D50" s="78">
        <f>IF(ISERR(((D$30-VLOOKUP($A50,$A$3:$X$25,24,FALSE))^2)*GETPIVOTDATA("Record",MissingElementsPivot!$A$3,"Organization",$A50,$H$1,D$30)),0,(((D$30+(Adjust*VLOOKUP(Level,Adjustments,2,FALSE)))-VLOOKUP($A50,$A$3:$X$25,24,FALSE))^2)*GETPIVOTDATA("Record",MissingElementsPivot!$A$3,"Organization",$A50,$H$1,D$30))</f>
        <v>0</v>
      </c>
      <c r="E50" s="78">
        <f>IF(ISERR(((E$30-VLOOKUP($A50,$A$3:$X$25,24,FALSE))^2)*GETPIVOTDATA("Record",MissingElementsPivot!$A$3,"Organization",$A50,$H$1,E$30)),0,(((E$30+(Adjust*VLOOKUP(Level,Adjustments,2,FALSE)))-VLOOKUP($A50,$A$3:$X$25,24,FALSE))^2)*GETPIVOTDATA("Record",MissingElementsPivot!$A$3,"Organization",$A50,$H$1,E$30))</f>
        <v>0</v>
      </c>
      <c r="F50" s="78">
        <f>IF(ISERR(((F$30-VLOOKUP($A50,$A$3:$X$25,24,FALSE))^2)*GETPIVOTDATA("Record",MissingElementsPivot!$A$3,"Organization",$A50,$H$1,F$30)),0,(((F$30+(Adjust*VLOOKUP(Level,Adjustments,2,FALSE)))-VLOOKUP($A50,$A$3:$X$25,24,FALSE))^2)*GETPIVOTDATA("Record",MissingElementsPivot!$A$3,"Organization",$A50,$H$1,F$30))</f>
        <v>0</v>
      </c>
      <c r="G50" s="78">
        <f>IF(ISERR(((G$30-VLOOKUP($A50,$A$3:$X$25,24,FALSE))^2)*GETPIVOTDATA("Record",MissingElementsPivot!$A$3,"Organization",$A50,$H$1,G$30)),0,(((G$30+(Adjust*VLOOKUP(Level,Adjustments,2,FALSE)))-VLOOKUP($A50,$A$3:$X$25,24,FALSE))^2)*GETPIVOTDATA("Record",MissingElementsPivot!$A$3,"Organization",$A50,$H$1,G$30))</f>
        <v>0</v>
      </c>
      <c r="H50" s="78">
        <f>IF(ISERR(((H$30-VLOOKUP($A50,$A$3:$X$25,24,FALSE))^2)*GETPIVOTDATA("Record",MissingElementsPivot!$A$3,"Organization",$A50,$H$1,H$30)),0,(((H$30+(Adjust*VLOOKUP(Level,Adjustments,2,FALSE)))-VLOOKUP($A50,$A$3:$X$25,24,FALSE))^2)*GETPIVOTDATA("Record",MissingElementsPivot!$A$3,"Organization",$A50,$H$1,H$30))</f>
        <v>0</v>
      </c>
      <c r="I50" s="78">
        <f>IF(ISERR(((I$30-VLOOKUP($A50,$A$3:$X$25,24,FALSE))^2)*GETPIVOTDATA("Record",MissingElementsPivot!$A$3,"Organization",$A50,$H$1,I$30)),0,(((I$30+(Adjust*VLOOKUP(Level,Adjustments,2,FALSE)))-VLOOKUP($A50,$A$3:$X$25,24,FALSE))^2)*GETPIVOTDATA("Record",MissingElementsPivot!$A$3,"Organization",$A50,$H$1,I$30))</f>
        <v>0</v>
      </c>
      <c r="J50" s="78">
        <f>IF(ISERR(((J$30-VLOOKUP($A50,$A$3:$X$25,24,FALSE))^2)*GETPIVOTDATA("Record",MissingElementsPivot!$A$3,"Organization",$A50,$H$1,J$30)),0,(((J$30+(Adjust*VLOOKUP(Level,Adjustments,2,FALSE)))-VLOOKUP($A50,$A$3:$X$25,24,FALSE))^2)*GETPIVOTDATA("Record",MissingElementsPivot!$A$3,"Organization",$A50,$H$1,J$30))</f>
        <v>0</v>
      </c>
      <c r="K50" s="78">
        <f>IF(ISERR(((K$30-VLOOKUP($A50,$A$3:$X$25,24,FALSE))^2)*GETPIVOTDATA("Record",MissingElementsPivot!$A$3,"Organization",$A50,$H$1,K$30)),0,(((K$30+(Adjust*VLOOKUP(Level,Adjustments,2,FALSE)))-VLOOKUP($A50,$A$3:$X$25,24,FALSE))^2)*GETPIVOTDATA("Record",MissingElementsPivot!$A$3,"Organization",$A50,$H$1,K$30))</f>
        <v>0</v>
      </c>
      <c r="L50" s="78">
        <f>IF(ISERR(((L$30-VLOOKUP($A50,$A$3:$X$25,24,FALSE))^2)*GETPIVOTDATA("Record",MissingElementsPivot!$A$3,"Organization",$A50,$H$1,L$30)),0,(((L$30+(Adjust*VLOOKUP(Level,Adjustments,2,FALSE)))-VLOOKUP($A50,$A$3:$X$25,24,FALSE))^2)*GETPIVOTDATA("Record",MissingElementsPivot!$A$3,"Organization",$A50,$H$1,L$30))</f>
        <v>0</v>
      </c>
      <c r="M50" s="78">
        <f>IF(ISERR(((M$30-VLOOKUP($A50,$A$3:$X$25,24,FALSE))^2)*GETPIVOTDATA("Record",MissingElementsPivot!$A$3,"Organization",$A50,$H$1,M$30)),0,(((M$30+(Adjust*VLOOKUP(Level,Adjustments,2,FALSE)))-VLOOKUP($A50,$A$3:$X$25,24,FALSE))^2)*GETPIVOTDATA("Record",MissingElementsPivot!$A$3,"Organization",$A50,$H$1,M$30))</f>
        <v>0</v>
      </c>
      <c r="N50" s="78">
        <f>IF(ISERR(((N$30-VLOOKUP($A50,$A$3:$X$25,24,FALSE))^2)*GETPIVOTDATA("Record",MissingElementsPivot!$A$3,"Organization",$A50,$H$1,N$30)),0,(((N$30+(Adjust*VLOOKUP(Level,Adjustments,2,FALSE)))-VLOOKUP($A50,$A$3:$X$25,24,FALSE))^2)*GETPIVOTDATA("Record",MissingElementsPivot!$A$3,"Organization",$A50,$H$1,N$30))</f>
        <v>0</v>
      </c>
      <c r="O50" s="78">
        <f>IF(ISERR(((O$30-VLOOKUP($A50,$A$3:$X$25,24,FALSE))^2)*GETPIVOTDATA("Record",MissingElementsPivot!$A$3,"Organization",$A50,$H$1,O$30)),0,(((O$30+(Adjust*VLOOKUP(Level,Adjustments,2,FALSE)))-VLOOKUP($A50,$A$3:$X$25,24,FALSE))^2)*GETPIVOTDATA("Record",MissingElementsPivot!$A$3,"Organization",$A50,$H$1,O$30))</f>
        <v>0</v>
      </c>
      <c r="P50" s="78">
        <f>IF(ISERR(((P$30-VLOOKUP($A50,$A$3:$X$25,24,FALSE))^2)*GETPIVOTDATA("Record",MissingElementsPivot!$A$3,"Organization",$A50,$H$1,P$30)),0,(((P$30+(Adjust*VLOOKUP(Level,Adjustments,2,FALSE)))-VLOOKUP($A50,$A$3:$X$25,24,FALSE))^2)*GETPIVOTDATA("Record",MissingElementsPivot!$A$3,"Organization",$A50,$H$1,P$30))</f>
        <v>0</v>
      </c>
      <c r="Q50" s="78">
        <f>IF(ISERR(((Q$30-VLOOKUP($A50,$A$3:$X$25,24,FALSE))^2)*GETPIVOTDATA("Record",MissingElementsPivot!$A$3,"Organization",$A50,$H$1,Q$30)),0,(((Q$30+(Adjust*VLOOKUP(Level,Adjustments,2,FALSE)))-VLOOKUP($A50,$A$3:$X$25,24,FALSE))^2)*GETPIVOTDATA("Record",MissingElementsPivot!$A$3,"Organization",$A50,$H$1,Q$30))</f>
        <v>0</v>
      </c>
      <c r="R50" s="78">
        <f>IF(ISERR(((R$30-VLOOKUP($A50,$A$3:$X$25,24,FALSE))^2)*GETPIVOTDATA("Record",MissingElementsPivot!$A$3,"Organization",$A50,$H$1,R$30)),0,(((R$30+(Adjust*VLOOKUP(Level,Adjustments,2,FALSE)))-VLOOKUP($A50,$A$3:$X$25,24,FALSE))^2)*GETPIVOTDATA("Record",MissingElementsPivot!$A$3,"Organization",$A50,$H$1,R$30))</f>
        <v>0</v>
      </c>
      <c r="S50" s="78">
        <f>IF(ISERR(((S$30-VLOOKUP($A50,$A$3:$X$25,24,FALSE))^2)*GETPIVOTDATA("Record",MissingElementsPivot!$A$3,"Organization",$A50,$H$1,S$30)),0,(((S$30+(Adjust*VLOOKUP(Level,Adjustments,2,FALSE)))-VLOOKUP($A50,$A$3:$X$25,24,FALSE))^2)*GETPIVOTDATA("Record",MissingElementsPivot!$A$3,"Organization",$A50,$H$1,S$30))</f>
        <v>0</v>
      </c>
      <c r="T50" s="78">
        <f>IF(ISERR(((T$30-VLOOKUP($A50,$A$3:$X$25,24,FALSE))^2)*GETPIVOTDATA("Record",MissingElementsPivot!$A$3,"Organization",$A50,$H$1,T$30)),0,(((T$30+(Adjust*VLOOKUP(Level,Adjustments,2,FALSE)))-VLOOKUP($A50,$A$3:$X$25,24,FALSE))^2)*GETPIVOTDATA("Record",MissingElementsPivot!$A$3,"Organization",$A50,$H$1,T$30))</f>
        <v>0</v>
      </c>
      <c r="U50" s="78">
        <f>IF(ISERR(((U$30-VLOOKUP($A50,$A$3:$X$25,24,FALSE))^2)*GETPIVOTDATA("Record",MissingElementsPivot!$A$3,"Organization",$A50,$H$1,U$30)),0,(((U$30+(Adjust*VLOOKUP(Level,Adjustments,2,FALSE)))-VLOOKUP($A50,$A$3:$X$25,24,FALSE))^2)*GETPIVOTDATA("Record",MissingElementsPivot!$A$3,"Organization",$A50,$H$1,U$30))</f>
        <v>0</v>
      </c>
      <c r="V50" s="78">
        <f>IF(ISERR(((V$30-VLOOKUP($A50,$A$3:$X$25,24,FALSE))^2)*GETPIVOTDATA("Record",MissingElementsPivot!$A$3,"Organization",$A50,$H$1,V$30)),0,(((V$30+(Adjust*VLOOKUP(Level,Adjustments,2,FALSE)))-VLOOKUP($A50,$A$3:$X$25,24,FALSE))^2)*GETPIVOTDATA("Record",MissingElementsPivot!$A$3,"Organization",$A50,$H$1,V$30))</f>
        <v>0</v>
      </c>
      <c r="W50" s="75">
        <f>GETPIVOTDATA("Record",MissingElementsPivot!$A$3,"Organization",A50)</f>
        <v>7</v>
      </c>
      <c r="X50" s="71">
        <f t="shared" si="10"/>
        <v>0</v>
      </c>
    </row>
    <row r="51" spans="1:24" x14ac:dyDescent="0.2">
      <c r="A51" s="98" t="str">
        <f t="shared" si="11"/>
        <v>EML</v>
      </c>
      <c r="B51" s="80">
        <f>IF(ISERR(((B$30-VLOOKUP($A51,$A$3:$X$25,24,FALSE))^2)*GETPIVOTDATA("Record",MissingElementsPivot!$A$3,"Dialect",$A51,$H$1,B$30)),0,((B$30-VLOOKUP($A51,$A$3:$X$25,24,FALSE))^2)*GETPIVOTDATA("Record",MissingElementsPivot!$A$3,"Dialect",$A51,$H$1,B$30))</f>
        <v>385.95856087428876</v>
      </c>
      <c r="C51" s="80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524.24948366580793</v>
      </c>
      <c r="D51" s="80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943.86383250106962</v>
      </c>
      <c r="E51" s="80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170.93578854937448</v>
      </c>
      <c r="F51" s="80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74.031585298408487</v>
      </c>
      <c r="G51" s="80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790.34446519403343</v>
      </c>
      <c r="H51" s="80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1349.9425943144752</v>
      </c>
      <c r="I51" s="80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60.25673879883999</v>
      </c>
      <c r="J51" s="80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0</v>
      </c>
      <c r="K51" s="80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0</v>
      </c>
      <c r="L51" s="80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0</v>
      </c>
      <c r="M51" s="80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0</v>
      </c>
      <c r="N51" s="80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0</v>
      </c>
      <c r="O51" s="80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0</v>
      </c>
      <c r="P51" s="80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0</v>
      </c>
      <c r="Q51" s="80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0</v>
      </c>
      <c r="R51" s="80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0</v>
      </c>
      <c r="S51" s="80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0</v>
      </c>
      <c r="T51" s="80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0</v>
      </c>
      <c r="U51" s="80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0</v>
      </c>
      <c r="V51" s="80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0</v>
      </c>
      <c r="W51" s="72">
        <f>GETPIVOTDATA("Record",MissingElementsPivot!$A$3,"Dialect",$A51)</f>
        <v>2053</v>
      </c>
      <c r="X51" s="73">
        <f t="shared" si="10"/>
        <v>1.4471671521601872</v>
      </c>
    </row>
    <row r="52" spans="1:24" x14ac:dyDescent="0.2">
      <c r="A52" s="98" t="str">
        <f t="shared" si="11"/>
        <v>CSDGM</v>
      </c>
      <c r="B52" s="80">
        <f>IF(ISERR(((B$30-VLOOKUP($A52,$A$3:$X$25,24,FALSE))^2)*GETPIVOTDATA("Record",MissingElementsPivot!$A$3,"Dialect",$A52,$H$1,B$30)),0,((B$30-VLOOKUP($A52,$A$3:$X$25,24,FALSE))^2)*GETPIVOTDATA("Record",MissingElementsPivot!$A$3,"Dialect",$A52,$H$1,B$30))</f>
        <v>154.05455166816182</v>
      </c>
      <c r="C52" s="80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72.909393822888632</v>
      </c>
      <c r="D52" s="80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19.867273270964159</v>
      </c>
      <c r="E52" s="80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67.920543380750985</v>
      </c>
      <c r="F52" s="80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28.764577726515448</v>
      </c>
      <c r="G52" s="80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0</v>
      </c>
      <c r="H52" s="80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0</v>
      </c>
      <c r="I52" s="80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0</v>
      </c>
      <c r="J52" s="80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0</v>
      </c>
      <c r="K52" s="80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80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0</v>
      </c>
      <c r="M52" s="80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80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80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80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80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80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80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80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80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80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72">
        <f>GETPIVOTDATA("Record",MissingElementsPivot!$A$3,"Dialect",$A52)</f>
        <v>765</v>
      </c>
      <c r="X52" s="73">
        <f t="shared" si="10"/>
        <v>0.67010519110762523</v>
      </c>
    </row>
    <row r="53" spans="1:24" x14ac:dyDescent="0.2">
      <c r="A53" s="98" t="str">
        <f t="shared" si="11"/>
        <v>DataOne</v>
      </c>
      <c r="B53" s="80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80">
        <f>IF(ISERR(((C$30-VLOOKUP($A53,$A$3:$X$25,24,FALSE))^2)*GETPIVOTDATA("Record",MissingElementsPivot!$A$3,$H$1,C$30)),0,((C$30-VLOOKUP($A53,$A$3:$X$25,24,FALSE))^2)*GETPIVOTDATA("Record",MissingElementsPivot!$A$3,$H$1,C$30))</f>
        <v>827.37682909641353</v>
      </c>
      <c r="D53" s="80">
        <f>IF(ISERR(((D$30-VLOOKUP($A53,$A$3:$X$25,24,FALSE))^2)*GETPIVOTDATA("Record",MissingElementsPivot!$A$3,$H$1,D$30)),0,((D$30-VLOOKUP($A53,$A$3:$X$25,24,FALSE))^2)*GETPIVOTDATA("Record",MissingElementsPivot!$A$3,$H$1,D$30))</f>
        <v>1077.2156544420945</v>
      </c>
      <c r="E53" s="80">
        <f>IF(ISERR(((E$30-VLOOKUP($A53,$A$3:$X$25,24,FALSE))^2)*GETPIVOTDATA("Record",MissingElementsPivot!$A$3,$H$1,E$30)),0,((E$30-VLOOKUP($A53,$A$3:$X$25,24,FALSE))^2)*GETPIVOTDATA("Record",MissingElementsPivot!$A$3,$H$1,E$30))</f>
        <v>2.3708387335585592</v>
      </c>
      <c r="F53" s="80">
        <f>IF(ISERR(((F$30-VLOOKUP($A53,$A$3:$X$25,24,FALSE))^2)*GETPIVOTDATA("Record",MissingElementsPivot!$A$3,$H$1,F$30)),0,((F$30-VLOOKUP($A53,$A$3:$X$25,24,FALSE))^2)*GETPIVOTDATA("Record",MissingElementsPivot!$A$3,$H$1,F$30))</f>
        <v>299.63970737968373</v>
      </c>
      <c r="G53" s="80">
        <f>IF(ISERR(((G$30-VLOOKUP($A53,$A$3:$X$25,24,FALSE))^2)*GETPIVOTDATA("Record",MissingElementsPivot!$A$3,$H$1,G$30)),0,((G$30-VLOOKUP($A53,$A$3:$X$25,24,FALSE))^2)*GETPIVOTDATA("Record",MissingElementsPivot!$A$3,$H$1,G$30))</f>
        <v>1373.9346632516513</v>
      </c>
      <c r="H53" s="80">
        <f>IF(ISERR(((H$30-VLOOKUP($A53,$A$3:$X$25,24,FALSE))^2)*GETPIVOTDATA("Record",MissingElementsPivot!$A$3,$H$1,H$30)),0,((H$30-VLOOKUP($A53,$A$3:$X$25,24,FALSE))^2)*GETPIVOTDATA("Record",MissingElementsPivot!$A$3,$H$1,H$30))</f>
        <v>1910.4380739202225</v>
      </c>
      <c r="I53" s="80">
        <f>IF(ISERR(((I$30-VLOOKUP($A53,$A$3:$X$25,24,FALSE))^2)*GETPIVOTDATA("Record",MissingElementsPivot!$A$3,$H$1,I$30)),0,((I$30-VLOOKUP($A53,$A$3:$X$25,24,FALSE))^2)*GETPIVOTDATA("Record",MissingElementsPivot!$A$3,$H$1,I$30))</f>
        <v>77.624138931577974</v>
      </c>
      <c r="J53" s="80">
        <f>IF(ISERR(((J$30-VLOOKUP($A53,$A$3:$X$25,24,FALSE))^2)*GETPIVOTDATA("Record",MissingElementsPivot!$A$3,$H$1,J$30)),0,((J$30-VLOOKUP($A53,$A$3:$X$25,24,FALSE))^2)*GETPIVOTDATA("Record",MissingElementsPivot!$A$3,$H$1,J$30))</f>
        <v>0</v>
      </c>
      <c r="K53" s="80">
        <f>IF(ISERR(((K$30-VLOOKUP($A53,$A$3:$X$25,24,FALSE))^2)*GETPIVOTDATA("Record",MissingElementsPivot!$A$3,$H$1,K$30)),0,((K$30-VLOOKUP($A53,$A$3:$X$25,24,FALSE))^2)*GETPIVOTDATA("Record",MissingElementsPivot!$A$3,$H$1,K$30))</f>
        <v>0</v>
      </c>
      <c r="L53" s="80">
        <f>IF(ISERR(((L$30-VLOOKUP($A53,$A$3:$X$25,24,FALSE))^2)*GETPIVOTDATA("Record",MissingElementsPivot!$A$3,$H$1,L$30)),0,((L$30-VLOOKUP($A53,$A$3:$X$25,24,FALSE))^2)*GETPIVOTDATA("Record",MissingElementsPivot!$A$3,$H$1,L$30))</f>
        <v>0</v>
      </c>
      <c r="M53" s="80">
        <f>IF(ISERR(((M$30-VLOOKUP($A53,$A$3:$X$25,24,FALSE))^2)*GETPIVOTDATA("Record",MissingElementsPivot!$A$3,$H$1,M$30)),0,((M$30-VLOOKUP($A53,$A$3:$X$25,24,FALSE))^2)*GETPIVOTDATA("Record",MissingElementsPivot!$A$3,$H$1,M$30))</f>
        <v>0</v>
      </c>
      <c r="N53" s="80">
        <f>IF(ISERR(((N$30-VLOOKUP($A53,$A$3:$X$25,24,FALSE))^2)*GETPIVOTDATA("Record",MissingElementsPivot!$A$3,$H$1,N$30)),0,((N$30-VLOOKUP($A53,$A$3:$X$25,24,FALSE))^2)*GETPIVOTDATA("Record",MissingElementsPivot!$A$3,$H$1,N$30))</f>
        <v>0</v>
      </c>
      <c r="O53" s="80">
        <f>IF(ISERR(((O$30-VLOOKUP($A53,$A$3:$X$25,24,FALSE))^2)*GETPIVOTDATA("Record",MissingElementsPivot!$A$3,$H$1,O$30)),0,((O$30-VLOOKUP($A53,$A$3:$X$25,24,FALSE))^2)*GETPIVOTDATA("Record",MissingElementsPivot!$A$3,$H$1,O$30))</f>
        <v>0</v>
      </c>
      <c r="P53" s="80">
        <f>IF(ISERR(((P$30-VLOOKUP($A53,$A$3:$X$25,24,FALSE))^2)*GETPIVOTDATA("Record",MissingElementsPivot!$A$3,$H$1,P$30)),0,((P$30-VLOOKUP($A53,$A$3:$X$25,24,FALSE))^2)*GETPIVOTDATA("Record",MissingElementsPivot!$A$3,$H$1,P$30))</f>
        <v>0</v>
      </c>
      <c r="Q53" s="80">
        <f>IF(ISERR(((Q$30-VLOOKUP($A53,$A$3:$X$25,24,FALSE))^2)*GETPIVOTDATA("Record",MissingElementsPivot!$A$3,$H$1,Q$30)),0,((Q$30-VLOOKUP($A53,$A$3:$X$25,24,FALSE))^2)*GETPIVOTDATA("Record",MissingElementsPivot!$A$3,$H$1,Q$30))</f>
        <v>0</v>
      </c>
      <c r="R53" s="80">
        <f>IF(ISERR(((R$30-VLOOKUP($A53,$A$3:$X$25,24,FALSE))^2)*GETPIVOTDATA("Record",MissingElementsPivot!$A$3,$H$1,R$30)),0,((R$30-VLOOKUP($A53,$A$3:$X$25,24,FALSE))^2)*GETPIVOTDATA("Record",MissingElementsPivot!$A$3,$H$1,R$30))</f>
        <v>0</v>
      </c>
      <c r="S53" s="80">
        <f>IF(ISERR(((S$30-VLOOKUP($A53,$A$3:$X$25,24,FALSE))^2)*GETPIVOTDATA("Record",MissingElementsPivot!$A$3,$H$1,S$30)),0,((S$30-VLOOKUP($A53,$A$3:$X$25,24,FALSE))^2)*GETPIVOTDATA("Record",MissingElementsPivot!$A$3,$H$1,S$30))</f>
        <v>0</v>
      </c>
      <c r="T53" s="80">
        <f>IF(ISERR(((T$30-VLOOKUP($A53,$A$3:$X$25,24,FALSE))^2)*GETPIVOTDATA("Record",MissingElementsPivot!$A$3,$H$1,T$30)),0,((T$30-VLOOKUP($A53,$A$3:$X$25,24,FALSE))^2)*GETPIVOTDATA("Record",MissingElementsPivot!$A$3,$H$1,T$30))</f>
        <v>0</v>
      </c>
      <c r="U53" s="80">
        <f>IF(ISERR(((U$30-VLOOKUP($A53,$A$3:$X$25,24,FALSE))^2)*GETPIVOTDATA("Record",MissingElementsPivot!$A$3,$H$1,U$30)),0,((U$30-VLOOKUP($A53,$A$3:$X$25,24,FALSE))^2)*GETPIVOTDATA("Record",MissingElementsPivot!$A$3,$H$1,U$30))</f>
        <v>0</v>
      </c>
      <c r="V53" s="80">
        <f>IF(ISERR(((V$30-VLOOKUP($A53,$A$3:$X$25,24,FALSE))^2)*GETPIVOTDATA("Record",MissingElementsPivot!$A$3,$H$1,V$30)),0,((V$30-VLOOKUP($A53,$A$3:$X$25,24,FALSE))^2)*GETPIVOTDATA("Record",MissingElementsPivot!$A$3,$H$1,V$30))</f>
        <v>0</v>
      </c>
      <c r="W53" s="72">
        <f>GETPIVOTDATA("Record",MissingElementsPivot!$A$3)</f>
        <v>2824</v>
      </c>
      <c r="X53" s="73">
        <f t="shared" si="10"/>
        <v>1.4042378072528934</v>
      </c>
    </row>
    <row r="54" spans="1:24" x14ac:dyDescent="0.2">
      <c r="A54" s="98" t="str">
        <f t="shared" si="11"/>
        <v>TestCollection</v>
      </c>
      <c r="B54" s="77">
        <f>IF(ISERR(((B$30-VLOOKUP($A54,Means,24,FALSE))^2)*GETPIVOTDATA("Record",MissingElementsPivot!$A$3,"Organization",$A54,$H$1,B$30)),0,((B$30-VLOOKUP($A54,Means,24,FALSE))^2)*GETPIVOTDATA("Record",MissingElementsPivot!$A$3,"Organization",$A54,$H$1,B$30))</f>
        <v>0</v>
      </c>
      <c r="C54" s="77">
        <f>IF(ISERR(((C$30-VLOOKUP($A54,Means,24,FALSE))^2)*GETPIVOTDATA("Record",MissingElementsPivot!$A$3,"Organization",$A54,$H$1,C$30)),0,((C$30-VLOOKUP($A54,Means,24,FALSE))^2)*GETPIVOTDATA("Record",MissingElementsPivot!$A$3,"Organization",$A54,$H$1,C$30))</f>
        <v>1</v>
      </c>
      <c r="D54" s="77">
        <f>IF(ISERR(((D$30-VLOOKUP($A54,Means,24,FALSE))^2)*GETPIVOTDATA("Record",MissingElementsPivot!$A$3,"Organization",$A54,$H$1,D$30)),0,((D$30-VLOOKUP($A54,Means,24,FALSE))^2)*GETPIVOTDATA("Record",MissingElementsPivot!$A$3,"Organization",$A54,$H$1,D$30))</f>
        <v>0</v>
      </c>
      <c r="E54" s="77">
        <f>IF(ISERR(((E$30-VLOOKUP($A54,Means,24,FALSE))^2)*GETPIVOTDATA("Record",MissingElementsPivot!$A$3,"Organization",$A54,$H$1,E$30)),0,((E$30-VLOOKUP($A54,Means,24,FALSE))^2)*GETPIVOTDATA("Record",MissingElementsPivot!$A$3,"Organization",$A54,$H$1,E$30))</f>
        <v>1</v>
      </c>
      <c r="F54" s="77">
        <f>IF(ISERR(((F$30-VLOOKUP($A54,Means,24,FALSE))^2)*GETPIVOTDATA("Record",MissingElementsPivot!$A$3,"Organization",$A54,$H$1,F$30)),0,((F$30-VLOOKUP($A54,Means,24,FALSE))^2)*GETPIVOTDATA("Record",MissingElementsPivot!$A$3,"Organization",$A54,$H$1,F$30))</f>
        <v>0</v>
      </c>
      <c r="G54" s="77">
        <f>IF(ISERR(((G$30-VLOOKUP($A54,Means,24,FALSE))^2)*GETPIVOTDATA("Record",MissingElementsPivot!$A$3,"Organization",$A54,$H$1,G$30)),0,((G$30-VLOOKUP($A54,Means,24,FALSE))^2)*GETPIVOTDATA("Record",MissingElementsPivot!$A$3,"Organization",$A54,$H$1,G$30))</f>
        <v>0</v>
      </c>
      <c r="H54" s="77">
        <f>IF(ISERR(((H$30-VLOOKUP($A54,Means,24,FALSE))^2)*GETPIVOTDATA("Record",MissingElementsPivot!$A$3,"Organization",$A54,$H$1,H$30)),0,((H$30-VLOOKUP($A54,Means,24,FALSE))^2)*GETPIVOTDATA("Record",MissingElementsPivot!$A$3,"Organization",$A54,$H$1,H$30))</f>
        <v>0</v>
      </c>
      <c r="I54" s="77">
        <f>IF(ISERR(((I$30-VLOOKUP($A54,Means,24,FALSE))^2)*GETPIVOTDATA("Record",MissingElementsPivot!$A$3,"Organization",$A54,$H$1,I$30)),0,((I$30-VLOOKUP($A54,Means,24,FALSE))^2)*GETPIVOTDATA("Record",MissingElementsPivot!$A$3,"Organization",$A54,$H$1,I$30))</f>
        <v>0</v>
      </c>
      <c r="J54" s="77">
        <f>IF(ISERR(((J$30-VLOOKUP($A54,Means,24,FALSE))^2)*GETPIVOTDATA("Record",MissingElementsPivot!$A$3,"Organization",$A54,$H$1,J$30)),0,((J$30-VLOOKUP($A54,Means,24,FALSE))^2)*GETPIVOTDATA("Record",MissingElementsPivot!$A$3,"Organization",$A54,$H$1,J$30))</f>
        <v>0</v>
      </c>
      <c r="K54" s="77">
        <f>IF(ISERR(((K$30-VLOOKUP($A54,Means,24,FALSE))^2)*GETPIVOTDATA("Record",MissingElementsPivot!$A$3,"Organization",$A54,$H$1,K$30)),0,((K$30-VLOOKUP($A54,Means,24,FALSE))^2)*GETPIVOTDATA("Record",MissingElementsPivot!$A$3,"Organization",$A54,$H$1,K$30))</f>
        <v>0</v>
      </c>
      <c r="L54" s="77">
        <f>IF(ISERR(((L$30-VLOOKUP($A54,Means,24,FALSE))^2)*GETPIVOTDATA("Record",MissingElementsPivot!$A$3,"Organization",$A54,$H$1,L$30)),0,((L$30-VLOOKUP($A54,Means,24,FALSE))^2)*GETPIVOTDATA("Record",MissingElementsPivot!$A$3,"Organization",$A54,$H$1,L$30))</f>
        <v>0</v>
      </c>
      <c r="M54" s="77">
        <f>IF(ISERR(((M$30-VLOOKUP($A54,Means,24,FALSE))^2)*GETPIVOTDATA("Record",MissingElementsPivot!$A$3,"Organization",$A54,$H$1,M$30)),0,((M$30-VLOOKUP($A54,Means,24,FALSE))^2)*GETPIVOTDATA("Record",MissingElementsPivot!$A$3,"Organization",$A54,$H$1,M$30))</f>
        <v>0</v>
      </c>
      <c r="N54" s="77">
        <f>IF(ISERR(((N$30-VLOOKUP($A54,Means,24,FALSE))^2)*GETPIVOTDATA("Record",MissingElementsPivot!$A$3,"Organization",$A54,$H$1,N$30)),0,((N$30-VLOOKUP($A54,Means,24,FALSE))^2)*GETPIVOTDATA("Record",MissingElementsPivot!$A$3,"Organization",$A54,$H$1,N$30))</f>
        <v>0</v>
      </c>
      <c r="O54" s="77">
        <f>IF(ISERR(((O$30-VLOOKUP($A54,Means,24,FALSE))^2)*GETPIVOTDATA("Record",MissingElementsPivot!$A$3,"Organization",$A54,$H$1,O$30)),0,((O$30-VLOOKUP($A54,Means,24,FALSE))^2)*GETPIVOTDATA("Record",MissingElementsPivot!$A$3,"Organization",$A54,$H$1,O$30))</f>
        <v>0</v>
      </c>
      <c r="P54" s="77">
        <f>IF(ISERR(((P$30-VLOOKUP($A54,Means,24,FALSE))^2)*GETPIVOTDATA("Record",MissingElementsPivot!$A$3,"Organization",$A54,$H$1,P$30)),0,((P$30-VLOOKUP($A54,Means,24,FALSE))^2)*GETPIVOTDATA("Record",MissingElementsPivot!$A$3,"Organization",$A54,$H$1,P$30))</f>
        <v>0</v>
      </c>
      <c r="Q54" s="77">
        <f>IF(ISERR(((Q$30-VLOOKUP($A54,Means,24,FALSE))^2)*GETPIVOTDATA("Record",MissingElementsPivot!$A$3,"Organization",$A54,$H$1,Q$30)),0,((Q$30-VLOOKUP($A54,Means,24,FALSE))^2)*GETPIVOTDATA("Record",MissingElementsPivot!$A$3,"Organization",$A54,$H$1,Q$30))</f>
        <v>0</v>
      </c>
      <c r="R54" s="77">
        <f>IF(ISERR(((R$30-VLOOKUP($A54,Means,24,FALSE))^2)*GETPIVOTDATA("Record",MissingElementsPivot!$A$3,"Organization",$A54,$H$1,R$30)),0,((R$30-VLOOKUP($A54,Means,24,FALSE))^2)*GETPIVOTDATA("Record",MissingElementsPivot!$A$3,"Organization",$A54,$H$1,R$30))</f>
        <v>0</v>
      </c>
      <c r="S54" s="77">
        <f>IF(ISERR(((S$30-VLOOKUP($A54,Means,24,FALSE))^2)*GETPIVOTDATA("Record",MissingElementsPivot!$A$3,"Organization",$A54,$H$1,S$30)),0,((S$30-VLOOKUP($A54,Means,24,FALSE))^2)*GETPIVOTDATA("Record",MissingElementsPivot!$A$3,"Organization",$A54,$H$1,S$30))</f>
        <v>0</v>
      </c>
      <c r="T54" s="77">
        <f>IF(ISERR(((T$30-VLOOKUP($A54,Means,24,FALSE))^2)*GETPIVOTDATA("Record",MissingElementsPivot!$A$3,"Organization",$A54,$H$1,T$30)),0,((T$30-VLOOKUP($A54,Means,24,FALSE))^2)*GETPIVOTDATA("Record",MissingElementsPivot!$A$3,"Organization",$A54,$H$1,T$30))</f>
        <v>0</v>
      </c>
      <c r="U54" s="77">
        <f>IF(ISERR(((U$30-VLOOKUP($A54,Means,24,FALSE))^2)*GETPIVOTDATA("Record",MissingElementsPivot!$A$3,"Organization",$A54,$H$1,U$30)),0,((U$30-VLOOKUP($A54,Means,24,FALSE))^2)*GETPIVOTDATA("Record",MissingElementsPivot!$A$3,"Organization",$A54,$H$1,U$30))</f>
        <v>0</v>
      </c>
      <c r="V54" s="77">
        <f>IF(ISERR(((V$30-VLOOKUP($A54,Means,24,FALSE))^2)*GETPIVOTDATA("Record",MissingElementsPivot!$A$3,"Organization",$A54,$H$1,V$30)),0,((V$30-VLOOKUP($A54,Means,24,FALSE))^2)*GETPIVOTDATA("Record",MissingElementsPivot!$A$3,"Organization",$A54,$H$1,V$30))</f>
        <v>0</v>
      </c>
      <c r="W54" s="68">
        <f>GETPIVOTDATA("Record",MissingElementsPivot!$A$3,"Organization",A54)</f>
        <v>3</v>
      </c>
      <c r="X54" s="69">
        <f t="shared" ref="X54:X55" si="12">SQRT(SUM(B54:V54)/W54)</f>
        <v>0.81649658092772603</v>
      </c>
    </row>
    <row r="55" spans="1:24" x14ac:dyDescent="0.2">
      <c r="A55" s="98" t="str">
        <f t="shared" si="11"/>
        <v>TestCollection_A</v>
      </c>
      <c r="B55" s="78">
        <f>IF(ISERR(((B$30-VLOOKUP($A55,Means,24,FALSE))^2)*GETPIVOTDATA("Record",MissingElementsPivot!$A$3,"Organization",$A55,$H$1,B$30)),0,(((B$30+(Adjust*VLOOKUP(Level,Adjustments,2,FALSE)))-VLOOKUP($A55,Means,24,FALSE))^2)*GETPIVOTDATA("Record",MissingElementsPivot!$A$3,"Organization",$A55,$H$1,B$30))</f>
        <v>0</v>
      </c>
      <c r="C55" s="78">
        <f>IF(ISERR(((C$30-VLOOKUP($A55,Means,24,FALSE))^2)*GETPIVOTDATA("Record",MissingElementsPivot!$A$3,"Organization",$A55,$H$1,C$30)),0,(((C$30+(Adjust*VLOOKUP(Level,Adjustments,2,FALSE)))-VLOOKUP($A55,Means,24,FALSE))^2)*GETPIVOTDATA("Record",MissingElementsPivot!$A$3,"Organization",$A55,$H$1,C$30))</f>
        <v>1</v>
      </c>
      <c r="D55" s="78">
        <f>IF(ISERR(((D$30-VLOOKUP($A55,Means,24,FALSE))^2)*GETPIVOTDATA("Record",MissingElementsPivot!$A$3,"Organization",$A55,$H$1,D$30)),0,(((D$30+(Adjust*VLOOKUP(Level,Adjustments,2,FALSE)))-VLOOKUP($A55,Means,24,FALSE))^2)*GETPIVOTDATA("Record",MissingElementsPivot!$A$3,"Organization",$A55,$H$1,D$30))</f>
        <v>0</v>
      </c>
      <c r="E55" s="78">
        <f>IF(ISERR(((E$30-VLOOKUP($A55,Means,24,FALSE))^2)*GETPIVOTDATA("Record",MissingElementsPivot!$A$3,"Organization",$A55,$H$1,E$30)),0,(((E$30+(Adjust*VLOOKUP(Level,Adjustments,2,FALSE)))-VLOOKUP($A55,Means,24,FALSE))^2)*GETPIVOTDATA("Record",MissingElementsPivot!$A$3,"Organization",$A55,$H$1,E$30))</f>
        <v>1</v>
      </c>
      <c r="F55" s="78">
        <f>IF(ISERR(((F$30-VLOOKUP($A55,Means,24,FALSE))^2)*GETPIVOTDATA("Record",MissingElementsPivot!$A$3,"Organization",$A55,$H$1,F$30)),0,(((F$30+(Adjust*VLOOKUP(Level,Adjustments,2,FALSE)))-VLOOKUP($A55,Means,24,FALSE))^2)*GETPIVOTDATA("Record",MissingElementsPivot!$A$3,"Organization",$A55,$H$1,F$30))</f>
        <v>0</v>
      </c>
      <c r="G55" s="78">
        <f>IF(ISERR(((G$30-VLOOKUP($A55,Means,24,FALSE))^2)*GETPIVOTDATA("Record",MissingElementsPivot!$A$3,"Organization",$A55,$H$1,G$30)),0,(((G$30+(Adjust*VLOOKUP(Level,Adjustments,2,FALSE)))-VLOOKUP($A55,Means,24,FALSE))^2)*GETPIVOTDATA("Record",MissingElementsPivot!$A$3,"Organization",$A55,$H$1,G$30))</f>
        <v>0</v>
      </c>
      <c r="H55" s="78">
        <f>IF(ISERR(((H$30-VLOOKUP($A55,Means,24,FALSE))^2)*GETPIVOTDATA("Record",MissingElementsPivot!$A$3,"Organization",$A55,$H$1,H$30)),0,(((H$30+(Adjust*VLOOKUP(Level,Adjustments,2,FALSE)))-VLOOKUP($A55,Means,24,FALSE))^2)*GETPIVOTDATA("Record",MissingElementsPivot!$A$3,"Organization",$A55,$H$1,H$30))</f>
        <v>0</v>
      </c>
      <c r="I55" s="78">
        <f>IF(ISERR(((I$30-VLOOKUP($A55,Means,24,FALSE))^2)*GETPIVOTDATA("Record",MissingElementsPivot!$A$3,"Organization",$A55,$H$1,I$30)),0,(((I$30+(Adjust*VLOOKUP(Level,Adjustments,2,FALSE)))-VLOOKUP($A55,Means,24,FALSE))^2)*GETPIVOTDATA("Record",MissingElementsPivot!$A$3,"Organization",$A55,$H$1,I$30))</f>
        <v>0</v>
      </c>
      <c r="J55" s="78">
        <f>IF(ISERR(((J$30-VLOOKUP($A55,Means,24,FALSE))^2)*GETPIVOTDATA("Record",MissingElementsPivot!$A$3,"Organization",$A55,$H$1,J$30)),0,(((J$30+(Adjust*VLOOKUP(Level,Adjustments,2,FALSE)))-VLOOKUP($A55,Means,24,FALSE))^2)*GETPIVOTDATA("Record",MissingElementsPivot!$A$3,"Organization",$A55,$H$1,J$30))</f>
        <v>0</v>
      </c>
      <c r="K55" s="78">
        <f>IF(ISERR(((K$30-VLOOKUP($A55,Means,24,FALSE))^2)*GETPIVOTDATA("Record",MissingElementsPivot!$A$3,"Organization",$A55,$H$1,K$30)),0,(((K$30+(Adjust*VLOOKUP(Level,Adjustments,2,FALSE)))-VLOOKUP($A55,Means,24,FALSE))^2)*GETPIVOTDATA("Record",MissingElementsPivot!$A$3,"Organization",$A55,$H$1,K$30))</f>
        <v>0</v>
      </c>
      <c r="L55" s="78">
        <f>IF(ISERR(((L$30-VLOOKUP($A55,Means,24,FALSE))^2)*GETPIVOTDATA("Record",MissingElementsPivot!$A$3,"Organization",$A55,$H$1,L$30)),0,(((L$30+(Adjust*VLOOKUP(Level,Adjustments,2,FALSE)))-VLOOKUP($A55,Means,24,FALSE))^2)*GETPIVOTDATA("Record",MissingElementsPivot!$A$3,"Organization",$A55,$H$1,L$30))</f>
        <v>0</v>
      </c>
      <c r="M55" s="78">
        <f>IF(ISERR(((M$30-VLOOKUP($A55,Means,24,FALSE))^2)*GETPIVOTDATA("Record",MissingElementsPivot!$A$3,"Organization",$A55,$H$1,M$30)),0,(((M$30+(Adjust*VLOOKUP(Level,Adjustments,2,FALSE)))-VLOOKUP($A55,Means,24,FALSE))^2)*GETPIVOTDATA("Record",MissingElementsPivot!$A$3,"Organization",$A55,$H$1,M$30))</f>
        <v>0</v>
      </c>
      <c r="N55" s="78">
        <f>IF(ISERR(((N$30-VLOOKUP($A55,Means,24,FALSE))^2)*GETPIVOTDATA("Record",MissingElementsPivot!$A$3,"Organization",$A55,$H$1,N$30)),0,(((N$30+(Adjust*VLOOKUP(Level,Adjustments,2,FALSE)))-VLOOKUP($A55,Means,24,FALSE))^2)*GETPIVOTDATA("Record",MissingElementsPivot!$A$3,"Organization",$A55,$H$1,N$30))</f>
        <v>0</v>
      </c>
      <c r="O55" s="78">
        <f>IF(ISERR(((O$30-VLOOKUP($A55,Means,24,FALSE))^2)*GETPIVOTDATA("Record",MissingElementsPivot!$A$3,"Organization",$A55,$H$1,O$30)),0,(((O$30+(Adjust*VLOOKUP(Level,Adjustments,2,FALSE)))-VLOOKUP($A55,Means,24,FALSE))^2)*GETPIVOTDATA("Record",MissingElementsPivot!$A$3,"Organization",$A55,$H$1,O$30))</f>
        <v>0</v>
      </c>
      <c r="P55" s="78">
        <f>IF(ISERR(((P$30-VLOOKUP($A55,Means,24,FALSE))^2)*GETPIVOTDATA("Record",MissingElementsPivot!$A$3,"Organization",$A55,$H$1,P$30)),0,(((P$30+(Adjust*VLOOKUP(Level,Adjustments,2,FALSE)))-VLOOKUP($A55,Means,24,FALSE))^2)*GETPIVOTDATA("Record",MissingElementsPivot!$A$3,"Organization",$A55,$H$1,P$30))</f>
        <v>0</v>
      </c>
      <c r="Q55" s="78">
        <f>IF(ISERR(((Q$30-VLOOKUP($A55,Means,24,FALSE))^2)*GETPIVOTDATA("Record",MissingElementsPivot!$A$3,"Organization",$A55,$H$1,Q$30)),0,(((Q$30+(Adjust*VLOOKUP(Level,Adjustments,2,FALSE)))-VLOOKUP($A55,Means,24,FALSE))^2)*GETPIVOTDATA("Record",MissingElementsPivot!$A$3,"Organization",$A55,$H$1,Q$30))</f>
        <v>0</v>
      </c>
      <c r="R55" s="78">
        <f>IF(ISERR(((R$30-VLOOKUP($A55,Means,24,FALSE))^2)*GETPIVOTDATA("Record",MissingElementsPivot!$A$3,"Organization",$A55,$H$1,R$30)),0,(((R$30+(Adjust*VLOOKUP(Level,Adjustments,2,FALSE)))-VLOOKUP($A55,Means,24,FALSE))^2)*GETPIVOTDATA("Record",MissingElementsPivot!$A$3,"Organization",$A55,$H$1,R$30))</f>
        <v>0</v>
      </c>
      <c r="S55" s="78">
        <f>IF(ISERR(((S$30-VLOOKUP($A55,Means,24,FALSE))^2)*GETPIVOTDATA("Record",MissingElementsPivot!$A$3,"Organization",$A55,$H$1,S$30)),0,(((S$30+(Adjust*VLOOKUP(Level,Adjustments,2,FALSE)))-VLOOKUP($A55,Means,24,FALSE))^2)*GETPIVOTDATA("Record",MissingElementsPivot!$A$3,"Organization",$A55,$H$1,S$30))</f>
        <v>0</v>
      </c>
      <c r="T55" s="78">
        <f>IF(ISERR(((T$30-VLOOKUP($A55,Means,24,FALSE))^2)*GETPIVOTDATA("Record",MissingElementsPivot!$A$3,"Organization",$A55,$H$1,T$30)),0,(((T$30+(Adjust*VLOOKUP(Level,Adjustments,2,FALSE)))-VLOOKUP($A55,Means,24,FALSE))^2)*GETPIVOTDATA("Record",MissingElementsPivot!$A$3,"Organization",$A55,$H$1,T$30))</f>
        <v>0</v>
      </c>
      <c r="U55" s="78">
        <f>IF(ISERR(((U$30-VLOOKUP($A55,Means,24,FALSE))^2)*GETPIVOTDATA("Record",MissingElementsPivot!$A$3,"Organization",$A55,$H$1,U$30)),0,(((U$30+(Adjust*VLOOKUP(Level,Adjustments,2,FALSE)))-VLOOKUP($A55,Means,24,FALSE))^2)*GETPIVOTDATA("Record",MissingElementsPivot!$A$3,"Organization",$A55,$H$1,U$30))</f>
        <v>0</v>
      </c>
      <c r="V55" s="78">
        <f>IF(ISERR(((V$30-VLOOKUP($A55,Means,24,FALSE))^2)*GETPIVOTDATA("Record",MissingElementsPivot!$A$3,"Organization",$A55,$H$1,V$30)),0,(((V$30+(Adjust*VLOOKUP(Level,Adjustments,2,FALSE)))-VLOOKUP($A55,Means,24,FALSE))^2)*GETPIVOTDATA("Record",MissingElementsPivot!$A$3,"Organization",$A55,$H$1,V$30))</f>
        <v>0</v>
      </c>
      <c r="W55" s="75">
        <f>GETPIVOTDATA("Record",MissingElementsPivot!$A$3,"Organization",A55)</f>
        <v>3</v>
      </c>
      <c r="X55" s="71">
        <f t="shared" si="12"/>
        <v>0.81649658092772603</v>
      </c>
    </row>
    <row r="60" spans="1:24" x14ac:dyDescent="0.2">
      <c r="K60"/>
      <c r="L60"/>
      <c r="M60"/>
      <c r="N60"/>
      <c r="O60"/>
      <c r="P60"/>
    </row>
    <row r="61" spans="1:24" x14ac:dyDescent="0.2">
      <c r="K61"/>
      <c r="L61"/>
      <c r="M61"/>
      <c r="N61"/>
      <c r="O61"/>
      <c r="P61"/>
    </row>
    <row r="62" spans="1:24" x14ac:dyDescent="0.2">
      <c r="K62"/>
      <c r="L62"/>
      <c r="M62"/>
      <c r="N62"/>
      <c r="O62"/>
      <c r="P62"/>
    </row>
    <row r="63" spans="1:24" x14ac:dyDescent="0.2">
      <c r="K63"/>
      <c r="L63"/>
      <c r="M63"/>
      <c r="N63"/>
      <c r="O63"/>
      <c r="P63"/>
    </row>
    <row r="64" spans="1:24" x14ac:dyDescent="0.2">
      <c r="K64"/>
      <c r="L64"/>
      <c r="M64"/>
      <c r="N64"/>
      <c r="O64"/>
      <c r="P64"/>
    </row>
    <row r="65" spans="11:16" x14ac:dyDescent="0.2">
      <c r="K65"/>
      <c r="L65"/>
      <c r="M65"/>
      <c r="N65"/>
      <c r="O65"/>
      <c r="P65"/>
    </row>
    <row r="66" spans="11:16" x14ac:dyDescent="0.2">
      <c r="K66"/>
      <c r="L66"/>
      <c r="M66"/>
      <c r="N66"/>
      <c r="O66"/>
      <c r="P66"/>
    </row>
    <row r="67" spans="11:16" x14ac:dyDescent="0.2">
      <c r="K67"/>
      <c r="L67"/>
      <c r="M67"/>
      <c r="N67"/>
      <c r="O67"/>
      <c r="P67"/>
    </row>
    <row r="68" spans="11:16" x14ac:dyDescent="0.2">
      <c r="K68"/>
      <c r="L68"/>
      <c r="M68"/>
      <c r="N68"/>
      <c r="O68"/>
      <c r="P68"/>
    </row>
  </sheetData>
  <sortState ref="A18:W22">
    <sortCondition descending="1" ref="W18:W22"/>
  </sortState>
  <mergeCells count="3">
    <mergeCell ref="A1:F1"/>
    <mergeCell ref="A29:F29"/>
    <mergeCell ref="AC1:AI1"/>
  </mergeCells>
  <conditionalFormatting sqref="AC4:AI17">
    <cfRule type="cellIs" dxfId="17" priority="9" operator="lessThan">
      <formula>-2</formula>
    </cfRule>
    <cfRule type="cellIs" dxfId="16" priority="8" operator="greaterThan">
      <formula>2</formula>
    </cfRule>
  </conditionalFormatting>
  <conditionalFormatting sqref="AC18:AI22">
    <cfRule type="cellIs" dxfId="13" priority="7" operator="lessThan">
      <formula>-2</formula>
    </cfRule>
    <cfRule type="cellIs" dxfId="12" priority="6" operator="greaterThan">
      <formula>2</formula>
    </cfRule>
  </conditionalFormatting>
  <conditionalFormatting sqref="AC23:AI25">
    <cfRule type="cellIs" dxfId="4" priority="5" operator="lessThan">
      <formula>-2</formula>
    </cfRule>
    <cfRule type="cellIs" dxfId="5" priority="4" operator="greaterThan">
      <formula>2</formula>
    </cfRule>
    <cfRule type="cellIs" dxfId="6" priority="2" operator="lessThan">
      <formula>-2</formula>
    </cfRule>
    <cfRule type="cellIs" dxfId="3" priority="1" operator="greaterThan">
      <formula>2</formula>
    </cfRule>
  </conditionalFormatting>
  <dataValidations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25"/>
  <sheetViews>
    <sheetView workbookViewId="0">
      <selection activeCell="A2824" sqref="A2824:A2825"/>
    </sheetView>
    <sheetView workbookViewId="1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20" si="88">SUM(E2818:I2818)</f>
        <v>19</v>
      </c>
      <c r="K2818">
        <f t="shared" ref="K2818:K2820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  <row r="2820" spans="1:11" x14ac:dyDescent="0.2">
      <c r="A2820" s="1" t="s">
        <v>3120</v>
      </c>
      <c r="B2820" s="1" t="s">
        <v>3121</v>
      </c>
      <c r="C2820" s="1" t="s">
        <v>3122</v>
      </c>
      <c r="D2820" s="1" t="s">
        <v>298</v>
      </c>
      <c r="E2820" s="1">
        <v>1</v>
      </c>
      <c r="F2820" s="1">
        <v>1</v>
      </c>
      <c r="G2820" s="1">
        <v>1</v>
      </c>
      <c r="H2820" s="1">
        <v>0</v>
      </c>
      <c r="I2820" s="1">
        <v>0</v>
      </c>
      <c r="J2820">
        <f t="shared" si="88"/>
        <v>3</v>
      </c>
      <c r="K2820">
        <f t="shared" si="89"/>
        <v>3</v>
      </c>
    </row>
    <row r="2821" spans="1:11" x14ac:dyDescent="0.2">
      <c r="A2821" s="1" t="s">
        <v>3120</v>
      </c>
      <c r="B2821" s="1" t="s">
        <v>3121</v>
      </c>
      <c r="C2821" s="1" t="s">
        <v>3122</v>
      </c>
      <c r="D2821" s="1" t="s">
        <v>3123</v>
      </c>
      <c r="E2821" s="1">
        <v>2</v>
      </c>
      <c r="F2821" s="1">
        <v>2</v>
      </c>
      <c r="G2821" s="1">
        <v>2</v>
      </c>
      <c r="H2821" s="1">
        <v>0</v>
      </c>
      <c r="I2821" s="1">
        <v>0</v>
      </c>
      <c r="J2821">
        <f t="shared" ref="J2821:J2823" si="90">SUM(E2821:I2821)</f>
        <v>6</v>
      </c>
      <c r="K2821">
        <f t="shared" ref="K2821:K2823" si="91">IF(B2821="CSDGM",J2821+4,J2821)</f>
        <v>6</v>
      </c>
    </row>
    <row r="2822" spans="1:11" x14ac:dyDescent="0.2">
      <c r="A2822" s="1" t="s">
        <v>3120</v>
      </c>
      <c r="B2822" s="1" t="s">
        <v>3121</v>
      </c>
      <c r="C2822" s="1" t="s">
        <v>3122</v>
      </c>
      <c r="D2822" s="1" t="s">
        <v>3124</v>
      </c>
      <c r="E2822" s="1">
        <v>3</v>
      </c>
      <c r="F2822" s="1">
        <v>3</v>
      </c>
      <c r="G2822" s="1">
        <v>3</v>
      </c>
      <c r="H2822" s="1">
        <v>0</v>
      </c>
      <c r="I2822" s="1">
        <v>0</v>
      </c>
      <c r="J2822">
        <f t="shared" si="90"/>
        <v>9</v>
      </c>
      <c r="K2822">
        <f t="shared" si="91"/>
        <v>9</v>
      </c>
    </row>
    <row r="2823" spans="1:11" x14ac:dyDescent="0.2">
      <c r="A2823" s="1" t="s">
        <v>3126</v>
      </c>
      <c r="B2823" s="1" t="s">
        <v>3121</v>
      </c>
      <c r="C2823" s="1" t="s">
        <v>3122</v>
      </c>
      <c r="D2823" s="1" t="s">
        <v>298</v>
      </c>
      <c r="E2823" s="1">
        <v>1</v>
      </c>
      <c r="F2823" s="1">
        <v>1</v>
      </c>
      <c r="G2823" s="1">
        <v>1</v>
      </c>
      <c r="H2823" s="1">
        <v>0</v>
      </c>
      <c r="I2823" s="1">
        <v>0</v>
      </c>
      <c r="J2823">
        <f t="shared" si="90"/>
        <v>3</v>
      </c>
      <c r="K2823">
        <f t="shared" si="91"/>
        <v>3</v>
      </c>
    </row>
    <row r="2824" spans="1:11" x14ac:dyDescent="0.2">
      <c r="A2824" s="1" t="s">
        <v>3126</v>
      </c>
      <c r="B2824" s="1" t="s">
        <v>3121</v>
      </c>
      <c r="C2824" s="1" t="s">
        <v>3122</v>
      </c>
      <c r="D2824" s="1" t="s">
        <v>3123</v>
      </c>
      <c r="E2824" s="1">
        <v>2</v>
      </c>
      <c r="F2824" s="1">
        <v>2</v>
      </c>
      <c r="G2824" s="1">
        <v>2</v>
      </c>
      <c r="H2824" s="1">
        <v>0</v>
      </c>
      <c r="I2824" s="1">
        <v>0</v>
      </c>
      <c r="J2824">
        <f t="shared" ref="J2824:J2825" si="92">SUM(E2824:I2824)</f>
        <v>6</v>
      </c>
      <c r="K2824">
        <f t="shared" ref="K2824:K2825" si="93">IF(B2824="CSDGM",J2824+4,J2824)</f>
        <v>6</v>
      </c>
    </row>
    <row r="2825" spans="1:11" x14ac:dyDescent="0.2">
      <c r="A2825" s="1" t="s">
        <v>3126</v>
      </c>
      <c r="B2825" s="1" t="s">
        <v>3121</v>
      </c>
      <c r="C2825" s="1" t="s">
        <v>3122</v>
      </c>
      <c r="D2825" s="1" t="s">
        <v>3124</v>
      </c>
      <c r="E2825" s="1">
        <v>3</v>
      </c>
      <c r="F2825" s="1">
        <v>3</v>
      </c>
      <c r="G2825" s="1">
        <v>3</v>
      </c>
      <c r="H2825" s="1">
        <v>0</v>
      </c>
      <c r="I2825" s="1">
        <v>0</v>
      </c>
      <c r="J2825">
        <f t="shared" si="92"/>
        <v>9</v>
      </c>
      <c r="K2825">
        <f t="shared" si="93"/>
        <v>9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  <sheetView workbookViewId="1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  <sheetView workbookViewId="1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  <sheetView workbookViewId="1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50"/>
      <c r="B3" s="51"/>
      <c r="C3" s="52"/>
    </row>
    <row r="4" spans="1:3" x14ac:dyDescent="0.2">
      <c r="A4" s="53"/>
      <c r="B4" s="54"/>
      <c r="C4" s="55"/>
    </row>
    <row r="5" spans="1:3" x14ac:dyDescent="0.2">
      <c r="A5" s="53"/>
      <c r="B5" s="54"/>
      <c r="C5" s="55"/>
    </row>
    <row r="6" spans="1:3" x14ac:dyDescent="0.2">
      <c r="A6" s="53"/>
      <c r="B6" s="54"/>
      <c r="C6" s="55"/>
    </row>
    <row r="7" spans="1:3" x14ac:dyDescent="0.2">
      <c r="A7" s="53"/>
      <c r="B7" s="54"/>
      <c r="C7" s="55"/>
    </row>
    <row r="8" spans="1:3" x14ac:dyDescent="0.2">
      <c r="A8" s="53"/>
      <c r="B8" s="54"/>
      <c r="C8" s="55"/>
    </row>
    <row r="9" spans="1:3" x14ac:dyDescent="0.2">
      <c r="A9" s="53"/>
      <c r="B9" s="54"/>
      <c r="C9" s="55"/>
    </row>
    <row r="10" spans="1:3" x14ac:dyDescent="0.2">
      <c r="A10" s="53"/>
      <c r="B10" s="54"/>
      <c r="C10" s="55"/>
    </row>
    <row r="11" spans="1:3" x14ac:dyDescent="0.2">
      <c r="A11" s="53"/>
      <c r="B11" s="54"/>
      <c r="C11" s="55"/>
    </row>
    <row r="12" spans="1:3" x14ac:dyDescent="0.2">
      <c r="A12" s="53"/>
      <c r="B12" s="54"/>
      <c r="C12" s="55"/>
    </row>
    <row r="13" spans="1:3" x14ac:dyDescent="0.2">
      <c r="A13" s="53"/>
      <c r="B13" s="54"/>
      <c r="C13" s="55"/>
    </row>
    <row r="14" spans="1:3" x14ac:dyDescent="0.2">
      <c r="A14" s="53"/>
      <c r="B14" s="54"/>
      <c r="C14" s="55"/>
    </row>
    <row r="15" spans="1:3" x14ac:dyDescent="0.2">
      <c r="A15" s="53"/>
      <c r="B15" s="54"/>
      <c r="C15" s="55"/>
    </row>
    <row r="16" spans="1:3" x14ac:dyDescent="0.2">
      <c r="A16" s="53"/>
      <c r="B16" s="54"/>
      <c r="C16" s="55"/>
    </row>
    <row r="17" spans="1:3" x14ac:dyDescent="0.2">
      <c r="A17" s="53"/>
      <c r="B17" s="54"/>
      <c r="C17" s="55"/>
    </row>
    <row r="18" spans="1:3" x14ac:dyDescent="0.2">
      <c r="A18" s="53"/>
      <c r="B18" s="54"/>
      <c r="C18" s="55"/>
    </row>
    <row r="19" spans="1:3" x14ac:dyDescent="0.2">
      <c r="A19" s="53"/>
      <c r="B19" s="54"/>
      <c r="C19" s="55"/>
    </row>
    <row r="20" spans="1:3" x14ac:dyDescent="0.2">
      <c r="A20" s="56"/>
      <c r="B20" s="57"/>
      <c r="C20" s="5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  <sheetView workbookViewId="1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718" priority="409" operator="equal">
      <formula>0</formula>
    </cfRule>
    <cfRule type="cellIs" dxfId="717" priority="410" operator="lessThan">
      <formula>0</formula>
    </cfRule>
    <cfRule type="cellIs" dxfId="716" priority="411" operator="lessThan">
      <formula>0</formula>
    </cfRule>
    <cfRule type="cellIs" dxfId="715" priority="412" operator="greaterThan">
      <formula>0.995</formula>
    </cfRule>
    <cfRule type="cellIs" dxfId="714" priority="413" operator="equal">
      <formula>"*"</formula>
    </cfRule>
    <cfRule type="cellIs" dxfId="713" priority="414" operator="lessThan">
      <formula>0.0005</formula>
    </cfRule>
    <cfRule type="cellIs" dxfId="712" priority="415" operator="greaterThan">
      <formula>0.995</formula>
    </cfRule>
    <cfRule type="cellIs" dxfId="711" priority="416" operator="equal">
      <formula>"*"</formula>
    </cfRule>
    <cfRule type="containsText" dxfId="710" priority="417" operator="containsText" text="&quot;*&quot;">
      <formula>NOT(ISERROR(SEARCH("""*""",K3)))</formula>
    </cfRule>
    <cfRule type="cellIs" dxfId="709" priority="418" operator="lessThan">
      <formula>-0.0001</formula>
    </cfRule>
    <cfRule type="cellIs" dxfId="708" priority="419" operator="between">
      <formula>0.0001</formula>
      <formula>0</formula>
    </cfRule>
    <cfRule type="cellIs" dxfId="707" priority="420" operator="greaterThan">
      <formula>0.991</formula>
    </cfRule>
  </conditionalFormatting>
  <conditionalFormatting sqref="J3:J27">
    <cfRule type="cellIs" dxfId="706" priority="397" operator="equal">
      <formula>0</formula>
    </cfRule>
    <cfRule type="cellIs" dxfId="705" priority="398" operator="lessThan">
      <formula>0</formula>
    </cfRule>
    <cfRule type="cellIs" dxfId="704" priority="399" operator="lessThan">
      <formula>0</formula>
    </cfRule>
    <cfRule type="cellIs" dxfId="703" priority="400" operator="greaterThan">
      <formula>0.995</formula>
    </cfRule>
    <cfRule type="cellIs" dxfId="702" priority="401" operator="equal">
      <formula>"*"</formula>
    </cfRule>
    <cfRule type="cellIs" dxfId="701" priority="402" operator="lessThan">
      <formula>0.0005</formula>
    </cfRule>
    <cfRule type="cellIs" dxfId="700" priority="403" operator="greaterThan">
      <formula>0.995</formula>
    </cfRule>
    <cfRule type="cellIs" dxfId="699" priority="404" operator="equal">
      <formula>"*"</formula>
    </cfRule>
    <cfRule type="containsText" dxfId="698" priority="405" operator="containsText" text="&quot;*&quot;">
      <formula>NOT(ISERROR(SEARCH("""*""",J3)))</formula>
    </cfRule>
    <cfRule type="cellIs" dxfId="697" priority="406" operator="lessThan">
      <formula>-0.0001</formula>
    </cfRule>
    <cfRule type="cellIs" dxfId="696" priority="407" operator="between">
      <formula>0.0001</formula>
      <formula>0</formula>
    </cfRule>
    <cfRule type="cellIs" dxfId="695" priority="408" operator="greaterThan">
      <formula>0.991</formula>
    </cfRule>
  </conditionalFormatting>
  <conditionalFormatting sqref="L3:L27">
    <cfRule type="cellIs" dxfId="694" priority="385" operator="equal">
      <formula>0</formula>
    </cfRule>
    <cfRule type="cellIs" dxfId="693" priority="386" operator="lessThan">
      <formula>0</formula>
    </cfRule>
    <cfRule type="cellIs" dxfId="692" priority="387" operator="lessThan">
      <formula>0</formula>
    </cfRule>
    <cfRule type="cellIs" dxfId="691" priority="388" operator="greaterThan">
      <formula>0.995</formula>
    </cfRule>
    <cfRule type="cellIs" dxfId="690" priority="389" operator="equal">
      <formula>"*"</formula>
    </cfRule>
    <cfRule type="cellIs" dxfId="689" priority="390" operator="lessThan">
      <formula>0.0005</formula>
    </cfRule>
    <cfRule type="cellIs" dxfId="688" priority="391" operator="greaterThan">
      <formula>0.995</formula>
    </cfRule>
    <cfRule type="cellIs" dxfId="687" priority="392" operator="equal">
      <formula>"*"</formula>
    </cfRule>
    <cfRule type="containsText" dxfId="686" priority="393" operator="containsText" text="&quot;*&quot;">
      <formula>NOT(ISERROR(SEARCH("""*""",L3)))</formula>
    </cfRule>
    <cfRule type="cellIs" dxfId="685" priority="394" operator="lessThan">
      <formula>-0.0001</formula>
    </cfRule>
    <cfRule type="cellIs" dxfId="684" priority="395" operator="between">
      <formula>0.0001</formula>
      <formula>0</formula>
    </cfRule>
    <cfRule type="cellIs" dxfId="683" priority="396" operator="greaterThan">
      <formula>0.991</formula>
    </cfRule>
  </conditionalFormatting>
  <conditionalFormatting sqref="M3:M27">
    <cfRule type="cellIs" dxfId="682" priority="373" operator="equal">
      <formula>0</formula>
    </cfRule>
    <cfRule type="cellIs" dxfId="681" priority="374" operator="lessThan">
      <formula>0</formula>
    </cfRule>
    <cfRule type="cellIs" dxfId="680" priority="375" operator="lessThan">
      <formula>0</formula>
    </cfRule>
    <cfRule type="cellIs" dxfId="679" priority="376" operator="greaterThan">
      <formula>0.995</formula>
    </cfRule>
    <cfRule type="cellIs" dxfId="678" priority="377" operator="equal">
      <formula>"*"</formula>
    </cfRule>
    <cfRule type="cellIs" dxfId="677" priority="378" operator="lessThan">
      <formula>0.0005</formula>
    </cfRule>
    <cfRule type="cellIs" dxfId="676" priority="379" operator="greaterThan">
      <formula>0.995</formula>
    </cfRule>
    <cfRule type="cellIs" dxfId="675" priority="380" operator="equal">
      <formula>"*"</formula>
    </cfRule>
    <cfRule type="containsText" dxfId="674" priority="381" operator="containsText" text="&quot;*&quot;">
      <formula>NOT(ISERROR(SEARCH("""*""",M3)))</formula>
    </cfRule>
    <cfRule type="cellIs" dxfId="673" priority="382" operator="lessThan">
      <formula>-0.0001</formula>
    </cfRule>
    <cfRule type="cellIs" dxfId="672" priority="383" operator="between">
      <formula>0.0001</formula>
      <formula>0</formula>
    </cfRule>
    <cfRule type="cellIs" dxfId="671" priority="384" operator="greaterThan">
      <formula>0.991</formula>
    </cfRule>
  </conditionalFormatting>
  <conditionalFormatting sqref="N3:N27">
    <cfRule type="cellIs" dxfId="670" priority="361" operator="equal">
      <formula>0</formula>
    </cfRule>
    <cfRule type="cellIs" dxfId="669" priority="362" operator="lessThan">
      <formula>0</formula>
    </cfRule>
    <cfRule type="cellIs" dxfId="668" priority="363" operator="lessThan">
      <formula>0</formula>
    </cfRule>
    <cfRule type="cellIs" dxfId="667" priority="364" operator="greaterThan">
      <formula>0.995</formula>
    </cfRule>
    <cfRule type="cellIs" dxfId="666" priority="365" operator="equal">
      <formula>"*"</formula>
    </cfRule>
    <cfRule type="cellIs" dxfId="665" priority="366" operator="lessThan">
      <formula>0.0005</formula>
    </cfRule>
    <cfRule type="cellIs" dxfId="664" priority="367" operator="greaterThan">
      <formula>0.995</formula>
    </cfRule>
    <cfRule type="cellIs" dxfId="663" priority="368" operator="equal">
      <formula>"*"</formula>
    </cfRule>
    <cfRule type="containsText" dxfId="662" priority="369" operator="containsText" text="&quot;*&quot;">
      <formula>NOT(ISERROR(SEARCH("""*""",N3)))</formula>
    </cfRule>
    <cfRule type="cellIs" dxfId="661" priority="370" operator="lessThan">
      <formula>-0.0001</formula>
    </cfRule>
    <cfRule type="cellIs" dxfId="660" priority="371" operator="between">
      <formula>0.0001</formula>
      <formula>0</formula>
    </cfRule>
    <cfRule type="cellIs" dxfId="659" priority="372" operator="greaterThan">
      <formula>0.991</formula>
    </cfRule>
  </conditionalFormatting>
  <conditionalFormatting sqref="O3:O27">
    <cfRule type="cellIs" dxfId="658" priority="349" operator="equal">
      <formula>0</formula>
    </cfRule>
    <cfRule type="cellIs" dxfId="657" priority="350" operator="lessThan">
      <formula>0</formula>
    </cfRule>
    <cfRule type="cellIs" dxfId="656" priority="351" operator="lessThan">
      <formula>0</formula>
    </cfRule>
    <cfRule type="cellIs" dxfId="655" priority="352" operator="greaterThan">
      <formula>0.995</formula>
    </cfRule>
    <cfRule type="cellIs" dxfId="654" priority="353" operator="equal">
      <formula>"*"</formula>
    </cfRule>
    <cfRule type="cellIs" dxfId="653" priority="354" operator="lessThan">
      <formula>0.0005</formula>
    </cfRule>
    <cfRule type="cellIs" dxfId="652" priority="355" operator="greaterThan">
      <formula>0.995</formula>
    </cfRule>
    <cfRule type="cellIs" dxfId="651" priority="356" operator="equal">
      <formula>"*"</formula>
    </cfRule>
    <cfRule type="containsText" dxfId="650" priority="357" operator="containsText" text="&quot;*&quot;">
      <formula>NOT(ISERROR(SEARCH("""*""",O3)))</formula>
    </cfRule>
    <cfRule type="cellIs" dxfId="649" priority="358" operator="lessThan">
      <formula>-0.0001</formula>
    </cfRule>
    <cfRule type="cellIs" dxfId="648" priority="359" operator="between">
      <formula>0.0001</formula>
      <formula>0</formula>
    </cfRule>
    <cfRule type="cellIs" dxfId="647" priority="360" operator="greaterThan">
      <formula>0.991</formula>
    </cfRule>
  </conditionalFormatting>
  <conditionalFormatting sqref="P3:P27">
    <cfRule type="cellIs" dxfId="646" priority="337" operator="equal">
      <formula>0</formula>
    </cfRule>
    <cfRule type="cellIs" dxfId="645" priority="338" operator="lessThan">
      <formula>0</formula>
    </cfRule>
    <cfRule type="cellIs" dxfId="644" priority="339" operator="lessThan">
      <formula>0</formula>
    </cfRule>
    <cfRule type="cellIs" dxfId="643" priority="340" operator="greaterThan">
      <formula>0.995</formula>
    </cfRule>
    <cfRule type="cellIs" dxfId="642" priority="341" operator="equal">
      <formula>"*"</formula>
    </cfRule>
    <cfRule type="cellIs" dxfId="641" priority="342" operator="lessThan">
      <formula>0.0005</formula>
    </cfRule>
    <cfRule type="cellIs" dxfId="640" priority="343" operator="greaterThan">
      <formula>0.995</formula>
    </cfRule>
    <cfRule type="cellIs" dxfId="639" priority="344" operator="equal">
      <formula>"*"</formula>
    </cfRule>
    <cfRule type="containsText" dxfId="638" priority="345" operator="containsText" text="&quot;*&quot;">
      <formula>NOT(ISERROR(SEARCH("""*""",P3)))</formula>
    </cfRule>
    <cfRule type="cellIs" dxfId="637" priority="346" operator="lessThan">
      <formula>-0.0001</formula>
    </cfRule>
    <cfRule type="cellIs" dxfId="636" priority="347" operator="between">
      <formula>0.0001</formula>
      <formula>0</formula>
    </cfRule>
    <cfRule type="cellIs" dxfId="635" priority="348" operator="greaterThan">
      <formula>0.991</formula>
    </cfRule>
  </conditionalFormatting>
  <conditionalFormatting sqref="Q3:Q27">
    <cfRule type="cellIs" dxfId="634" priority="325" operator="equal">
      <formula>0</formula>
    </cfRule>
    <cfRule type="cellIs" dxfId="633" priority="326" operator="lessThan">
      <formula>0</formula>
    </cfRule>
    <cfRule type="cellIs" dxfId="632" priority="327" operator="lessThan">
      <formula>0</formula>
    </cfRule>
    <cfRule type="cellIs" dxfId="631" priority="328" operator="greaterThan">
      <formula>0.995</formula>
    </cfRule>
    <cfRule type="cellIs" dxfId="630" priority="329" operator="equal">
      <formula>"*"</formula>
    </cfRule>
    <cfRule type="cellIs" dxfId="629" priority="330" operator="lessThan">
      <formula>0.0005</formula>
    </cfRule>
    <cfRule type="cellIs" dxfId="628" priority="331" operator="greaterThan">
      <formula>0.995</formula>
    </cfRule>
    <cfRule type="cellIs" dxfId="627" priority="332" operator="equal">
      <formula>"*"</formula>
    </cfRule>
    <cfRule type="containsText" dxfId="626" priority="333" operator="containsText" text="&quot;*&quot;">
      <formula>NOT(ISERROR(SEARCH("""*""",Q3)))</formula>
    </cfRule>
    <cfRule type="cellIs" dxfId="625" priority="334" operator="lessThan">
      <formula>-0.0001</formula>
    </cfRule>
    <cfRule type="cellIs" dxfId="624" priority="335" operator="between">
      <formula>0.0001</formula>
      <formula>0</formula>
    </cfRule>
    <cfRule type="cellIs" dxfId="623" priority="336" operator="greaterThan">
      <formula>0.991</formula>
    </cfRule>
  </conditionalFormatting>
  <conditionalFormatting sqref="D3:D27">
    <cfRule type="cellIs" dxfId="622" priority="313" operator="equal">
      <formula>0</formula>
    </cfRule>
    <cfRule type="cellIs" dxfId="621" priority="314" operator="lessThan">
      <formula>0</formula>
    </cfRule>
    <cfRule type="cellIs" dxfId="620" priority="315" operator="lessThan">
      <formula>0</formula>
    </cfRule>
    <cfRule type="cellIs" dxfId="619" priority="316" operator="greaterThan">
      <formula>0.995</formula>
    </cfRule>
    <cfRule type="cellIs" dxfId="618" priority="317" operator="equal">
      <formula>"*"</formula>
    </cfRule>
    <cfRule type="cellIs" dxfId="617" priority="318" operator="lessThan">
      <formula>0.0005</formula>
    </cfRule>
    <cfRule type="cellIs" dxfId="616" priority="319" operator="greaterThan">
      <formula>0.995</formula>
    </cfRule>
    <cfRule type="cellIs" dxfId="615" priority="320" operator="equal">
      <formula>"*"</formula>
    </cfRule>
    <cfRule type="containsText" dxfId="614" priority="321" operator="containsText" text="&quot;*&quot;">
      <formula>NOT(ISERROR(SEARCH("""*""",D3)))</formula>
    </cfRule>
    <cfRule type="cellIs" dxfId="613" priority="322" operator="lessThan">
      <formula>-0.0001</formula>
    </cfRule>
    <cfRule type="cellIs" dxfId="612" priority="323" operator="between">
      <formula>0.0001</formula>
      <formula>0</formula>
    </cfRule>
    <cfRule type="cellIs" dxfId="611" priority="324" operator="greaterThan">
      <formula>0.991</formula>
    </cfRule>
  </conditionalFormatting>
  <conditionalFormatting sqref="E3:E27">
    <cfRule type="cellIs" dxfId="610" priority="301" operator="equal">
      <formula>0</formula>
    </cfRule>
    <cfRule type="cellIs" dxfId="609" priority="302" operator="lessThan">
      <formula>0</formula>
    </cfRule>
    <cfRule type="cellIs" dxfId="608" priority="303" operator="lessThan">
      <formula>0</formula>
    </cfRule>
    <cfRule type="cellIs" dxfId="607" priority="304" operator="greaterThan">
      <formula>0.995</formula>
    </cfRule>
    <cfRule type="cellIs" dxfId="606" priority="305" operator="equal">
      <formula>"*"</formula>
    </cfRule>
    <cfRule type="cellIs" dxfId="605" priority="306" operator="lessThan">
      <formula>0.0005</formula>
    </cfRule>
    <cfRule type="cellIs" dxfId="604" priority="307" operator="greaterThan">
      <formula>0.995</formula>
    </cfRule>
    <cfRule type="cellIs" dxfId="603" priority="308" operator="equal">
      <formula>"*"</formula>
    </cfRule>
    <cfRule type="containsText" dxfId="602" priority="309" operator="containsText" text="&quot;*&quot;">
      <formula>NOT(ISERROR(SEARCH("""*""",E3)))</formula>
    </cfRule>
    <cfRule type="cellIs" dxfId="601" priority="310" operator="lessThan">
      <formula>-0.0001</formula>
    </cfRule>
    <cfRule type="cellIs" dxfId="600" priority="311" operator="between">
      <formula>0.0001</formula>
      <formula>0</formula>
    </cfRule>
    <cfRule type="cellIs" dxfId="599" priority="312" operator="greaterThan">
      <formula>0.991</formula>
    </cfRule>
  </conditionalFormatting>
  <conditionalFormatting sqref="R3:R27">
    <cfRule type="cellIs" dxfId="598" priority="289" operator="equal">
      <formula>0</formula>
    </cfRule>
    <cfRule type="cellIs" dxfId="597" priority="290" operator="lessThan">
      <formula>0</formula>
    </cfRule>
    <cfRule type="cellIs" dxfId="596" priority="291" operator="lessThan">
      <formula>0</formula>
    </cfRule>
    <cfRule type="cellIs" dxfId="595" priority="292" operator="greaterThan">
      <formula>0.995</formula>
    </cfRule>
    <cfRule type="cellIs" dxfId="594" priority="293" operator="equal">
      <formula>"*"</formula>
    </cfRule>
    <cfRule type="cellIs" dxfId="593" priority="294" operator="lessThan">
      <formula>0.0005</formula>
    </cfRule>
    <cfRule type="cellIs" dxfId="592" priority="295" operator="greaterThan">
      <formula>0.995</formula>
    </cfRule>
    <cfRule type="cellIs" dxfId="591" priority="296" operator="equal">
      <formula>"*"</formula>
    </cfRule>
    <cfRule type="containsText" dxfId="590" priority="297" operator="containsText" text="&quot;*&quot;">
      <formula>NOT(ISERROR(SEARCH("""*""",R3)))</formula>
    </cfRule>
    <cfRule type="cellIs" dxfId="589" priority="298" operator="lessThan">
      <formula>-0.0001</formula>
    </cfRule>
    <cfRule type="cellIs" dxfId="588" priority="299" operator="between">
      <formula>0.0001</formula>
      <formula>0</formula>
    </cfRule>
    <cfRule type="cellIs" dxfId="587" priority="300" operator="greaterThan">
      <formula>0.991</formula>
    </cfRule>
  </conditionalFormatting>
  <conditionalFormatting sqref="U3:U27">
    <cfRule type="cellIs" dxfId="586" priority="277" operator="equal">
      <formula>0</formula>
    </cfRule>
    <cfRule type="cellIs" dxfId="585" priority="278" operator="lessThan">
      <formula>0</formula>
    </cfRule>
    <cfRule type="cellIs" dxfId="584" priority="279" operator="lessThan">
      <formula>0</formula>
    </cfRule>
    <cfRule type="cellIs" dxfId="583" priority="280" operator="greaterThan">
      <formula>0.995</formula>
    </cfRule>
    <cfRule type="cellIs" dxfId="582" priority="281" operator="equal">
      <formula>"*"</formula>
    </cfRule>
    <cfRule type="cellIs" dxfId="581" priority="282" operator="lessThan">
      <formula>0.0005</formula>
    </cfRule>
    <cfRule type="cellIs" dxfId="580" priority="283" operator="greaterThan">
      <formula>0.995</formula>
    </cfRule>
    <cfRule type="cellIs" dxfId="579" priority="284" operator="equal">
      <formula>"*"</formula>
    </cfRule>
    <cfRule type="containsText" dxfId="578" priority="285" operator="containsText" text="&quot;*&quot;">
      <formula>NOT(ISERROR(SEARCH("""*""",U3)))</formula>
    </cfRule>
    <cfRule type="cellIs" dxfId="577" priority="286" operator="lessThan">
      <formula>-0.0001</formula>
    </cfRule>
    <cfRule type="cellIs" dxfId="576" priority="287" operator="between">
      <formula>0.0001</formula>
      <formula>0</formula>
    </cfRule>
    <cfRule type="cellIs" dxfId="575" priority="288" operator="greaterThan">
      <formula>0.991</formula>
    </cfRule>
  </conditionalFormatting>
  <conditionalFormatting sqref="V3:V27">
    <cfRule type="cellIs" dxfId="574" priority="265" operator="equal">
      <formula>0</formula>
    </cfRule>
    <cfRule type="cellIs" dxfId="573" priority="266" operator="lessThan">
      <formula>0</formula>
    </cfRule>
    <cfRule type="cellIs" dxfId="572" priority="267" operator="lessThan">
      <formula>0</formula>
    </cfRule>
    <cfRule type="cellIs" dxfId="571" priority="268" operator="greaterThan">
      <formula>0.995</formula>
    </cfRule>
    <cfRule type="cellIs" dxfId="570" priority="269" operator="equal">
      <formula>"*"</formula>
    </cfRule>
    <cfRule type="cellIs" dxfId="569" priority="270" operator="lessThan">
      <formula>0.0005</formula>
    </cfRule>
    <cfRule type="cellIs" dxfId="568" priority="271" operator="greaterThan">
      <formula>0.995</formula>
    </cfRule>
    <cfRule type="cellIs" dxfId="567" priority="272" operator="equal">
      <formula>"*"</formula>
    </cfRule>
    <cfRule type="containsText" dxfId="566" priority="273" operator="containsText" text="&quot;*&quot;">
      <formula>NOT(ISERROR(SEARCH("""*""",V3)))</formula>
    </cfRule>
    <cfRule type="cellIs" dxfId="565" priority="274" operator="lessThan">
      <formula>-0.0001</formula>
    </cfRule>
    <cfRule type="cellIs" dxfId="564" priority="275" operator="between">
      <formula>0.0001</formula>
      <formula>0</formula>
    </cfRule>
    <cfRule type="cellIs" dxfId="563" priority="276" operator="greaterThan">
      <formula>0.991</formula>
    </cfRule>
  </conditionalFormatting>
  <conditionalFormatting sqref="S3:S27">
    <cfRule type="cellIs" dxfId="562" priority="253" operator="equal">
      <formula>0</formula>
    </cfRule>
    <cfRule type="cellIs" dxfId="561" priority="254" operator="lessThan">
      <formula>0</formula>
    </cfRule>
    <cfRule type="cellIs" dxfId="560" priority="255" operator="lessThan">
      <formula>0</formula>
    </cfRule>
    <cfRule type="cellIs" dxfId="559" priority="256" operator="greaterThan">
      <formula>0.995</formula>
    </cfRule>
    <cfRule type="cellIs" dxfId="558" priority="257" operator="equal">
      <formula>"*"</formula>
    </cfRule>
    <cfRule type="cellIs" dxfId="557" priority="258" operator="lessThan">
      <formula>0.0005</formula>
    </cfRule>
    <cfRule type="cellIs" dxfId="556" priority="259" operator="greaterThan">
      <formula>0.995</formula>
    </cfRule>
    <cfRule type="cellIs" dxfId="555" priority="260" operator="equal">
      <formula>"*"</formula>
    </cfRule>
    <cfRule type="containsText" dxfId="554" priority="261" operator="containsText" text="&quot;*&quot;">
      <formula>NOT(ISERROR(SEARCH("""*""",S3)))</formula>
    </cfRule>
    <cfRule type="cellIs" dxfId="553" priority="262" operator="lessThan">
      <formula>-0.0001</formula>
    </cfRule>
    <cfRule type="cellIs" dxfId="552" priority="263" operator="between">
      <formula>0.0001</formula>
      <formula>0</formula>
    </cfRule>
    <cfRule type="cellIs" dxfId="551" priority="264" operator="greaterThan">
      <formula>0.991</formula>
    </cfRule>
  </conditionalFormatting>
  <conditionalFormatting sqref="T3:T27">
    <cfRule type="cellIs" dxfId="550" priority="241" operator="equal">
      <formula>0</formula>
    </cfRule>
    <cfRule type="cellIs" dxfId="549" priority="242" operator="lessThan">
      <formula>0</formula>
    </cfRule>
    <cfRule type="cellIs" dxfId="548" priority="243" operator="lessThan">
      <formula>0</formula>
    </cfRule>
    <cfRule type="cellIs" dxfId="547" priority="244" operator="greaterThan">
      <formula>0.995</formula>
    </cfRule>
    <cfRule type="cellIs" dxfId="546" priority="245" operator="equal">
      <formula>"*"</formula>
    </cfRule>
    <cfRule type="cellIs" dxfId="545" priority="246" operator="lessThan">
      <formula>0.0005</formula>
    </cfRule>
    <cfRule type="cellIs" dxfId="544" priority="247" operator="greaterThan">
      <formula>0.995</formula>
    </cfRule>
    <cfRule type="cellIs" dxfId="543" priority="248" operator="equal">
      <formula>"*"</formula>
    </cfRule>
    <cfRule type="containsText" dxfId="542" priority="249" operator="containsText" text="&quot;*&quot;">
      <formula>NOT(ISERROR(SEARCH("""*""",T3)))</formula>
    </cfRule>
    <cfRule type="cellIs" dxfId="541" priority="250" operator="lessThan">
      <formula>-0.0001</formula>
    </cfRule>
    <cfRule type="cellIs" dxfId="540" priority="251" operator="between">
      <formula>0.0001</formula>
      <formula>0</formula>
    </cfRule>
    <cfRule type="cellIs" dxfId="539" priority="252" operator="greaterThan">
      <formula>0.991</formula>
    </cfRule>
  </conditionalFormatting>
  <conditionalFormatting sqref="C3:C27">
    <cfRule type="cellIs" dxfId="538" priority="469" operator="equal">
      <formula>0</formula>
    </cfRule>
    <cfRule type="cellIs" dxfId="537" priority="470" operator="lessThan">
      <formula>0</formula>
    </cfRule>
    <cfRule type="cellIs" dxfId="536" priority="471" operator="lessThan">
      <formula>0</formula>
    </cfRule>
    <cfRule type="cellIs" dxfId="535" priority="472" operator="greaterThan">
      <formula>0.995</formula>
    </cfRule>
    <cfRule type="cellIs" dxfId="534" priority="473" operator="equal">
      <formula>"*"</formula>
    </cfRule>
    <cfRule type="cellIs" dxfId="533" priority="474" operator="lessThan">
      <formula>0.0005</formula>
    </cfRule>
    <cfRule type="cellIs" dxfId="532" priority="475" operator="greaterThan">
      <formula>0.995</formula>
    </cfRule>
    <cfRule type="cellIs" dxfId="531" priority="476" operator="equal">
      <formula>"*"</formula>
    </cfRule>
    <cfRule type="containsText" dxfId="530" priority="477" operator="containsText" text="&quot;*&quot;">
      <formula>NOT(ISERROR(SEARCH("""*""",C3)))</formula>
    </cfRule>
    <cfRule type="cellIs" dxfId="529" priority="478" operator="lessThan">
      <formula>-0.0001</formula>
    </cfRule>
    <cfRule type="cellIs" dxfId="528" priority="479" operator="between">
      <formula>0.0001</formula>
      <formula>0</formula>
    </cfRule>
    <cfRule type="cellIs" dxfId="527" priority="480" operator="greaterThan">
      <formula>0.991</formula>
    </cfRule>
  </conditionalFormatting>
  <conditionalFormatting sqref="F3:F27">
    <cfRule type="cellIs" dxfId="526" priority="457" operator="equal">
      <formula>0</formula>
    </cfRule>
    <cfRule type="cellIs" dxfId="525" priority="458" operator="lessThan">
      <formula>0</formula>
    </cfRule>
    <cfRule type="cellIs" dxfId="524" priority="459" operator="lessThan">
      <formula>0</formula>
    </cfRule>
    <cfRule type="cellIs" dxfId="523" priority="460" operator="greaterThan">
      <formula>0.995</formula>
    </cfRule>
    <cfRule type="cellIs" dxfId="522" priority="461" operator="equal">
      <formula>"*"</formula>
    </cfRule>
    <cfRule type="cellIs" dxfId="521" priority="462" operator="lessThan">
      <formula>0.0005</formula>
    </cfRule>
    <cfRule type="cellIs" dxfId="520" priority="463" operator="greaterThan">
      <formula>0.995</formula>
    </cfRule>
    <cfRule type="cellIs" dxfId="519" priority="464" operator="equal">
      <formula>"*"</formula>
    </cfRule>
    <cfRule type="containsText" dxfId="518" priority="465" operator="containsText" text="&quot;*&quot;">
      <formula>NOT(ISERROR(SEARCH("""*""",F3)))</formula>
    </cfRule>
    <cfRule type="cellIs" dxfId="517" priority="466" operator="lessThan">
      <formula>-0.0001</formula>
    </cfRule>
    <cfRule type="cellIs" dxfId="516" priority="467" operator="between">
      <formula>0.0001</formula>
      <formula>0</formula>
    </cfRule>
    <cfRule type="cellIs" dxfId="515" priority="468" operator="greaterThan">
      <formula>0.991</formula>
    </cfRule>
  </conditionalFormatting>
  <conditionalFormatting sqref="G3:G27">
    <cfRule type="cellIs" dxfId="514" priority="445" operator="equal">
      <formula>0</formula>
    </cfRule>
    <cfRule type="cellIs" dxfId="513" priority="446" operator="lessThan">
      <formula>0</formula>
    </cfRule>
    <cfRule type="cellIs" dxfId="512" priority="447" operator="lessThan">
      <formula>0</formula>
    </cfRule>
    <cfRule type="cellIs" dxfId="511" priority="448" operator="greaterThan">
      <formula>0.995</formula>
    </cfRule>
    <cfRule type="cellIs" dxfId="510" priority="449" operator="equal">
      <formula>"*"</formula>
    </cfRule>
    <cfRule type="cellIs" dxfId="509" priority="450" operator="lessThan">
      <formula>0.0005</formula>
    </cfRule>
    <cfRule type="cellIs" dxfId="508" priority="451" operator="greaterThan">
      <formula>0.995</formula>
    </cfRule>
    <cfRule type="cellIs" dxfId="507" priority="452" operator="equal">
      <formula>"*"</formula>
    </cfRule>
    <cfRule type="containsText" dxfId="506" priority="453" operator="containsText" text="&quot;*&quot;">
      <formula>NOT(ISERROR(SEARCH("""*""",G3)))</formula>
    </cfRule>
    <cfRule type="cellIs" dxfId="505" priority="454" operator="lessThan">
      <formula>-0.0001</formula>
    </cfRule>
    <cfRule type="cellIs" dxfId="504" priority="455" operator="between">
      <formula>0.0001</formula>
      <formula>0</formula>
    </cfRule>
    <cfRule type="cellIs" dxfId="503" priority="456" operator="greaterThan">
      <formula>0.991</formula>
    </cfRule>
  </conditionalFormatting>
  <conditionalFormatting sqref="I3:I27">
    <cfRule type="cellIs" dxfId="502" priority="433" operator="equal">
      <formula>0</formula>
    </cfRule>
    <cfRule type="cellIs" dxfId="501" priority="434" operator="lessThan">
      <formula>0</formula>
    </cfRule>
    <cfRule type="cellIs" dxfId="500" priority="435" operator="lessThan">
      <formula>0</formula>
    </cfRule>
    <cfRule type="cellIs" dxfId="499" priority="436" operator="greaterThan">
      <formula>0.995</formula>
    </cfRule>
    <cfRule type="cellIs" dxfId="498" priority="437" operator="equal">
      <formula>"*"</formula>
    </cfRule>
    <cfRule type="cellIs" dxfId="497" priority="438" operator="lessThan">
      <formula>0.0005</formula>
    </cfRule>
    <cfRule type="cellIs" dxfId="496" priority="439" operator="greaterThan">
      <formula>0.995</formula>
    </cfRule>
    <cfRule type="cellIs" dxfId="495" priority="440" operator="equal">
      <formula>"*"</formula>
    </cfRule>
    <cfRule type="containsText" dxfId="494" priority="441" operator="containsText" text="&quot;*&quot;">
      <formula>NOT(ISERROR(SEARCH("""*""",I3)))</formula>
    </cfRule>
    <cfRule type="cellIs" dxfId="493" priority="442" operator="lessThan">
      <formula>-0.0001</formula>
    </cfRule>
    <cfRule type="cellIs" dxfId="492" priority="443" operator="between">
      <formula>0.0001</formula>
      <formula>0</formula>
    </cfRule>
    <cfRule type="cellIs" dxfId="491" priority="444" operator="greaterThan">
      <formula>0.991</formula>
    </cfRule>
  </conditionalFormatting>
  <conditionalFormatting sqref="H3:H27">
    <cfRule type="cellIs" dxfId="490" priority="421" operator="equal">
      <formula>0</formula>
    </cfRule>
    <cfRule type="cellIs" dxfId="489" priority="422" operator="lessThan">
      <formula>0</formula>
    </cfRule>
    <cfRule type="cellIs" dxfId="488" priority="423" operator="lessThan">
      <formula>0</formula>
    </cfRule>
    <cfRule type="cellIs" dxfId="487" priority="424" operator="greaterThan">
      <formula>0.995</formula>
    </cfRule>
    <cfRule type="cellIs" dxfId="486" priority="425" operator="equal">
      <formula>"*"</formula>
    </cfRule>
    <cfRule type="cellIs" dxfId="485" priority="426" operator="lessThan">
      <formula>0.0005</formula>
    </cfRule>
    <cfRule type="cellIs" dxfId="484" priority="427" operator="greaterThan">
      <formula>0.995</formula>
    </cfRule>
    <cfRule type="cellIs" dxfId="483" priority="428" operator="equal">
      <formula>"*"</formula>
    </cfRule>
    <cfRule type="containsText" dxfId="482" priority="429" operator="containsText" text="&quot;*&quot;">
      <formula>NOT(ISERROR(SEARCH("""*""",H3)))</formula>
    </cfRule>
    <cfRule type="cellIs" dxfId="481" priority="430" operator="lessThan">
      <formula>-0.0001</formula>
    </cfRule>
    <cfRule type="cellIs" dxfId="480" priority="431" operator="between">
      <formula>0.0001</formula>
      <formula>0</formula>
    </cfRule>
    <cfRule type="cellIs" dxfId="479" priority="432" operator="greaterThan">
      <formula>0.991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  <sheetView workbookViewId="1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78" priority="1" operator="equal">
      <formula>0</formula>
    </cfRule>
    <cfRule type="cellIs" dxfId="477" priority="2" operator="lessThan">
      <formula>0</formula>
    </cfRule>
    <cfRule type="cellIs" dxfId="476" priority="3" operator="lessThan">
      <formula>0</formula>
    </cfRule>
    <cfRule type="cellIs" dxfId="475" priority="4" operator="greaterThan">
      <formula>0.995</formula>
    </cfRule>
    <cfRule type="cellIs" dxfId="474" priority="5" operator="equal">
      <formula>"*"</formula>
    </cfRule>
    <cfRule type="cellIs" dxfId="473" priority="6" operator="lessThan">
      <formula>0.0005</formula>
    </cfRule>
    <cfRule type="cellIs" dxfId="472" priority="7" operator="greaterThan">
      <formula>0.995</formula>
    </cfRule>
    <cfRule type="cellIs" dxfId="471" priority="8" operator="equal">
      <formula>"*"</formula>
    </cfRule>
    <cfRule type="containsText" dxfId="470" priority="9" operator="containsText" text="&quot;*&quot;">
      <formula>NOT(ISERROR(SEARCH("""*""",C20)))</formula>
    </cfRule>
    <cfRule type="cellIs" dxfId="469" priority="10" operator="lessThan">
      <formula>-0.0001</formula>
    </cfRule>
    <cfRule type="cellIs" dxfId="468" priority="11" operator="between">
      <formula>0.0001</formula>
      <formula>0</formula>
    </cfRule>
    <cfRule type="cellIs" dxfId="467" priority="12" operator="greaterThan">
      <formula>0.991</formula>
    </cfRule>
  </conditionalFormatting>
  <conditionalFormatting sqref="C11:AA11">
    <cfRule type="cellIs" dxfId="466" priority="169" operator="equal">
      <formula>0</formula>
    </cfRule>
    <cfRule type="cellIs" dxfId="465" priority="170" operator="lessThan">
      <formula>0</formula>
    </cfRule>
    <cfRule type="cellIs" dxfId="464" priority="171" operator="lessThan">
      <formula>0</formula>
    </cfRule>
    <cfRule type="cellIs" dxfId="463" priority="172" operator="greaterThan">
      <formula>0.995</formula>
    </cfRule>
    <cfRule type="cellIs" dxfId="462" priority="173" operator="equal">
      <formula>"*"</formula>
    </cfRule>
    <cfRule type="cellIs" dxfId="461" priority="174" operator="lessThan">
      <formula>0.0005</formula>
    </cfRule>
    <cfRule type="cellIs" dxfId="460" priority="175" operator="greaterThan">
      <formula>0.995</formula>
    </cfRule>
    <cfRule type="cellIs" dxfId="459" priority="176" operator="equal">
      <formula>"*"</formula>
    </cfRule>
    <cfRule type="containsText" dxfId="458" priority="177" operator="containsText" text="&quot;*&quot;">
      <formula>NOT(ISERROR(SEARCH("""*""",C11)))</formula>
    </cfRule>
    <cfRule type="cellIs" dxfId="457" priority="178" operator="lessThan">
      <formula>-0.0001</formula>
    </cfRule>
    <cfRule type="cellIs" dxfId="456" priority="179" operator="between">
      <formula>0.0001</formula>
      <formula>0</formula>
    </cfRule>
    <cfRule type="cellIs" dxfId="455" priority="180" operator="greaterThan">
      <formula>0.991</formula>
    </cfRule>
  </conditionalFormatting>
  <conditionalFormatting sqref="C10:AA10">
    <cfRule type="cellIs" dxfId="454" priority="157" operator="equal">
      <formula>0</formula>
    </cfRule>
    <cfRule type="cellIs" dxfId="453" priority="158" operator="lessThan">
      <formula>0</formula>
    </cfRule>
    <cfRule type="cellIs" dxfId="452" priority="159" operator="lessThan">
      <formula>0</formula>
    </cfRule>
    <cfRule type="cellIs" dxfId="451" priority="160" operator="greaterThan">
      <formula>0.995</formula>
    </cfRule>
    <cfRule type="cellIs" dxfId="450" priority="161" operator="equal">
      <formula>"*"</formula>
    </cfRule>
    <cfRule type="cellIs" dxfId="449" priority="162" operator="lessThan">
      <formula>0.0005</formula>
    </cfRule>
    <cfRule type="cellIs" dxfId="448" priority="163" operator="greaterThan">
      <formula>0.995</formula>
    </cfRule>
    <cfRule type="cellIs" dxfId="447" priority="164" operator="equal">
      <formula>"*"</formula>
    </cfRule>
    <cfRule type="containsText" dxfId="446" priority="165" operator="containsText" text="&quot;*&quot;">
      <formula>NOT(ISERROR(SEARCH("""*""",C10)))</formula>
    </cfRule>
    <cfRule type="cellIs" dxfId="445" priority="166" operator="lessThan">
      <formula>-0.0001</formula>
    </cfRule>
    <cfRule type="cellIs" dxfId="444" priority="167" operator="between">
      <formula>0.0001</formula>
      <formula>0</formula>
    </cfRule>
    <cfRule type="cellIs" dxfId="443" priority="168" operator="greaterThan">
      <formula>0.991</formula>
    </cfRule>
  </conditionalFormatting>
  <conditionalFormatting sqref="C12:AA12">
    <cfRule type="cellIs" dxfId="442" priority="145" operator="equal">
      <formula>0</formula>
    </cfRule>
    <cfRule type="cellIs" dxfId="441" priority="146" operator="lessThan">
      <formula>0</formula>
    </cfRule>
    <cfRule type="cellIs" dxfId="440" priority="147" operator="lessThan">
      <formula>0</formula>
    </cfRule>
    <cfRule type="cellIs" dxfId="439" priority="148" operator="greaterThan">
      <formula>0.995</formula>
    </cfRule>
    <cfRule type="cellIs" dxfId="438" priority="149" operator="equal">
      <formula>"*"</formula>
    </cfRule>
    <cfRule type="cellIs" dxfId="437" priority="150" operator="lessThan">
      <formula>0.0005</formula>
    </cfRule>
    <cfRule type="cellIs" dxfId="436" priority="151" operator="greaterThan">
      <formula>0.995</formula>
    </cfRule>
    <cfRule type="cellIs" dxfId="435" priority="152" operator="equal">
      <formula>"*"</formula>
    </cfRule>
    <cfRule type="containsText" dxfId="434" priority="153" operator="containsText" text="&quot;*&quot;">
      <formula>NOT(ISERROR(SEARCH("""*""",C12)))</formula>
    </cfRule>
    <cfRule type="cellIs" dxfId="433" priority="154" operator="lessThan">
      <formula>-0.0001</formula>
    </cfRule>
    <cfRule type="cellIs" dxfId="432" priority="155" operator="between">
      <formula>0.0001</formula>
      <formula>0</formula>
    </cfRule>
    <cfRule type="cellIs" dxfId="431" priority="156" operator="greaterThan">
      <formula>0.991</formula>
    </cfRule>
  </conditionalFormatting>
  <conditionalFormatting sqref="C13:AA13">
    <cfRule type="cellIs" dxfId="430" priority="133" operator="equal">
      <formula>0</formula>
    </cfRule>
    <cfRule type="cellIs" dxfId="429" priority="134" operator="lessThan">
      <formula>0</formula>
    </cfRule>
    <cfRule type="cellIs" dxfId="428" priority="135" operator="lessThan">
      <formula>0</formula>
    </cfRule>
    <cfRule type="cellIs" dxfId="427" priority="136" operator="greaterThan">
      <formula>0.995</formula>
    </cfRule>
    <cfRule type="cellIs" dxfId="426" priority="137" operator="equal">
      <formula>"*"</formula>
    </cfRule>
    <cfRule type="cellIs" dxfId="425" priority="138" operator="lessThan">
      <formula>0.0005</formula>
    </cfRule>
    <cfRule type="cellIs" dxfId="424" priority="139" operator="greaterThan">
      <formula>0.995</formula>
    </cfRule>
    <cfRule type="cellIs" dxfId="423" priority="140" operator="equal">
      <formula>"*"</formula>
    </cfRule>
    <cfRule type="containsText" dxfId="422" priority="141" operator="containsText" text="&quot;*&quot;">
      <formula>NOT(ISERROR(SEARCH("""*""",C13)))</formula>
    </cfRule>
    <cfRule type="cellIs" dxfId="421" priority="142" operator="lessThan">
      <formula>-0.0001</formula>
    </cfRule>
    <cfRule type="cellIs" dxfId="420" priority="143" operator="between">
      <formula>0.0001</formula>
      <formula>0</formula>
    </cfRule>
    <cfRule type="cellIs" dxfId="419" priority="144" operator="greaterThan">
      <formula>0.991</formula>
    </cfRule>
  </conditionalFormatting>
  <conditionalFormatting sqref="C14:AA14">
    <cfRule type="cellIs" dxfId="418" priority="121" operator="equal">
      <formula>0</formula>
    </cfRule>
    <cfRule type="cellIs" dxfId="417" priority="122" operator="lessThan">
      <formula>0</formula>
    </cfRule>
    <cfRule type="cellIs" dxfId="416" priority="123" operator="lessThan">
      <formula>0</formula>
    </cfRule>
    <cfRule type="cellIs" dxfId="415" priority="124" operator="greaterThan">
      <formula>0.995</formula>
    </cfRule>
    <cfRule type="cellIs" dxfId="414" priority="125" operator="equal">
      <formula>"*"</formula>
    </cfRule>
    <cfRule type="cellIs" dxfId="413" priority="126" operator="lessThan">
      <formula>0.0005</formula>
    </cfRule>
    <cfRule type="cellIs" dxfId="412" priority="127" operator="greaterThan">
      <formula>0.995</formula>
    </cfRule>
    <cfRule type="cellIs" dxfId="411" priority="128" operator="equal">
      <formula>"*"</formula>
    </cfRule>
    <cfRule type="containsText" dxfId="410" priority="129" operator="containsText" text="&quot;*&quot;">
      <formula>NOT(ISERROR(SEARCH("""*""",C14)))</formula>
    </cfRule>
    <cfRule type="cellIs" dxfId="409" priority="130" operator="lessThan">
      <formula>-0.0001</formula>
    </cfRule>
    <cfRule type="cellIs" dxfId="408" priority="131" operator="between">
      <formula>0.0001</formula>
      <formula>0</formula>
    </cfRule>
    <cfRule type="cellIs" dxfId="407" priority="132" operator="greaterThan">
      <formula>0.991</formula>
    </cfRule>
  </conditionalFormatting>
  <conditionalFormatting sqref="C15:AA15">
    <cfRule type="cellIs" dxfId="406" priority="109" operator="equal">
      <formula>0</formula>
    </cfRule>
    <cfRule type="cellIs" dxfId="405" priority="110" operator="lessThan">
      <formula>0</formula>
    </cfRule>
    <cfRule type="cellIs" dxfId="404" priority="111" operator="lessThan">
      <formula>0</formula>
    </cfRule>
    <cfRule type="cellIs" dxfId="403" priority="112" operator="greaterThan">
      <formula>0.995</formula>
    </cfRule>
    <cfRule type="cellIs" dxfId="402" priority="113" operator="equal">
      <formula>"*"</formula>
    </cfRule>
    <cfRule type="cellIs" dxfId="401" priority="114" operator="lessThan">
      <formula>0.0005</formula>
    </cfRule>
    <cfRule type="cellIs" dxfId="400" priority="115" operator="greaterThan">
      <formula>0.995</formula>
    </cfRule>
    <cfRule type="cellIs" dxfId="399" priority="116" operator="equal">
      <formula>"*"</formula>
    </cfRule>
    <cfRule type="containsText" dxfId="398" priority="117" operator="containsText" text="&quot;*&quot;">
      <formula>NOT(ISERROR(SEARCH("""*""",C15)))</formula>
    </cfRule>
    <cfRule type="cellIs" dxfId="397" priority="118" operator="lessThan">
      <formula>-0.0001</formula>
    </cfRule>
    <cfRule type="cellIs" dxfId="396" priority="119" operator="between">
      <formula>0.0001</formula>
      <formula>0</formula>
    </cfRule>
    <cfRule type="cellIs" dxfId="395" priority="120" operator="greaterThan">
      <formula>0.991</formula>
    </cfRule>
  </conditionalFormatting>
  <conditionalFormatting sqref="C16:AA16">
    <cfRule type="cellIs" dxfId="394" priority="97" operator="equal">
      <formula>0</formula>
    </cfRule>
    <cfRule type="cellIs" dxfId="393" priority="98" operator="lessThan">
      <formula>0</formula>
    </cfRule>
    <cfRule type="cellIs" dxfId="392" priority="99" operator="lessThan">
      <formula>0</formula>
    </cfRule>
    <cfRule type="cellIs" dxfId="391" priority="100" operator="greaterThan">
      <formula>0.995</formula>
    </cfRule>
    <cfRule type="cellIs" dxfId="390" priority="101" operator="equal">
      <formula>"*"</formula>
    </cfRule>
    <cfRule type="cellIs" dxfId="389" priority="102" operator="lessThan">
      <formula>0.0005</formula>
    </cfRule>
    <cfRule type="cellIs" dxfId="388" priority="103" operator="greaterThan">
      <formula>0.995</formula>
    </cfRule>
    <cfRule type="cellIs" dxfId="387" priority="104" operator="equal">
      <formula>"*"</formula>
    </cfRule>
    <cfRule type="containsText" dxfId="386" priority="105" operator="containsText" text="&quot;*&quot;">
      <formula>NOT(ISERROR(SEARCH("""*""",C16)))</formula>
    </cfRule>
    <cfRule type="cellIs" dxfId="385" priority="106" operator="lessThan">
      <formula>-0.0001</formula>
    </cfRule>
    <cfRule type="cellIs" dxfId="384" priority="107" operator="between">
      <formula>0.0001</formula>
      <formula>0</formula>
    </cfRule>
    <cfRule type="cellIs" dxfId="383" priority="108" operator="greaterThan">
      <formula>0.991</formula>
    </cfRule>
  </conditionalFormatting>
  <conditionalFormatting sqref="C17:AA17">
    <cfRule type="cellIs" dxfId="382" priority="85" operator="equal">
      <formula>0</formula>
    </cfRule>
    <cfRule type="cellIs" dxfId="381" priority="86" operator="lessThan">
      <formula>0</formula>
    </cfRule>
    <cfRule type="cellIs" dxfId="380" priority="87" operator="lessThan">
      <formula>0</formula>
    </cfRule>
    <cfRule type="cellIs" dxfId="379" priority="88" operator="greaterThan">
      <formula>0.995</formula>
    </cfRule>
    <cfRule type="cellIs" dxfId="378" priority="89" operator="equal">
      <formula>"*"</formula>
    </cfRule>
    <cfRule type="cellIs" dxfId="377" priority="90" operator="lessThan">
      <formula>0.0005</formula>
    </cfRule>
    <cfRule type="cellIs" dxfId="376" priority="91" operator="greaterThan">
      <formula>0.995</formula>
    </cfRule>
    <cfRule type="cellIs" dxfId="375" priority="92" operator="equal">
      <formula>"*"</formula>
    </cfRule>
    <cfRule type="containsText" dxfId="374" priority="93" operator="containsText" text="&quot;*&quot;">
      <formula>NOT(ISERROR(SEARCH("""*""",C17)))</formula>
    </cfRule>
    <cfRule type="cellIs" dxfId="373" priority="94" operator="lessThan">
      <formula>-0.0001</formula>
    </cfRule>
    <cfRule type="cellIs" dxfId="372" priority="95" operator="between">
      <formula>0.0001</formula>
      <formula>0</formula>
    </cfRule>
    <cfRule type="cellIs" dxfId="371" priority="96" operator="greaterThan">
      <formula>0.991</formula>
    </cfRule>
  </conditionalFormatting>
  <conditionalFormatting sqref="C4:AA4">
    <cfRule type="cellIs" dxfId="370" priority="73" operator="equal">
      <formula>0</formula>
    </cfRule>
    <cfRule type="cellIs" dxfId="369" priority="74" operator="lessThan">
      <formula>0</formula>
    </cfRule>
    <cfRule type="cellIs" dxfId="368" priority="75" operator="lessThan">
      <formula>0</formula>
    </cfRule>
    <cfRule type="cellIs" dxfId="367" priority="76" operator="greaterThan">
      <formula>0.995</formula>
    </cfRule>
    <cfRule type="cellIs" dxfId="366" priority="77" operator="equal">
      <formula>"*"</formula>
    </cfRule>
    <cfRule type="cellIs" dxfId="365" priority="78" operator="lessThan">
      <formula>0.0005</formula>
    </cfRule>
    <cfRule type="cellIs" dxfId="364" priority="79" operator="greaterThan">
      <formula>0.995</formula>
    </cfRule>
    <cfRule type="cellIs" dxfId="363" priority="80" operator="equal">
      <formula>"*"</formula>
    </cfRule>
    <cfRule type="containsText" dxfId="362" priority="81" operator="containsText" text="&quot;*&quot;">
      <formula>NOT(ISERROR(SEARCH("""*""",C4)))</formula>
    </cfRule>
    <cfRule type="cellIs" dxfId="361" priority="82" operator="lessThan">
      <formula>-0.0001</formula>
    </cfRule>
    <cfRule type="cellIs" dxfId="360" priority="83" operator="between">
      <formula>0.0001</formula>
      <formula>0</formula>
    </cfRule>
    <cfRule type="cellIs" dxfId="359" priority="84" operator="greaterThan">
      <formula>0.991</formula>
    </cfRule>
  </conditionalFormatting>
  <conditionalFormatting sqref="C5:AA5">
    <cfRule type="cellIs" dxfId="358" priority="61" operator="equal">
      <formula>0</formula>
    </cfRule>
    <cfRule type="cellIs" dxfId="357" priority="62" operator="lessThan">
      <formula>0</formula>
    </cfRule>
    <cfRule type="cellIs" dxfId="356" priority="63" operator="lessThan">
      <formula>0</formula>
    </cfRule>
    <cfRule type="cellIs" dxfId="355" priority="64" operator="greaterThan">
      <formula>0.995</formula>
    </cfRule>
    <cfRule type="cellIs" dxfId="354" priority="65" operator="equal">
      <formula>"*"</formula>
    </cfRule>
    <cfRule type="cellIs" dxfId="353" priority="66" operator="lessThan">
      <formula>0.0005</formula>
    </cfRule>
    <cfRule type="cellIs" dxfId="352" priority="67" operator="greaterThan">
      <formula>0.995</formula>
    </cfRule>
    <cfRule type="cellIs" dxfId="351" priority="68" operator="equal">
      <formula>"*"</formula>
    </cfRule>
    <cfRule type="containsText" dxfId="350" priority="69" operator="containsText" text="&quot;*&quot;">
      <formula>NOT(ISERROR(SEARCH("""*""",C5)))</formula>
    </cfRule>
    <cfRule type="cellIs" dxfId="349" priority="70" operator="lessThan">
      <formula>-0.0001</formula>
    </cfRule>
    <cfRule type="cellIs" dxfId="348" priority="71" operator="between">
      <formula>0.0001</formula>
      <formula>0</formula>
    </cfRule>
    <cfRule type="cellIs" dxfId="347" priority="72" operator="greaterThan">
      <formula>0.991</formula>
    </cfRule>
  </conditionalFormatting>
  <conditionalFormatting sqref="C18:AA18">
    <cfRule type="cellIs" dxfId="346" priority="49" operator="equal">
      <formula>0</formula>
    </cfRule>
    <cfRule type="cellIs" dxfId="345" priority="50" operator="lessThan">
      <formula>0</formula>
    </cfRule>
    <cfRule type="cellIs" dxfId="344" priority="51" operator="lessThan">
      <formula>0</formula>
    </cfRule>
    <cfRule type="cellIs" dxfId="343" priority="52" operator="greaterThan">
      <formula>0.995</formula>
    </cfRule>
    <cfRule type="cellIs" dxfId="342" priority="53" operator="equal">
      <formula>"*"</formula>
    </cfRule>
    <cfRule type="cellIs" dxfId="341" priority="54" operator="lessThan">
      <formula>0.0005</formula>
    </cfRule>
    <cfRule type="cellIs" dxfId="340" priority="55" operator="greaterThan">
      <formula>0.995</formula>
    </cfRule>
    <cfRule type="cellIs" dxfId="339" priority="56" operator="equal">
      <formula>"*"</formula>
    </cfRule>
    <cfRule type="containsText" dxfId="338" priority="57" operator="containsText" text="&quot;*&quot;">
      <formula>NOT(ISERROR(SEARCH("""*""",C18)))</formula>
    </cfRule>
    <cfRule type="cellIs" dxfId="337" priority="58" operator="lessThan">
      <formula>-0.0001</formula>
    </cfRule>
    <cfRule type="cellIs" dxfId="336" priority="59" operator="between">
      <formula>0.0001</formula>
      <formula>0</formula>
    </cfRule>
    <cfRule type="cellIs" dxfId="335" priority="60" operator="greaterThan">
      <formula>0.991</formula>
    </cfRule>
  </conditionalFormatting>
  <conditionalFormatting sqref="C21:AA21">
    <cfRule type="cellIs" dxfId="334" priority="37" operator="equal">
      <formula>0</formula>
    </cfRule>
    <cfRule type="cellIs" dxfId="333" priority="38" operator="lessThan">
      <formula>0</formula>
    </cfRule>
    <cfRule type="cellIs" dxfId="332" priority="39" operator="lessThan">
      <formula>0</formula>
    </cfRule>
    <cfRule type="cellIs" dxfId="331" priority="40" operator="greaterThan">
      <formula>0.995</formula>
    </cfRule>
    <cfRule type="cellIs" dxfId="330" priority="41" operator="equal">
      <formula>"*"</formula>
    </cfRule>
    <cfRule type="cellIs" dxfId="329" priority="42" operator="lessThan">
      <formula>0.0005</formula>
    </cfRule>
    <cfRule type="cellIs" dxfId="328" priority="43" operator="greaterThan">
      <formula>0.995</formula>
    </cfRule>
    <cfRule type="cellIs" dxfId="327" priority="44" operator="equal">
      <formula>"*"</formula>
    </cfRule>
    <cfRule type="containsText" dxfId="326" priority="45" operator="containsText" text="&quot;*&quot;">
      <formula>NOT(ISERROR(SEARCH("""*""",C21)))</formula>
    </cfRule>
    <cfRule type="cellIs" dxfId="325" priority="46" operator="lessThan">
      <formula>-0.0001</formula>
    </cfRule>
    <cfRule type="cellIs" dxfId="324" priority="47" operator="between">
      <formula>0.0001</formula>
      <formula>0</formula>
    </cfRule>
    <cfRule type="cellIs" dxfId="323" priority="48" operator="greaterThan">
      <formula>0.991</formula>
    </cfRule>
  </conditionalFormatting>
  <conditionalFormatting sqref="C22:AA22">
    <cfRule type="cellIs" dxfId="322" priority="25" operator="equal">
      <formula>0</formula>
    </cfRule>
    <cfRule type="cellIs" dxfId="321" priority="26" operator="lessThan">
      <formula>0</formula>
    </cfRule>
    <cfRule type="cellIs" dxfId="320" priority="27" operator="lessThan">
      <formula>0</formula>
    </cfRule>
    <cfRule type="cellIs" dxfId="319" priority="28" operator="greaterThan">
      <formula>0.995</formula>
    </cfRule>
    <cfRule type="cellIs" dxfId="318" priority="29" operator="equal">
      <formula>"*"</formula>
    </cfRule>
    <cfRule type="cellIs" dxfId="317" priority="30" operator="lessThan">
      <formula>0.0005</formula>
    </cfRule>
    <cfRule type="cellIs" dxfId="316" priority="31" operator="greaterThan">
      <formula>0.995</formula>
    </cfRule>
    <cfRule type="cellIs" dxfId="315" priority="32" operator="equal">
      <formula>"*"</formula>
    </cfRule>
    <cfRule type="containsText" dxfId="314" priority="33" operator="containsText" text="&quot;*&quot;">
      <formula>NOT(ISERROR(SEARCH("""*""",C22)))</formula>
    </cfRule>
    <cfRule type="cellIs" dxfId="313" priority="34" operator="lessThan">
      <formula>-0.0001</formula>
    </cfRule>
    <cfRule type="cellIs" dxfId="312" priority="35" operator="between">
      <formula>0.0001</formula>
      <formula>0</formula>
    </cfRule>
    <cfRule type="cellIs" dxfId="311" priority="36" operator="greaterThan">
      <formula>0.991</formula>
    </cfRule>
  </conditionalFormatting>
  <conditionalFormatting sqref="C19:AA19">
    <cfRule type="cellIs" dxfId="310" priority="13" operator="equal">
      <formula>0</formula>
    </cfRule>
    <cfRule type="cellIs" dxfId="309" priority="14" operator="lessThan">
      <formula>0</formula>
    </cfRule>
    <cfRule type="cellIs" dxfId="308" priority="15" operator="lessThan">
      <formula>0</formula>
    </cfRule>
    <cfRule type="cellIs" dxfId="307" priority="16" operator="greaterThan">
      <formula>0.995</formula>
    </cfRule>
    <cfRule type="cellIs" dxfId="306" priority="17" operator="equal">
      <formula>"*"</formula>
    </cfRule>
    <cfRule type="cellIs" dxfId="305" priority="18" operator="lessThan">
      <formula>0.0005</formula>
    </cfRule>
    <cfRule type="cellIs" dxfId="304" priority="19" operator="greaterThan">
      <formula>0.995</formula>
    </cfRule>
    <cfRule type="cellIs" dxfId="303" priority="20" operator="equal">
      <formula>"*"</formula>
    </cfRule>
    <cfRule type="containsText" dxfId="302" priority="21" operator="containsText" text="&quot;*&quot;">
      <formula>NOT(ISERROR(SEARCH("""*""",C19)))</formula>
    </cfRule>
    <cfRule type="cellIs" dxfId="301" priority="22" operator="lessThan">
      <formula>-0.0001</formula>
    </cfRule>
    <cfRule type="cellIs" dxfId="300" priority="23" operator="between">
      <formula>0.0001</formula>
      <formula>0</formula>
    </cfRule>
    <cfRule type="cellIs" dxfId="299" priority="24" operator="greaterThan">
      <formula>0.991</formula>
    </cfRule>
  </conditionalFormatting>
  <conditionalFormatting sqref="C3:AA3">
    <cfRule type="cellIs" dxfId="298" priority="229" operator="equal">
      <formula>0</formula>
    </cfRule>
    <cfRule type="cellIs" dxfId="297" priority="230" operator="lessThan">
      <formula>0</formula>
    </cfRule>
    <cfRule type="cellIs" dxfId="296" priority="231" operator="lessThan">
      <formula>0</formula>
    </cfRule>
    <cfRule type="cellIs" dxfId="295" priority="232" operator="greaterThan">
      <formula>0.995</formula>
    </cfRule>
    <cfRule type="cellIs" dxfId="294" priority="233" operator="equal">
      <formula>"*"</formula>
    </cfRule>
    <cfRule type="cellIs" dxfId="293" priority="234" operator="lessThan">
      <formula>0.0005</formula>
    </cfRule>
    <cfRule type="cellIs" dxfId="292" priority="235" operator="greaterThan">
      <formula>0.995</formula>
    </cfRule>
    <cfRule type="cellIs" dxfId="291" priority="236" operator="equal">
      <formula>"*"</formula>
    </cfRule>
    <cfRule type="containsText" dxfId="290" priority="237" operator="containsText" text="&quot;*&quot;">
      <formula>NOT(ISERROR(SEARCH("""*""",C3)))</formula>
    </cfRule>
    <cfRule type="cellIs" dxfId="289" priority="238" operator="lessThan">
      <formula>-0.0001</formula>
    </cfRule>
    <cfRule type="cellIs" dxfId="288" priority="239" operator="between">
      <formula>0.0001</formula>
      <formula>0</formula>
    </cfRule>
    <cfRule type="cellIs" dxfId="287" priority="240" operator="greaterThan">
      <formula>0.991</formula>
    </cfRule>
  </conditionalFormatting>
  <conditionalFormatting sqref="C6:AA6">
    <cfRule type="cellIs" dxfId="286" priority="217" operator="equal">
      <formula>0</formula>
    </cfRule>
    <cfRule type="cellIs" dxfId="285" priority="218" operator="lessThan">
      <formula>0</formula>
    </cfRule>
    <cfRule type="cellIs" dxfId="284" priority="219" operator="lessThan">
      <formula>0</formula>
    </cfRule>
    <cfRule type="cellIs" dxfId="283" priority="220" operator="greaterThan">
      <formula>0.995</formula>
    </cfRule>
    <cfRule type="cellIs" dxfId="282" priority="221" operator="equal">
      <formula>"*"</formula>
    </cfRule>
    <cfRule type="cellIs" dxfId="281" priority="222" operator="lessThan">
      <formula>0.0005</formula>
    </cfRule>
    <cfRule type="cellIs" dxfId="280" priority="223" operator="greaterThan">
      <formula>0.995</formula>
    </cfRule>
    <cfRule type="cellIs" dxfId="279" priority="224" operator="equal">
      <formula>"*"</formula>
    </cfRule>
    <cfRule type="containsText" dxfId="278" priority="225" operator="containsText" text="&quot;*&quot;">
      <formula>NOT(ISERROR(SEARCH("""*""",C6)))</formula>
    </cfRule>
    <cfRule type="cellIs" dxfId="277" priority="226" operator="lessThan">
      <formula>-0.0001</formula>
    </cfRule>
    <cfRule type="cellIs" dxfId="276" priority="227" operator="between">
      <formula>0.0001</formula>
      <formula>0</formula>
    </cfRule>
    <cfRule type="cellIs" dxfId="275" priority="228" operator="greaterThan">
      <formula>0.991</formula>
    </cfRule>
  </conditionalFormatting>
  <conditionalFormatting sqref="C7:AA7">
    <cfRule type="cellIs" dxfId="274" priority="205" operator="equal">
      <formula>0</formula>
    </cfRule>
    <cfRule type="cellIs" dxfId="273" priority="206" operator="lessThan">
      <formula>0</formula>
    </cfRule>
    <cfRule type="cellIs" dxfId="272" priority="207" operator="lessThan">
      <formula>0</formula>
    </cfRule>
    <cfRule type="cellIs" dxfId="271" priority="208" operator="greaterThan">
      <formula>0.995</formula>
    </cfRule>
    <cfRule type="cellIs" dxfId="270" priority="209" operator="equal">
      <formula>"*"</formula>
    </cfRule>
    <cfRule type="cellIs" dxfId="269" priority="210" operator="lessThan">
      <formula>0.0005</formula>
    </cfRule>
    <cfRule type="cellIs" dxfId="268" priority="211" operator="greaterThan">
      <formula>0.995</formula>
    </cfRule>
    <cfRule type="cellIs" dxfId="267" priority="212" operator="equal">
      <formula>"*"</formula>
    </cfRule>
    <cfRule type="containsText" dxfId="266" priority="213" operator="containsText" text="&quot;*&quot;">
      <formula>NOT(ISERROR(SEARCH("""*""",C7)))</formula>
    </cfRule>
    <cfRule type="cellIs" dxfId="265" priority="214" operator="lessThan">
      <formula>-0.0001</formula>
    </cfRule>
    <cfRule type="cellIs" dxfId="264" priority="215" operator="between">
      <formula>0.0001</formula>
      <formula>0</formula>
    </cfRule>
    <cfRule type="cellIs" dxfId="263" priority="216" operator="greaterThan">
      <formula>0.991</formula>
    </cfRule>
  </conditionalFormatting>
  <conditionalFormatting sqref="C9:AA9">
    <cfRule type="cellIs" dxfId="262" priority="193" operator="equal">
      <formula>0</formula>
    </cfRule>
    <cfRule type="cellIs" dxfId="261" priority="194" operator="lessThan">
      <formula>0</formula>
    </cfRule>
    <cfRule type="cellIs" dxfId="260" priority="195" operator="lessThan">
      <formula>0</formula>
    </cfRule>
    <cfRule type="cellIs" dxfId="259" priority="196" operator="greaterThan">
      <formula>0.995</formula>
    </cfRule>
    <cfRule type="cellIs" dxfId="258" priority="197" operator="equal">
      <formula>"*"</formula>
    </cfRule>
    <cfRule type="cellIs" dxfId="257" priority="198" operator="lessThan">
      <formula>0.0005</formula>
    </cfRule>
    <cfRule type="cellIs" dxfId="256" priority="199" operator="greaterThan">
      <formula>0.995</formula>
    </cfRule>
    <cfRule type="cellIs" dxfId="255" priority="200" operator="equal">
      <formula>"*"</formula>
    </cfRule>
    <cfRule type="containsText" dxfId="254" priority="201" operator="containsText" text="&quot;*&quot;">
      <formula>NOT(ISERROR(SEARCH("""*""",C9)))</formula>
    </cfRule>
    <cfRule type="cellIs" dxfId="253" priority="202" operator="lessThan">
      <formula>-0.0001</formula>
    </cfRule>
    <cfRule type="cellIs" dxfId="252" priority="203" operator="between">
      <formula>0.0001</formula>
      <formula>0</formula>
    </cfRule>
    <cfRule type="cellIs" dxfId="251" priority="204" operator="greaterThan">
      <formula>0.991</formula>
    </cfRule>
  </conditionalFormatting>
  <conditionalFormatting sqref="C8:AA8">
    <cfRule type="cellIs" dxfId="250" priority="181" operator="equal">
      <formula>0</formula>
    </cfRule>
    <cfRule type="cellIs" dxfId="249" priority="182" operator="lessThan">
      <formula>0</formula>
    </cfRule>
    <cfRule type="cellIs" dxfId="248" priority="183" operator="lessThan">
      <formula>0</formula>
    </cfRule>
    <cfRule type="cellIs" dxfId="247" priority="184" operator="greaterThan">
      <formula>0.995</formula>
    </cfRule>
    <cfRule type="cellIs" dxfId="246" priority="185" operator="equal">
      <formula>"*"</formula>
    </cfRule>
    <cfRule type="cellIs" dxfId="245" priority="186" operator="lessThan">
      <formula>0.0005</formula>
    </cfRule>
    <cfRule type="cellIs" dxfId="244" priority="187" operator="greaterThan">
      <formula>0.995</formula>
    </cfRule>
    <cfRule type="cellIs" dxfId="243" priority="188" operator="equal">
      <formula>"*"</formula>
    </cfRule>
    <cfRule type="containsText" dxfId="242" priority="189" operator="containsText" text="&quot;*&quot;">
      <formula>NOT(ISERROR(SEARCH("""*""",C8)))</formula>
    </cfRule>
    <cfRule type="cellIs" dxfId="241" priority="190" operator="lessThan">
      <formula>-0.0001</formula>
    </cfRule>
    <cfRule type="cellIs" dxfId="240" priority="191" operator="between">
      <formula>0.0001</formula>
      <formula>0</formula>
    </cfRule>
    <cfRule type="cellIs" dxfId="239" priority="192" operator="greaterThan">
      <formula>0.991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  <sheetView workbookViewId="1"/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103" t="s">
        <v>3100</v>
      </c>
      <c r="O1" s="103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3100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3100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3100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3100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38" priority="1" operator="lessThan">
      <formula>0</formula>
    </cfRule>
    <cfRule type="cellIs" dxfId="237" priority="2" operator="greaterThan">
      <formula>0.99</formula>
    </cfRule>
    <cfRule type="cellIs" dxfId="236" priority="3" operator="equal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  <sheetView workbookViewId="1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  <sheetView workbookViewId="1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35" priority="5" operator="equal">
      <formula>0</formula>
    </cfRule>
    <cfRule type="cellIs" dxfId="234" priority="6" operator="lessThan">
      <formula>0</formula>
    </cfRule>
    <cfRule type="cellIs" dxfId="233" priority="7" operator="lessThan">
      <formula>0</formula>
    </cfRule>
    <cfRule type="cellIs" dxfId="232" priority="8" operator="greaterThan">
      <formula>0.995</formula>
    </cfRule>
    <cfRule type="cellIs" dxfId="231" priority="9" operator="equal">
      <formula>"*"</formula>
    </cfRule>
    <cfRule type="cellIs" dxfId="230" priority="10" operator="lessThan">
      <formula>0.0005</formula>
    </cfRule>
    <cfRule type="cellIs" dxfId="229" priority="11" operator="greaterThan">
      <formula>0.995</formula>
    </cfRule>
    <cfRule type="cellIs" dxfId="228" priority="12" operator="equal">
      <formula>"*"</formula>
    </cfRule>
    <cfRule type="containsText" dxfId="227" priority="13" operator="containsText" text="&quot;*&quot;">
      <formula>NOT(ISERROR(SEARCH("""*""",C21)))</formula>
    </cfRule>
    <cfRule type="cellIs" dxfId="226" priority="14" operator="lessThan">
      <formula>-0.0001</formula>
    </cfRule>
    <cfRule type="cellIs" dxfId="225" priority="15" operator="between">
      <formula>0.0001</formula>
      <formula>0</formula>
    </cfRule>
    <cfRule type="cellIs" dxfId="224" priority="16" operator="greaterThan">
      <formula>0.991</formula>
    </cfRule>
  </conditionalFormatting>
  <conditionalFormatting sqref="AK3:AK16 AK20">
    <cfRule type="cellIs" dxfId="223" priority="141" operator="equal">
      <formula>0</formula>
    </cfRule>
    <cfRule type="cellIs" dxfId="222" priority="142" operator="lessThan">
      <formula>0</formula>
    </cfRule>
    <cfRule type="cellIs" dxfId="221" priority="143" operator="lessThan">
      <formula>0</formula>
    </cfRule>
    <cfRule type="cellIs" dxfId="220" priority="144" operator="greaterThan">
      <formula>0.995</formula>
    </cfRule>
    <cfRule type="cellIs" dxfId="219" priority="145" operator="equal">
      <formula>"*"</formula>
    </cfRule>
    <cfRule type="cellIs" dxfId="218" priority="146" operator="lessThan">
      <formula>0.0005</formula>
    </cfRule>
    <cfRule type="cellIs" dxfId="217" priority="147" operator="greaterThan">
      <formula>0.995</formula>
    </cfRule>
    <cfRule type="cellIs" dxfId="216" priority="148" operator="equal">
      <formula>"*"</formula>
    </cfRule>
    <cfRule type="cellIs" dxfId="215" priority="150" operator="lessThan">
      <formula>-0.0001</formula>
    </cfRule>
    <cfRule type="cellIs" dxfId="214" priority="151" operator="between">
      <formula>0.0001</formula>
      <formula>0</formula>
    </cfRule>
    <cfRule type="cellIs" dxfId="213" priority="152" operator="greaterThan">
      <formula>0.991</formula>
    </cfRule>
  </conditionalFormatting>
  <conditionalFormatting sqref="AF23:AG23 AF17:AG17 X23:AB23 X17:AB17 Q23:T23 Q17:T17 C23:M23 C17:M17 AK23:AM23 AK17:AM17">
    <cfRule type="cellIs" dxfId="212" priority="153" operator="equal">
      <formula>0</formula>
    </cfRule>
    <cfRule type="cellIs" dxfId="211" priority="154" operator="equal">
      <formula>0</formula>
    </cfRule>
    <cfRule type="cellIs" dxfId="210" priority="155" operator="greaterThan">
      <formula>0.99</formula>
    </cfRule>
    <cfRule type="cellIs" dxfId="209" priority="156" operator="equal">
      <formula>-1</formula>
    </cfRule>
  </conditionalFormatting>
  <conditionalFormatting sqref="Q3:Q16 Q20">
    <cfRule type="cellIs" dxfId="208" priority="497" operator="equal">
      <formula>0</formula>
    </cfRule>
    <cfRule type="cellIs" dxfId="207" priority="498" operator="lessThan">
      <formula>0</formula>
    </cfRule>
    <cfRule type="cellIs" dxfId="206" priority="499" operator="lessThan">
      <formula>0</formula>
    </cfRule>
    <cfRule type="cellIs" dxfId="205" priority="500" operator="greaterThan">
      <formula>0.995</formula>
    </cfRule>
    <cfRule type="cellIs" dxfId="204" priority="501" operator="equal">
      <formula>"*"</formula>
    </cfRule>
    <cfRule type="cellIs" dxfId="203" priority="502" operator="lessThan">
      <formula>0.0005</formula>
    </cfRule>
    <cfRule type="cellIs" dxfId="202" priority="503" operator="greaterThan">
      <formula>0.995</formula>
    </cfRule>
    <cfRule type="cellIs" dxfId="201" priority="504" operator="equal">
      <formula>"*"</formula>
    </cfRule>
    <cfRule type="cellIs" dxfId="200" priority="506" operator="lessThan">
      <formula>-0.0001</formula>
    </cfRule>
    <cfRule type="cellIs" dxfId="199" priority="507" operator="between">
      <formula>0.0001</formula>
      <formula>0</formula>
    </cfRule>
    <cfRule type="cellIs" dxfId="198" priority="508" operator="greaterThan">
      <formula>0.991</formula>
    </cfRule>
  </conditionalFormatting>
  <conditionalFormatting sqref="C3:G16 C20:G20">
    <cfRule type="cellIs" dxfId="197" priority="509" operator="equal">
      <formula>0</formula>
    </cfRule>
    <cfRule type="cellIs" dxfId="196" priority="510" operator="lessThan">
      <formula>0</formula>
    </cfRule>
    <cfRule type="cellIs" dxfId="195" priority="511" operator="lessThan">
      <formula>0</formula>
    </cfRule>
    <cfRule type="cellIs" dxfId="194" priority="512" operator="greaterThan">
      <formula>0.995</formula>
    </cfRule>
    <cfRule type="cellIs" dxfId="193" priority="513" operator="equal">
      <formula>"*"</formula>
    </cfRule>
    <cfRule type="cellIs" dxfId="192" priority="514" operator="lessThan">
      <formula>0.0005</formula>
    </cfRule>
    <cfRule type="cellIs" dxfId="191" priority="515" operator="greaterThan">
      <formula>0.995</formula>
    </cfRule>
    <cfRule type="cellIs" dxfId="190" priority="516" operator="equal">
      <formula>"*"</formula>
    </cfRule>
    <cfRule type="cellIs" dxfId="189" priority="518" operator="lessThan">
      <formula>-0.0001</formula>
    </cfRule>
    <cfRule type="cellIs" dxfId="188" priority="519" operator="between">
      <formula>0.0001</formula>
      <formula>0</formula>
    </cfRule>
    <cfRule type="cellIs" dxfId="187" priority="520" operator="greaterThan">
      <formula>0.991</formula>
    </cfRule>
  </conditionalFormatting>
  <conditionalFormatting sqref="X3:X16 X20">
    <cfRule type="cellIs" dxfId="186" priority="557" operator="equal">
      <formula>0</formula>
    </cfRule>
    <cfRule type="cellIs" dxfId="185" priority="558" operator="lessThan">
      <formula>0</formula>
    </cfRule>
    <cfRule type="cellIs" dxfId="184" priority="559" operator="lessThan">
      <formula>0</formula>
    </cfRule>
    <cfRule type="cellIs" dxfId="183" priority="560" operator="greaterThan">
      <formula>0.995</formula>
    </cfRule>
    <cfRule type="cellIs" dxfId="182" priority="561" operator="equal">
      <formula>"*"</formula>
    </cfRule>
    <cfRule type="cellIs" dxfId="181" priority="562" operator="lessThan">
      <formula>0.0005</formula>
    </cfRule>
    <cfRule type="cellIs" dxfId="180" priority="563" operator="greaterThan">
      <formula>0.995</formula>
    </cfRule>
    <cfRule type="cellIs" dxfId="179" priority="564" operator="equal">
      <formula>"*"</formula>
    </cfRule>
    <cfRule type="cellIs" dxfId="178" priority="566" operator="lessThan">
      <formula>-0.0001</formula>
    </cfRule>
    <cfRule type="cellIs" dxfId="177" priority="567" operator="between">
      <formula>0.0001</formula>
      <formula>0</formula>
    </cfRule>
    <cfRule type="cellIs" dxfId="176" priority="568" operator="greaterThan">
      <formula>0.991</formula>
    </cfRule>
  </conditionalFormatting>
  <conditionalFormatting sqref="R3:R16 R20 Z3:AA16 Z20:AA20">
    <cfRule type="cellIs" dxfId="175" priority="617" operator="equal">
      <formula>0</formula>
    </cfRule>
    <cfRule type="cellIs" dxfId="174" priority="618" operator="lessThan">
      <formula>0</formula>
    </cfRule>
    <cfRule type="cellIs" dxfId="173" priority="619" operator="lessThan">
      <formula>0</formula>
    </cfRule>
    <cfRule type="cellIs" dxfId="172" priority="620" operator="greaterThan">
      <formula>0.995</formula>
    </cfRule>
    <cfRule type="cellIs" dxfId="171" priority="621" operator="equal">
      <formula>"*"</formula>
    </cfRule>
    <cfRule type="cellIs" dxfId="170" priority="622" operator="lessThan">
      <formula>0.0005</formula>
    </cfRule>
    <cfRule type="cellIs" dxfId="169" priority="623" operator="greaterThan">
      <formula>0.995</formula>
    </cfRule>
    <cfRule type="cellIs" dxfId="168" priority="624" operator="equal">
      <formula>"*"</formula>
    </cfRule>
    <cfRule type="cellIs" dxfId="167" priority="626" operator="lessThan">
      <formula>-0.0001</formula>
    </cfRule>
    <cfRule type="cellIs" dxfId="166" priority="627" operator="between">
      <formula>0.0001</formula>
      <formula>0</formula>
    </cfRule>
    <cfRule type="cellIs" dxfId="165" priority="628" operator="greaterThan">
      <formula>0.991</formula>
    </cfRule>
  </conditionalFormatting>
  <conditionalFormatting sqref="AF3:AF16 AF20">
    <cfRule type="cellIs" dxfId="164" priority="677" operator="equal">
      <formula>0</formula>
    </cfRule>
    <cfRule type="cellIs" dxfId="163" priority="678" operator="lessThan">
      <formula>0</formula>
    </cfRule>
    <cfRule type="cellIs" dxfId="162" priority="679" operator="lessThan">
      <formula>0</formula>
    </cfRule>
    <cfRule type="cellIs" dxfId="161" priority="680" operator="greaterThan">
      <formula>0.995</formula>
    </cfRule>
    <cfRule type="cellIs" dxfId="160" priority="681" operator="equal">
      <formula>"*"</formula>
    </cfRule>
    <cfRule type="cellIs" dxfId="159" priority="682" operator="lessThan">
      <formula>0.0005</formula>
    </cfRule>
    <cfRule type="cellIs" dxfId="158" priority="683" operator="greaterThan">
      <formula>0.995</formula>
    </cfRule>
    <cfRule type="cellIs" dxfId="157" priority="684" operator="equal">
      <formula>"*"</formula>
    </cfRule>
    <cfRule type="cellIs" dxfId="156" priority="686" operator="lessThan">
      <formula>-0.0001</formula>
    </cfRule>
    <cfRule type="cellIs" dxfId="155" priority="687" operator="between">
      <formula>0.0001</formula>
      <formula>0</formula>
    </cfRule>
    <cfRule type="cellIs" dxfId="154" priority="688" operator="greaterThan">
      <formula>0.991</formula>
    </cfRule>
  </conditionalFormatting>
  <conditionalFormatting sqref="Y3:Y16 Y20">
    <cfRule type="cellIs" dxfId="153" priority="737" operator="equal">
      <formula>0</formula>
    </cfRule>
    <cfRule type="cellIs" dxfId="152" priority="738" operator="lessThan">
      <formula>0</formula>
    </cfRule>
    <cfRule type="cellIs" dxfId="151" priority="739" operator="lessThan">
      <formula>0</formula>
    </cfRule>
    <cfRule type="cellIs" dxfId="150" priority="740" operator="greaterThan">
      <formula>0.995</formula>
    </cfRule>
    <cfRule type="cellIs" dxfId="149" priority="741" operator="equal">
      <formula>"*"</formula>
    </cfRule>
    <cfRule type="cellIs" dxfId="148" priority="742" operator="lessThan">
      <formula>0.0005</formula>
    </cfRule>
    <cfRule type="cellIs" dxfId="147" priority="743" operator="greaterThan">
      <formula>0.995</formula>
    </cfRule>
    <cfRule type="cellIs" dxfId="146" priority="744" operator="equal">
      <formula>"*"</formula>
    </cfRule>
    <cfRule type="cellIs" dxfId="145" priority="746" operator="lessThan">
      <formula>-0.0001</formula>
    </cfRule>
    <cfRule type="cellIs" dxfId="144" priority="747" operator="between">
      <formula>0.0001</formula>
      <formula>0</formula>
    </cfRule>
    <cfRule type="cellIs" dxfId="143" priority="748" operator="greaterThan">
      <formula>0.991</formula>
    </cfRule>
  </conditionalFormatting>
  <conditionalFormatting sqref="AG3:AG16 AG20">
    <cfRule type="cellIs" dxfId="142" priority="797" operator="equal">
      <formula>0</formula>
    </cfRule>
    <cfRule type="cellIs" dxfId="141" priority="798" operator="lessThan">
      <formula>0</formula>
    </cfRule>
    <cfRule type="cellIs" dxfId="140" priority="799" operator="lessThan">
      <formula>0</formula>
    </cfRule>
    <cfRule type="cellIs" dxfId="139" priority="800" operator="greaterThan">
      <formula>0.995</formula>
    </cfRule>
    <cfRule type="cellIs" dxfId="138" priority="801" operator="equal">
      <formula>"*"</formula>
    </cfRule>
    <cfRule type="cellIs" dxfId="137" priority="802" operator="lessThan">
      <formula>0.0005</formula>
    </cfRule>
    <cfRule type="cellIs" dxfId="136" priority="803" operator="greaterThan">
      <formula>0.995</formula>
    </cfRule>
    <cfRule type="cellIs" dxfId="135" priority="804" operator="equal">
      <formula>"*"</formula>
    </cfRule>
    <cfRule type="cellIs" dxfId="134" priority="806" operator="lessThan">
      <formula>-0.0001</formula>
    </cfRule>
    <cfRule type="cellIs" dxfId="133" priority="807" operator="between">
      <formula>0.0001</formula>
      <formula>0</formula>
    </cfRule>
    <cfRule type="cellIs" dxfId="132" priority="808" operator="greaterThan">
      <formula>0.991</formula>
    </cfRule>
  </conditionalFormatting>
  <conditionalFormatting sqref="I3:K16 I20:K20">
    <cfRule type="cellIs" dxfId="131" priority="1077" operator="equal">
      <formula>0</formula>
    </cfRule>
    <cfRule type="cellIs" dxfId="130" priority="1078" operator="lessThan">
      <formula>0</formula>
    </cfRule>
    <cfRule type="cellIs" dxfId="129" priority="1079" operator="lessThan">
      <formula>0</formula>
    </cfRule>
    <cfRule type="cellIs" dxfId="128" priority="1080" operator="greaterThan">
      <formula>0.995</formula>
    </cfRule>
    <cfRule type="cellIs" dxfId="127" priority="1081" operator="equal">
      <formula>"*"</formula>
    </cfRule>
    <cfRule type="cellIs" dxfId="126" priority="1082" operator="lessThan">
      <formula>0.0005</formula>
    </cfRule>
    <cfRule type="cellIs" dxfId="125" priority="1083" operator="greaterThan">
      <formula>0.995</formula>
    </cfRule>
    <cfRule type="cellIs" dxfId="124" priority="1084" operator="equal">
      <formula>"*"</formula>
    </cfRule>
    <cfRule type="cellIs" dxfId="123" priority="1086" operator="lessThan">
      <formula>-0.0001</formula>
    </cfRule>
    <cfRule type="cellIs" dxfId="122" priority="1087" operator="between">
      <formula>0.0001</formula>
      <formula>0</formula>
    </cfRule>
    <cfRule type="cellIs" dxfId="121" priority="1088" operator="greaterThan">
      <formula>0.991</formula>
    </cfRule>
  </conditionalFormatting>
  <conditionalFormatting sqref="L3:L16 L20">
    <cfRule type="cellIs" dxfId="120" priority="1369" operator="equal">
      <formula>0</formula>
    </cfRule>
    <cfRule type="cellIs" dxfId="119" priority="1370" operator="lessThan">
      <formula>0</formula>
    </cfRule>
    <cfRule type="cellIs" dxfId="118" priority="1371" operator="lessThan">
      <formula>0</formula>
    </cfRule>
    <cfRule type="cellIs" dxfId="117" priority="1372" operator="greaterThan">
      <formula>0.995</formula>
    </cfRule>
    <cfRule type="cellIs" dxfId="116" priority="1373" operator="equal">
      <formula>"*"</formula>
    </cfRule>
    <cfRule type="cellIs" dxfId="115" priority="1374" operator="lessThan">
      <formula>0.0005</formula>
    </cfRule>
    <cfRule type="cellIs" dxfId="114" priority="1375" operator="greaterThan">
      <formula>0.995</formula>
    </cfRule>
    <cfRule type="cellIs" dxfId="113" priority="1376" operator="equal">
      <formula>"*"</formula>
    </cfRule>
    <cfRule type="cellIs" dxfId="112" priority="1378" operator="lessThan">
      <formula>-0.0001</formula>
    </cfRule>
    <cfRule type="cellIs" dxfId="111" priority="1379" operator="between">
      <formula>0.0001</formula>
      <formula>0</formula>
    </cfRule>
    <cfRule type="cellIs" dxfId="110" priority="1380" operator="greaterThan">
      <formula>0.991</formula>
    </cfRule>
  </conditionalFormatting>
  <conditionalFormatting sqref="S3:S16 S20">
    <cfRule type="cellIs" dxfId="109" priority="1661" operator="equal">
      <formula>0</formula>
    </cfRule>
    <cfRule type="cellIs" dxfId="108" priority="1662" operator="lessThan">
      <formula>0</formula>
    </cfRule>
    <cfRule type="cellIs" dxfId="107" priority="1663" operator="lessThan">
      <formula>0</formula>
    </cfRule>
    <cfRule type="cellIs" dxfId="106" priority="1664" operator="greaterThan">
      <formula>0.995</formula>
    </cfRule>
    <cfRule type="cellIs" dxfId="105" priority="1665" operator="equal">
      <formula>"*"</formula>
    </cfRule>
    <cfRule type="cellIs" dxfId="104" priority="1666" operator="lessThan">
      <formula>0.0005</formula>
    </cfRule>
    <cfRule type="cellIs" dxfId="103" priority="1667" operator="greaterThan">
      <formula>0.995</formula>
    </cfRule>
    <cfRule type="cellIs" dxfId="102" priority="1668" operator="equal">
      <formula>"*"</formula>
    </cfRule>
    <cfRule type="cellIs" dxfId="101" priority="1670" operator="lessThan">
      <formula>-0.0001</formula>
    </cfRule>
    <cfRule type="cellIs" dxfId="100" priority="1671" operator="between">
      <formula>0.0001</formula>
      <formula>0</formula>
    </cfRule>
    <cfRule type="cellIs" dxfId="99" priority="1672" operator="greaterThan">
      <formula>0.991</formula>
    </cfRule>
  </conditionalFormatting>
  <conditionalFormatting sqref="AB3:AB16 AB20">
    <cfRule type="cellIs" dxfId="98" priority="1953" operator="equal">
      <formula>0</formula>
    </cfRule>
    <cfRule type="cellIs" dxfId="97" priority="1954" operator="lessThan">
      <formula>0</formula>
    </cfRule>
    <cfRule type="cellIs" dxfId="96" priority="1955" operator="lessThan">
      <formula>0</formula>
    </cfRule>
    <cfRule type="cellIs" dxfId="95" priority="1956" operator="greaterThan">
      <formula>0.995</formula>
    </cfRule>
    <cfRule type="cellIs" dxfId="94" priority="1957" operator="equal">
      <formula>"*"</formula>
    </cfRule>
    <cfRule type="cellIs" dxfId="93" priority="1958" operator="lessThan">
      <formula>0.0005</formula>
    </cfRule>
    <cfRule type="cellIs" dxfId="92" priority="1959" operator="greaterThan">
      <formula>0.995</formula>
    </cfRule>
    <cfRule type="cellIs" dxfId="91" priority="1960" operator="equal">
      <formula>"*"</formula>
    </cfRule>
    <cfRule type="cellIs" dxfId="90" priority="1962" operator="lessThan">
      <formula>-0.0001</formula>
    </cfRule>
    <cfRule type="cellIs" dxfId="89" priority="1963" operator="between">
      <formula>0.0001</formula>
      <formula>0</formula>
    </cfRule>
    <cfRule type="cellIs" dxfId="88" priority="1964" operator="greaterThan">
      <formula>0.991</formula>
    </cfRule>
  </conditionalFormatting>
  <conditionalFormatting sqref="T3:T16 T20">
    <cfRule type="cellIs" dxfId="87" priority="2245" operator="equal">
      <formula>0</formula>
    </cfRule>
    <cfRule type="cellIs" dxfId="86" priority="2246" operator="lessThan">
      <formula>0</formula>
    </cfRule>
    <cfRule type="cellIs" dxfId="85" priority="2247" operator="lessThan">
      <formula>0</formula>
    </cfRule>
    <cfRule type="cellIs" dxfId="84" priority="2248" operator="greaterThan">
      <formula>0.995</formula>
    </cfRule>
    <cfRule type="cellIs" dxfId="83" priority="2249" operator="equal">
      <formula>"*"</formula>
    </cfRule>
    <cfRule type="cellIs" dxfId="82" priority="2250" operator="lessThan">
      <formula>0.0005</formula>
    </cfRule>
    <cfRule type="cellIs" dxfId="81" priority="2251" operator="greaterThan">
      <formula>0.995</formula>
    </cfRule>
    <cfRule type="cellIs" dxfId="80" priority="2252" operator="equal">
      <formula>"*"</formula>
    </cfRule>
    <cfRule type="cellIs" dxfId="79" priority="2254" operator="lessThan">
      <formula>-0.0001</formula>
    </cfRule>
    <cfRule type="cellIs" dxfId="78" priority="2255" operator="between">
      <formula>0.0001</formula>
      <formula>0</formula>
    </cfRule>
    <cfRule type="cellIs" dxfId="77" priority="2256" operator="greaterThan">
      <formula>0.991</formula>
    </cfRule>
  </conditionalFormatting>
  <conditionalFormatting sqref="H3:H16 H20">
    <cfRule type="cellIs" dxfId="76" priority="2789" operator="equal">
      <formula>0</formula>
    </cfRule>
    <cfRule type="cellIs" dxfId="75" priority="2790" operator="lessThan">
      <formula>0</formula>
    </cfRule>
    <cfRule type="cellIs" dxfId="74" priority="2791" operator="lessThan">
      <formula>0</formula>
    </cfRule>
    <cfRule type="cellIs" dxfId="73" priority="2792" operator="greaterThan">
      <formula>0.995</formula>
    </cfRule>
    <cfRule type="cellIs" dxfId="72" priority="2793" operator="equal">
      <formula>"*"</formula>
    </cfRule>
    <cfRule type="cellIs" dxfId="71" priority="2794" operator="lessThan">
      <formula>0.0005</formula>
    </cfRule>
    <cfRule type="cellIs" dxfId="70" priority="2795" operator="greaterThan">
      <formula>0.995</formula>
    </cfRule>
    <cfRule type="cellIs" dxfId="69" priority="2796" operator="equal">
      <formula>"*"</formula>
    </cfRule>
    <cfRule type="cellIs" dxfId="68" priority="2798" operator="lessThan">
      <formula>-0.0001</formula>
    </cfRule>
    <cfRule type="cellIs" dxfId="67" priority="2799" operator="between">
      <formula>0.0001</formula>
      <formula>0</formula>
    </cfRule>
    <cfRule type="cellIs" dxfId="66" priority="2800" operator="greaterThan">
      <formula>0.991</formula>
    </cfRule>
  </conditionalFormatting>
  <conditionalFormatting sqref="AL20:AM20 AL3:AM16">
    <cfRule type="cellIs" dxfId="65" priority="2993" operator="equal">
      <formula>0</formula>
    </cfRule>
    <cfRule type="cellIs" dxfId="64" priority="2994" operator="lessThan">
      <formula>0</formula>
    </cfRule>
    <cfRule type="cellIs" dxfId="63" priority="2995" operator="lessThan">
      <formula>0</formula>
    </cfRule>
    <cfRule type="cellIs" dxfId="62" priority="2996" operator="greaterThan">
      <formula>0.995</formula>
    </cfRule>
    <cfRule type="cellIs" dxfId="61" priority="2997" operator="equal">
      <formula>"*"</formula>
    </cfRule>
    <cfRule type="cellIs" dxfId="60" priority="2998" operator="lessThan">
      <formula>0.0005</formula>
    </cfRule>
    <cfRule type="cellIs" dxfId="59" priority="2999" operator="greaterThan">
      <formula>0.995</formula>
    </cfRule>
    <cfRule type="cellIs" dxfId="58" priority="3000" operator="equal">
      <formula>"*"</formula>
    </cfRule>
    <cfRule type="cellIs" dxfId="57" priority="3002" operator="lessThan">
      <formula>-0.0001</formula>
    </cfRule>
    <cfRule type="cellIs" dxfId="56" priority="3003" operator="between">
      <formula>0.0001</formula>
      <formula>0</formula>
    </cfRule>
    <cfRule type="cellIs" dxfId="55" priority="3004" operator="greaterThan">
      <formula>0.991</formula>
    </cfRule>
  </conditionalFormatting>
  <conditionalFormatting sqref="M3:M16 M20">
    <cfRule type="cellIs" dxfId="54" priority="3161" operator="equal">
      <formula>0</formula>
    </cfRule>
    <cfRule type="cellIs" dxfId="53" priority="3162" operator="lessThan">
      <formula>0</formula>
    </cfRule>
    <cfRule type="cellIs" dxfId="52" priority="3163" operator="lessThan">
      <formula>0</formula>
    </cfRule>
    <cfRule type="cellIs" dxfId="51" priority="3164" operator="greaterThan">
      <formula>0.995</formula>
    </cfRule>
    <cfRule type="cellIs" dxfId="50" priority="3165" operator="equal">
      <formula>"*"</formula>
    </cfRule>
    <cfRule type="cellIs" dxfId="49" priority="3166" operator="lessThan">
      <formula>0.0005</formula>
    </cfRule>
    <cfRule type="cellIs" dxfId="48" priority="3167" operator="greaterThan">
      <formula>0.995</formula>
    </cfRule>
    <cfRule type="cellIs" dxfId="47" priority="3168" operator="equal">
      <formula>"*"</formula>
    </cfRule>
    <cfRule type="cellIs" dxfId="46" priority="3170" operator="lessThan">
      <formula>-0.0001</formula>
    </cfRule>
    <cfRule type="cellIs" dxfId="45" priority="3171" operator="between">
      <formula>0.0001</formula>
      <formula>0</formula>
    </cfRule>
    <cfRule type="cellIs" dxfId="44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  <sheetView workbookViewId="1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2017-05-05T04:10:09Z</dcterms:modified>
</cp:coreProperties>
</file>