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11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Publications/LTER Recommendations/Data/"/>
    </mc:Choice>
  </mc:AlternateContent>
  <bookViews>
    <workbookView xWindow="0" yWindow="0" windowWidth="38400" windowHeight="24000" tabRatio="500" firstSheet="5" activeTab="7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Sheet3" sheetId="23" r:id="rId7"/>
    <sheet name="Sheet4" sheetId="24" r:id="rId8"/>
    <sheet name="CompressedSigScoreRecMax" sheetId="7" r:id="rId9"/>
    <sheet name="compressedSigScoreDialectMax" sheetId="8" r:id="rId10"/>
    <sheet name="completenessDistribution" sheetId="6" r:id="rId11"/>
    <sheet name="Sheet1" sheetId="13" r:id="rId12"/>
    <sheet name="conceptOccurance%" sheetId="3" r:id="rId13"/>
    <sheet name="dataONEAverage" sheetId="15" r:id="rId14"/>
    <sheet name="uberConceptOccurance" sheetId="16" r:id="rId15"/>
    <sheet name="Sheet5" sheetId="17" r:id="rId16"/>
    <sheet name="Sheet2" sheetId="14" r:id="rId17"/>
    <sheet name="LevelCompleteness" sheetId="5" r:id="rId18"/>
  </sheets>
  <externalReferences>
    <externalReference r:id="rId19"/>
    <externalReference r:id="rId20"/>
  </externalReferences>
  <definedNames>
    <definedName name="_xlnm._FilterDatabase" localSheetId="1" hidden="1">analysis!$A$1:$AH$2819</definedName>
    <definedName name="_xlnm._FilterDatabase" localSheetId="8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  <definedName name="Means">CompletenessComparisons!$A$3:$Y$27</definedName>
    <definedName name="StandardDeviations">CompletenessComparisons!$A$31:$X$55</definedName>
  </definedNames>
  <calcPr calcId="150000" concurrentCalc="0"/>
  <pivotCaches>
    <pivotCache cacheId="0" r:id="rId21"/>
    <pivotCache cacheId="1" r:id="rId22"/>
    <pivotCache cacheId="2" r:id="rId23"/>
    <pivotCache cacheId="3" r:id="rId2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98" i="16" l="1"/>
  <c r="F98" i="16"/>
  <c r="AH26" i="22"/>
  <c r="AH27" i="22"/>
  <c r="A55" i="22"/>
  <c r="A54" i="22"/>
  <c r="J2825" i="7"/>
  <c r="K2825" i="7"/>
  <c r="J2824" i="7"/>
  <c r="K2824" i="7"/>
  <c r="J2823" i="7"/>
  <c r="K2823" i="7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27" i="22"/>
  <c r="Y26" i="22"/>
  <c r="J2822" i="7"/>
  <c r="K2822" i="7"/>
  <c r="J2821" i="7"/>
  <c r="K2821" i="7"/>
  <c r="J2820" i="7"/>
  <c r="K2820" i="7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C51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B52" i="22"/>
  <c r="B5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50" i="22"/>
  <c r="B49" i="22"/>
  <c r="B48" i="22"/>
  <c r="B47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W52" i="22"/>
  <c r="X52" i="22"/>
  <c r="W51" i="22"/>
  <c r="X51" i="22"/>
  <c r="W50" i="22"/>
  <c r="X50" i="22"/>
  <c r="W49" i="22"/>
  <c r="X49" i="22"/>
  <c r="W48" i="22"/>
  <c r="X48" i="22"/>
  <c r="W47" i="22"/>
  <c r="X47" i="22"/>
  <c r="B46" i="22"/>
  <c r="W46" i="22"/>
  <c r="X4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25" i="22"/>
  <c r="Y24" i="22"/>
  <c r="Y23" i="22"/>
  <c r="Y22" i="22"/>
  <c r="Y21" i="22"/>
  <c r="Y20" i="22"/>
  <c r="Y19" i="22"/>
  <c r="Y18" i="22"/>
  <c r="Y17" i="22"/>
  <c r="Y16" i="22"/>
  <c r="Y15" i="22"/>
  <c r="Y14" i="22"/>
  <c r="Y13" i="22"/>
  <c r="Y12" i="22"/>
  <c r="Y11" i="22"/>
  <c r="Y10" i="22"/>
  <c r="Y9" i="22"/>
  <c r="Y8" i="22"/>
  <c r="Y7" i="22"/>
  <c r="Y6" i="22"/>
  <c r="Y5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C112" i="16"/>
  <c r="D112" i="16"/>
  <c r="E112" i="16"/>
  <c r="F112" i="16"/>
  <c r="G112" i="16"/>
  <c r="F132" i="16"/>
  <c r="G132" i="16"/>
  <c r="F131" i="16"/>
  <c r="G131" i="16"/>
  <c r="F130" i="16"/>
  <c r="G130" i="16"/>
  <c r="F129" i="16"/>
  <c r="G129" i="16"/>
  <c r="F128" i="16"/>
  <c r="G128" i="16"/>
  <c r="C111" i="16"/>
  <c r="D111" i="16"/>
  <c r="E111" i="16"/>
  <c r="F111" i="16"/>
  <c r="G111" i="16"/>
  <c r="F127" i="16"/>
  <c r="G127" i="16"/>
  <c r="F126" i="16"/>
  <c r="G126" i="16"/>
  <c r="F125" i="16"/>
  <c r="G125" i="16"/>
  <c r="F124" i="16"/>
  <c r="G124" i="16"/>
  <c r="F123" i="16"/>
  <c r="G123" i="16"/>
  <c r="F122" i="16"/>
  <c r="G122" i="16"/>
  <c r="F121" i="16"/>
  <c r="G121" i="16"/>
  <c r="F120" i="16"/>
  <c r="G120" i="16"/>
  <c r="F119" i="16"/>
  <c r="G119" i="16"/>
  <c r="F118" i="16"/>
  <c r="G118" i="16"/>
  <c r="F117" i="16"/>
  <c r="G117" i="16"/>
  <c r="F116" i="16"/>
  <c r="G116" i="16"/>
  <c r="F115" i="16"/>
  <c r="G115" i="16"/>
  <c r="F114" i="16"/>
  <c r="G114" i="16"/>
  <c r="F113" i="16"/>
  <c r="G113" i="16"/>
  <c r="F110" i="16"/>
  <c r="G110" i="16"/>
  <c r="C85" i="16"/>
  <c r="D85" i="16"/>
  <c r="E85" i="16"/>
  <c r="F85" i="16"/>
  <c r="E105" i="16"/>
  <c r="F105" i="16"/>
  <c r="E104" i="16"/>
  <c r="F104" i="16"/>
  <c r="E103" i="16"/>
  <c r="F103" i="16"/>
  <c r="E102" i="16"/>
  <c r="F102" i="16"/>
  <c r="E101" i="16"/>
  <c r="F101" i="16"/>
  <c r="C84" i="16"/>
  <c r="D84" i="16"/>
  <c r="E84" i="16"/>
  <c r="F84" i="16"/>
  <c r="E100" i="16"/>
  <c r="F100" i="16"/>
  <c r="E99" i="16"/>
  <c r="F99" i="16"/>
  <c r="E97" i="16"/>
  <c r="F97" i="16"/>
  <c r="E96" i="16"/>
  <c r="F96" i="16"/>
  <c r="E95" i="16"/>
  <c r="F95" i="16"/>
  <c r="E94" i="16"/>
  <c r="F94" i="16"/>
  <c r="E93" i="16"/>
  <c r="F93" i="16"/>
  <c r="E92" i="16"/>
  <c r="F92" i="16"/>
  <c r="E91" i="16"/>
  <c r="F91" i="16"/>
  <c r="E90" i="16"/>
  <c r="F90" i="16"/>
  <c r="E89" i="16"/>
  <c r="F89" i="16"/>
  <c r="E88" i="16"/>
  <c r="F88" i="16"/>
  <c r="E87" i="16"/>
  <c r="F87" i="16"/>
  <c r="E86" i="16"/>
  <c r="F86" i="16"/>
  <c r="E83" i="16"/>
  <c r="F83" i="16"/>
  <c r="C58" i="16"/>
  <c r="D58" i="16"/>
  <c r="E58" i="16"/>
  <c r="F58" i="16"/>
  <c r="G58" i="16"/>
  <c r="H58" i="16"/>
  <c r="I58" i="16"/>
  <c r="H78" i="16"/>
  <c r="I78" i="16"/>
  <c r="H77" i="16"/>
  <c r="I77" i="16"/>
  <c r="H76" i="16"/>
  <c r="I76" i="16"/>
  <c r="H75" i="16"/>
  <c r="I75" i="16"/>
  <c r="H74" i="16"/>
  <c r="I74" i="16"/>
  <c r="C57" i="16"/>
  <c r="D57" i="16"/>
  <c r="E57" i="16"/>
  <c r="F57" i="16"/>
  <c r="G57" i="16"/>
  <c r="H57" i="16"/>
  <c r="I57" i="16"/>
  <c r="H73" i="16"/>
  <c r="I73" i="16"/>
  <c r="H72" i="16"/>
  <c r="I72" i="16"/>
  <c r="H71" i="16"/>
  <c r="I71" i="16"/>
  <c r="H70" i="16"/>
  <c r="I70" i="16"/>
  <c r="H69" i="16"/>
  <c r="I69" i="16"/>
  <c r="H68" i="16"/>
  <c r="I68" i="16"/>
  <c r="H67" i="16"/>
  <c r="I67" i="16"/>
  <c r="H66" i="16"/>
  <c r="I66" i="16"/>
  <c r="H65" i="16"/>
  <c r="I65" i="16"/>
  <c r="H64" i="16"/>
  <c r="I64" i="16"/>
  <c r="H63" i="16"/>
  <c r="I63" i="16"/>
  <c r="H62" i="16"/>
  <c r="I62" i="16"/>
  <c r="H61" i="16"/>
  <c r="I61" i="16"/>
  <c r="H60" i="16"/>
  <c r="I60" i="16"/>
  <c r="H59" i="16"/>
  <c r="I59" i="16"/>
  <c r="H56" i="16"/>
  <c r="I56" i="16"/>
  <c r="C31" i="16"/>
  <c r="D31" i="16"/>
  <c r="E31" i="16"/>
  <c r="F31" i="16"/>
  <c r="G31" i="16"/>
  <c r="H31" i="16"/>
  <c r="G51" i="16"/>
  <c r="H51" i="16"/>
  <c r="G50" i="16"/>
  <c r="H50" i="16"/>
  <c r="G49" i="16"/>
  <c r="H49" i="16"/>
  <c r="G48" i="16"/>
  <c r="H48" i="16"/>
  <c r="G47" i="16"/>
  <c r="H47" i="16"/>
  <c r="C30" i="16"/>
  <c r="D30" i="16"/>
  <c r="E30" i="16"/>
  <c r="F30" i="16"/>
  <c r="G30" i="16"/>
  <c r="H30" i="16"/>
  <c r="G46" i="16"/>
  <c r="H46" i="16"/>
  <c r="G45" i="16"/>
  <c r="H45" i="16"/>
  <c r="G44" i="16"/>
  <c r="H44" i="16"/>
  <c r="G43" i="16"/>
  <c r="H43" i="16"/>
  <c r="G42" i="16"/>
  <c r="H42" i="16"/>
  <c r="G41" i="16"/>
  <c r="H41" i="16"/>
  <c r="G40" i="16"/>
  <c r="H40" i="16"/>
  <c r="G39" i="16"/>
  <c r="H39" i="16"/>
  <c r="G38" i="16"/>
  <c r="H38" i="16"/>
  <c r="G37" i="16"/>
  <c r="H37" i="16"/>
  <c r="G36" i="16"/>
  <c r="H36" i="16"/>
  <c r="G35" i="16"/>
  <c r="H35" i="16"/>
  <c r="G34" i="16"/>
  <c r="H34" i="16"/>
  <c r="G33" i="16"/>
  <c r="H33" i="16"/>
  <c r="G32" i="16"/>
  <c r="H32" i="16"/>
  <c r="G29" i="16"/>
  <c r="H29" i="16"/>
  <c r="N5" i="16"/>
  <c r="O5" i="16"/>
  <c r="N6" i="16"/>
  <c r="O6" i="16"/>
  <c r="N7" i="16"/>
  <c r="O7" i="16"/>
  <c r="N8" i="16"/>
  <c r="O8" i="16"/>
  <c r="N9" i="16"/>
  <c r="O9" i="16"/>
  <c r="N10" i="16"/>
  <c r="O10" i="16"/>
  <c r="N11" i="16"/>
  <c r="O11" i="16"/>
  <c r="N12" i="16"/>
  <c r="O12" i="16"/>
  <c r="N13" i="16"/>
  <c r="O13" i="16"/>
  <c r="N14" i="16"/>
  <c r="O14" i="16"/>
  <c r="N15" i="16"/>
  <c r="O15" i="16"/>
  <c r="N16" i="16"/>
  <c r="O16" i="16"/>
  <c r="N17" i="16"/>
  <c r="O17" i="16"/>
  <c r="N18" i="16"/>
  <c r="O18" i="16"/>
  <c r="N19" i="16"/>
  <c r="O19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N20" i="16"/>
  <c r="O20" i="16"/>
  <c r="N21" i="16"/>
  <c r="O21" i="16"/>
  <c r="N22" i="16"/>
  <c r="O22" i="16"/>
  <c r="N23" i="16"/>
  <c r="O23" i="16"/>
  <c r="N24" i="16"/>
  <c r="O2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N2" i="16"/>
  <c r="O2" i="16"/>
  <c r="B112" i="16"/>
  <c r="B111" i="16"/>
  <c r="B85" i="16"/>
  <c r="B84" i="16"/>
  <c r="B58" i="16"/>
  <c r="B57" i="16"/>
  <c r="B31" i="16"/>
  <c r="B30" i="16"/>
  <c r="B4" i="16"/>
  <c r="B3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<sst xmlns="http://schemas.openxmlformats.org/spreadsheetml/2006/main" count="37380" uniqueCount="3131">
  <si>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</si>
  <si>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</si>
  <si>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</si>
  <si>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</si>
  <si>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</si>
  <si>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</si>
  <si>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</si>
  <si>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</si>
  <si>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</si>
  <si>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</si>
  <si>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</si>
  <si>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</si>
  <si>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</si>
  <si>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</si>
  <si>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</si>
  <si>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</si>
  <si>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</si>
  <si>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</si>
  <si>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</si>
  <si>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</si>
  <si>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</si>
  <si>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</si>
  <si>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</si>
  <si>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</si>
  <si>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</si>
  <si>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</si>
  <si>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</si>
  <si>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</si>
  <si>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</si>
  <si>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</si>
  <si>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</si>
  <si>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</si>
  <si>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</si>
  <si>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</si>
  <si>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</si>
  <si>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</si>
  <si>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</si>
  <si>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</si>
  <si>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</si>
  <si>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</si>
  <si>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</si>
  <si>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</si>
  <si>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</si>
  <si>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</si>
  <si>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</si>
  <si>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</si>
  <si>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</si>
  <si>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</si>
  <si>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</si>
  <si>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</si>
  <si>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</si>
  <si>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</si>
  <si>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</si>
  <si>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</si>
  <si>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</si>
  <si>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</si>
  <si>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</si>
  <si>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</si>
  <si>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</si>
  <si>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</si>
  <si>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</si>
  <si>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</si>
  <si>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</si>
  <si>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</si>
  <si>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</si>
  <si>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</si>
  <si>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</si>
  <si>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</si>
  <si>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</si>
  <si>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</si>
  <si>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</si>
  <si>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</si>
  <si>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</si>
  <si>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</si>
  <si>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</si>
  <si>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</si>
  <si>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</si>
  <si>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</si>
  <si>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</si>
  <si>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</si>
  <si>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</si>
  <si>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</si>
  <si>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</si>
  <si>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</si>
  <si>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</si>
  <si>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</si>
  <si>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</si>
  <si>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</si>
  <si>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</si>
  <si>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</si>
  <si>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</si>
  <si>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</si>
  <si>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</si>
  <si>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</si>
  <si>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</si>
  <si>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</si>
  <si>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</si>
  <si>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</si>
  <si>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</si>
  <si>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</si>
  <si>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</si>
  <si>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</si>
  <si>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</si>
  <si>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</si>
  <si>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</si>
  <si>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</si>
  <si>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</si>
  <si>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</si>
  <si>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</si>
  <si>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</si>
  <si>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</si>
  <si>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</si>
  <si>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</si>
  <si>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</si>
  <si>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</si>
  <si>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</si>
  <si>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</si>
  <si>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</si>
  <si>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</si>
  <si>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</si>
  <si>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</si>
  <si>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</si>
  <si>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</si>
  <si>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</si>
  <si>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</si>
  <si>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</si>
  <si>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</si>
  <si>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</si>
  <si>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</si>
  <si>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</si>
  <si>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</si>
  <si>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</si>
  <si>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</si>
  <si>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</si>
  <si>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</si>
  <si>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</si>
  <si>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</si>
  <si>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</si>
  <si>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</si>
  <si>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</si>
  <si>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</si>
  <si>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</si>
  <si>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</si>
  <si>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</si>
  <si>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</si>
  <si>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</si>
  <si>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</si>
  <si>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</si>
  <si>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</si>
  <si>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</si>
  <si>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</si>
  <si>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</si>
  <si>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</si>
  <si>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</si>
  <si>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</si>
  <si>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</si>
  <si>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</si>
  <si>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</si>
  <si>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</si>
  <si>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</si>
  <si>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</si>
  <si>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</si>
  <si>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</si>
  <si>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</si>
  <si>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</si>
  <si>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</si>
  <si>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</si>
  <si>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</si>
  <si>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</si>
  <si>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</si>
  <si>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</si>
  <si>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</si>
  <si>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</si>
  <si>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</si>
  <si>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</si>
  <si>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</si>
  <si>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</si>
  <si>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</si>
  <si>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</si>
  <si>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</si>
  <si>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</si>
  <si>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</si>
  <si>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</si>
  <si>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</si>
  <si>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</si>
  <si>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</si>
  <si>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</si>
  <si>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</si>
  <si>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</si>
  <si>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</si>
  <si>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</si>
  <si>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</si>
  <si>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</si>
  <si>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</si>
  <si>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</si>
  <si>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</si>
  <si>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</si>
  <si>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</si>
  <si>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</si>
  <si>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</si>
  <si>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</si>
  <si>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</si>
  <si>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</si>
  <si>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</si>
  <si>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</si>
  <si>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</si>
  <si>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</si>
  <si>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</si>
  <si>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</si>
  <si>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</si>
  <si>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</si>
  <si>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</si>
  <si>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</si>
  <si>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</si>
  <si>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</si>
  <si>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</si>
  <si>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</si>
  <si>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</si>
  <si>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</si>
  <si>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</si>
  <si>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</si>
  <si>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</si>
  <si>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</si>
  <si>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</si>
  <si>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</si>
  <si>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</si>
  <si>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</si>
  <si>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</si>
  <si>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</si>
  <si>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</si>
  <si>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</si>
  <si>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</si>
  <si>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</si>
  <si>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</si>
  <si>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</si>
  <si>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</si>
  <si>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</si>
  <si>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</si>
  <si>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</si>
  <si>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</si>
  <si>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</si>
  <si>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</si>
  <si>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</si>
  <si>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</si>
  <si>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</si>
  <si>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</si>
  <si>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</si>
  <si>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</si>
  <si>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</si>
  <si>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</si>
  <si>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</si>
  <si>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</si>
  <si>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</si>
  <si>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</si>
  <si>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</si>
  <si>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</si>
  <si>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</si>
  <si>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</si>
  <si>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</si>
  <si>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</si>
  <si>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</si>
  <si>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</si>
  <si>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</si>
  <si>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</si>
  <si>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</si>
  <si>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</si>
  <si>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</si>
  <si>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</si>
  <si>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</si>
  <si>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</si>
  <si>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</si>
  <si>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</si>
  <si>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</si>
  <si>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</si>
  <si>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</si>
  <si>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</si>
  <si>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</si>
  <si>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</si>
  <si>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</si>
  <si>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</si>
  <si>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</si>
  <si>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</si>
  <si>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</si>
  <si>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</si>
  <si>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</si>
  <si>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</si>
  <si>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</si>
  <si>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</si>
  <si>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</si>
  <si>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</si>
  <si>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</si>
  <si>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</si>
  <si>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</si>
  <si>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</si>
  <si>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</si>
  <si>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</si>
  <si>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</si>
  <si>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</si>
  <si>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</si>
  <si>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</si>
  <si>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</si>
  <si>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</si>
  <si>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</si>
  <si>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</si>
  <si>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</si>
  <si>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</si>
  <si>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</si>
  <si>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</si>
  <si>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</si>
  <si>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</si>
  <si>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</si>
  <si>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</si>
  <si>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</si>
  <si>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</si>
  <si>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</si>
  <si>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</si>
  <si>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</si>
  <si>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</si>
  <si>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</si>
  <si>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</si>
  <si>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</si>
  <si>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</si>
  <si>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</si>
  <si>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</si>
  <si>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</si>
  <si>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</si>
  <si>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</si>
  <si>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</si>
  <si>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</si>
  <si>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</si>
  <si>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</si>
  <si>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</si>
  <si>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</si>
  <si>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</si>
  <si>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</si>
  <si>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</si>
  <si>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</si>
  <si>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</si>
  <si>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</si>
  <si>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</si>
  <si>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</si>
  <si>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</si>
  <si>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</si>
  <si>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</si>
  <si>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</si>
  <si>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</si>
  <si>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</si>
  <si>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</si>
  <si>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</si>
  <si>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</si>
  <si>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</si>
  <si>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</si>
  <si>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</si>
  <si>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</si>
  <si>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</si>
  <si>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</si>
  <si>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</si>
  <si>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</si>
  <si>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</si>
  <si>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</si>
  <si>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</si>
  <si>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</si>
  <si>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</si>
  <si>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</si>
  <si>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</si>
  <si>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</si>
  <si>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</si>
  <si>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</si>
  <si>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</si>
  <si>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</si>
  <si>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</si>
  <si>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</si>
  <si>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</si>
  <si>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</si>
  <si>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</si>
  <si>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</si>
  <si>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</si>
  <si>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</si>
  <si>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</si>
  <si>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</si>
  <si>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</si>
  <si>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</si>
  <si>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</si>
  <si>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</si>
  <si>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</si>
  <si>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</si>
  <si>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</si>
  <si>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</si>
  <si>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</si>
  <si>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</si>
  <si>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</si>
  <si>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</si>
  <si>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</si>
  <si>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</si>
  <si>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</si>
  <si>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</si>
  <si>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</si>
  <si>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</si>
  <si>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</si>
  <si>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</si>
  <si>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</si>
  <si>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</si>
  <si>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</si>
  <si>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</si>
  <si>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</si>
  <si>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</si>
  <si>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</si>
  <si>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</si>
  <si>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</si>
  <si>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</si>
  <si>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</si>
  <si>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</si>
  <si>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</si>
  <si>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</si>
  <si>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</si>
  <si>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</si>
  <si>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</si>
  <si>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</si>
  <si>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</si>
  <si>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</si>
  <si>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</si>
  <si>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</si>
  <si>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</si>
  <si>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</si>
  <si>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</si>
  <si>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</si>
  <si>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</si>
  <si>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</si>
  <si>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</si>
  <si>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</si>
  <si>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</si>
  <si>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</si>
  <si>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</si>
  <si>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</si>
  <si>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</si>
  <si>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</si>
  <si>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</si>
  <si>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</si>
  <si>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</si>
  <si>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</si>
  <si>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</si>
  <si>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</si>
  <si>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</si>
  <si>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</si>
  <si>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</si>
  <si>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</si>
  <si>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</si>
  <si>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</si>
  <si>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</si>
  <si>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</si>
  <si>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</si>
  <si>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</si>
  <si>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</si>
  <si>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</si>
  <si>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</si>
  <si>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</si>
  <si>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</si>
  <si>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</si>
  <si>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</si>
  <si>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</si>
  <si>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</si>
  <si>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</si>
  <si>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</si>
  <si>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</si>
  <si>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</si>
  <si>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</si>
  <si>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</si>
  <si>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</si>
  <si>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</si>
  <si>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</si>
  <si>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</si>
  <si>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</si>
  <si>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</si>
  <si>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</si>
  <si>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</si>
  <si>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</si>
  <si>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</si>
  <si>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</si>
  <si>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</si>
  <si>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</si>
  <si>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</si>
  <si>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</si>
  <si>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</si>
  <si>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</si>
  <si>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</si>
  <si>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</si>
  <si>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</si>
  <si>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</si>
  <si>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</si>
  <si>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</si>
  <si>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</si>
  <si>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</si>
  <si>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</si>
  <si>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</si>
  <si>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</si>
  <si>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</si>
  <si>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</si>
  <si>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</si>
  <si>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</si>
  <si>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</si>
  <si>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</si>
  <si>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</si>
  <si>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</si>
  <si>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</si>
  <si>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</si>
  <si>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</si>
  <si>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</si>
  <si>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</si>
  <si>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</si>
  <si>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</si>
  <si>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</si>
  <si>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</si>
  <si>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</si>
  <si>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</si>
  <si>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</si>
  <si>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</si>
  <si>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</si>
  <si>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</si>
  <si>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</si>
  <si>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</si>
  <si>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</si>
  <si>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</si>
  <si>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</si>
  <si>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</si>
  <si>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</si>
  <si>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</si>
  <si>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</si>
  <si>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</si>
  <si>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</si>
  <si>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</si>
  <si>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</si>
  <si>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</si>
  <si>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</si>
  <si>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</si>
  <si>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</si>
  <si>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</si>
  <si>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</si>
  <si>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</si>
  <si>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</si>
  <si>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</si>
  <si>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</si>
  <si>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</si>
  <si>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</si>
  <si>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</si>
  <si>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</si>
  <si>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</si>
  <si>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</si>
  <si>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</si>
  <si>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</si>
  <si>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</si>
  <si>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</si>
  <si>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</si>
  <si>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</si>
  <si>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</si>
  <si>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</si>
  <si>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</si>
  <si>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</si>
  <si>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</si>
  <si>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</si>
  <si>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</si>
  <si>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</si>
  <si>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</si>
  <si>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</si>
  <si>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</si>
  <si>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</si>
  <si>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</si>
  <si>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</si>
  <si>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</si>
  <si>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</si>
  <si>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</si>
  <si>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</si>
  <si>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</si>
  <si>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</si>
  <si>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</si>
  <si>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</si>
  <si>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</si>
  <si>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</si>
  <si>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</si>
  <si>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</si>
  <si>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</si>
  <si>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</si>
  <si>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</si>
  <si>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</si>
  <si>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</si>
  <si>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</si>
  <si>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</si>
  <si>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</si>
  <si>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</si>
  <si>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</si>
  <si>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</si>
  <si>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</si>
  <si>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</si>
  <si>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</si>
  <si>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</si>
  <si>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</si>
  <si>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</si>
  <si>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</si>
  <si>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</si>
  <si>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</si>
  <si>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</si>
  <si>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</si>
  <si>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</si>
  <si>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</si>
  <si>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</si>
  <si>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</si>
  <si>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</si>
  <si>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</si>
  <si>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</si>
  <si>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</si>
  <si>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</si>
  <si>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</si>
  <si>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</si>
  <si>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</si>
  <si>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</si>
  <si>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</si>
  <si>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</si>
  <si>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</si>
  <si>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</si>
  <si>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</si>
  <si>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</si>
  <si>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</si>
  <si>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</si>
  <si>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</si>
  <si>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</si>
  <si>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</si>
  <si>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</si>
  <si>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</si>
  <si>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</si>
  <si>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</si>
  <si>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</si>
  <si>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</si>
  <si>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</si>
  <si>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</si>
  <si>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</si>
  <si>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</si>
  <si>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</si>
  <si>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</si>
  <si>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</si>
  <si>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</si>
  <si>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</si>
  <si>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</si>
  <si>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</si>
  <si>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</si>
  <si>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</si>
  <si>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</si>
  <si>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</si>
  <si>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</si>
  <si>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</si>
  <si>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</si>
  <si>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</si>
  <si>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</si>
  <si>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</si>
  <si>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</si>
  <si>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</si>
  <si>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</si>
  <si>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</si>
  <si>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</si>
  <si>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</si>
  <si>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</si>
  <si>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</si>
  <si>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</si>
  <si>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</si>
  <si>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</si>
  <si>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</si>
  <si>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</si>
  <si>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</si>
  <si>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</si>
  <si>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</si>
  <si>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</si>
  <si>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</si>
  <si>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</si>
  <si>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</si>
  <si>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</si>
  <si>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</si>
  <si>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</si>
  <si>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</si>
  <si>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</si>
  <si>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</si>
  <si>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</si>
  <si>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</si>
  <si>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</si>
  <si>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</si>
  <si>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</si>
  <si>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</si>
  <si>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</si>
  <si>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</si>
  <si>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</si>
  <si>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</si>
  <si>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</si>
  <si>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</si>
  <si>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</si>
  <si>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</si>
  <si>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</si>
  <si>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</si>
  <si>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</si>
  <si>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</si>
  <si>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</si>
  <si>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</si>
  <si>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</si>
  <si>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</si>
  <si>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</si>
  <si>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</si>
  <si>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</si>
  <si>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</si>
  <si>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</si>
  <si>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</si>
  <si>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</si>
  <si>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</si>
  <si>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</si>
  <si>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</si>
  <si>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</si>
  <si>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</si>
  <si>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</si>
  <si>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</si>
  <si>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</si>
  <si>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</si>
  <si>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</si>
  <si>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</si>
  <si>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</si>
  <si>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</si>
  <si>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</si>
  <si>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</si>
  <si>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</si>
  <si>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</si>
  <si>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</si>
  <si>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</si>
  <si>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</si>
  <si>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</si>
  <si>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</si>
  <si>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</si>
  <si>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</si>
  <si>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</si>
  <si>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</si>
  <si>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</si>
  <si>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</si>
  <si>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</si>
  <si>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</si>
  <si>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</si>
  <si>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</si>
  <si>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</si>
  <si>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</si>
  <si>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</si>
  <si>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</si>
  <si>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</si>
  <si>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</si>
  <si>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</si>
  <si>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</si>
  <si>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</si>
  <si>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</si>
  <si>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</si>
  <si>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</si>
  <si>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</si>
  <si>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</si>
  <si>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</si>
  <si>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</si>
  <si>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</si>
  <si>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</si>
  <si>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</si>
  <si>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</si>
  <si>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</si>
  <si>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</si>
  <si>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</si>
  <si>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</si>
  <si>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</si>
  <si>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</si>
  <si>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</si>
  <si>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</si>
  <si>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</si>
  <si>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</si>
  <si>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</si>
  <si>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</si>
  <si>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</si>
  <si>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</si>
  <si>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</si>
  <si>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</si>
  <si>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</si>
  <si>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</si>
  <si>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</si>
  <si>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</si>
  <si>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</si>
  <si>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</si>
  <si>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</si>
  <si>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</si>
  <si>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</si>
  <si>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</si>
  <si>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</si>
  <si>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</si>
  <si>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</si>
  <si>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</si>
  <si>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</si>
  <si>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</si>
  <si>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</si>
  <si>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</si>
  <si>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</si>
  <si>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</si>
  <si>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</si>
  <si>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</si>
  <si>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</si>
  <si>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</si>
  <si>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</si>
  <si>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</si>
  <si>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</si>
  <si>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</si>
  <si>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</si>
  <si>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</si>
  <si>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</si>
  <si>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</si>
  <si>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</si>
  <si>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</si>
  <si>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</si>
  <si>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</si>
  <si>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</si>
  <si>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</si>
  <si>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</si>
  <si>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</si>
  <si>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</si>
  <si>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</si>
  <si>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</si>
  <si>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</si>
  <si>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</si>
  <si>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</si>
  <si>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</si>
  <si>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</si>
  <si>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</si>
  <si>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</si>
  <si>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</si>
  <si>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</si>
  <si>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</si>
  <si>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</si>
  <si>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</si>
  <si>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</si>
  <si>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</si>
  <si>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</si>
  <si>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</si>
  <si>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</si>
  <si>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</si>
  <si>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</si>
  <si>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</si>
  <si>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</si>
  <si>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</si>
  <si>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</si>
  <si>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</si>
  <si>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</si>
  <si>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</si>
  <si>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</si>
  <si>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</si>
  <si>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</si>
  <si>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</si>
  <si>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</si>
  <si>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</si>
  <si>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</si>
  <si>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</si>
  <si>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</si>
  <si>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</si>
  <si>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</si>
  <si>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</si>
  <si>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</si>
  <si>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</si>
  <si>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</si>
  <si>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</si>
  <si>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</si>
  <si>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</si>
  <si>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</si>
  <si>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</si>
  <si>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</si>
  <si>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</si>
  <si>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</si>
  <si>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</si>
  <si>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</si>
  <si>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</si>
  <si>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</si>
  <si>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</si>
  <si>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</si>
  <si>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</si>
  <si>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</si>
  <si>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</si>
  <si>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</si>
  <si>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</si>
  <si>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</si>
  <si>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</si>
  <si>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</si>
  <si>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</si>
  <si>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</si>
  <si>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</si>
  <si>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</si>
  <si>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</si>
  <si>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</si>
  <si>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</si>
  <si>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</si>
  <si>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</si>
  <si>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</si>
  <si>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</si>
  <si>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</si>
  <si>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</si>
  <si>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</si>
  <si>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</si>
  <si>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</si>
  <si>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</si>
  <si>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</si>
  <si>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</si>
  <si>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</si>
  <si>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</si>
  <si>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</si>
  <si>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</si>
  <si>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</si>
  <si>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</si>
  <si>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</si>
  <si>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</si>
  <si>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</si>
  <si>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</si>
  <si>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</si>
  <si>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</si>
  <si>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</si>
  <si>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</si>
  <si>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</si>
  <si>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</si>
  <si>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</si>
  <si>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</si>
  <si>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</si>
  <si>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</si>
  <si>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</si>
  <si>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</si>
  <si>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</si>
  <si>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</si>
  <si>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</si>
  <si>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</si>
  <si>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</si>
  <si>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</si>
  <si>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</si>
  <si>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</si>
  <si>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</si>
  <si>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</si>
  <si>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</si>
  <si>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</si>
  <si>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</si>
  <si>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</si>
  <si>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</si>
  <si>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</si>
  <si>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</si>
  <si>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</si>
  <si>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</si>
  <si>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</si>
  <si>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</si>
  <si>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</si>
  <si>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</si>
  <si>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</si>
  <si>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</si>
  <si>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</si>
  <si>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</si>
  <si>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</si>
  <si>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</si>
  <si>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</si>
  <si>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</si>
  <si>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</si>
  <si>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</si>
  <si>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</si>
  <si>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</si>
  <si>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</si>
  <si>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</si>
  <si>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</si>
  <si>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</si>
  <si>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</si>
  <si>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</si>
  <si>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</si>
  <si>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</si>
  <si>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</si>
  <si>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</si>
  <si>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</si>
  <si>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</si>
  <si>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</si>
  <si>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</si>
  <si>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</si>
  <si>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</si>
  <si>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</si>
  <si>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</si>
  <si>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</si>
  <si>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</si>
  <si>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</si>
  <si>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</si>
  <si>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</si>
  <si>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</si>
  <si>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</si>
  <si>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</si>
  <si>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</si>
  <si>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</si>
  <si>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</si>
  <si>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</si>
  <si>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</si>
  <si>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</si>
  <si>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</si>
  <si>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</si>
  <si>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</si>
  <si>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</si>
  <si>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</si>
  <si>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</si>
  <si>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</si>
  <si>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</si>
  <si>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</si>
  <si>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</si>
  <si>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</si>
  <si>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</si>
  <si>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</si>
  <si>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</si>
  <si>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</si>
  <si>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</si>
  <si>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</si>
  <si>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</si>
  <si>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</si>
  <si>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</si>
  <si>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</si>
  <si>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</si>
  <si>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</si>
  <si>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</si>
  <si>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</si>
  <si>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</si>
  <si>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</si>
  <si>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</si>
  <si>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</si>
  <si>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</si>
  <si>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</si>
  <si>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</si>
  <si>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</si>
  <si>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</si>
  <si>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</si>
  <si>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</si>
  <si>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</si>
  <si>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</si>
  <si>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</si>
  <si>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</si>
  <si>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</si>
  <si>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</si>
  <si>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</si>
  <si>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</si>
  <si>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</si>
  <si>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</si>
  <si>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</si>
  <si>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</si>
  <si>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</si>
  <si>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</si>
  <si>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</si>
  <si>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</si>
  <si>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</si>
  <si>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</si>
  <si>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</si>
  <si>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</si>
  <si>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</si>
  <si>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</si>
  <si>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</si>
  <si>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</si>
  <si>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</si>
  <si>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</si>
  <si>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</si>
  <si>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</si>
  <si>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</si>
  <si>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</si>
  <si>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</si>
  <si>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</si>
  <si>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</si>
  <si>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</si>
  <si>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</si>
  <si>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</si>
  <si>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</si>
  <si>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</si>
  <si>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</si>
  <si>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</si>
  <si>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</si>
  <si>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</si>
  <si>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</si>
  <si>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</si>
  <si>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</si>
  <si>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</si>
  <si>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</si>
  <si>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</si>
  <si>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</si>
  <si>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</si>
  <si>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</si>
  <si>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</si>
  <si>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</si>
  <si>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</si>
  <si>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</si>
  <si>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</si>
  <si>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</si>
  <si>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</si>
  <si>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</si>
  <si>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</si>
  <si>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</si>
  <si>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</si>
  <si>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</si>
  <si>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</si>
  <si>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</si>
  <si>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</si>
  <si>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</si>
  <si>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</si>
  <si>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</si>
  <si>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</si>
  <si>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</si>
  <si>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</si>
  <si>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</si>
  <si>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</si>
  <si>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</si>
  <si>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</si>
  <si>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</si>
  <si>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</si>
  <si>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</si>
  <si>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</si>
  <si>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</si>
  <si>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</si>
  <si>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</si>
  <si>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</si>
  <si>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</si>
  <si>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</si>
  <si>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</si>
  <si>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</si>
  <si>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</si>
  <si>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</si>
  <si>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</si>
  <si>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</si>
  <si>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</si>
  <si>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</si>
  <si>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</si>
  <si>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</si>
  <si>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</si>
  <si>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</si>
  <si>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</si>
  <si>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</si>
  <si>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</si>
  <si>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</si>
  <si>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</si>
  <si>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</si>
  <si>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</si>
  <si>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</si>
  <si>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</si>
  <si>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</si>
  <si>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</si>
  <si>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</si>
  <si>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</si>
  <si>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</si>
  <si>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</si>
  <si>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</si>
  <si>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</si>
  <si>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</si>
  <si>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</si>
  <si>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</si>
  <si>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</si>
  <si>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</si>
  <si>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</si>
  <si>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</si>
  <si>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</si>
  <si>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</si>
  <si>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</si>
  <si>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</si>
  <si>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</si>
  <si>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</si>
  <si>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</si>
  <si>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</si>
  <si>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</si>
  <si>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</si>
  <si>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</si>
  <si>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</si>
  <si>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</si>
  <si>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</si>
  <si>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</si>
  <si>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</si>
  <si>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</si>
  <si>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</si>
  <si>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</si>
  <si>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</si>
  <si>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</si>
  <si>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</si>
  <si>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</si>
  <si>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</si>
  <si>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</si>
  <si>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</si>
  <si>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</si>
  <si>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</si>
  <si>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</si>
  <si>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</si>
  <si>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</si>
  <si>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</si>
  <si>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</si>
  <si>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</si>
  <si>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</si>
  <si>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</si>
  <si>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</si>
  <si>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</si>
  <si>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</si>
  <si>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</si>
  <si>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</si>
  <si>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</si>
  <si>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</si>
  <si>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</si>
  <si>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</si>
  <si>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</si>
  <si>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</si>
  <si>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</si>
  <si>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</si>
  <si>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</si>
  <si>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</si>
  <si>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</si>
  <si>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</si>
  <si>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</si>
  <si>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</si>
  <si>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</si>
  <si>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</si>
  <si>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</si>
  <si>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</si>
  <si>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</si>
  <si>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</si>
  <si>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</si>
  <si>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</si>
  <si>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</si>
  <si>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</si>
  <si>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</si>
  <si>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</si>
  <si>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</si>
  <si>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</si>
  <si>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</si>
  <si>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</si>
  <si>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</si>
  <si>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</si>
  <si>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</si>
  <si>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</si>
  <si>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</si>
  <si>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</si>
  <si>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</si>
  <si>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</si>
  <si>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</si>
  <si>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</si>
  <si>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</si>
  <si>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</si>
  <si>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</si>
  <si>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</si>
  <si>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</si>
  <si>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</si>
  <si>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</si>
  <si>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</si>
  <si>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</si>
  <si>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</si>
  <si>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</si>
  <si>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</si>
  <si>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</si>
  <si>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</si>
  <si>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</si>
  <si>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</si>
  <si>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</si>
  <si>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</si>
  <si>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</si>
  <si>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</si>
  <si>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</si>
  <si>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</si>
  <si>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</si>
  <si>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</si>
  <si>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</si>
  <si>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</si>
  <si>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</si>
  <si>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</si>
  <si>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</si>
  <si>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</si>
  <si>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</si>
  <si>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</si>
  <si>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</si>
  <si>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</si>
  <si>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</si>
  <si>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</si>
  <si>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</si>
  <si>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</si>
  <si>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</si>
  <si>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</si>
  <si>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</si>
  <si>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</si>
  <si>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</si>
  <si>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</si>
  <si>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</si>
  <si>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</si>
  <si>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</si>
  <si>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</si>
  <si>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</si>
  <si>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</si>
  <si>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</si>
  <si>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</si>
  <si>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</si>
  <si>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</si>
  <si>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</si>
  <si>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</si>
  <si>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</si>
  <si>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</si>
  <si>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</si>
  <si>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</si>
  <si>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</si>
  <si>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</si>
  <si>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</si>
  <si>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</si>
  <si>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</si>
  <si>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</si>
  <si>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</si>
  <si>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</si>
  <si>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</si>
  <si>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</si>
  <si>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</si>
  <si>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</si>
  <si>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</si>
  <si>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</si>
  <si>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</si>
  <si>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</si>
  <si>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</si>
  <si>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</si>
  <si>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</si>
  <si>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</si>
  <si>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</si>
  <si>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</si>
  <si>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</si>
  <si>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</si>
  <si>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</si>
  <si>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</si>
  <si>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</si>
  <si>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</si>
  <si>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</si>
  <si>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</si>
  <si>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</si>
  <si>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</si>
  <si>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</si>
  <si>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</si>
  <si>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</si>
  <si>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</si>
  <si>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</si>
  <si>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</si>
  <si>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</si>
  <si>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</si>
  <si>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</si>
  <si>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</si>
  <si>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</si>
  <si>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</si>
  <si>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</si>
  <si>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</si>
  <si>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</si>
  <si>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</si>
  <si>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</si>
  <si>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</si>
  <si>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</si>
  <si>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</si>
  <si>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</si>
  <si>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</si>
  <si>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</si>
  <si>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</si>
  <si>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</si>
  <si>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</si>
  <si>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</si>
  <si>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</si>
  <si>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</si>
  <si>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</si>
  <si>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</si>
  <si>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</si>
  <si>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</si>
  <si>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</si>
  <si>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</si>
  <si>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</si>
  <si>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</si>
  <si>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</si>
  <si>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</si>
  <si>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</si>
  <si>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</si>
  <si>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</si>
  <si>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</si>
  <si>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</si>
  <si>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</si>
  <si>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</si>
  <si>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</si>
  <si>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</si>
  <si>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</si>
  <si>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</si>
  <si>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</si>
  <si>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</si>
  <si>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</si>
  <si>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</si>
  <si>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</si>
  <si>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</si>
  <si>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</si>
  <si>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</si>
  <si>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</si>
  <si>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</si>
  <si>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</si>
  <si>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</si>
  <si>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</si>
  <si>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</si>
  <si>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</si>
  <si>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</si>
  <si>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</si>
  <si>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</si>
  <si>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</si>
  <si>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</si>
  <si>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</si>
  <si>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</si>
  <si>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</si>
  <si>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</si>
  <si>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</si>
  <si>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</si>
  <si>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</si>
  <si>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</si>
  <si>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</si>
  <si>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</si>
  <si>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</si>
  <si>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</si>
  <si>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</si>
  <si>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</si>
  <si>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</si>
  <si>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</si>
  <si>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</si>
  <si>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</si>
  <si>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</si>
  <si>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</si>
  <si>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</si>
  <si>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</si>
  <si>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</si>
  <si>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</si>
  <si>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</si>
  <si>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</si>
  <si>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</si>
  <si>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</si>
  <si>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</si>
  <si>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</si>
  <si>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</si>
  <si>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</si>
  <si>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</si>
  <si>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</si>
  <si>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</si>
  <si>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</si>
  <si>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</si>
  <si>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</si>
  <si>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</si>
  <si>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</si>
  <si>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</si>
  <si>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</si>
  <si>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</si>
  <si>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</si>
  <si>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</si>
  <si>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</si>
  <si>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</si>
  <si>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</si>
  <si>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</si>
  <si>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</si>
  <si>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</si>
  <si>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</si>
  <si>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</si>
  <si>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</si>
  <si>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</si>
  <si>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</si>
  <si>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</si>
  <si>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</si>
  <si>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</si>
  <si>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</si>
  <si>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</si>
  <si>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</si>
  <si>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</si>
  <si>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</si>
  <si>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</si>
  <si>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</si>
  <si>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</si>
  <si>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</si>
  <si>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</si>
  <si>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</si>
  <si>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</si>
  <si>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</si>
  <si>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</si>
  <si>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</si>
  <si>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</si>
  <si>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</si>
  <si>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</si>
  <si>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</si>
  <si>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</si>
  <si>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</si>
  <si>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</si>
  <si>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</si>
  <si>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</si>
  <si>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</si>
  <si>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</si>
  <si>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</si>
  <si>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</si>
  <si>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</si>
  <si>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</si>
  <si>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</si>
  <si>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</si>
  <si>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</si>
  <si>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</si>
  <si>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</si>
  <si>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</si>
  <si>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</si>
  <si>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</si>
  <si>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</si>
  <si>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</si>
  <si>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</si>
  <si>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</si>
  <si>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</si>
  <si>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</si>
  <si>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</si>
  <si>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</si>
  <si>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</si>
  <si>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</si>
  <si>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</si>
  <si>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</si>
  <si>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</si>
  <si>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</si>
  <si>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</si>
  <si>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</si>
  <si>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</si>
  <si>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</si>
  <si>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</si>
  <si>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</si>
  <si>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</si>
  <si>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</si>
  <si>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</si>
  <si>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</si>
  <si>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</si>
  <si>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</si>
  <si>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</si>
  <si>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</si>
  <si>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</si>
  <si>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</si>
  <si>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</si>
  <si>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</si>
  <si>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</si>
  <si>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</si>
  <si>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</si>
  <si>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</si>
  <si>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</si>
  <si>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</si>
  <si>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</si>
  <si>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</si>
  <si>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</si>
  <si>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</si>
  <si>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</si>
  <si>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</si>
  <si>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</si>
  <si>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</si>
  <si>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</si>
  <si>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</si>
  <si>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</si>
  <si>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</si>
  <si>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</si>
  <si>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</si>
  <si>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</si>
  <si>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</si>
  <si>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</si>
  <si>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</si>
  <si>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</si>
  <si>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</si>
  <si>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</si>
  <si>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</si>
  <si>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</si>
  <si>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</si>
  <si>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</si>
  <si>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</si>
  <si>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</si>
  <si>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</si>
  <si>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</si>
  <si>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</si>
  <si>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</si>
  <si>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</si>
  <si>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</si>
  <si>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</si>
  <si>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</si>
  <si>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</si>
  <si>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</si>
  <si>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</si>
  <si>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</si>
  <si>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</si>
  <si>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</si>
  <si>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</si>
  <si>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</si>
  <si>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</si>
  <si>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</si>
  <si>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</si>
  <si>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</si>
  <si>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</si>
  <si>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</si>
  <si>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</si>
  <si>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</si>
  <si>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</si>
  <si>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</si>
  <si>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</si>
  <si>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</si>
  <si>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</si>
  <si>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</si>
  <si>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</si>
  <si>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</si>
  <si>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</si>
  <si>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</si>
  <si>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</si>
  <si>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</si>
  <si>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</si>
  <si>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</si>
  <si>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</si>
  <si>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</si>
  <si>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</si>
  <si>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</si>
  <si>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</si>
  <si>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</si>
  <si>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</si>
  <si>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</si>
  <si>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</si>
  <si>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</si>
  <si>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</si>
  <si>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</si>
  <si>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</si>
  <si>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</si>
  <si>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</si>
  <si>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</si>
  <si>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</si>
  <si>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</si>
  <si>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</si>
  <si>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</si>
  <si>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</si>
  <si>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</si>
  <si>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</si>
  <si>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</si>
  <si>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</si>
  <si>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</si>
  <si>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</si>
  <si>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</si>
  <si>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</si>
  <si>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</si>
  <si>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</si>
  <si>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</si>
  <si>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</si>
  <si>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</si>
  <si>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</si>
  <si>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</si>
  <si>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</si>
  <si>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</si>
  <si>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</si>
  <si>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</si>
  <si>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</si>
  <si>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</si>
  <si>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</si>
  <si>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</si>
  <si>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</si>
  <si>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</si>
  <si>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</si>
  <si>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</si>
  <si>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</si>
  <si>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</si>
  <si>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</si>
  <si>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</si>
  <si>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</si>
  <si>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</si>
  <si>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</si>
  <si>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</si>
  <si>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</si>
  <si>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</si>
  <si>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</si>
  <si>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</si>
  <si>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</si>
  <si>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</si>
  <si>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</si>
  <si>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</si>
  <si>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</si>
  <si>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</si>
  <si>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</si>
  <si>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</si>
  <si>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</si>
  <si>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</si>
  <si>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</si>
  <si>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</si>
  <si>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</si>
  <si>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</si>
  <si>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</si>
  <si>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</si>
  <si>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</si>
  <si>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</si>
  <si>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</si>
  <si>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</si>
  <si>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</si>
  <si>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</si>
  <si>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</si>
  <si>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</si>
  <si>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</si>
  <si>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</si>
  <si>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</si>
  <si>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</si>
  <si>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</si>
  <si>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</si>
  <si>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</si>
  <si>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</si>
  <si>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</si>
  <si>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</si>
  <si>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</si>
  <si>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</si>
  <si>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</si>
  <si>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</si>
  <si>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</si>
  <si>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</si>
  <si>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</si>
  <si>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</si>
  <si>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</si>
  <si>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</si>
  <si>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</si>
  <si>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</si>
  <si>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</si>
  <si>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</si>
  <si>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</si>
  <si>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</si>
  <si>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</si>
  <si>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</si>
  <si>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</si>
  <si>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</si>
  <si>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</si>
  <si>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</si>
  <si>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</si>
  <si>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</si>
  <si>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</si>
  <si>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</si>
  <si>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</si>
  <si>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</si>
  <si>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</si>
  <si>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</si>
  <si>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</si>
  <si>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</si>
  <si>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</si>
  <si>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</si>
  <si>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</si>
  <si>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</si>
  <si>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</si>
  <si>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</si>
  <si>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</si>
  <si>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</si>
  <si>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</si>
  <si>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</si>
  <si>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</si>
  <si>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</si>
  <si>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</si>
  <si>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</si>
  <si>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</si>
  <si>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</si>
  <si>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</si>
  <si>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</si>
  <si>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</si>
  <si>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</si>
  <si>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</si>
  <si>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</si>
  <si>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</si>
  <si>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</si>
  <si>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</si>
  <si>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</si>
  <si>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</si>
  <si>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</si>
  <si>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</si>
  <si>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</si>
  <si>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</si>
  <si>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</si>
  <si>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</si>
  <si>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</si>
  <si>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</si>
  <si>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</si>
  <si>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</si>
  <si>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</si>
  <si>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</si>
  <si>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</si>
  <si>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</si>
  <si>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</si>
  <si>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</si>
  <si>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</si>
  <si>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</si>
  <si>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</si>
  <si>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</si>
  <si>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</si>
  <si>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</si>
  <si>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</si>
  <si>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</si>
  <si>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</si>
  <si>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</si>
  <si>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</si>
  <si>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</si>
  <si>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</si>
  <si>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</si>
  <si>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</si>
  <si>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</si>
  <si>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</si>
  <si>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</si>
  <si>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</si>
  <si>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</si>
  <si>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</si>
  <si>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</si>
  <si>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</si>
  <si>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</si>
  <si>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</si>
  <si>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</si>
  <si>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</si>
  <si>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</si>
  <si>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</si>
  <si>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</si>
  <si>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</si>
  <si>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</si>
  <si>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</si>
  <si>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</si>
  <si>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</si>
  <si>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</si>
  <si>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</si>
  <si>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</si>
  <si>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</si>
  <si>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</si>
  <si>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</si>
  <si>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</si>
  <si>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</si>
  <si>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</si>
  <si>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</si>
  <si>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</si>
  <si>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</si>
  <si>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</si>
  <si>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</si>
  <si>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</si>
  <si>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</si>
  <si>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</si>
  <si>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</si>
  <si>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</si>
  <si>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</si>
  <si>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</si>
  <si>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</si>
  <si>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</si>
  <si>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</si>
  <si>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</si>
  <si>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</si>
  <si>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</si>
  <si>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</si>
  <si>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</si>
  <si>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</si>
  <si>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</si>
  <si>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</si>
  <si>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</si>
  <si>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</si>
  <si>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</si>
  <si>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</si>
  <si>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</si>
  <si>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</si>
  <si>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</si>
  <si>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</si>
  <si>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</si>
  <si>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</si>
  <si>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</si>
  <si>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</si>
  <si>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</si>
  <si>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</si>
  <si>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</si>
  <si>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</si>
  <si>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</si>
  <si>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</si>
  <si>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</si>
  <si>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</si>
  <si>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</si>
  <si>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</si>
  <si>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</si>
  <si>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</si>
  <si>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</si>
  <si>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</si>
  <si>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</si>
  <si>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</si>
  <si>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</si>
  <si>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</si>
  <si>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</si>
  <si>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</si>
  <si>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</si>
  <si>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</si>
  <si>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</si>
  <si>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</si>
  <si>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</si>
  <si>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</si>
  <si>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</si>
  <si>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</si>
  <si>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</si>
  <si>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</si>
  <si>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</si>
  <si>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</si>
  <si>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</si>
  <si>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</si>
  <si>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</si>
  <si>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</si>
  <si>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</si>
  <si>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</si>
  <si>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</si>
  <si>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</si>
  <si>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</si>
  <si>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</si>
  <si>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</si>
  <si>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</si>
  <si>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</si>
  <si>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</si>
  <si>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</si>
  <si>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</si>
  <si>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</si>
  <si>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</si>
  <si>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</si>
  <si>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</si>
  <si>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</si>
  <si>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</si>
  <si>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</si>
  <si>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</si>
  <si>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</si>
  <si>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</si>
  <si>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</si>
  <si>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</si>
  <si>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</si>
  <si>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</si>
  <si>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</si>
  <si>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</si>
  <si>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</si>
  <si>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</si>
  <si>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</si>
  <si>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</si>
  <si>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</si>
  <si>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</si>
  <si>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</si>
  <si>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</si>
  <si>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</si>
  <si>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</si>
  <si>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</si>
  <si>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</si>
  <si>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</si>
  <si>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</si>
  <si>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</si>
  <si>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</si>
  <si>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</si>
  <si>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</si>
  <si>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</si>
  <si>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</si>
  <si>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</si>
  <si>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</si>
  <si>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</si>
  <si>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</si>
  <si>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</si>
  <si>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</si>
  <si>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</si>
  <si>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</si>
  <si>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</si>
  <si>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</si>
  <si>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</si>
  <si>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</si>
  <si>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</si>
  <si>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</si>
  <si>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</si>
  <si>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</si>
  <si>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</si>
  <si>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</si>
  <si>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</si>
  <si>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</si>
  <si>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</si>
  <si>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</si>
  <si>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</si>
  <si>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</si>
  <si>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</si>
  <si>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</si>
  <si>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</si>
  <si>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</si>
  <si>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</si>
  <si>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</si>
  <si>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</si>
  <si>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</si>
  <si>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</si>
  <si>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</si>
  <si>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</si>
  <si>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</si>
  <si>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</si>
  <si>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</si>
  <si>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</si>
  <si>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</si>
  <si>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</si>
  <si>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</si>
  <si>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</si>
  <si>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</si>
  <si>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</si>
  <si>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</si>
  <si>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</si>
  <si>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</si>
  <si>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</si>
  <si>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</si>
  <si>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</si>
  <si>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</si>
  <si>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</si>
  <si>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</si>
  <si>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</si>
  <si>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</si>
  <si>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</si>
  <si>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</si>
  <si>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</si>
  <si>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</si>
  <si>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</si>
  <si>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</si>
  <si>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</si>
  <si>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</si>
  <si>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</si>
  <si>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</si>
  <si>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</si>
  <si>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</si>
  <si>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</si>
  <si>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</si>
  <si>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</si>
  <si>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</si>
  <si>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</si>
  <si>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</si>
  <si>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</si>
  <si>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</si>
  <si>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</si>
  <si>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</si>
  <si>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</si>
  <si>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</si>
  <si>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</si>
  <si>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</si>
  <si>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</si>
  <si>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</si>
  <si>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</si>
  <si>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</si>
  <si>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</si>
  <si>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</si>
  <si>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</si>
  <si>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</si>
  <si>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</si>
  <si>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</si>
  <si>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</si>
  <si>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</si>
  <si>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</si>
  <si>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</si>
  <si>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</si>
  <si>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</si>
  <si>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</si>
  <si>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</si>
  <si>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</si>
  <si>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</si>
  <si>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</si>
  <si>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</si>
  <si>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</si>
  <si>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</si>
  <si>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</si>
  <si>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</si>
  <si>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</si>
  <si>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</si>
  <si>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</si>
  <si>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</si>
  <si>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</si>
  <si>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</si>
  <si>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</si>
  <si>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</si>
  <si>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</si>
  <si>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</si>
  <si>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</si>
  <si>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</si>
  <si>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</si>
  <si>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</si>
  <si>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</si>
  <si>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</si>
  <si>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</si>
  <si>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</si>
  <si>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</si>
  <si>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</si>
  <si>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</si>
  <si>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</si>
  <si>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</si>
  <si>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</si>
  <si>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</si>
  <si>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</si>
  <si>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</si>
  <si>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</si>
  <si>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</si>
  <si>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</si>
  <si>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</si>
  <si>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</si>
  <si>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</si>
  <si>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</si>
  <si>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</si>
  <si>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</si>
  <si>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</si>
  <si>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</si>
  <si>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</si>
  <si>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</si>
  <si>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</si>
  <si>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</si>
  <si>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</si>
  <si>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</si>
  <si>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</si>
  <si>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</si>
  <si>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</si>
  <si>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</si>
  <si>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</si>
  <si>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</si>
  <si>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</si>
  <si>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</si>
  <si>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</si>
  <si>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</si>
  <si>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</si>
  <si>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</si>
  <si>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</si>
  <si>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</si>
  <si>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</si>
  <si>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</si>
  <si>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</si>
  <si>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</si>
  <si>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</si>
  <si>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</si>
  <si>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</si>
  <si>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</si>
  <si>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</si>
  <si>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</si>
  <si>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</si>
  <si>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</si>
  <si>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</si>
  <si>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</si>
  <si>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</si>
  <si>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</si>
  <si>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</si>
  <si>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</si>
  <si>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</si>
  <si>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</si>
  <si>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</si>
  <si>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</si>
  <si>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</si>
  <si>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</si>
  <si>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</si>
  <si>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</si>
  <si>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</si>
  <si>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</si>
  <si>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</si>
  <si>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</si>
  <si>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</si>
  <si>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</si>
  <si>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</si>
  <si>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</si>
  <si>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</si>
  <si>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</si>
  <si>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</si>
  <si>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</si>
  <si>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</si>
  <si>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</si>
  <si>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</si>
  <si>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</si>
  <si>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</si>
  <si>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</si>
  <si>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</si>
  <si>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</si>
  <si>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</si>
  <si>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</si>
  <si>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</si>
  <si>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</si>
  <si>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</si>
  <si>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</si>
  <si>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</si>
  <si>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</si>
  <si>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</si>
  <si>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</si>
  <si>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</si>
  <si>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</si>
  <si>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</si>
  <si>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</si>
  <si>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</si>
  <si>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</si>
  <si>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</si>
  <si>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</si>
  <si>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</si>
  <si>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</si>
  <si>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</si>
  <si>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</si>
  <si>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</si>
  <si>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</si>
  <si>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</si>
  <si>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</si>
  <si>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</si>
  <si>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</si>
  <si>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</si>
  <si>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</si>
  <si>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</si>
  <si>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</si>
  <si>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</si>
  <si>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</si>
  <si>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</si>
  <si>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</si>
  <si>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</si>
  <si>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</si>
  <si>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</si>
  <si>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</si>
  <si>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</si>
  <si>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</si>
  <si>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</si>
  <si>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</si>
  <si>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</si>
  <si>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</si>
  <si>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</si>
  <si>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</si>
  <si>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</si>
  <si>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</si>
  <si>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</si>
  <si>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</si>
  <si>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</si>
  <si>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</si>
  <si>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</si>
  <si>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</si>
  <si>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</si>
  <si>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</si>
  <si>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</si>
  <si>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</si>
  <si>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</si>
  <si>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</si>
  <si>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</si>
  <si>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</si>
  <si>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</si>
  <si>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</si>
  <si>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</si>
  <si>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</si>
  <si>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</si>
  <si>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</si>
  <si>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</si>
  <si>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</si>
  <si>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</si>
  <si>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</si>
  <si>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</si>
  <si>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</si>
  <si>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</si>
  <si>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</si>
  <si>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</si>
  <si>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</si>
  <si>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</si>
  <si>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</si>
  <si>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</si>
  <si>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</si>
  <si>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</si>
  <si>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</si>
  <si>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</si>
  <si>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</si>
  <si>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</si>
  <si>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</si>
  <si>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</si>
  <si>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</si>
  <si>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</si>
  <si>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</si>
  <si>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</si>
  <si>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</si>
  <si>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</si>
  <si>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</si>
  <si>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</si>
  <si>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</si>
  <si>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</si>
  <si>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</si>
  <si>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</si>
  <si>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</si>
  <si>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</si>
  <si>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</si>
  <si>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</si>
  <si>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</si>
  <si>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</si>
  <si>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</si>
  <si>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</si>
  <si>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</si>
  <si>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</si>
  <si>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</si>
  <si>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</si>
  <si>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</si>
  <si>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</si>
  <si>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</si>
  <si>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</si>
  <si>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</si>
  <si>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</si>
  <si>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</si>
  <si>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</si>
  <si>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</si>
  <si>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</si>
  <si>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</si>
  <si>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</si>
  <si>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</si>
  <si>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</si>
  <si>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</si>
  <si>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</si>
  <si>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</si>
  <si>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</si>
  <si>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</si>
  <si>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</si>
  <si>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</si>
  <si>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</si>
  <si>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</si>
  <si>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</si>
  <si>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</si>
  <si>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</si>
  <si>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</si>
  <si>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</si>
  <si>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</si>
  <si>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</si>
  <si>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</si>
  <si>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</si>
  <si>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</si>
  <si>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</si>
  <si>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</si>
  <si>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</si>
  <si>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</si>
  <si>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</si>
  <si>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</si>
  <si>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</si>
  <si>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</si>
  <si>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</si>
  <si>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</si>
  <si>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</si>
  <si>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</si>
  <si>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</si>
  <si>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</si>
  <si>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</si>
  <si>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</si>
  <si>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</si>
  <si>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</si>
  <si>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</si>
  <si>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</si>
  <si>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</si>
  <si>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</si>
  <si>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</si>
  <si>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</si>
  <si>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</si>
  <si>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</si>
  <si>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</si>
  <si>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</si>
  <si>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</si>
  <si>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</si>
  <si>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</si>
  <si>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</si>
  <si>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</si>
  <si>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</si>
  <si>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</si>
  <si>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</si>
  <si>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</si>
  <si>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</si>
  <si>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</si>
  <si>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</si>
  <si>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</si>
  <si>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</si>
  <si>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</si>
  <si>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</si>
  <si>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</si>
  <si>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</si>
  <si>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</si>
  <si>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</si>
  <si>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</si>
  <si>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</si>
  <si>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</si>
  <si>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</si>
  <si>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</si>
  <si>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</si>
  <si>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</si>
  <si>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</si>
  <si>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</si>
  <si>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</si>
  <si>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</si>
  <si>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</si>
  <si>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</si>
  <si>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</si>
  <si>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</si>
  <si>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</si>
  <si>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</si>
  <si>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</si>
  <si>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</si>
  <si>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</si>
  <si>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</si>
  <si>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</si>
  <si>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</si>
  <si>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</si>
  <si>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</si>
  <si>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</si>
  <si>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</si>
  <si>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</si>
  <si>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</si>
  <si>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</si>
  <si>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</si>
  <si>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</si>
  <si>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</si>
  <si>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</si>
  <si>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</si>
  <si>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</si>
  <si>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</si>
  <si>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</si>
  <si>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</si>
  <si>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</si>
  <si>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</si>
  <si>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</si>
  <si>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</si>
  <si>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</si>
  <si>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</si>
  <si>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</si>
  <si>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</si>
  <si>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</si>
  <si>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</si>
  <si>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</si>
  <si>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</si>
  <si>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</si>
  <si>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</si>
  <si>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</si>
  <si>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</si>
  <si>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</si>
  <si>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</si>
  <si>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</si>
  <si>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</si>
  <si>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</si>
  <si>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</si>
  <si>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</si>
  <si>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</si>
  <si>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</si>
  <si>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</si>
  <si>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</si>
  <si>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</si>
  <si>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</si>
  <si>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</si>
  <si>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</si>
  <si>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</si>
  <si>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</si>
  <si>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</si>
  <si>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</si>
  <si>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</si>
  <si>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</si>
  <si>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</si>
  <si>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</si>
  <si>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</si>
  <si>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</si>
  <si>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</si>
  <si>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</si>
  <si>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</si>
  <si>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</si>
  <si>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</si>
  <si>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</si>
  <si>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</si>
  <si>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</si>
  <si>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</si>
  <si>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</si>
  <si>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</si>
  <si>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</si>
  <si>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</si>
  <si>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</si>
  <si>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</si>
  <si>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</si>
  <si>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</si>
  <si>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</si>
  <si>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</si>
  <si>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</si>
  <si>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</si>
  <si>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</si>
  <si>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</si>
  <si>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</si>
  <si>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</si>
  <si>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</si>
  <si>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</si>
  <si>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</si>
  <si>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</si>
  <si>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</si>
  <si>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</si>
  <si>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</si>
  <si>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</si>
  <si>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</si>
  <si>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</si>
  <si>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</si>
  <si>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</si>
  <si>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</si>
  <si>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</si>
  <si>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</si>
  <si>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</si>
  <si>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</si>
  <si>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</si>
  <si>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</si>
  <si>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</si>
  <si>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</si>
  <si>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</si>
  <si>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</si>
  <si>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</si>
  <si>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</si>
  <si>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</si>
  <si>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</si>
  <si>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</si>
  <si>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</si>
  <si>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</si>
  <si>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</si>
  <si>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</si>
  <si>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</si>
  <si>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</si>
  <si>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</si>
  <si>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</si>
  <si>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</si>
  <si>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</si>
  <si>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</si>
  <si>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</si>
  <si>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</si>
  <si>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</si>
  <si>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</si>
  <si>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</si>
  <si>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</si>
  <si>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</si>
  <si>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</si>
  <si>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</si>
  <si>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</si>
  <si>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</si>
  <si>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</si>
  <si>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</si>
  <si>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</si>
  <si>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</si>
  <si>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</si>
  <si>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</si>
  <si>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</si>
  <si>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</si>
  <si>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</si>
  <si>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</si>
  <si>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</si>
  <si>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</si>
  <si>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</si>
  <si>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</si>
  <si>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</si>
  <si>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</si>
  <si>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</si>
  <si>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</si>
  <si>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</si>
  <si>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</si>
  <si>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</si>
  <si>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</si>
  <si>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</si>
  <si>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</si>
  <si>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</si>
  <si>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</si>
  <si>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</si>
  <si>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</si>
  <si>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</si>
  <si>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</si>
  <si>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</si>
  <si>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</si>
  <si>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</si>
  <si>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</si>
  <si>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</si>
  <si>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</si>
  <si>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</si>
  <si>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</si>
  <si>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</si>
  <si>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</si>
  <si>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</si>
  <si>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</si>
  <si>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</si>
  <si>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</si>
  <si>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</si>
  <si>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</si>
  <si>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</si>
  <si>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</si>
  <si>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</si>
  <si>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</si>
  <si>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</si>
  <si>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</si>
  <si>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</si>
  <si>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</si>
  <si>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</si>
  <si>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</si>
  <si>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</si>
  <si>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</si>
  <si>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</si>
  <si>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</si>
  <si>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</si>
  <si>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</si>
  <si>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</si>
  <si>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</si>
  <si>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</si>
  <si>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</si>
  <si>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</si>
  <si>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</si>
  <si>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</si>
  <si>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</si>
  <si>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</si>
  <si>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</si>
  <si>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</si>
  <si>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</si>
  <si>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</si>
  <si>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</si>
  <si>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</si>
  <si>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</si>
  <si>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</si>
  <si>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</si>
  <si>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</si>
  <si>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</si>
  <si>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</si>
  <si>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</si>
  <si>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</si>
  <si>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</si>
  <si>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</si>
  <si>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</si>
  <si>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</si>
  <si>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</si>
  <si>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</si>
  <si>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</si>
  <si>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</si>
  <si>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</si>
  <si>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</si>
  <si>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</si>
  <si>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</si>
  <si>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</si>
  <si>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</si>
  <si>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</si>
  <si>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</si>
  <si>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</si>
  <si>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</si>
  <si>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</si>
  <si>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</si>
  <si>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</si>
  <si>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</si>
  <si>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</si>
  <si>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</si>
  <si>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</si>
  <si>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</si>
  <si>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</si>
  <si>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</si>
  <si>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</si>
  <si>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</si>
  <si>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</si>
  <si>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</si>
  <si>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</si>
  <si>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</si>
  <si>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</si>
  <si>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</si>
  <si>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</si>
  <si>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</si>
  <si>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</si>
  <si>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</si>
  <si>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</si>
  <si>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</si>
  <si>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</si>
  <si>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</si>
  <si>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</si>
  <si>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</si>
  <si>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</si>
  <si>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</si>
  <si>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</si>
  <si>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</si>
  <si>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</si>
  <si>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</si>
  <si>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</si>
  <si>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</si>
  <si>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</si>
  <si>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</si>
  <si>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</si>
  <si>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</si>
  <si>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</si>
  <si>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</si>
  <si>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</si>
  <si>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</si>
  <si>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</si>
  <si>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</si>
  <si>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</si>
  <si>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</si>
  <si>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</si>
  <si>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</si>
  <si>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</si>
  <si>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</si>
  <si>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</si>
  <si>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</si>
  <si>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</si>
  <si>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</si>
  <si>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</si>
  <si>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</si>
  <si>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</si>
  <si>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</si>
  <si>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</si>
  <si>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</si>
  <si>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</si>
  <si>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</si>
  <si>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</si>
  <si>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</si>
  <si>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</si>
  <si>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</si>
  <si>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</si>
  <si>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</si>
  <si>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</si>
  <si>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</si>
  <si>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</si>
  <si>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</si>
  <si>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</si>
  <si>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</si>
  <si>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</si>
  <si>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</si>
  <si>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</si>
  <si>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</si>
  <si>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</si>
  <si>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</si>
  <si>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</si>
  <si>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</si>
  <si>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</si>
  <si>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</si>
  <si>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</si>
  <si>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</si>
  <si>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</si>
  <si>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</si>
  <si>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</si>
  <si>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</si>
  <si>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</si>
  <si>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</si>
  <si>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</si>
  <si>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</si>
  <si>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</si>
  <si>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</si>
  <si>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</si>
  <si>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</si>
  <si>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</si>
  <si>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</si>
  <si>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</si>
  <si>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</si>
  <si>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</si>
  <si>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</si>
  <si>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</si>
  <si>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</si>
  <si>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</si>
  <si>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</si>
  <si>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</si>
  <si>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</si>
  <si>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</si>
  <si>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</si>
  <si>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</si>
  <si>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</si>
  <si>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</si>
  <si>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</si>
  <si>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</si>
  <si>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</si>
  <si>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</si>
  <si>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</si>
  <si>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</si>
  <si>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</si>
  <si>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</si>
  <si>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</si>
  <si>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</si>
  <si>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</si>
  <si>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</si>
  <si>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</si>
  <si>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</si>
  <si>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</si>
  <si>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</si>
  <si>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</si>
  <si>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</si>
  <si>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</si>
  <si>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</si>
  <si>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</si>
  <si>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</si>
  <si>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</si>
  <si>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</si>
  <si>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</si>
  <si>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</si>
  <si>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</si>
  <si>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</si>
  <si>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</si>
  <si>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</si>
  <si>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</si>
  <si>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</si>
  <si>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</si>
  <si>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</si>
  <si>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</si>
  <si>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</si>
  <si>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</si>
  <si>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</si>
  <si>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</si>
  <si>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</si>
  <si>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</si>
  <si>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</si>
  <si>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</si>
  <si>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</si>
  <si>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</si>
  <si>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</si>
  <si>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</si>
  <si>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</si>
  <si>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</si>
  <si>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</si>
  <si>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</si>
  <si>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</si>
  <si>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</si>
  <si>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</si>
  <si>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</si>
  <si>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</si>
  <si>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</si>
  <si>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</si>
  <si>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</si>
  <si>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</si>
  <si>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</si>
  <si>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</si>
  <si>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</si>
  <si>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</si>
  <si>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</si>
  <si>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</si>
  <si>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</si>
  <si>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</si>
  <si>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</si>
  <si>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</si>
  <si>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</si>
  <si>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</si>
  <si>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</si>
  <si>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</si>
  <si>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</si>
  <si>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</si>
  <si>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</si>
  <si>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</si>
  <si>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</si>
  <si>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</si>
  <si>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</si>
  <si>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</si>
  <si>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</si>
  <si>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</si>
  <si>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</si>
  <si>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</si>
  <si>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</si>
  <si>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</si>
  <si>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</si>
  <si>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</si>
  <si>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</si>
  <si>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</si>
  <si>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</si>
  <si>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</si>
  <si>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</si>
  <si>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</si>
  <si>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</si>
  <si>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</si>
  <si>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</si>
  <si>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</si>
  <si>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</si>
  <si>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</si>
  <si>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</si>
  <si>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</si>
  <si>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</si>
  <si>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</si>
  <si>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</si>
  <si>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</si>
  <si>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</si>
  <si>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</si>
  <si>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</si>
  <si>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</si>
  <si>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</si>
  <si>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</si>
  <si>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</si>
  <si>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</si>
  <si>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</si>
  <si>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</si>
  <si>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</si>
  <si>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</si>
  <si>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</si>
  <si>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</si>
  <si>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</si>
  <si>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</si>
  <si>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</si>
  <si>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</si>
  <si>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</si>
  <si>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</si>
  <si>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</si>
  <si>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</si>
  <si>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</si>
  <si>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</si>
  <si>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</si>
  <si>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</si>
  <si>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</si>
  <si>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</si>
  <si>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</si>
  <si>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</si>
  <si>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</si>
  <si>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</si>
  <si>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</si>
  <si>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</si>
  <si>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</si>
  <si>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</si>
  <si>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</si>
  <si>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</si>
  <si>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</si>
  <si>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</si>
  <si>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</si>
  <si>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</si>
  <si>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</si>
  <si>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</si>
  <si>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</si>
  <si>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</si>
  <si>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</si>
  <si>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</si>
  <si>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</si>
  <si>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</si>
  <si>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</si>
  <si>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</si>
  <si>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</si>
  <si>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</si>
  <si>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</si>
  <si>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</si>
  <si>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</si>
  <si>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</si>
  <si>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</si>
  <si>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</si>
  <si>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</si>
  <si>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</si>
  <si>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</si>
  <si>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</si>
  <si>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</si>
  <si>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</si>
  <si>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</si>
  <si>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</si>
  <si>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</si>
  <si>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</si>
  <si>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</si>
  <si>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</si>
  <si>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</si>
  <si>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</si>
  <si>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</si>
  <si>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</si>
  <si>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</si>
  <si>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</si>
  <si>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</si>
  <si>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</si>
  <si>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</si>
  <si>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</si>
  <si>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</si>
  <si>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</si>
  <si>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</si>
  <si>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</si>
  <si>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</si>
  <si>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</si>
  <si>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</si>
  <si>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</si>
  <si>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</si>
  <si>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</si>
  <si>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</si>
  <si>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</si>
  <si>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</si>
  <si>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</si>
  <si>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</si>
  <si>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</si>
  <si>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</si>
  <si>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</si>
  <si>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</si>
  <si>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</si>
  <si>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</si>
  <si>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</si>
  <si>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</si>
  <si>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</si>
  <si>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</si>
  <si>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</si>
  <si>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</si>
  <si>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</si>
  <si>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</si>
  <si>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</si>
  <si>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</si>
  <si>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</si>
  <si>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</si>
  <si>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</si>
  <si>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</si>
  <si>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</si>
  <si>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</si>
  <si>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</si>
  <si>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</si>
  <si>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</si>
  <si>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</si>
  <si>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</si>
  <si>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</si>
  <si>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</si>
  <si>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</si>
  <si>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</si>
  <si>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</si>
  <si>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</si>
  <si>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</si>
  <si>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</si>
  <si>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</si>
  <si>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</si>
  <si>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</si>
  <si>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</si>
  <si>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</si>
  <si>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</si>
  <si>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</si>
  <si>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</si>
  <si>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</si>
  <si>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</si>
  <si>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</si>
  <si>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</si>
  <si>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</si>
  <si>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</si>
  <si>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</si>
  <si>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</si>
  <si>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</si>
  <si>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</si>
  <si>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</si>
  <si>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</si>
  <si>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</si>
  <si>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</si>
  <si>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</si>
  <si>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</si>
  <si>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</si>
  <si>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</si>
  <si>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</si>
  <si>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</si>
  <si>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</si>
  <si>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</si>
  <si>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</si>
  <si>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</si>
  <si>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</si>
  <si>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</si>
  <si>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</si>
  <si>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</si>
  <si>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</si>
  <si>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</si>
  <si>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</si>
  <si>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</si>
  <si>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</si>
  <si>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</si>
  <si>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</si>
  <si>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</si>
  <si>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</si>
  <si>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</si>
  <si>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</si>
  <si>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</si>
  <si>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</si>
  <si>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</si>
  <si>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</si>
  <si>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</si>
  <si>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</si>
  <si>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</si>
  <si>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</si>
  <si>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</si>
  <si>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</si>
  <si>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</si>
  <si>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</si>
  <si>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</si>
  <si>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</si>
  <si>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</si>
  <si>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</si>
  <si>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</si>
  <si>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</si>
  <si>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</si>
  <si>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</si>
  <si>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</si>
  <si>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</si>
  <si>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</si>
  <si>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</si>
  <si>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</si>
  <si>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</si>
  <si>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</si>
  <si>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</si>
  <si>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</si>
  <si>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</si>
  <si>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</si>
  <si>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</si>
  <si>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</si>
  <si>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</si>
  <si>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</si>
  <si>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</si>
  <si>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</si>
  <si>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</si>
  <si>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</si>
  <si>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</si>
  <si>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</si>
  <si>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</si>
  <si>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</si>
  <si>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</si>
  <si>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</si>
  <si>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</si>
  <si>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</si>
  <si>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</si>
  <si>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</si>
  <si>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</si>
  <si>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</si>
  <si>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</si>
  <si>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</si>
  <si>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</si>
  <si>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</si>
  <si>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</si>
  <si>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</si>
  <si>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</si>
  <si>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</si>
  <si>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</si>
  <si>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</si>
  <si>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</si>
  <si>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</si>
  <si>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</si>
  <si>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</si>
  <si>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</si>
  <si>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</si>
  <si>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</si>
  <si>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</si>
  <si>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</si>
  <si>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</si>
  <si>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</si>
  <si>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</si>
  <si>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</si>
  <si>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</si>
  <si>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</si>
  <si>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</si>
  <si>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</si>
  <si>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</si>
  <si>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</si>
  <si>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</si>
  <si>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</si>
  <si>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</si>
  <si>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</si>
  <si>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</si>
  <si>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</si>
  <si>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</si>
  <si>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</si>
  <si>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</si>
  <si>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</si>
  <si>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</si>
  <si>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</si>
  <si>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</si>
  <si>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</si>
  <si>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</si>
  <si>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</si>
  <si>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</si>
  <si>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</si>
  <si>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</si>
  <si>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</si>
  <si>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</si>
  <si>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</si>
  <si>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</si>
  <si>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</si>
  <si>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</si>
  <si>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</si>
  <si>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</si>
  <si>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</si>
  <si>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</si>
  <si>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</si>
  <si>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</si>
  <si>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</si>
  <si>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</si>
  <si>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</si>
  <si>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</si>
  <si>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</si>
  <si>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</si>
  <si>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</si>
  <si>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</si>
  <si>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</si>
  <si>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</si>
  <si>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</si>
  <si>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</si>
  <si>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</si>
  <si>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</si>
  <si>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</si>
  <si>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</si>
  <si>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</si>
  <si>
    <t>TESTCollection</t>
  </si>
  <si>
    <t>TEST</t>
  </si>
  <si>
    <t>test.xml</t>
  </si>
  <si>
    <t>2 2 2 0 0</t>
  </si>
  <si>
    <t>3 3 3 0 0</t>
  </si>
  <si>
    <t>TestCollection</t>
  </si>
  <si>
    <t>TESTCollection_A</t>
  </si>
  <si>
    <t>TestCollection_A</t>
  </si>
  <si>
    <t>Column1</t>
  </si>
  <si>
    <t>Collection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</si>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</sst>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medium">
        <color theme="7"/>
      </left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/>
      <diagonal/>
    </border>
    <border>
      <left style="thin">
        <color theme="6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medium">
        <color theme="7"/>
      </left>
      <right style="thin">
        <color theme="6"/>
      </right>
      <top style="medium">
        <color theme="7"/>
      </top>
      <bottom style="medium">
        <color theme="7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theme="4"/>
      </right>
      <top/>
      <bottom style="medium">
        <color theme="4"/>
      </bottom>
      <diagonal/>
    </border>
    <border>
      <left style="thin">
        <color auto="1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thin">
        <color auto="1"/>
      </left>
      <right style="medium">
        <color theme="7"/>
      </right>
      <top/>
      <bottom style="medium">
        <color theme="7"/>
      </bottom>
      <diagonal/>
    </border>
    <border>
      <left style="thin">
        <color auto="1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thin">
        <color auto="1"/>
      </left>
      <right style="medium">
        <color theme="7"/>
      </right>
      <top style="medium">
        <color theme="7"/>
      </top>
      <bottom style="thin">
        <color auto="1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theme="6"/>
      </left>
      <right style="medium">
        <color theme="6"/>
      </right>
      <top/>
      <bottom style="medium">
        <color theme="6"/>
      </bottom>
      <diagonal/>
    </border>
    <border>
      <left style="thin">
        <color theme="6"/>
      </left>
      <right style="medium">
        <color auto="1"/>
      </right>
      <top style="thin">
        <color theme="6"/>
      </top>
      <bottom style="thin">
        <color theme="6"/>
      </bottom>
      <diagonal/>
    </border>
    <border>
      <left style="medium">
        <color auto="1"/>
      </left>
      <right style="medium">
        <color auto="1"/>
      </right>
      <top style="thin">
        <color theme="6"/>
      </top>
      <bottom style="thin">
        <color theme="6"/>
      </bottom>
      <diagonal/>
    </border>
    <border>
      <left style="medium">
        <color auto="1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medium">
        <color theme="6"/>
      </right>
      <top/>
      <bottom style="medium">
        <color theme="6"/>
      </bottom>
      <diagonal/>
    </border>
    <border>
      <left style="medium">
        <color theme="6"/>
      </left>
      <right style="thin">
        <color theme="6"/>
      </right>
      <top/>
      <bottom style="medium">
        <color theme="6"/>
      </bottom>
      <diagonal/>
    </border>
    <border>
      <left style="thin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theme="6"/>
      </left>
      <right style="thin">
        <color theme="6"/>
      </right>
      <top style="medium">
        <color theme="6"/>
      </top>
      <bottom style="medium">
        <color theme="6"/>
      </bottom>
      <diagonal/>
    </border>
    <border>
      <left style="thin">
        <color theme="6"/>
      </left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 style="thin">
        <color theme="6"/>
      </right>
      <top/>
      <bottom style="medium">
        <color theme="7"/>
      </bottom>
      <diagonal/>
    </border>
    <border>
      <left style="thin">
        <color theme="6"/>
      </left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 style="thin">
        <color theme="6"/>
      </right>
      <top style="medium">
        <color theme="7"/>
      </top>
      <bottom/>
      <diagonal/>
    </border>
    <border>
      <left style="thin">
        <color theme="6"/>
      </left>
      <right style="medium">
        <color theme="4"/>
      </right>
      <top/>
      <bottom style="medium">
        <color theme="4"/>
      </bottom>
      <diagonal/>
    </border>
    <border>
      <left style="medium">
        <color theme="4"/>
      </left>
      <right style="thin">
        <color theme="6"/>
      </right>
      <top/>
      <bottom style="medium">
        <color theme="4"/>
      </bottom>
      <diagonal/>
    </border>
    <border>
      <left style="thin">
        <color theme="6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 style="thin">
        <color theme="6"/>
      </right>
      <top style="medium">
        <color theme="4"/>
      </top>
      <bottom style="medium">
        <color theme="4"/>
      </bottom>
      <diagonal/>
    </border>
    <border>
      <left style="thin">
        <color theme="6"/>
      </left>
      <right style="medium">
        <color theme="4"/>
      </right>
      <top style="medium">
        <color theme="4"/>
      </top>
      <bottom style="thin">
        <color theme="6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thin">
        <color theme="6"/>
      </bottom>
      <diagonal/>
    </border>
    <border>
      <left style="medium">
        <color theme="4"/>
      </left>
      <right style="thin">
        <color theme="6"/>
      </right>
      <top style="medium">
        <color theme="4"/>
      </top>
      <bottom style="thin">
        <color theme="6"/>
      </bottom>
      <diagonal/>
    </border>
  </borders>
  <cellStyleXfs count="68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68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0" fontId="14" fillId="5" borderId="4" xfId="0" applyFont="1" applyFill="1" applyBorder="1"/>
    <xf numFmtId="0" fontId="0" fillId="0" borderId="5" xfId="0" applyFont="1" applyBorder="1" applyAlignment="1">
      <alignment horizontal="left"/>
    </xf>
    <xf numFmtId="0" fontId="14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Alignment="1">
      <alignment horizontal="left" indent="1"/>
    </xf>
    <xf numFmtId="0" fontId="14" fillId="5" borderId="4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5" xfId="0" applyFont="1" applyFill="1" applyBorder="1" applyAlignment="1">
      <alignment horizontal="left" indent="1"/>
    </xf>
    <xf numFmtId="0" fontId="7" fillId="8" borderId="15" xfId="0" applyFont="1" applyFill="1" applyBorder="1" applyAlignment="1">
      <alignment horizontal="left" indent="1"/>
    </xf>
    <xf numFmtId="0" fontId="0" fillId="9" borderId="5" xfId="0" applyFont="1" applyFill="1" applyBorder="1" applyAlignment="1">
      <alignment horizontal="left" indent="1"/>
    </xf>
    <xf numFmtId="0" fontId="15" fillId="0" borderId="0" xfId="0" applyFont="1"/>
    <xf numFmtId="0" fontId="15" fillId="0" borderId="0" xfId="0" applyFont="1" applyAlignment="1">
      <alignment horizontal="right"/>
    </xf>
    <xf numFmtId="0" fontId="14" fillId="5" borderId="4" xfId="0" applyFont="1" applyFill="1" applyBorder="1" applyAlignment="1">
      <alignment horizontal="right"/>
    </xf>
    <xf numFmtId="0" fontId="0" fillId="8" borderId="5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5" xfId="0" applyFont="1" applyFill="1" applyBorder="1" applyAlignment="1"/>
    <xf numFmtId="0" fontId="15" fillId="0" borderId="0" xfId="0" applyFont="1" applyAlignment="1">
      <alignment horizontal="left"/>
    </xf>
    <xf numFmtId="2" fontId="0" fillId="8" borderId="5" xfId="0" applyNumberFormat="1" applyFont="1" applyFill="1" applyBorder="1" applyAlignment="1">
      <alignment horizontal="right"/>
    </xf>
    <xf numFmtId="2" fontId="0" fillId="9" borderId="5" xfId="0" applyNumberFormat="1" applyFont="1" applyFill="1" applyBorder="1" applyAlignment="1">
      <alignment horizontal="right"/>
    </xf>
    <xf numFmtId="2" fontId="0" fillId="7" borderId="5" xfId="0" applyNumberFormat="1" applyFont="1" applyFill="1" applyBorder="1" applyAlignment="1">
      <alignment horizontal="right"/>
    </xf>
    <xf numFmtId="2" fontId="0" fillId="6" borderId="5" xfId="0" applyNumberFormat="1" applyFont="1" applyFill="1" applyBorder="1" applyAlignment="1">
      <alignment horizontal="right"/>
    </xf>
    <xf numFmtId="2" fontId="15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0" fontId="0" fillId="8" borderId="0" xfId="0" applyFill="1"/>
    <xf numFmtId="0" fontId="0" fillId="7" borderId="0" xfId="0" applyFill="1"/>
    <xf numFmtId="1" fontId="0" fillId="0" borderId="0" xfId="0" applyNumberFormat="1"/>
    <xf numFmtId="0" fontId="7" fillId="7" borderId="5" xfId="0" applyFont="1" applyFill="1" applyBorder="1" applyAlignment="1"/>
    <xf numFmtId="0" fontId="0" fillId="8" borderId="15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5" xfId="0" applyFont="1" applyFill="1" applyBorder="1" applyAlignment="1">
      <alignment horizontal="left" indent="1"/>
    </xf>
    <xf numFmtId="0" fontId="0" fillId="7" borderId="5" xfId="0" applyNumberFormat="1" applyFont="1" applyFill="1" applyBorder="1" applyAlignment="1">
      <alignment horizontal="right"/>
    </xf>
    <xf numFmtId="2" fontId="0" fillId="8" borderId="5" xfId="0" applyNumberFormat="1" applyFont="1" applyFill="1" applyBorder="1" applyAlignment="1">
      <alignment horizontal="left"/>
    </xf>
    <xf numFmtId="0" fontId="7" fillId="8" borderId="15" xfId="0" applyFont="1" applyFill="1" applyBorder="1" applyAlignment="1"/>
    <xf numFmtId="0" fontId="7" fillId="6" borderId="15" xfId="0" applyFont="1" applyFill="1" applyBorder="1" applyAlignment="1">
      <alignment horizontal="left" indent="1"/>
    </xf>
    <xf numFmtId="0" fontId="0" fillId="8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2" fontId="0" fillId="11" borderId="0" xfId="0" applyNumberFormat="1" applyFill="1" applyAlignment="1">
      <alignment horizontal="right"/>
    </xf>
    <xf numFmtId="0" fontId="0" fillId="11" borderId="0" xfId="0" applyFill="1"/>
    <xf numFmtId="2" fontId="0" fillId="7" borderId="0" xfId="0" applyNumberFormat="1" applyFill="1"/>
    <xf numFmtId="2" fontId="0" fillId="8" borderId="0" xfId="0" applyNumberFormat="1" applyFont="1" applyFill="1"/>
    <xf numFmtId="2" fontId="0" fillId="8" borderId="0" xfId="0" applyNumberFormat="1" applyFill="1"/>
    <xf numFmtId="2" fontId="0" fillId="9" borderId="0" xfId="0" applyNumberFormat="1" applyFill="1"/>
    <xf numFmtId="2" fontId="0" fillId="10" borderId="0" xfId="0" applyNumberFormat="1" applyFill="1"/>
    <xf numFmtId="2" fontId="0" fillId="11" borderId="0" xfId="0" applyNumberFormat="1" applyFill="1"/>
    <xf numFmtId="0" fontId="0" fillId="0" borderId="0" xfId="0" applyBorder="1"/>
    <xf numFmtId="0" fontId="0" fillId="0" borderId="17" xfId="0" applyBorder="1"/>
    <xf numFmtId="2" fontId="0" fillId="0" borderId="17" xfId="0" applyNumberFormat="1" applyBorder="1"/>
    <xf numFmtId="0" fontId="0" fillId="0" borderId="16" xfId="0" applyBorder="1"/>
    <xf numFmtId="2" fontId="0" fillId="0" borderId="16" xfId="0" applyNumberFormat="1" applyBorder="1"/>
    <xf numFmtId="0" fontId="0" fillId="0" borderId="18" xfId="0" applyBorder="1"/>
    <xf numFmtId="2" fontId="0" fillId="0" borderId="18" xfId="0" applyNumberFormat="1" applyBorder="1"/>
    <xf numFmtId="0" fontId="16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9" fontId="0" fillId="0" borderId="16" xfId="0" applyNumberFormat="1" applyBorder="1"/>
    <xf numFmtId="9" fontId="0" fillId="0" borderId="16" xfId="1" applyFont="1" applyBorder="1"/>
    <xf numFmtId="0" fontId="7" fillId="0" borderId="16" xfId="0" applyFont="1" applyBorder="1"/>
    <xf numFmtId="9" fontId="7" fillId="0" borderId="16" xfId="0" applyNumberFormat="1" applyFont="1" applyBorder="1"/>
    <xf numFmtId="9" fontId="0" fillId="0" borderId="17" xfId="0" applyNumberFormat="1" applyBorder="1"/>
    <xf numFmtId="9" fontId="0" fillId="0" borderId="17" xfId="1" applyFont="1" applyBorder="1"/>
    <xf numFmtId="0" fontId="0" fillId="0" borderId="21" xfId="0" applyBorder="1"/>
    <xf numFmtId="9" fontId="0" fillId="0" borderId="21" xfId="0" applyNumberFormat="1" applyBorder="1"/>
    <xf numFmtId="9" fontId="0" fillId="0" borderId="21" xfId="1" applyFont="1" applyBorder="1"/>
    <xf numFmtId="0" fontId="0" fillId="0" borderId="23" xfId="0" applyBorder="1"/>
    <xf numFmtId="9" fontId="0" fillId="0" borderId="23" xfId="0" applyNumberFormat="1" applyBorder="1"/>
    <xf numFmtId="164" fontId="0" fillId="0" borderId="23" xfId="0" applyNumberFormat="1" applyBorder="1"/>
    <xf numFmtId="9" fontId="0" fillId="0" borderId="23" xfId="1" applyFont="1" applyBorder="1"/>
    <xf numFmtId="0" fontId="0" fillId="0" borderId="22" xfId="0" applyBorder="1"/>
    <xf numFmtId="9" fontId="0" fillId="0" borderId="22" xfId="0" applyNumberFormat="1" applyBorder="1"/>
    <xf numFmtId="9" fontId="0" fillId="0" borderId="22" xfId="1" applyFont="1" applyBorder="1"/>
    <xf numFmtId="164" fontId="0" fillId="0" borderId="22" xfId="0" applyNumberFormat="1" applyBorder="1"/>
    <xf numFmtId="0" fontId="0" fillId="0" borderId="24" xfId="0" applyBorder="1"/>
    <xf numFmtId="0" fontId="0" fillId="0" borderId="25" xfId="0" applyBorder="1"/>
    <xf numFmtId="9" fontId="0" fillId="0" borderId="25" xfId="0" applyNumberForma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8" xfId="0" applyFont="1" applyBorder="1"/>
    <xf numFmtId="0" fontId="0" fillId="0" borderId="29" xfId="0" applyBorder="1"/>
    <xf numFmtId="0" fontId="13" fillId="0" borderId="28" xfId="0" applyFont="1" applyBorder="1"/>
    <xf numFmtId="0" fontId="0" fillId="0" borderId="30" xfId="0" applyBorder="1"/>
    <xf numFmtId="0" fontId="11" fillId="0" borderId="28" xfId="0" applyFont="1" applyBorder="1"/>
    <xf numFmtId="0" fontId="0" fillId="0" borderId="31" xfId="0" applyBorder="1"/>
    <xf numFmtId="0" fontId="12" fillId="0" borderId="28" xfId="0" applyFont="1" applyBorder="1"/>
    <xf numFmtId="0" fontId="0" fillId="0" borderId="32" xfId="0" applyBorder="1"/>
    <xf numFmtId="0" fontId="7" fillId="0" borderId="32" xfId="0" applyFont="1" applyBorder="1"/>
    <xf numFmtId="0" fontId="0" fillId="0" borderId="33" xfId="0" applyBorder="1"/>
    <xf numFmtId="0" fontId="0" fillId="0" borderId="34" xfId="0" applyBorder="1"/>
    <xf numFmtId="9" fontId="0" fillId="0" borderId="34" xfId="0" applyNumberFormat="1" applyBorder="1"/>
    <xf numFmtId="9" fontId="0" fillId="0" borderId="34" xfId="1" applyFont="1" applyBorder="1"/>
    <xf numFmtId="0" fontId="12" fillId="0" borderId="35" xfId="0" applyFont="1" applyBorder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2" fontId="0" fillId="0" borderId="22" xfId="0" applyNumberFormat="1" applyBorder="1"/>
    <xf numFmtId="0" fontId="0" fillId="0" borderId="36" xfId="0" applyBorder="1"/>
    <xf numFmtId="2" fontId="0" fillId="0" borderId="36" xfId="0" applyNumberFormat="1" applyBorder="1"/>
    <xf numFmtId="0" fontId="0" fillId="0" borderId="37" xfId="0" applyBorder="1"/>
    <xf numFmtId="0" fontId="0" fillId="0" borderId="38" xfId="0" applyBorder="1"/>
    <xf numFmtId="2" fontId="0" fillId="0" borderId="38" xfId="0" applyNumberFormat="1" applyBorder="1"/>
    <xf numFmtId="2" fontId="0" fillId="0" borderId="39" xfId="0" applyNumberFormat="1" applyBorder="1"/>
    <xf numFmtId="2" fontId="0" fillId="0" borderId="23" xfId="0" applyNumberFormat="1" applyBorder="1"/>
    <xf numFmtId="2" fontId="0" fillId="0" borderId="21" xfId="0" applyNumberFormat="1" applyBorder="1"/>
    <xf numFmtId="0" fontId="0" fillId="0" borderId="40" xfId="0" applyBorder="1"/>
    <xf numFmtId="2" fontId="0" fillId="0" borderId="41" xfId="0" applyNumberFormat="1" applyBorder="1"/>
    <xf numFmtId="0" fontId="0" fillId="0" borderId="42" xfId="0" applyBorder="1"/>
    <xf numFmtId="2" fontId="0" fillId="0" borderId="43" xfId="0" applyNumberFormat="1" applyBorder="1"/>
    <xf numFmtId="0" fontId="0" fillId="0" borderId="44" xfId="0" applyBorder="1"/>
    <xf numFmtId="2" fontId="0" fillId="0" borderId="45" xfId="0" applyNumberFormat="1" applyBorder="1"/>
    <xf numFmtId="0" fontId="0" fillId="0" borderId="19" xfId="0" applyBorder="1"/>
    <xf numFmtId="2" fontId="0" fillId="0" borderId="20" xfId="0" applyNumberFormat="1" applyBorder="1"/>
    <xf numFmtId="0" fontId="0" fillId="0" borderId="46" xfId="0" applyBorder="1"/>
    <xf numFmtId="2" fontId="0" fillId="0" borderId="47" xfId="0" applyNumberFormat="1" applyBorder="1"/>
    <xf numFmtId="0" fontId="0" fillId="0" borderId="48" xfId="0" applyBorder="1"/>
    <xf numFmtId="2" fontId="0" fillId="0" borderId="49" xfId="0" applyNumberFormat="1" applyBorder="1"/>
    <xf numFmtId="0" fontId="0" fillId="0" borderId="50" xfId="0" applyBorder="1"/>
    <xf numFmtId="2" fontId="0" fillId="0" borderId="51" xfId="0" applyNumberFormat="1" applyBorder="1"/>
    <xf numFmtId="0" fontId="0" fillId="0" borderId="52" xfId="0" applyBorder="1"/>
    <xf numFmtId="0" fontId="0" fillId="0" borderId="53" xfId="0" applyBorder="1"/>
    <xf numFmtId="2" fontId="0" fillId="0" borderId="53" xfId="0" applyNumberFormat="1" applyBorder="1"/>
    <xf numFmtId="2" fontId="0" fillId="0" borderId="54" xfId="0" applyNumberFormat="1" applyBorder="1"/>
  </cellXfs>
  <cellStyles count="6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Normal" xfId="0" builtinId="0"/>
    <cellStyle name="Percent" xfId="1" builtinId="5"/>
  </cellStyles>
  <dxfs count="7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EB9C"/>
        </patternFill>
      </fill>
    </dxf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border diagonalUp="0" diagonalDown="0">
        <left style="medium">
          <color theme="8"/>
        </left>
        <right style="medium">
          <color theme="8"/>
        </right>
        <top style="thick">
          <color auto="1"/>
        </top>
        <bottom style="thick">
          <color auto="1"/>
        </bottom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Medium7"/>
  <colors>
    <mruColors>
      <color rgb="FFFCE4DF"/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54249088"/>
        <c:axId val="-833000112"/>
      </c:barChart>
      <c:catAx>
        <c:axId val="-4542490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3000112"/>
        <c:crosses val="autoZero"/>
        <c:auto val="1"/>
        <c:lblAlgn val="ctr"/>
        <c:lblOffset val="100"/>
        <c:noMultiLvlLbl val="0"/>
      </c:catAx>
      <c:valAx>
        <c:axId val="-83300011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5424908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31304880"/>
        <c:axId val="-831302400"/>
      </c:barChart>
      <c:catAx>
        <c:axId val="-8313048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302400"/>
        <c:crosses val="autoZero"/>
        <c:auto val="1"/>
        <c:lblAlgn val="ctr"/>
        <c:lblOffset val="100"/>
        <c:noMultiLvlLbl val="0"/>
      </c:catAx>
      <c:valAx>
        <c:axId val="-83130240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30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831233984"/>
        <c:axId val="-831231776"/>
      </c:barChart>
      <c:catAx>
        <c:axId val="-83123398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231776"/>
        <c:crosses val="autoZero"/>
        <c:auto val="1"/>
        <c:lblAlgn val="ctr"/>
        <c:lblOffset val="100"/>
        <c:noMultiLvlLbl val="0"/>
      </c:catAx>
      <c:valAx>
        <c:axId val="-83123177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23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32082304"/>
        <c:axId val="-832079824"/>
      </c:barChart>
      <c:catAx>
        <c:axId val="-83208230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2079824"/>
        <c:crosses val="autoZero"/>
        <c:auto val="1"/>
        <c:lblAlgn val="ctr"/>
        <c:lblOffset val="100"/>
        <c:noMultiLvlLbl val="0"/>
      </c:catAx>
      <c:valAx>
        <c:axId val="-832079824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20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31993360"/>
        <c:axId val="-831990880"/>
      </c:barChart>
      <c:catAx>
        <c:axId val="-8319933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990880"/>
        <c:crosses val="autoZero"/>
        <c:auto val="1"/>
        <c:lblAlgn val="ctr"/>
        <c:lblOffset val="100"/>
        <c:noMultiLvlLbl val="0"/>
      </c:catAx>
      <c:valAx>
        <c:axId val="-831990880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99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31159968"/>
        <c:axId val="-831157488"/>
      </c:barChart>
      <c:catAx>
        <c:axId val="-8311599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157488"/>
        <c:crosses val="autoZero"/>
        <c:auto val="1"/>
        <c:lblAlgn val="ctr"/>
        <c:lblOffset val="100"/>
        <c:noMultiLvlLbl val="0"/>
      </c:catAx>
      <c:valAx>
        <c:axId val="-83115748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15996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752288"/>
        <c:axId val="-830749536"/>
      </c:barChart>
      <c:catAx>
        <c:axId val="-83075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49536"/>
        <c:crosses val="autoZero"/>
        <c:auto val="1"/>
        <c:lblAlgn val="ctr"/>
        <c:lblOffset val="100"/>
        <c:noMultiLvlLbl val="0"/>
      </c:catAx>
      <c:valAx>
        <c:axId val="-83074953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5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729952"/>
        <c:axId val="-830727200"/>
      </c:barChart>
      <c:catAx>
        <c:axId val="-83072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27200"/>
        <c:crosses val="autoZero"/>
        <c:auto val="1"/>
        <c:lblAlgn val="ctr"/>
        <c:lblOffset val="100"/>
        <c:noMultiLvlLbl val="0"/>
      </c:catAx>
      <c:valAx>
        <c:axId val="-83072720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2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708000"/>
        <c:axId val="-830705248"/>
      </c:barChart>
      <c:catAx>
        <c:axId val="-8307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05248"/>
        <c:crosses val="autoZero"/>
        <c:auto val="1"/>
        <c:lblAlgn val="ctr"/>
        <c:lblOffset val="100"/>
        <c:noMultiLvlLbl val="0"/>
      </c:catAx>
      <c:valAx>
        <c:axId val="-8307052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708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685568"/>
        <c:axId val="-830682816"/>
      </c:barChart>
      <c:catAx>
        <c:axId val="-83068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82816"/>
        <c:crosses val="autoZero"/>
        <c:auto val="1"/>
        <c:lblAlgn val="ctr"/>
        <c:lblOffset val="100"/>
        <c:noMultiLvlLbl val="0"/>
      </c:catAx>
      <c:valAx>
        <c:axId val="-8306828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8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663120"/>
        <c:axId val="-830660368"/>
      </c:barChart>
      <c:catAx>
        <c:axId val="-83066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60368"/>
        <c:crosses val="autoZero"/>
        <c:auto val="1"/>
        <c:lblAlgn val="ctr"/>
        <c:lblOffset val="100"/>
        <c:noMultiLvlLbl val="0"/>
      </c:catAx>
      <c:valAx>
        <c:axId val="-83066036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6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640592"/>
        <c:axId val="-830637840"/>
      </c:barChart>
      <c:catAx>
        <c:axId val="-83064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37840"/>
        <c:crosses val="autoZero"/>
        <c:auto val="1"/>
        <c:lblAlgn val="ctr"/>
        <c:lblOffset val="100"/>
        <c:noMultiLvlLbl val="0"/>
      </c:catAx>
      <c:valAx>
        <c:axId val="-8306378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4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830617456"/>
        <c:axId val="-830614704"/>
      </c:barChart>
      <c:catAx>
        <c:axId val="-83061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14704"/>
        <c:crosses val="autoZero"/>
        <c:auto val="1"/>
        <c:lblAlgn val="ctr"/>
        <c:lblOffset val="100"/>
        <c:noMultiLvlLbl val="0"/>
      </c:catAx>
      <c:valAx>
        <c:axId val="-8306147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61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1023824"/>
        <c:axId val="-492738432"/>
      </c:barChart>
      <c:catAx>
        <c:axId val="-46102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2738432"/>
        <c:crosses val="autoZero"/>
        <c:auto val="1"/>
        <c:lblAlgn val="ctr"/>
        <c:lblOffset val="100"/>
        <c:noMultiLvlLbl val="0"/>
      </c:catAx>
      <c:valAx>
        <c:axId val="-4927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102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1130352"/>
        <c:axId val="-461152944"/>
      </c:barChart>
      <c:catAx>
        <c:axId val="-4611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1152944"/>
        <c:crosses val="autoZero"/>
        <c:auto val="1"/>
        <c:lblAlgn val="ctr"/>
        <c:lblOffset val="100"/>
        <c:noMultiLvlLbl val="0"/>
      </c:catAx>
      <c:valAx>
        <c:axId val="-46115294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113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1160912"/>
        <c:axId val="-492627184"/>
      </c:barChart>
      <c:catAx>
        <c:axId val="-46116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2627184"/>
        <c:crosses val="autoZero"/>
        <c:auto val="1"/>
        <c:lblAlgn val="ctr"/>
        <c:lblOffset val="100"/>
        <c:noMultiLvlLbl val="0"/>
      </c:catAx>
      <c:valAx>
        <c:axId val="-4926271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116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0945840"/>
        <c:axId val="-460943360"/>
      </c:barChart>
      <c:catAx>
        <c:axId val="-46094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0943360"/>
        <c:crosses val="autoZero"/>
        <c:auto val="1"/>
        <c:lblAlgn val="ctr"/>
        <c:lblOffset val="100"/>
        <c:noMultiLvlLbl val="0"/>
      </c:catAx>
      <c:valAx>
        <c:axId val="-4609433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094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830597696"/>
        <c:axId val="-830595216"/>
      </c:barChart>
      <c:catAx>
        <c:axId val="-83059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95216"/>
        <c:crosses val="autoZero"/>
        <c:auto val="1"/>
        <c:lblAlgn val="ctr"/>
        <c:lblOffset val="100"/>
        <c:noMultiLvlLbl val="0"/>
      </c:catAx>
      <c:valAx>
        <c:axId val="-8305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9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-830568256"/>
        <c:axId val="-830565504"/>
      </c:barChart>
      <c:catAx>
        <c:axId val="-83056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65504"/>
        <c:crosses val="autoZero"/>
        <c:auto val="1"/>
        <c:lblAlgn val="ctr"/>
        <c:lblOffset val="100"/>
        <c:noMultiLvlLbl val="0"/>
      </c:catAx>
      <c:valAx>
        <c:axId val="-8305655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6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830544320"/>
        <c:axId val="-830541568"/>
      </c:barChart>
      <c:catAx>
        <c:axId val="-83054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41568"/>
        <c:crosses val="autoZero"/>
        <c:auto val="1"/>
        <c:lblAlgn val="ctr"/>
        <c:lblOffset val="100"/>
        <c:noMultiLvlLbl val="0"/>
      </c:catAx>
      <c:valAx>
        <c:axId val="-83054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54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487269952"/>
        <c:axId val="-487273680"/>
      </c:barChart>
      <c:catAx>
        <c:axId val="-48726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7273680"/>
        <c:crosses val="autoZero"/>
        <c:auto val="1"/>
        <c:lblAlgn val="ctr"/>
        <c:lblOffset val="100"/>
        <c:noMultiLvlLbl val="0"/>
      </c:catAx>
      <c:valAx>
        <c:axId val="-48727368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726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831971088"/>
        <c:axId val="-831968608"/>
      </c:barChart>
      <c:catAx>
        <c:axId val="-83197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968608"/>
        <c:crosses val="autoZero"/>
        <c:auto val="1"/>
        <c:lblAlgn val="ctr"/>
        <c:lblOffset val="100"/>
        <c:noMultiLvlLbl val="0"/>
      </c:catAx>
      <c:valAx>
        <c:axId val="-8319686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197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9.666600231481" createdVersion="4" refreshedVersion="4" minRefreshableVersion="3" recordCount="2824">
  <cacheSource type="worksheet">
    <worksheetSource ref="A1:K2825" sheet="CompressedSigScoreRecMax"/>
  </cacheSource>
  <cacheFields count="11">
    <cacheField name="Organization" numFmtId="0">
      <sharedItems count="22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  <s v="TESTCollection"/>
        <s v="TESTCollection_A"/>
      </sharedItems>
    </cacheField>
    <cacheField name="Dialect" numFmtId="0">
      <sharedItems count="3">
        <s v="EML"/>
        <s v="CSDGM"/>
        <s v="TEST"/>
      </sharedItems>
    </cacheField>
    <cacheField name="Record" numFmtId="0">
      <sharedItems/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24">
  <r>
    <x v="0"/>
    <x v="0"/>
    <s v="00080-metadata.xml"/>
    <s v="0 1 0 0 0"/>
    <x v="0"/>
    <x v="0"/>
    <x v="0"/>
    <x v="0"/>
    <x v="0"/>
    <x v="0"/>
    <x v="0"/>
  </r>
  <r>
    <x v="0"/>
    <x v="0"/>
    <s v="00245-metadata.xml"/>
    <s v="0 0 0 0 1"/>
    <x v="0"/>
    <x v="1"/>
    <x v="0"/>
    <x v="0"/>
    <x v="1"/>
    <x v="0"/>
    <x v="0"/>
  </r>
  <r>
    <x v="0"/>
    <x v="0"/>
    <s v="00045-metadata.xml"/>
    <s v="0 0 0 0 2"/>
    <x v="0"/>
    <x v="1"/>
    <x v="0"/>
    <x v="0"/>
    <x v="2"/>
    <x v="1"/>
    <x v="1"/>
  </r>
  <r>
    <x v="0"/>
    <x v="0"/>
    <s v="00054-metadata.xml"/>
    <s v="0 0 0 0 2"/>
    <x v="0"/>
    <x v="1"/>
    <x v="0"/>
    <x v="0"/>
    <x v="2"/>
    <x v="1"/>
    <x v="1"/>
  </r>
  <r>
    <x v="0"/>
    <x v="0"/>
    <s v="00123-metadata.xml"/>
    <s v="0 1 0 0 1"/>
    <x v="0"/>
    <x v="0"/>
    <x v="0"/>
    <x v="0"/>
    <x v="1"/>
    <x v="1"/>
    <x v="1"/>
  </r>
  <r>
    <x v="0"/>
    <x v="0"/>
    <s v="00234-metadata.xml"/>
    <s v="0 0 0 0 2"/>
    <x v="0"/>
    <x v="1"/>
    <x v="0"/>
    <x v="0"/>
    <x v="2"/>
    <x v="1"/>
    <x v="1"/>
  </r>
  <r>
    <x v="0"/>
    <x v="0"/>
    <s v="00003-metadata.xml"/>
    <s v="0 2 0 0 1"/>
    <x v="0"/>
    <x v="2"/>
    <x v="0"/>
    <x v="0"/>
    <x v="1"/>
    <x v="2"/>
    <x v="2"/>
  </r>
  <r>
    <x v="0"/>
    <x v="0"/>
    <s v="00026-metadata.xml"/>
    <s v="1 0 0 0 2"/>
    <x v="1"/>
    <x v="1"/>
    <x v="0"/>
    <x v="0"/>
    <x v="2"/>
    <x v="2"/>
    <x v="2"/>
  </r>
  <r>
    <x v="0"/>
    <x v="0"/>
    <s v="00063-metadata.xml"/>
    <s v="0 2 0 0 1"/>
    <x v="0"/>
    <x v="2"/>
    <x v="0"/>
    <x v="0"/>
    <x v="1"/>
    <x v="2"/>
    <x v="2"/>
  </r>
  <r>
    <x v="0"/>
    <x v="0"/>
    <s v="00066-metadata.xml"/>
    <s v="0 2 0 0 1"/>
    <x v="0"/>
    <x v="2"/>
    <x v="0"/>
    <x v="0"/>
    <x v="1"/>
    <x v="2"/>
    <x v="2"/>
  </r>
  <r>
    <x v="0"/>
    <x v="0"/>
    <s v="00067-metadata.xml"/>
    <s v="0 2 0 0 1"/>
    <x v="0"/>
    <x v="2"/>
    <x v="0"/>
    <x v="0"/>
    <x v="1"/>
    <x v="2"/>
    <x v="2"/>
  </r>
  <r>
    <x v="0"/>
    <x v="0"/>
    <s v="00068-metadata.xml"/>
    <s v="0 1 0 1 1"/>
    <x v="0"/>
    <x v="0"/>
    <x v="0"/>
    <x v="1"/>
    <x v="1"/>
    <x v="2"/>
    <x v="2"/>
  </r>
  <r>
    <x v="0"/>
    <x v="0"/>
    <s v="00101-metadata.xml"/>
    <s v="0 2 0 0 1"/>
    <x v="0"/>
    <x v="2"/>
    <x v="0"/>
    <x v="0"/>
    <x v="1"/>
    <x v="2"/>
    <x v="2"/>
  </r>
  <r>
    <x v="0"/>
    <x v="0"/>
    <s v="00102-metadata.xml"/>
    <s v="0 1 0 0 2"/>
    <x v="0"/>
    <x v="0"/>
    <x v="0"/>
    <x v="0"/>
    <x v="2"/>
    <x v="2"/>
    <x v="2"/>
  </r>
  <r>
    <x v="0"/>
    <x v="0"/>
    <s v="00109-metadata.xml"/>
    <s v="0 2 0 0 1"/>
    <x v="0"/>
    <x v="2"/>
    <x v="0"/>
    <x v="0"/>
    <x v="1"/>
    <x v="2"/>
    <x v="2"/>
  </r>
  <r>
    <x v="0"/>
    <x v="0"/>
    <s v="00117-metadata.xml"/>
    <s v="0 1 0 1 1"/>
    <x v="0"/>
    <x v="0"/>
    <x v="0"/>
    <x v="1"/>
    <x v="1"/>
    <x v="2"/>
    <x v="2"/>
  </r>
  <r>
    <x v="0"/>
    <x v="0"/>
    <s v="00119-metadata.xml"/>
    <s v="0 2 0 0 1"/>
    <x v="0"/>
    <x v="2"/>
    <x v="0"/>
    <x v="0"/>
    <x v="1"/>
    <x v="2"/>
    <x v="2"/>
  </r>
  <r>
    <x v="0"/>
    <x v="0"/>
    <s v="00134-metadata.xml"/>
    <s v="0 2 0 0 1"/>
    <x v="0"/>
    <x v="2"/>
    <x v="0"/>
    <x v="0"/>
    <x v="1"/>
    <x v="2"/>
    <x v="2"/>
  </r>
  <r>
    <x v="0"/>
    <x v="0"/>
    <s v="00138-metadata.xml"/>
    <s v="0 2 0 0 1"/>
    <x v="0"/>
    <x v="2"/>
    <x v="0"/>
    <x v="0"/>
    <x v="1"/>
    <x v="2"/>
    <x v="2"/>
  </r>
  <r>
    <x v="0"/>
    <x v="0"/>
    <s v="00151-metadata.xml"/>
    <s v="0 1 0 1 1"/>
    <x v="0"/>
    <x v="0"/>
    <x v="0"/>
    <x v="1"/>
    <x v="1"/>
    <x v="2"/>
    <x v="2"/>
  </r>
  <r>
    <x v="0"/>
    <x v="0"/>
    <s v="00157-metadata.xml"/>
    <s v="0 2 0 0 1"/>
    <x v="0"/>
    <x v="2"/>
    <x v="0"/>
    <x v="0"/>
    <x v="1"/>
    <x v="2"/>
    <x v="2"/>
  </r>
  <r>
    <x v="0"/>
    <x v="0"/>
    <s v="00184-metadata.xml"/>
    <s v="0 1 0 0 2"/>
    <x v="0"/>
    <x v="0"/>
    <x v="0"/>
    <x v="0"/>
    <x v="2"/>
    <x v="2"/>
    <x v="2"/>
  </r>
  <r>
    <x v="0"/>
    <x v="0"/>
    <s v="00185-metadata.xml"/>
    <s v="0 1 0 0 2"/>
    <x v="0"/>
    <x v="0"/>
    <x v="0"/>
    <x v="0"/>
    <x v="2"/>
    <x v="2"/>
    <x v="2"/>
  </r>
  <r>
    <x v="0"/>
    <x v="0"/>
    <s v="00189-metadata.xml"/>
    <s v="1 1 0 0 1"/>
    <x v="1"/>
    <x v="0"/>
    <x v="0"/>
    <x v="0"/>
    <x v="1"/>
    <x v="2"/>
    <x v="2"/>
  </r>
  <r>
    <x v="0"/>
    <x v="0"/>
    <s v="00192-metadata.xml"/>
    <s v="0 1 0 0 2"/>
    <x v="0"/>
    <x v="0"/>
    <x v="0"/>
    <x v="0"/>
    <x v="2"/>
    <x v="2"/>
    <x v="2"/>
  </r>
  <r>
    <x v="0"/>
    <x v="0"/>
    <s v="00198-metadata.xml"/>
    <s v="0 1 0 0 2"/>
    <x v="0"/>
    <x v="0"/>
    <x v="0"/>
    <x v="0"/>
    <x v="2"/>
    <x v="2"/>
    <x v="2"/>
  </r>
  <r>
    <x v="0"/>
    <x v="0"/>
    <s v="00203-metadata.xml"/>
    <s v="0 1 0 0 2"/>
    <x v="0"/>
    <x v="0"/>
    <x v="0"/>
    <x v="0"/>
    <x v="2"/>
    <x v="2"/>
    <x v="2"/>
  </r>
  <r>
    <x v="0"/>
    <x v="0"/>
    <s v="00238-metadata.xml"/>
    <s v="0 1 0 0 2"/>
    <x v="0"/>
    <x v="0"/>
    <x v="0"/>
    <x v="0"/>
    <x v="2"/>
    <x v="2"/>
    <x v="2"/>
  </r>
  <r>
    <x v="1"/>
    <x v="0"/>
    <s v="04051-metadata.xml"/>
    <s v="1 1 0 0 2"/>
    <x v="1"/>
    <x v="0"/>
    <x v="0"/>
    <x v="0"/>
    <x v="2"/>
    <x v="3"/>
    <x v="3"/>
  </r>
  <r>
    <x v="0"/>
    <x v="0"/>
    <s v="00000-metadata.xml"/>
    <s v="1 0 1 0 2"/>
    <x v="1"/>
    <x v="1"/>
    <x v="1"/>
    <x v="0"/>
    <x v="2"/>
    <x v="3"/>
    <x v="3"/>
  </r>
  <r>
    <x v="0"/>
    <x v="0"/>
    <s v="00006-metadata.xml"/>
    <s v="1 1 0 0 2"/>
    <x v="1"/>
    <x v="0"/>
    <x v="0"/>
    <x v="0"/>
    <x v="2"/>
    <x v="3"/>
    <x v="3"/>
  </r>
  <r>
    <x v="0"/>
    <x v="0"/>
    <s v="00086-metadata.xml"/>
    <s v="0 1 1 0 2"/>
    <x v="0"/>
    <x v="0"/>
    <x v="1"/>
    <x v="0"/>
    <x v="2"/>
    <x v="3"/>
    <x v="3"/>
  </r>
  <r>
    <x v="0"/>
    <x v="0"/>
    <s v="00110-metadata.xml"/>
    <s v="2 1 0 0 1"/>
    <x v="2"/>
    <x v="0"/>
    <x v="0"/>
    <x v="0"/>
    <x v="1"/>
    <x v="3"/>
    <x v="3"/>
  </r>
  <r>
    <x v="0"/>
    <x v="0"/>
    <s v="00115-metadata.xml"/>
    <s v="1 1 0 0 2"/>
    <x v="1"/>
    <x v="0"/>
    <x v="0"/>
    <x v="0"/>
    <x v="2"/>
    <x v="3"/>
    <x v="3"/>
  </r>
  <r>
    <x v="0"/>
    <x v="0"/>
    <s v="00166-metadata.xml"/>
    <s v="0 1 1 0 2"/>
    <x v="0"/>
    <x v="0"/>
    <x v="1"/>
    <x v="0"/>
    <x v="2"/>
    <x v="3"/>
    <x v="3"/>
  </r>
  <r>
    <x v="0"/>
    <x v="0"/>
    <s v="00214-metadata.xml"/>
    <s v="0 1 1 0 2"/>
    <x v="0"/>
    <x v="0"/>
    <x v="1"/>
    <x v="0"/>
    <x v="2"/>
    <x v="3"/>
    <x v="3"/>
  </r>
  <r>
    <x v="0"/>
    <x v="0"/>
    <s v="00235-metadata.xml"/>
    <s v="1 1 0 0 2"/>
    <x v="1"/>
    <x v="0"/>
    <x v="0"/>
    <x v="0"/>
    <x v="2"/>
    <x v="3"/>
    <x v="3"/>
  </r>
  <r>
    <x v="0"/>
    <x v="0"/>
    <s v="00246-metadata.xml"/>
    <s v="0 1 1 0 2"/>
    <x v="0"/>
    <x v="0"/>
    <x v="1"/>
    <x v="0"/>
    <x v="2"/>
    <x v="3"/>
    <x v="3"/>
  </r>
  <r>
    <x v="2"/>
    <x v="1"/>
    <s v="03139-metadata.xml"/>
    <s v="0 0 1 0 0"/>
    <x v="0"/>
    <x v="1"/>
    <x v="1"/>
    <x v="0"/>
    <x v="0"/>
    <x v="0"/>
    <x v="4"/>
  </r>
  <r>
    <x v="2"/>
    <x v="1"/>
    <s v="03158-metadata.xml"/>
    <s v="0 0 1 0 0"/>
    <x v="0"/>
    <x v="1"/>
    <x v="1"/>
    <x v="0"/>
    <x v="0"/>
    <x v="0"/>
    <x v="4"/>
  </r>
  <r>
    <x v="2"/>
    <x v="1"/>
    <s v="03275-metadata.xml"/>
    <s v="0 0 1 0 0"/>
    <x v="0"/>
    <x v="1"/>
    <x v="1"/>
    <x v="0"/>
    <x v="0"/>
    <x v="0"/>
    <x v="4"/>
  </r>
  <r>
    <x v="2"/>
    <x v="1"/>
    <s v="03276-metadata.xml"/>
    <s v="0 0 1 0 0"/>
    <x v="0"/>
    <x v="1"/>
    <x v="1"/>
    <x v="0"/>
    <x v="0"/>
    <x v="0"/>
    <x v="4"/>
  </r>
  <r>
    <x v="2"/>
    <x v="1"/>
    <s v="03281-metadata.xml"/>
    <s v="0 0 1 0 0"/>
    <x v="0"/>
    <x v="1"/>
    <x v="1"/>
    <x v="0"/>
    <x v="0"/>
    <x v="0"/>
    <x v="4"/>
  </r>
  <r>
    <x v="2"/>
    <x v="1"/>
    <s v="03283-metadata.xml"/>
    <s v="0 0 1 0 0"/>
    <x v="0"/>
    <x v="1"/>
    <x v="1"/>
    <x v="0"/>
    <x v="0"/>
    <x v="0"/>
    <x v="4"/>
  </r>
  <r>
    <x v="2"/>
    <x v="1"/>
    <s v="03289-metadata.xml"/>
    <s v="0 0 1 0 0"/>
    <x v="0"/>
    <x v="1"/>
    <x v="1"/>
    <x v="0"/>
    <x v="0"/>
    <x v="0"/>
    <x v="4"/>
  </r>
  <r>
    <x v="2"/>
    <x v="1"/>
    <s v="03296-metadata.xml"/>
    <s v="0 0 1 0 0"/>
    <x v="0"/>
    <x v="1"/>
    <x v="1"/>
    <x v="0"/>
    <x v="0"/>
    <x v="0"/>
    <x v="4"/>
  </r>
  <r>
    <x v="2"/>
    <x v="1"/>
    <s v="03317-metadata.xml"/>
    <s v="0 0 1 0 0"/>
    <x v="0"/>
    <x v="1"/>
    <x v="1"/>
    <x v="0"/>
    <x v="0"/>
    <x v="0"/>
    <x v="4"/>
  </r>
  <r>
    <x v="2"/>
    <x v="1"/>
    <s v="03339-metadata.xml"/>
    <s v="0 0 1 0 0"/>
    <x v="0"/>
    <x v="1"/>
    <x v="1"/>
    <x v="0"/>
    <x v="0"/>
    <x v="0"/>
    <x v="4"/>
  </r>
  <r>
    <x v="2"/>
    <x v="1"/>
    <s v="03373-metadata.xml"/>
    <s v="0 0 1 0 0"/>
    <x v="0"/>
    <x v="1"/>
    <x v="1"/>
    <x v="0"/>
    <x v="0"/>
    <x v="0"/>
    <x v="4"/>
  </r>
  <r>
    <x v="1"/>
    <x v="0"/>
    <s v="04054-metadata.xml"/>
    <s v="2 1 0 0 2"/>
    <x v="2"/>
    <x v="0"/>
    <x v="0"/>
    <x v="0"/>
    <x v="2"/>
    <x v="4"/>
    <x v="4"/>
  </r>
  <r>
    <x v="1"/>
    <x v="0"/>
    <s v="04058-metadata.xml"/>
    <s v="2 1 0 0 2"/>
    <x v="2"/>
    <x v="0"/>
    <x v="0"/>
    <x v="0"/>
    <x v="2"/>
    <x v="4"/>
    <x v="4"/>
  </r>
  <r>
    <x v="0"/>
    <x v="0"/>
    <s v="00018-metadata.xml"/>
    <s v="2 0 1 0 2"/>
    <x v="2"/>
    <x v="1"/>
    <x v="1"/>
    <x v="0"/>
    <x v="2"/>
    <x v="4"/>
    <x v="4"/>
  </r>
  <r>
    <x v="0"/>
    <x v="0"/>
    <s v="00048-metadata.xml"/>
    <s v="2 1 1 0 1"/>
    <x v="2"/>
    <x v="0"/>
    <x v="1"/>
    <x v="0"/>
    <x v="1"/>
    <x v="4"/>
    <x v="4"/>
  </r>
  <r>
    <x v="0"/>
    <x v="0"/>
    <s v="00081-metadata.xml"/>
    <s v="1 1 1 0 2"/>
    <x v="1"/>
    <x v="0"/>
    <x v="1"/>
    <x v="0"/>
    <x v="2"/>
    <x v="4"/>
    <x v="4"/>
  </r>
  <r>
    <x v="0"/>
    <x v="0"/>
    <s v="00179-metadata.xml"/>
    <s v="1 1 1 0 2"/>
    <x v="1"/>
    <x v="0"/>
    <x v="1"/>
    <x v="0"/>
    <x v="2"/>
    <x v="4"/>
    <x v="4"/>
  </r>
  <r>
    <x v="0"/>
    <x v="0"/>
    <s v="00188-metadata.xml"/>
    <s v="1 1 1 0 2"/>
    <x v="1"/>
    <x v="0"/>
    <x v="1"/>
    <x v="0"/>
    <x v="2"/>
    <x v="4"/>
    <x v="4"/>
  </r>
  <r>
    <x v="0"/>
    <x v="0"/>
    <s v="00223-metadata.xml"/>
    <s v="2 1 0 0 2"/>
    <x v="2"/>
    <x v="0"/>
    <x v="0"/>
    <x v="0"/>
    <x v="2"/>
    <x v="4"/>
    <x v="4"/>
  </r>
  <r>
    <x v="2"/>
    <x v="1"/>
    <s v="03134-metadata.xml"/>
    <s v="1 0 1 0 0"/>
    <x v="1"/>
    <x v="1"/>
    <x v="1"/>
    <x v="0"/>
    <x v="0"/>
    <x v="1"/>
    <x v="5"/>
  </r>
  <r>
    <x v="2"/>
    <x v="1"/>
    <s v="03142-metadata.xml"/>
    <s v="1 0 1 0 0"/>
    <x v="1"/>
    <x v="1"/>
    <x v="1"/>
    <x v="0"/>
    <x v="0"/>
    <x v="1"/>
    <x v="5"/>
  </r>
  <r>
    <x v="2"/>
    <x v="1"/>
    <s v="03145-metadata.xml"/>
    <s v="0 1 1 0 0"/>
    <x v="0"/>
    <x v="0"/>
    <x v="1"/>
    <x v="0"/>
    <x v="0"/>
    <x v="1"/>
    <x v="5"/>
  </r>
  <r>
    <x v="2"/>
    <x v="1"/>
    <s v="03146-metadata.xml"/>
    <s v="0 1 1 0 0"/>
    <x v="0"/>
    <x v="0"/>
    <x v="1"/>
    <x v="0"/>
    <x v="0"/>
    <x v="1"/>
    <x v="5"/>
  </r>
  <r>
    <x v="2"/>
    <x v="1"/>
    <s v="03149-metadata.xml"/>
    <s v="0 1 1 0 0"/>
    <x v="0"/>
    <x v="0"/>
    <x v="1"/>
    <x v="0"/>
    <x v="0"/>
    <x v="1"/>
    <x v="5"/>
  </r>
  <r>
    <x v="2"/>
    <x v="1"/>
    <s v="03153-metadata.xml"/>
    <s v="1 0 1 0 0"/>
    <x v="1"/>
    <x v="1"/>
    <x v="1"/>
    <x v="0"/>
    <x v="0"/>
    <x v="1"/>
    <x v="5"/>
  </r>
  <r>
    <x v="2"/>
    <x v="1"/>
    <s v="03157-metadata.xml"/>
    <s v="1 0 1 0 0"/>
    <x v="1"/>
    <x v="1"/>
    <x v="1"/>
    <x v="0"/>
    <x v="0"/>
    <x v="1"/>
    <x v="5"/>
  </r>
  <r>
    <x v="2"/>
    <x v="1"/>
    <s v="03160-metadata.xml"/>
    <s v="1 0 1 0 0"/>
    <x v="1"/>
    <x v="1"/>
    <x v="1"/>
    <x v="0"/>
    <x v="0"/>
    <x v="1"/>
    <x v="5"/>
  </r>
  <r>
    <x v="2"/>
    <x v="1"/>
    <s v="03164-metadata.xml"/>
    <s v="1 0 1 0 0"/>
    <x v="1"/>
    <x v="1"/>
    <x v="1"/>
    <x v="0"/>
    <x v="0"/>
    <x v="1"/>
    <x v="5"/>
  </r>
  <r>
    <x v="2"/>
    <x v="1"/>
    <s v="03167-metadata.xml"/>
    <s v="0 1 1 0 0"/>
    <x v="0"/>
    <x v="0"/>
    <x v="1"/>
    <x v="0"/>
    <x v="0"/>
    <x v="1"/>
    <x v="5"/>
  </r>
  <r>
    <x v="2"/>
    <x v="1"/>
    <s v="03169-metadata.xml"/>
    <s v="1 0 1 0 0"/>
    <x v="1"/>
    <x v="1"/>
    <x v="1"/>
    <x v="0"/>
    <x v="0"/>
    <x v="1"/>
    <x v="5"/>
  </r>
  <r>
    <x v="2"/>
    <x v="1"/>
    <s v="03170-metadata.xml"/>
    <s v="1 0 1 0 0"/>
    <x v="1"/>
    <x v="1"/>
    <x v="1"/>
    <x v="0"/>
    <x v="0"/>
    <x v="1"/>
    <x v="5"/>
  </r>
  <r>
    <x v="2"/>
    <x v="1"/>
    <s v="03177-metadata.xml"/>
    <s v="1 0 1 0 0"/>
    <x v="1"/>
    <x v="1"/>
    <x v="1"/>
    <x v="0"/>
    <x v="0"/>
    <x v="1"/>
    <x v="5"/>
  </r>
  <r>
    <x v="2"/>
    <x v="1"/>
    <s v="03181-metadata.xml"/>
    <s v="1 0 1 0 0"/>
    <x v="1"/>
    <x v="1"/>
    <x v="1"/>
    <x v="0"/>
    <x v="0"/>
    <x v="1"/>
    <x v="5"/>
  </r>
  <r>
    <x v="2"/>
    <x v="1"/>
    <s v="03188-metadata.xml"/>
    <s v="1 0 1 0 0"/>
    <x v="1"/>
    <x v="1"/>
    <x v="1"/>
    <x v="0"/>
    <x v="0"/>
    <x v="1"/>
    <x v="5"/>
  </r>
  <r>
    <x v="2"/>
    <x v="1"/>
    <s v="03189-metadata.xml"/>
    <s v="1 0 1 0 0"/>
    <x v="1"/>
    <x v="1"/>
    <x v="1"/>
    <x v="0"/>
    <x v="0"/>
    <x v="1"/>
    <x v="5"/>
  </r>
  <r>
    <x v="2"/>
    <x v="1"/>
    <s v="03190-metadata.xml"/>
    <s v="1 0 1 0 0"/>
    <x v="1"/>
    <x v="1"/>
    <x v="1"/>
    <x v="0"/>
    <x v="0"/>
    <x v="1"/>
    <x v="5"/>
  </r>
  <r>
    <x v="2"/>
    <x v="1"/>
    <s v="03196-metadata.xml"/>
    <s v="0 1 1 0 0"/>
    <x v="0"/>
    <x v="0"/>
    <x v="1"/>
    <x v="0"/>
    <x v="0"/>
    <x v="1"/>
    <x v="5"/>
  </r>
  <r>
    <x v="2"/>
    <x v="1"/>
    <s v="03205-metadata.xml"/>
    <s v="1 0 1 0 0"/>
    <x v="1"/>
    <x v="1"/>
    <x v="1"/>
    <x v="0"/>
    <x v="0"/>
    <x v="1"/>
    <x v="5"/>
  </r>
  <r>
    <x v="2"/>
    <x v="1"/>
    <s v="03206-metadata.xml"/>
    <s v="0 1 1 0 0"/>
    <x v="0"/>
    <x v="0"/>
    <x v="1"/>
    <x v="0"/>
    <x v="0"/>
    <x v="1"/>
    <x v="5"/>
  </r>
  <r>
    <x v="2"/>
    <x v="1"/>
    <s v="03208-metadata.xml"/>
    <s v="0 1 1 0 0"/>
    <x v="0"/>
    <x v="0"/>
    <x v="1"/>
    <x v="0"/>
    <x v="0"/>
    <x v="1"/>
    <x v="5"/>
  </r>
  <r>
    <x v="2"/>
    <x v="1"/>
    <s v="03210-metadata.xml"/>
    <s v="0 1 1 0 0"/>
    <x v="0"/>
    <x v="0"/>
    <x v="1"/>
    <x v="0"/>
    <x v="0"/>
    <x v="1"/>
    <x v="5"/>
  </r>
  <r>
    <x v="2"/>
    <x v="1"/>
    <s v="03211-metadata.xml"/>
    <s v="1 0 1 0 0"/>
    <x v="1"/>
    <x v="1"/>
    <x v="1"/>
    <x v="0"/>
    <x v="0"/>
    <x v="1"/>
    <x v="5"/>
  </r>
  <r>
    <x v="2"/>
    <x v="1"/>
    <s v="03212-metadata.xml"/>
    <s v="1 0 1 0 0"/>
    <x v="1"/>
    <x v="1"/>
    <x v="1"/>
    <x v="0"/>
    <x v="0"/>
    <x v="1"/>
    <x v="5"/>
  </r>
  <r>
    <x v="2"/>
    <x v="1"/>
    <s v="03216-metadata.xml"/>
    <s v="0 1 1 0 0"/>
    <x v="0"/>
    <x v="0"/>
    <x v="1"/>
    <x v="0"/>
    <x v="0"/>
    <x v="1"/>
    <x v="5"/>
  </r>
  <r>
    <x v="2"/>
    <x v="1"/>
    <s v="03218-metadata.xml"/>
    <s v="1 0 1 0 0"/>
    <x v="1"/>
    <x v="1"/>
    <x v="1"/>
    <x v="0"/>
    <x v="0"/>
    <x v="1"/>
    <x v="5"/>
  </r>
  <r>
    <x v="2"/>
    <x v="1"/>
    <s v="03219-metadata.xml"/>
    <s v="1 0 1 0 0"/>
    <x v="1"/>
    <x v="1"/>
    <x v="1"/>
    <x v="0"/>
    <x v="0"/>
    <x v="1"/>
    <x v="5"/>
  </r>
  <r>
    <x v="2"/>
    <x v="1"/>
    <s v="03222-metadata.xml"/>
    <s v="1 0 1 0 0"/>
    <x v="1"/>
    <x v="1"/>
    <x v="1"/>
    <x v="0"/>
    <x v="0"/>
    <x v="1"/>
    <x v="5"/>
  </r>
  <r>
    <x v="2"/>
    <x v="1"/>
    <s v="03223-metadata.xml"/>
    <s v="1 0 1 0 0"/>
    <x v="1"/>
    <x v="1"/>
    <x v="1"/>
    <x v="0"/>
    <x v="0"/>
    <x v="1"/>
    <x v="5"/>
  </r>
  <r>
    <x v="2"/>
    <x v="1"/>
    <s v="03227-metadata.xml"/>
    <s v="0 1 1 0 0"/>
    <x v="0"/>
    <x v="0"/>
    <x v="1"/>
    <x v="0"/>
    <x v="0"/>
    <x v="1"/>
    <x v="5"/>
  </r>
  <r>
    <x v="2"/>
    <x v="1"/>
    <s v="03230-metadata.xml"/>
    <s v="1 0 1 0 0"/>
    <x v="1"/>
    <x v="1"/>
    <x v="1"/>
    <x v="0"/>
    <x v="0"/>
    <x v="1"/>
    <x v="5"/>
  </r>
  <r>
    <x v="2"/>
    <x v="1"/>
    <s v="03233-metadata.xml"/>
    <s v="1 0 1 0 0"/>
    <x v="1"/>
    <x v="1"/>
    <x v="1"/>
    <x v="0"/>
    <x v="0"/>
    <x v="1"/>
    <x v="5"/>
  </r>
  <r>
    <x v="2"/>
    <x v="1"/>
    <s v="03242-metadata.xml"/>
    <s v="1 0 1 0 0"/>
    <x v="1"/>
    <x v="1"/>
    <x v="1"/>
    <x v="0"/>
    <x v="0"/>
    <x v="1"/>
    <x v="5"/>
  </r>
  <r>
    <x v="2"/>
    <x v="1"/>
    <s v="03243-metadata.xml"/>
    <s v="1 0 1 0 0"/>
    <x v="1"/>
    <x v="1"/>
    <x v="1"/>
    <x v="0"/>
    <x v="0"/>
    <x v="1"/>
    <x v="5"/>
  </r>
  <r>
    <x v="2"/>
    <x v="1"/>
    <s v="03244-metadata.xml"/>
    <s v="1 0 1 0 0"/>
    <x v="1"/>
    <x v="1"/>
    <x v="1"/>
    <x v="0"/>
    <x v="0"/>
    <x v="1"/>
    <x v="5"/>
  </r>
  <r>
    <x v="2"/>
    <x v="1"/>
    <s v="03246-metadata.xml"/>
    <s v="1 0 1 0 0"/>
    <x v="1"/>
    <x v="1"/>
    <x v="1"/>
    <x v="0"/>
    <x v="0"/>
    <x v="1"/>
    <x v="5"/>
  </r>
  <r>
    <x v="2"/>
    <x v="1"/>
    <s v="03252-metadata.xml"/>
    <s v="1 0 1 0 0"/>
    <x v="1"/>
    <x v="1"/>
    <x v="1"/>
    <x v="0"/>
    <x v="0"/>
    <x v="1"/>
    <x v="5"/>
  </r>
  <r>
    <x v="2"/>
    <x v="1"/>
    <s v="03255-metadata.xml"/>
    <s v="1 0 1 0 0"/>
    <x v="1"/>
    <x v="1"/>
    <x v="1"/>
    <x v="0"/>
    <x v="0"/>
    <x v="1"/>
    <x v="5"/>
  </r>
  <r>
    <x v="2"/>
    <x v="1"/>
    <s v="03256-metadata.xml"/>
    <s v="1 0 1 0 0"/>
    <x v="1"/>
    <x v="1"/>
    <x v="1"/>
    <x v="0"/>
    <x v="0"/>
    <x v="1"/>
    <x v="5"/>
  </r>
  <r>
    <x v="2"/>
    <x v="1"/>
    <s v="03258-metadata.xml"/>
    <s v="0 1 1 0 0"/>
    <x v="0"/>
    <x v="0"/>
    <x v="1"/>
    <x v="0"/>
    <x v="0"/>
    <x v="1"/>
    <x v="5"/>
  </r>
  <r>
    <x v="2"/>
    <x v="1"/>
    <s v="03259-metadata.xml"/>
    <s v="1 0 1 0 0"/>
    <x v="1"/>
    <x v="1"/>
    <x v="1"/>
    <x v="0"/>
    <x v="0"/>
    <x v="1"/>
    <x v="5"/>
  </r>
  <r>
    <x v="2"/>
    <x v="1"/>
    <s v="03260-metadata.xml"/>
    <s v="0 1 1 0 0"/>
    <x v="0"/>
    <x v="0"/>
    <x v="1"/>
    <x v="0"/>
    <x v="0"/>
    <x v="1"/>
    <x v="5"/>
  </r>
  <r>
    <x v="2"/>
    <x v="1"/>
    <s v="03261-metadata.xml"/>
    <s v="1 0 1 0 0"/>
    <x v="1"/>
    <x v="1"/>
    <x v="1"/>
    <x v="0"/>
    <x v="0"/>
    <x v="1"/>
    <x v="5"/>
  </r>
  <r>
    <x v="2"/>
    <x v="1"/>
    <s v="03263-metadata.xml"/>
    <s v="1 0 1 0 0"/>
    <x v="1"/>
    <x v="1"/>
    <x v="1"/>
    <x v="0"/>
    <x v="0"/>
    <x v="1"/>
    <x v="5"/>
  </r>
  <r>
    <x v="2"/>
    <x v="1"/>
    <s v="03264-metadata.xml"/>
    <s v="0 1 1 0 0"/>
    <x v="0"/>
    <x v="0"/>
    <x v="1"/>
    <x v="0"/>
    <x v="0"/>
    <x v="1"/>
    <x v="5"/>
  </r>
  <r>
    <x v="2"/>
    <x v="1"/>
    <s v="03266-metadata.xml"/>
    <s v="1 0 1 0 0"/>
    <x v="1"/>
    <x v="1"/>
    <x v="1"/>
    <x v="0"/>
    <x v="0"/>
    <x v="1"/>
    <x v="5"/>
  </r>
  <r>
    <x v="2"/>
    <x v="1"/>
    <s v="03270-metadata.xml"/>
    <s v="0 1 1 0 0"/>
    <x v="0"/>
    <x v="0"/>
    <x v="1"/>
    <x v="0"/>
    <x v="0"/>
    <x v="1"/>
    <x v="5"/>
  </r>
  <r>
    <x v="2"/>
    <x v="1"/>
    <s v="03272-metadata.xml"/>
    <s v="0 1 1 0 0"/>
    <x v="0"/>
    <x v="0"/>
    <x v="1"/>
    <x v="0"/>
    <x v="0"/>
    <x v="1"/>
    <x v="5"/>
  </r>
  <r>
    <x v="2"/>
    <x v="1"/>
    <s v="03274-metadata.xml"/>
    <s v="1 0 1 0 0"/>
    <x v="1"/>
    <x v="1"/>
    <x v="1"/>
    <x v="0"/>
    <x v="0"/>
    <x v="1"/>
    <x v="5"/>
  </r>
  <r>
    <x v="2"/>
    <x v="1"/>
    <s v="03282-metadata.xml"/>
    <s v="1 0 1 0 0"/>
    <x v="1"/>
    <x v="1"/>
    <x v="1"/>
    <x v="0"/>
    <x v="0"/>
    <x v="1"/>
    <x v="5"/>
  </r>
  <r>
    <x v="2"/>
    <x v="1"/>
    <s v="03288-metadata.xml"/>
    <s v="0 1 1 0 0"/>
    <x v="0"/>
    <x v="0"/>
    <x v="1"/>
    <x v="0"/>
    <x v="0"/>
    <x v="1"/>
    <x v="5"/>
  </r>
  <r>
    <x v="2"/>
    <x v="1"/>
    <s v="03290-metadata.xml"/>
    <s v="0 1 1 0 0"/>
    <x v="0"/>
    <x v="0"/>
    <x v="1"/>
    <x v="0"/>
    <x v="0"/>
    <x v="1"/>
    <x v="5"/>
  </r>
  <r>
    <x v="2"/>
    <x v="1"/>
    <s v="03293-metadata.xml"/>
    <s v="0 1 1 0 0"/>
    <x v="0"/>
    <x v="0"/>
    <x v="1"/>
    <x v="0"/>
    <x v="0"/>
    <x v="1"/>
    <x v="5"/>
  </r>
  <r>
    <x v="2"/>
    <x v="1"/>
    <s v="03294-metadata.xml"/>
    <s v="0 1 1 0 0"/>
    <x v="0"/>
    <x v="0"/>
    <x v="1"/>
    <x v="0"/>
    <x v="0"/>
    <x v="1"/>
    <x v="5"/>
  </r>
  <r>
    <x v="2"/>
    <x v="1"/>
    <s v="03298-metadata.xml"/>
    <s v="0 1 1 0 0"/>
    <x v="0"/>
    <x v="0"/>
    <x v="1"/>
    <x v="0"/>
    <x v="0"/>
    <x v="1"/>
    <x v="5"/>
  </r>
  <r>
    <x v="2"/>
    <x v="1"/>
    <s v="03307-metadata.xml"/>
    <s v="1 0 1 0 0"/>
    <x v="1"/>
    <x v="1"/>
    <x v="1"/>
    <x v="0"/>
    <x v="0"/>
    <x v="1"/>
    <x v="5"/>
  </r>
  <r>
    <x v="2"/>
    <x v="1"/>
    <s v="03312-metadata.xml"/>
    <s v="0 1 1 0 0"/>
    <x v="0"/>
    <x v="0"/>
    <x v="1"/>
    <x v="0"/>
    <x v="0"/>
    <x v="1"/>
    <x v="5"/>
  </r>
  <r>
    <x v="2"/>
    <x v="1"/>
    <s v="03313-metadata.xml"/>
    <s v="1 0 1 0 0"/>
    <x v="1"/>
    <x v="1"/>
    <x v="1"/>
    <x v="0"/>
    <x v="0"/>
    <x v="1"/>
    <x v="5"/>
  </r>
  <r>
    <x v="2"/>
    <x v="1"/>
    <s v="03314-metadata.xml"/>
    <s v="1 0 1 0 0"/>
    <x v="1"/>
    <x v="1"/>
    <x v="1"/>
    <x v="0"/>
    <x v="0"/>
    <x v="1"/>
    <x v="5"/>
  </r>
  <r>
    <x v="2"/>
    <x v="1"/>
    <s v="03324-metadata.xml"/>
    <s v="1 0 1 0 0"/>
    <x v="1"/>
    <x v="1"/>
    <x v="1"/>
    <x v="0"/>
    <x v="0"/>
    <x v="1"/>
    <x v="5"/>
  </r>
  <r>
    <x v="2"/>
    <x v="1"/>
    <s v="03326-metadata.xml"/>
    <s v="1 0 1 0 0"/>
    <x v="1"/>
    <x v="1"/>
    <x v="1"/>
    <x v="0"/>
    <x v="0"/>
    <x v="1"/>
    <x v="5"/>
  </r>
  <r>
    <x v="2"/>
    <x v="1"/>
    <s v="03328-metadata.xml"/>
    <s v="1 0 1 0 0"/>
    <x v="1"/>
    <x v="1"/>
    <x v="1"/>
    <x v="0"/>
    <x v="0"/>
    <x v="1"/>
    <x v="5"/>
  </r>
  <r>
    <x v="2"/>
    <x v="1"/>
    <s v="03333-metadata.xml"/>
    <s v="1 0 1 0 0"/>
    <x v="1"/>
    <x v="1"/>
    <x v="1"/>
    <x v="0"/>
    <x v="0"/>
    <x v="1"/>
    <x v="5"/>
  </r>
  <r>
    <x v="2"/>
    <x v="1"/>
    <s v="03335-metadata.xml"/>
    <s v="1 0 1 0 0"/>
    <x v="1"/>
    <x v="1"/>
    <x v="1"/>
    <x v="0"/>
    <x v="0"/>
    <x v="1"/>
    <x v="5"/>
  </r>
  <r>
    <x v="2"/>
    <x v="1"/>
    <s v="03338-metadata.xml"/>
    <s v="1 0 1 0 0"/>
    <x v="1"/>
    <x v="1"/>
    <x v="1"/>
    <x v="0"/>
    <x v="0"/>
    <x v="1"/>
    <x v="5"/>
  </r>
  <r>
    <x v="2"/>
    <x v="1"/>
    <s v="03341-metadata.xml"/>
    <s v="0 1 1 0 0"/>
    <x v="0"/>
    <x v="0"/>
    <x v="1"/>
    <x v="0"/>
    <x v="0"/>
    <x v="1"/>
    <x v="5"/>
  </r>
  <r>
    <x v="2"/>
    <x v="1"/>
    <s v="03344-metadata.xml"/>
    <s v="1 0 1 0 0"/>
    <x v="1"/>
    <x v="1"/>
    <x v="1"/>
    <x v="0"/>
    <x v="0"/>
    <x v="1"/>
    <x v="5"/>
  </r>
  <r>
    <x v="2"/>
    <x v="1"/>
    <s v="03347-metadata.xml"/>
    <s v="0 1 1 0 0"/>
    <x v="0"/>
    <x v="0"/>
    <x v="1"/>
    <x v="0"/>
    <x v="0"/>
    <x v="1"/>
    <x v="5"/>
  </r>
  <r>
    <x v="2"/>
    <x v="1"/>
    <s v="03352-metadata.xml"/>
    <s v="1 0 1 0 0"/>
    <x v="1"/>
    <x v="1"/>
    <x v="1"/>
    <x v="0"/>
    <x v="0"/>
    <x v="1"/>
    <x v="5"/>
  </r>
  <r>
    <x v="2"/>
    <x v="1"/>
    <s v="03353-metadata.xml"/>
    <s v="1 0 1 0 0"/>
    <x v="1"/>
    <x v="1"/>
    <x v="1"/>
    <x v="0"/>
    <x v="0"/>
    <x v="1"/>
    <x v="5"/>
  </r>
  <r>
    <x v="2"/>
    <x v="1"/>
    <s v="03354-metadata.xml"/>
    <s v="0 1 1 0 0"/>
    <x v="0"/>
    <x v="0"/>
    <x v="1"/>
    <x v="0"/>
    <x v="0"/>
    <x v="1"/>
    <x v="5"/>
  </r>
  <r>
    <x v="2"/>
    <x v="1"/>
    <s v="03360-metadata.xml"/>
    <s v="1 0 1 0 0"/>
    <x v="1"/>
    <x v="1"/>
    <x v="1"/>
    <x v="0"/>
    <x v="0"/>
    <x v="1"/>
    <x v="5"/>
  </r>
  <r>
    <x v="2"/>
    <x v="1"/>
    <s v="03366-metadata.xml"/>
    <s v="1 0 1 0 0"/>
    <x v="1"/>
    <x v="1"/>
    <x v="1"/>
    <x v="0"/>
    <x v="0"/>
    <x v="1"/>
    <x v="5"/>
  </r>
  <r>
    <x v="2"/>
    <x v="1"/>
    <s v="03368-metadata.xml"/>
    <s v="0 1 1 0 0"/>
    <x v="0"/>
    <x v="0"/>
    <x v="1"/>
    <x v="0"/>
    <x v="0"/>
    <x v="1"/>
    <x v="5"/>
  </r>
  <r>
    <x v="2"/>
    <x v="1"/>
    <s v="03369-metadata.xml"/>
    <s v="0 1 1 0 0"/>
    <x v="0"/>
    <x v="0"/>
    <x v="1"/>
    <x v="0"/>
    <x v="0"/>
    <x v="1"/>
    <x v="5"/>
  </r>
  <r>
    <x v="2"/>
    <x v="1"/>
    <s v="03376-metadata.xml"/>
    <s v="1 0 1 0 0"/>
    <x v="1"/>
    <x v="1"/>
    <x v="1"/>
    <x v="0"/>
    <x v="0"/>
    <x v="1"/>
    <x v="5"/>
  </r>
  <r>
    <x v="2"/>
    <x v="1"/>
    <s v="03378-metadata.xml"/>
    <s v="0 1 1 0 0"/>
    <x v="0"/>
    <x v="0"/>
    <x v="1"/>
    <x v="0"/>
    <x v="0"/>
    <x v="1"/>
    <x v="5"/>
  </r>
  <r>
    <x v="3"/>
    <x v="1"/>
    <s v="02759-metadata.xml"/>
    <s v="1 0 1 0 0"/>
    <x v="1"/>
    <x v="1"/>
    <x v="1"/>
    <x v="0"/>
    <x v="0"/>
    <x v="1"/>
    <x v="5"/>
  </r>
  <r>
    <x v="3"/>
    <x v="1"/>
    <s v="02760-metadata.xml"/>
    <s v="1 0 1 0 0"/>
    <x v="1"/>
    <x v="1"/>
    <x v="1"/>
    <x v="0"/>
    <x v="0"/>
    <x v="1"/>
    <x v="5"/>
  </r>
  <r>
    <x v="3"/>
    <x v="1"/>
    <s v="02763-metadata.xml"/>
    <s v="1 0 1 0 0"/>
    <x v="1"/>
    <x v="1"/>
    <x v="1"/>
    <x v="0"/>
    <x v="0"/>
    <x v="1"/>
    <x v="5"/>
  </r>
  <r>
    <x v="3"/>
    <x v="1"/>
    <s v="02764-metadata.xml"/>
    <s v="1 0 1 0 0"/>
    <x v="1"/>
    <x v="1"/>
    <x v="1"/>
    <x v="0"/>
    <x v="0"/>
    <x v="1"/>
    <x v="5"/>
  </r>
  <r>
    <x v="4"/>
    <x v="0"/>
    <s v="00251-metadata.xml"/>
    <s v="2 0 2 0 2"/>
    <x v="2"/>
    <x v="1"/>
    <x v="2"/>
    <x v="0"/>
    <x v="2"/>
    <x v="5"/>
    <x v="5"/>
  </r>
  <r>
    <x v="1"/>
    <x v="0"/>
    <s v="04060-metadata.xml"/>
    <s v="1 2 1 0 2"/>
    <x v="1"/>
    <x v="2"/>
    <x v="1"/>
    <x v="0"/>
    <x v="2"/>
    <x v="5"/>
    <x v="5"/>
  </r>
  <r>
    <x v="5"/>
    <x v="0"/>
    <s v="00528-metadata.xml"/>
    <s v="1 2 1 0 2"/>
    <x v="1"/>
    <x v="2"/>
    <x v="1"/>
    <x v="0"/>
    <x v="2"/>
    <x v="5"/>
    <x v="5"/>
  </r>
  <r>
    <x v="5"/>
    <x v="0"/>
    <s v="00534-metadata.xml"/>
    <s v="2 1 1 0 2"/>
    <x v="2"/>
    <x v="0"/>
    <x v="1"/>
    <x v="0"/>
    <x v="2"/>
    <x v="5"/>
    <x v="5"/>
  </r>
  <r>
    <x v="5"/>
    <x v="0"/>
    <s v="00635-metadata.xml"/>
    <s v="2 1 1 0 2"/>
    <x v="2"/>
    <x v="0"/>
    <x v="1"/>
    <x v="0"/>
    <x v="2"/>
    <x v="5"/>
    <x v="5"/>
  </r>
  <r>
    <x v="0"/>
    <x v="0"/>
    <s v="00021-metadata.xml"/>
    <s v="2 1 1 0 2"/>
    <x v="2"/>
    <x v="0"/>
    <x v="1"/>
    <x v="0"/>
    <x v="2"/>
    <x v="5"/>
    <x v="5"/>
  </r>
  <r>
    <x v="0"/>
    <x v="0"/>
    <s v="00071-metadata.xml"/>
    <s v="2 1 1 0 2"/>
    <x v="2"/>
    <x v="0"/>
    <x v="1"/>
    <x v="0"/>
    <x v="2"/>
    <x v="5"/>
    <x v="5"/>
  </r>
  <r>
    <x v="0"/>
    <x v="0"/>
    <s v="00084-metadata.xml"/>
    <s v="1 1 2 0 2"/>
    <x v="1"/>
    <x v="0"/>
    <x v="2"/>
    <x v="0"/>
    <x v="2"/>
    <x v="5"/>
    <x v="5"/>
  </r>
  <r>
    <x v="0"/>
    <x v="0"/>
    <s v="00127-metadata.xml"/>
    <s v="2 2 0 0 2"/>
    <x v="2"/>
    <x v="2"/>
    <x v="0"/>
    <x v="0"/>
    <x v="2"/>
    <x v="5"/>
    <x v="5"/>
  </r>
  <r>
    <x v="0"/>
    <x v="0"/>
    <s v="00171-metadata.xml"/>
    <s v="1 2 1 0 2"/>
    <x v="1"/>
    <x v="2"/>
    <x v="1"/>
    <x v="0"/>
    <x v="2"/>
    <x v="5"/>
    <x v="5"/>
  </r>
  <r>
    <x v="0"/>
    <x v="0"/>
    <s v="00191-metadata.xml"/>
    <s v="3 1 1 0 1"/>
    <x v="3"/>
    <x v="0"/>
    <x v="1"/>
    <x v="0"/>
    <x v="1"/>
    <x v="5"/>
    <x v="5"/>
  </r>
  <r>
    <x v="0"/>
    <x v="0"/>
    <s v="00195-metadata.xml"/>
    <s v="0 2 2 0 2"/>
    <x v="0"/>
    <x v="2"/>
    <x v="2"/>
    <x v="0"/>
    <x v="2"/>
    <x v="5"/>
    <x v="5"/>
  </r>
  <r>
    <x v="0"/>
    <x v="0"/>
    <s v="00206-metadata.xml"/>
    <s v="2 1 1 0 2"/>
    <x v="2"/>
    <x v="0"/>
    <x v="1"/>
    <x v="0"/>
    <x v="2"/>
    <x v="5"/>
    <x v="5"/>
  </r>
  <r>
    <x v="0"/>
    <x v="0"/>
    <s v="00221-metadata.xml"/>
    <s v="1 2 1 0 2"/>
    <x v="1"/>
    <x v="2"/>
    <x v="1"/>
    <x v="0"/>
    <x v="2"/>
    <x v="5"/>
    <x v="5"/>
  </r>
  <r>
    <x v="2"/>
    <x v="1"/>
    <s v="03140-metadata.xml"/>
    <s v="2 0 1 0 0"/>
    <x v="2"/>
    <x v="1"/>
    <x v="1"/>
    <x v="0"/>
    <x v="0"/>
    <x v="2"/>
    <x v="6"/>
  </r>
  <r>
    <x v="2"/>
    <x v="1"/>
    <s v="03141-metadata.xml"/>
    <s v="1 1 1 0 0"/>
    <x v="1"/>
    <x v="0"/>
    <x v="1"/>
    <x v="0"/>
    <x v="0"/>
    <x v="2"/>
    <x v="6"/>
  </r>
  <r>
    <x v="2"/>
    <x v="1"/>
    <s v="03143-metadata.xml"/>
    <s v="2 0 1 0 0"/>
    <x v="2"/>
    <x v="1"/>
    <x v="1"/>
    <x v="0"/>
    <x v="0"/>
    <x v="2"/>
    <x v="6"/>
  </r>
  <r>
    <x v="2"/>
    <x v="1"/>
    <s v="03144-metadata.xml"/>
    <s v="2 0 1 0 0"/>
    <x v="2"/>
    <x v="1"/>
    <x v="1"/>
    <x v="0"/>
    <x v="0"/>
    <x v="2"/>
    <x v="6"/>
  </r>
  <r>
    <x v="2"/>
    <x v="1"/>
    <s v="03154-metadata.xml"/>
    <s v="2 0 1 0 0"/>
    <x v="2"/>
    <x v="1"/>
    <x v="1"/>
    <x v="0"/>
    <x v="0"/>
    <x v="2"/>
    <x v="6"/>
  </r>
  <r>
    <x v="2"/>
    <x v="1"/>
    <s v="03155-metadata.xml"/>
    <s v="1 1 1 0 0"/>
    <x v="1"/>
    <x v="0"/>
    <x v="1"/>
    <x v="0"/>
    <x v="0"/>
    <x v="2"/>
    <x v="6"/>
  </r>
  <r>
    <x v="2"/>
    <x v="1"/>
    <s v="03156-metadata.xml"/>
    <s v="2 0 1 0 0"/>
    <x v="2"/>
    <x v="1"/>
    <x v="1"/>
    <x v="0"/>
    <x v="0"/>
    <x v="2"/>
    <x v="6"/>
  </r>
  <r>
    <x v="2"/>
    <x v="1"/>
    <s v="03161-metadata.xml"/>
    <s v="2 0 1 0 0"/>
    <x v="2"/>
    <x v="1"/>
    <x v="1"/>
    <x v="0"/>
    <x v="0"/>
    <x v="2"/>
    <x v="6"/>
  </r>
  <r>
    <x v="2"/>
    <x v="1"/>
    <s v="03168-metadata.xml"/>
    <s v="1 1 1 0 0"/>
    <x v="1"/>
    <x v="0"/>
    <x v="1"/>
    <x v="0"/>
    <x v="0"/>
    <x v="2"/>
    <x v="6"/>
  </r>
  <r>
    <x v="2"/>
    <x v="1"/>
    <s v="03174-metadata.xml"/>
    <s v="1 1 1 0 0"/>
    <x v="1"/>
    <x v="0"/>
    <x v="1"/>
    <x v="0"/>
    <x v="0"/>
    <x v="2"/>
    <x v="6"/>
  </r>
  <r>
    <x v="2"/>
    <x v="1"/>
    <s v="03195-metadata.xml"/>
    <s v="1 1 1 0 0"/>
    <x v="1"/>
    <x v="0"/>
    <x v="1"/>
    <x v="0"/>
    <x v="0"/>
    <x v="2"/>
    <x v="6"/>
  </r>
  <r>
    <x v="2"/>
    <x v="1"/>
    <s v="03199-metadata.xml"/>
    <s v="1 1 1 0 0"/>
    <x v="1"/>
    <x v="0"/>
    <x v="1"/>
    <x v="0"/>
    <x v="0"/>
    <x v="2"/>
    <x v="6"/>
  </r>
  <r>
    <x v="2"/>
    <x v="1"/>
    <s v="03207-metadata.xml"/>
    <s v="1 1 1 0 0"/>
    <x v="1"/>
    <x v="0"/>
    <x v="1"/>
    <x v="0"/>
    <x v="0"/>
    <x v="2"/>
    <x v="6"/>
  </r>
  <r>
    <x v="2"/>
    <x v="1"/>
    <s v="03214-metadata.xml"/>
    <s v="2 0 1 0 0"/>
    <x v="2"/>
    <x v="1"/>
    <x v="1"/>
    <x v="0"/>
    <x v="0"/>
    <x v="2"/>
    <x v="6"/>
  </r>
  <r>
    <x v="2"/>
    <x v="1"/>
    <s v="03226-metadata.xml"/>
    <s v="1 1 1 0 0"/>
    <x v="1"/>
    <x v="0"/>
    <x v="1"/>
    <x v="0"/>
    <x v="0"/>
    <x v="2"/>
    <x v="6"/>
  </r>
  <r>
    <x v="2"/>
    <x v="1"/>
    <s v="03229-metadata.xml"/>
    <s v="1 1 1 0 0"/>
    <x v="1"/>
    <x v="0"/>
    <x v="1"/>
    <x v="0"/>
    <x v="0"/>
    <x v="2"/>
    <x v="6"/>
  </r>
  <r>
    <x v="2"/>
    <x v="1"/>
    <s v="03232-metadata.xml"/>
    <s v="1 1 1 0 0"/>
    <x v="1"/>
    <x v="0"/>
    <x v="1"/>
    <x v="0"/>
    <x v="0"/>
    <x v="2"/>
    <x v="6"/>
  </r>
  <r>
    <x v="2"/>
    <x v="1"/>
    <s v="03235-metadata.xml"/>
    <s v="1 1 1 0 0"/>
    <x v="1"/>
    <x v="0"/>
    <x v="1"/>
    <x v="0"/>
    <x v="0"/>
    <x v="2"/>
    <x v="6"/>
  </r>
  <r>
    <x v="2"/>
    <x v="1"/>
    <s v="03237-metadata.xml"/>
    <s v="1 1 1 0 0"/>
    <x v="1"/>
    <x v="0"/>
    <x v="1"/>
    <x v="0"/>
    <x v="0"/>
    <x v="2"/>
    <x v="6"/>
  </r>
  <r>
    <x v="2"/>
    <x v="1"/>
    <s v="03239-metadata.xml"/>
    <s v="2 0 1 0 0"/>
    <x v="2"/>
    <x v="1"/>
    <x v="1"/>
    <x v="0"/>
    <x v="0"/>
    <x v="2"/>
    <x v="6"/>
  </r>
  <r>
    <x v="2"/>
    <x v="1"/>
    <s v="03240-metadata.xml"/>
    <s v="1 1 1 0 0"/>
    <x v="1"/>
    <x v="0"/>
    <x v="1"/>
    <x v="0"/>
    <x v="0"/>
    <x v="2"/>
    <x v="6"/>
  </r>
  <r>
    <x v="2"/>
    <x v="1"/>
    <s v="03253-metadata.xml"/>
    <s v="2 0 1 0 0"/>
    <x v="2"/>
    <x v="1"/>
    <x v="1"/>
    <x v="0"/>
    <x v="0"/>
    <x v="2"/>
    <x v="6"/>
  </r>
  <r>
    <x v="2"/>
    <x v="1"/>
    <s v="03257-metadata.xml"/>
    <s v="1 1 1 0 0"/>
    <x v="1"/>
    <x v="0"/>
    <x v="1"/>
    <x v="0"/>
    <x v="0"/>
    <x v="2"/>
    <x v="6"/>
  </r>
  <r>
    <x v="2"/>
    <x v="1"/>
    <s v="03267-metadata.xml"/>
    <s v="1 1 1 0 0"/>
    <x v="1"/>
    <x v="0"/>
    <x v="1"/>
    <x v="0"/>
    <x v="0"/>
    <x v="2"/>
    <x v="6"/>
  </r>
  <r>
    <x v="2"/>
    <x v="1"/>
    <s v="03277-metadata.xml"/>
    <s v="2 0 1 0 0"/>
    <x v="2"/>
    <x v="1"/>
    <x v="1"/>
    <x v="0"/>
    <x v="0"/>
    <x v="2"/>
    <x v="6"/>
  </r>
  <r>
    <x v="2"/>
    <x v="1"/>
    <s v="03278-metadata.xml"/>
    <s v="2 0 1 0 0"/>
    <x v="2"/>
    <x v="1"/>
    <x v="1"/>
    <x v="0"/>
    <x v="0"/>
    <x v="2"/>
    <x v="6"/>
  </r>
  <r>
    <x v="2"/>
    <x v="1"/>
    <s v="03279-metadata.xml"/>
    <s v="1 1 1 0 0"/>
    <x v="1"/>
    <x v="0"/>
    <x v="1"/>
    <x v="0"/>
    <x v="0"/>
    <x v="2"/>
    <x v="6"/>
  </r>
  <r>
    <x v="2"/>
    <x v="1"/>
    <s v="03284-metadata.xml"/>
    <s v="2 0 1 0 0"/>
    <x v="2"/>
    <x v="1"/>
    <x v="1"/>
    <x v="0"/>
    <x v="0"/>
    <x v="2"/>
    <x v="6"/>
  </r>
  <r>
    <x v="2"/>
    <x v="1"/>
    <s v="03285-metadata.xml"/>
    <s v="1 1 1 0 0"/>
    <x v="1"/>
    <x v="0"/>
    <x v="1"/>
    <x v="0"/>
    <x v="0"/>
    <x v="2"/>
    <x v="6"/>
  </r>
  <r>
    <x v="2"/>
    <x v="1"/>
    <s v="03291-metadata.xml"/>
    <s v="2 0 1 0 0"/>
    <x v="2"/>
    <x v="1"/>
    <x v="1"/>
    <x v="0"/>
    <x v="0"/>
    <x v="2"/>
    <x v="6"/>
  </r>
  <r>
    <x v="2"/>
    <x v="1"/>
    <s v="03292-metadata.xml"/>
    <s v="2 0 1 0 0"/>
    <x v="2"/>
    <x v="1"/>
    <x v="1"/>
    <x v="0"/>
    <x v="0"/>
    <x v="2"/>
    <x v="6"/>
  </r>
  <r>
    <x v="2"/>
    <x v="1"/>
    <s v="03297-metadata.xml"/>
    <s v="2 0 1 0 0"/>
    <x v="2"/>
    <x v="1"/>
    <x v="1"/>
    <x v="0"/>
    <x v="0"/>
    <x v="2"/>
    <x v="6"/>
  </r>
  <r>
    <x v="2"/>
    <x v="1"/>
    <s v="03304-metadata.xml"/>
    <s v="1 1 1 0 0"/>
    <x v="1"/>
    <x v="0"/>
    <x v="1"/>
    <x v="0"/>
    <x v="0"/>
    <x v="2"/>
    <x v="6"/>
  </r>
  <r>
    <x v="2"/>
    <x v="1"/>
    <s v="03310-metadata.xml"/>
    <s v="1 1 1 0 0"/>
    <x v="1"/>
    <x v="0"/>
    <x v="1"/>
    <x v="0"/>
    <x v="0"/>
    <x v="2"/>
    <x v="6"/>
  </r>
  <r>
    <x v="2"/>
    <x v="1"/>
    <s v="03315-metadata.xml"/>
    <s v="1 1 1 0 0"/>
    <x v="1"/>
    <x v="0"/>
    <x v="1"/>
    <x v="0"/>
    <x v="0"/>
    <x v="2"/>
    <x v="6"/>
  </r>
  <r>
    <x v="2"/>
    <x v="1"/>
    <s v="03319-metadata.xml"/>
    <s v="1 1 1 0 0"/>
    <x v="1"/>
    <x v="0"/>
    <x v="1"/>
    <x v="0"/>
    <x v="0"/>
    <x v="2"/>
    <x v="6"/>
  </r>
  <r>
    <x v="2"/>
    <x v="1"/>
    <s v="03322-metadata.xml"/>
    <s v="1 1 1 0 0"/>
    <x v="1"/>
    <x v="0"/>
    <x v="1"/>
    <x v="0"/>
    <x v="0"/>
    <x v="2"/>
    <x v="6"/>
  </r>
  <r>
    <x v="2"/>
    <x v="1"/>
    <s v="03323-metadata.xml"/>
    <s v="1 1 1 0 0"/>
    <x v="1"/>
    <x v="0"/>
    <x v="1"/>
    <x v="0"/>
    <x v="0"/>
    <x v="2"/>
    <x v="6"/>
  </r>
  <r>
    <x v="2"/>
    <x v="1"/>
    <s v="03331-metadata.xml"/>
    <s v="2 0 1 0 0"/>
    <x v="2"/>
    <x v="1"/>
    <x v="1"/>
    <x v="0"/>
    <x v="0"/>
    <x v="2"/>
    <x v="6"/>
  </r>
  <r>
    <x v="2"/>
    <x v="1"/>
    <s v="03332-metadata.xml"/>
    <s v="1 1 1 0 0"/>
    <x v="1"/>
    <x v="0"/>
    <x v="1"/>
    <x v="0"/>
    <x v="0"/>
    <x v="2"/>
    <x v="6"/>
  </r>
  <r>
    <x v="2"/>
    <x v="1"/>
    <s v="03336-metadata.xml"/>
    <s v="1 1 1 0 0"/>
    <x v="1"/>
    <x v="0"/>
    <x v="1"/>
    <x v="0"/>
    <x v="0"/>
    <x v="2"/>
    <x v="6"/>
  </r>
  <r>
    <x v="2"/>
    <x v="1"/>
    <s v="03337-metadata.xml"/>
    <s v="1 1 1 0 0"/>
    <x v="1"/>
    <x v="0"/>
    <x v="1"/>
    <x v="0"/>
    <x v="0"/>
    <x v="2"/>
    <x v="6"/>
  </r>
  <r>
    <x v="2"/>
    <x v="1"/>
    <s v="03343-metadata.xml"/>
    <s v="1 1 1 0 0"/>
    <x v="1"/>
    <x v="0"/>
    <x v="1"/>
    <x v="0"/>
    <x v="0"/>
    <x v="2"/>
    <x v="6"/>
  </r>
  <r>
    <x v="2"/>
    <x v="1"/>
    <s v="03350-metadata.xml"/>
    <s v="2 0 1 0 0"/>
    <x v="2"/>
    <x v="1"/>
    <x v="1"/>
    <x v="0"/>
    <x v="0"/>
    <x v="2"/>
    <x v="6"/>
  </r>
  <r>
    <x v="2"/>
    <x v="1"/>
    <s v="03355-metadata.xml"/>
    <s v="2 0 1 0 0"/>
    <x v="2"/>
    <x v="1"/>
    <x v="1"/>
    <x v="0"/>
    <x v="0"/>
    <x v="2"/>
    <x v="6"/>
  </r>
  <r>
    <x v="2"/>
    <x v="1"/>
    <s v="03357-metadata.xml"/>
    <s v="1 1 1 0 0"/>
    <x v="1"/>
    <x v="0"/>
    <x v="1"/>
    <x v="0"/>
    <x v="0"/>
    <x v="2"/>
    <x v="6"/>
  </r>
  <r>
    <x v="2"/>
    <x v="1"/>
    <s v="03361-metadata.xml"/>
    <s v="1 1 1 0 0"/>
    <x v="1"/>
    <x v="0"/>
    <x v="1"/>
    <x v="0"/>
    <x v="0"/>
    <x v="2"/>
    <x v="6"/>
  </r>
  <r>
    <x v="2"/>
    <x v="1"/>
    <s v="03374-metadata.xml"/>
    <s v="2 0 1 0 0"/>
    <x v="2"/>
    <x v="1"/>
    <x v="1"/>
    <x v="0"/>
    <x v="0"/>
    <x v="2"/>
    <x v="6"/>
  </r>
  <r>
    <x v="2"/>
    <x v="1"/>
    <s v="03375-metadata.xml"/>
    <s v="2 0 1 0 0"/>
    <x v="2"/>
    <x v="1"/>
    <x v="1"/>
    <x v="0"/>
    <x v="0"/>
    <x v="2"/>
    <x v="6"/>
  </r>
  <r>
    <x v="3"/>
    <x v="1"/>
    <s v="02761-metadata.xml"/>
    <s v="1 1 1 0 0"/>
    <x v="1"/>
    <x v="0"/>
    <x v="1"/>
    <x v="0"/>
    <x v="0"/>
    <x v="2"/>
    <x v="6"/>
  </r>
  <r>
    <x v="3"/>
    <x v="1"/>
    <s v="02762-metadata.xml"/>
    <s v="1 1 1 0 0"/>
    <x v="1"/>
    <x v="0"/>
    <x v="1"/>
    <x v="0"/>
    <x v="0"/>
    <x v="2"/>
    <x v="6"/>
  </r>
  <r>
    <x v="3"/>
    <x v="1"/>
    <s v="02765-metadata.xml"/>
    <s v="1 1 1 0 0"/>
    <x v="1"/>
    <x v="0"/>
    <x v="1"/>
    <x v="0"/>
    <x v="0"/>
    <x v="2"/>
    <x v="6"/>
  </r>
  <r>
    <x v="6"/>
    <x v="1"/>
    <s v="02009-metadata.xml"/>
    <s v="2 0 1 0 0"/>
    <x v="2"/>
    <x v="1"/>
    <x v="1"/>
    <x v="0"/>
    <x v="0"/>
    <x v="2"/>
    <x v="6"/>
  </r>
  <r>
    <x v="6"/>
    <x v="1"/>
    <s v="02011-metadata.xml"/>
    <s v="2 0 1 0 0"/>
    <x v="2"/>
    <x v="1"/>
    <x v="1"/>
    <x v="0"/>
    <x v="0"/>
    <x v="2"/>
    <x v="6"/>
  </r>
  <r>
    <x v="6"/>
    <x v="1"/>
    <s v="02012-metadata.xml"/>
    <s v="2 0 1 0 0"/>
    <x v="2"/>
    <x v="1"/>
    <x v="1"/>
    <x v="0"/>
    <x v="0"/>
    <x v="2"/>
    <x v="6"/>
  </r>
  <r>
    <x v="6"/>
    <x v="1"/>
    <s v="02013-metadata.xml"/>
    <s v="2 0 1 0 0"/>
    <x v="2"/>
    <x v="1"/>
    <x v="1"/>
    <x v="0"/>
    <x v="0"/>
    <x v="2"/>
    <x v="6"/>
  </r>
  <r>
    <x v="6"/>
    <x v="1"/>
    <s v="02014-metadata.xml"/>
    <s v="2 0 1 0 0"/>
    <x v="2"/>
    <x v="1"/>
    <x v="1"/>
    <x v="0"/>
    <x v="0"/>
    <x v="2"/>
    <x v="6"/>
  </r>
  <r>
    <x v="6"/>
    <x v="1"/>
    <s v="02017-metadata.xml"/>
    <s v="2 0 1 0 0"/>
    <x v="2"/>
    <x v="1"/>
    <x v="1"/>
    <x v="0"/>
    <x v="0"/>
    <x v="2"/>
    <x v="6"/>
  </r>
  <r>
    <x v="6"/>
    <x v="1"/>
    <s v="02018-metadata.xml"/>
    <s v="2 0 1 0 0"/>
    <x v="2"/>
    <x v="1"/>
    <x v="1"/>
    <x v="0"/>
    <x v="0"/>
    <x v="2"/>
    <x v="6"/>
  </r>
  <r>
    <x v="6"/>
    <x v="1"/>
    <s v="02019-metadata.xml"/>
    <s v="2 0 1 0 0"/>
    <x v="2"/>
    <x v="1"/>
    <x v="1"/>
    <x v="0"/>
    <x v="0"/>
    <x v="2"/>
    <x v="6"/>
  </r>
  <r>
    <x v="6"/>
    <x v="1"/>
    <s v="02020-metadata.xml"/>
    <s v="2 0 1 0 0"/>
    <x v="2"/>
    <x v="1"/>
    <x v="1"/>
    <x v="0"/>
    <x v="0"/>
    <x v="2"/>
    <x v="6"/>
  </r>
  <r>
    <x v="6"/>
    <x v="1"/>
    <s v="02021-metadata.xml"/>
    <s v="2 0 1 0 0"/>
    <x v="2"/>
    <x v="1"/>
    <x v="1"/>
    <x v="0"/>
    <x v="0"/>
    <x v="2"/>
    <x v="6"/>
  </r>
  <r>
    <x v="6"/>
    <x v="1"/>
    <s v="02022-metadata.xml"/>
    <s v="2 0 1 0 0"/>
    <x v="2"/>
    <x v="1"/>
    <x v="1"/>
    <x v="0"/>
    <x v="0"/>
    <x v="2"/>
    <x v="6"/>
  </r>
  <r>
    <x v="6"/>
    <x v="1"/>
    <s v="02024-metadata.xml"/>
    <s v="2 0 1 0 0"/>
    <x v="2"/>
    <x v="1"/>
    <x v="1"/>
    <x v="0"/>
    <x v="0"/>
    <x v="2"/>
    <x v="6"/>
  </r>
  <r>
    <x v="6"/>
    <x v="1"/>
    <s v="02025-metadata.xml"/>
    <s v="2 0 1 0 0"/>
    <x v="2"/>
    <x v="1"/>
    <x v="1"/>
    <x v="0"/>
    <x v="0"/>
    <x v="2"/>
    <x v="6"/>
  </r>
  <r>
    <x v="6"/>
    <x v="1"/>
    <s v="02026-metadata.xml"/>
    <s v="2 0 1 0 0"/>
    <x v="2"/>
    <x v="1"/>
    <x v="1"/>
    <x v="0"/>
    <x v="0"/>
    <x v="2"/>
    <x v="6"/>
  </r>
  <r>
    <x v="6"/>
    <x v="1"/>
    <s v="02027-metadata.xml"/>
    <s v="2 0 1 0 0"/>
    <x v="2"/>
    <x v="1"/>
    <x v="1"/>
    <x v="0"/>
    <x v="0"/>
    <x v="2"/>
    <x v="6"/>
  </r>
  <r>
    <x v="6"/>
    <x v="1"/>
    <s v="02032-metadata.xml"/>
    <s v="2 0 1 0 0"/>
    <x v="2"/>
    <x v="1"/>
    <x v="1"/>
    <x v="0"/>
    <x v="0"/>
    <x v="2"/>
    <x v="6"/>
  </r>
  <r>
    <x v="6"/>
    <x v="1"/>
    <s v="02033-metadata.xml"/>
    <s v="2 0 1 0 0"/>
    <x v="2"/>
    <x v="1"/>
    <x v="1"/>
    <x v="0"/>
    <x v="0"/>
    <x v="2"/>
    <x v="6"/>
  </r>
  <r>
    <x v="6"/>
    <x v="1"/>
    <s v="02034-metadata.xml"/>
    <s v="2 0 1 0 0"/>
    <x v="2"/>
    <x v="1"/>
    <x v="1"/>
    <x v="0"/>
    <x v="0"/>
    <x v="2"/>
    <x v="6"/>
  </r>
  <r>
    <x v="6"/>
    <x v="1"/>
    <s v="02035-metadata.xml"/>
    <s v="2 0 1 0 0"/>
    <x v="2"/>
    <x v="1"/>
    <x v="1"/>
    <x v="0"/>
    <x v="0"/>
    <x v="2"/>
    <x v="6"/>
  </r>
  <r>
    <x v="6"/>
    <x v="1"/>
    <s v="02038-metadata.xml"/>
    <s v="2 0 1 0 0"/>
    <x v="2"/>
    <x v="1"/>
    <x v="1"/>
    <x v="0"/>
    <x v="0"/>
    <x v="2"/>
    <x v="6"/>
  </r>
  <r>
    <x v="6"/>
    <x v="1"/>
    <s v="02039-metadata.xml"/>
    <s v="2 0 1 0 0"/>
    <x v="2"/>
    <x v="1"/>
    <x v="1"/>
    <x v="0"/>
    <x v="0"/>
    <x v="2"/>
    <x v="6"/>
  </r>
  <r>
    <x v="6"/>
    <x v="1"/>
    <s v="02040-metadata.xml"/>
    <s v="2 0 1 0 0"/>
    <x v="2"/>
    <x v="1"/>
    <x v="1"/>
    <x v="0"/>
    <x v="0"/>
    <x v="2"/>
    <x v="6"/>
  </r>
  <r>
    <x v="6"/>
    <x v="1"/>
    <s v="02041-metadata.xml"/>
    <s v="2 0 1 0 0"/>
    <x v="2"/>
    <x v="1"/>
    <x v="1"/>
    <x v="0"/>
    <x v="0"/>
    <x v="2"/>
    <x v="6"/>
  </r>
  <r>
    <x v="6"/>
    <x v="1"/>
    <s v="02042-metadata.xml"/>
    <s v="2 0 1 0 0"/>
    <x v="2"/>
    <x v="1"/>
    <x v="1"/>
    <x v="0"/>
    <x v="0"/>
    <x v="2"/>
    <x v="6"/>
  </r>
  <r>
    <x v="6"/>
    <x v="1"/>
    <s v="02043-metadata.xml"/>
    <s v="2 0 1 0 0"/>
    <x v="2"/>
    <x v="1"/>
    <x v="1"/>
    <x v="0"/>
    <x v="0"/>
    <x v="2"/>
    <x v="6"/>
  </r>
  <r>
    <x v="6"/>
    <x v="1"/>
    <s v="02044-metadata.xml"/>
    <s v="2 0 1 0 0"/>
    <x v="2"/>
    <x v="1"/>
    <x v="1"/>
    <x v="0"/>
    <x v="0"/>
    <x v="2"/>
    <x v="6"/>
  </r>
  <r>
    <x v="6"/>
    <x v="1"/>
    <s v="02045-metadata.xml"/>
    <s v="2 0 1 0 0"/>
    <x v="2"/>
    <x v="1"/>
    <x v="1"/>
    <x v="0"/>
    <x v="0"/>
    <x v="2"/>
    <x v="6"/>
  </r>
  <r>
    <x v="6"/>
    <x v="1"/>
    <s v="02046-metadata.xml"/>
    <s v="2 0 1 0 0"/>
    <x v="2"/>
    <x v="1"/>
    <x v="1"/>
    <x v="0"/>
    <x v="0"/>
    <x v="2"/>
    <x v="6"/>
  </r>
  <r>
    <x v="6"/>
    <x v="1"/>
    <s v="02048-metadata.xml"/>
    <s v="2 0 1 0 0"/>
    <x v="2"/>
    <x v="1"/>
    <x v="1"/>
    <x v="0"/>
    <x v="0"/>
    <x v="2"/>
    <x v="6"/>
  </r>
  <r>
    <x v="6"/>
    <x v="1"/>
    <s v="02051-metadata.xml"/>
    <s v="2 0 1 0 0"/>
    <x v="2"/>
    <x v="1"/>
    <x v="1"/>
    <x v="0"/>
    <x v="0"/>
    <x v="2"/>
    <x v="6"/>
  </r>
  <r>
    <x v="6"/>
    <x v="1"/>
    <s v="02052-metadata.xml"/>
    <s v="2 0 1 0 0"/>
    <x v="2"/>
    <x v="1"/>
    <x v="1"/>
    <x v="0"/>
    <x v="0"/>
    <x v="2"/>
    <x v="6"/>
  </r>
  <r>
    <x v="6"/>
    <x v="1"/>
    <s v="02053-metadata.xml"/>
    <s v="2 0 1 0 0"/>
    <x v="2"/>
    <x v="1"/>
    <x v="1"/>
    <x v="0"/>
    <x v="0"/>
    <x v="2"/>
    <x v="6"/>
  </r>
  <r>
    <x v="6"/>
    <x v="1"/>
    <s v="02054-metadata.xml"/>
    <s v="2 0 1 0 0"/>
    <x v="2"/>
    <x v="1"/>
    <x v="1"/>
    <x v="0"/>
    <x v="0"/>
    <x v="2"/>
    <x v="6"/>
  </r>
  <r>
    <x v="6"/>
    <x v="1"/>
    <s v="02055-metadata.xml"/>
    <s v="2 0 1 0 0"/>
    <x v="2"/>
    <x v="1"/>
    <x v="1"/>
    <x v="0"/>
    <x v="0"/>
    <x v="2"/>
    <x v="6"/>
  </r>
  <r>
    <x v="6"/>
    <x v="1"/>
    <s v="02057-metadata.xml"/>
    <s v="2 0 1 0 0"/>
    <x v="2"/>
    <x v="1"/>
    <x v="1"/>
    <x v="0"/>
    <x v="0"/>
    <x v="2"/>
    <x v="6"/>
  </r>
  <r>
    <x v="6"/>
    <x v="1"/>
    <s v="02058-metadata.xml"/>
    <s v="2 0 1 0 0"/>
    <x v="2"/>
    <x v="1"/>
    <x v="1"/>
    <x v="0"/>
    <x v="0"/>
    <x v="2"/>
    <x v="6"/>
  </r>
  <r>
    <x v="6"/>
    <x v="1"/>
    <s v="02059-metadata.xml"/>
    <s v="2 0 1 0 0"/>
    <x v="2"/>
    <x v="1"/>
    <x v="1"/>
    <x v="0"/>
    <x v="0"/>
    <x v="2"/>
    <x v="6"/>
  </r>
  <r>
    <x v="6"/>
    <x v="1"/>
    <s v="02060-metadata.xml"/>
    <s v="2 0 1 0 0"/>
    <x v="2"/>
    <x v="1"/>
    <x v="1"/>
    <x v="0"/>
    <x v="0"/>
    <x v="2"/>
    <x v="6"/>
  </r>
  <r>
    <x v="6"/>
    <x v="1"/>
    <s v="02061-metadata.xml"/>
    <s v="2 0 1 0 0"/>
    <x v="2"/>
    <x v="1"/>
    <x v="1"/>
    <x v="0"/>
    <x v="0"/>
    <x v="2"/>
    <x v="6"/>
  </r>
  <r>
    <x v="6"/>
    <x v="1"/>
    <s v="02062-metadata.xml"/>
    <s v="2 0 1 0 0"/>
    <x v="2"/>
    <x v="1"/>
    <x v="1"/>
    <x v="0"/>
    <x v="0"/>
    <x v="2"/>
    <x v="6"/>
  </r>
  <r>
    <x v="6"/>
    <x v="1"/>
    <s v="02064-metadata.xml"/>
    <s v="2 0 1 0 0"/>
    <x v="2"/>
    <x v="1"/>
    <x v="1"/>
    <x v="0"/>
    <x v="0"/>
    <x v="2"/>
    <x v="6"/>
  </r>
  <r>
    <x v="6"/>
    <x v="1"/>
    <s v="02065-metadata.xml"/>
    <s v="2 0 1 0 0"/>
    <x v="2"/>
    <x v="1"/>
    <x v="1"/>
    <x v="0"/>
    <x v="0"/>
    <x v="2"/>
    <x v="6"/>
  </r>
  <r>
    <x v="6"/>
    <x v="1"/>
    <s v="02066-metadata.xml"/>
    <s v="2 0 1 0 0"/>
    <x v="2"/>
    <x v="1"/>
    <x v="1"/>
    <x v="0"/>
    <x v="0"/>
    <x v="2"/>
    <x v="6"/>
  </r>
  <r>
    <x v="6"/>
    <x v="1"/>
    <s v="02067-metadata.xml"/>
    <s v="2 0 1 0 0"/>
    <x v="2"/>
    <x v="1"/>
    <x v="1"/>
    <x v="0"/>
    <x v="0"/>
    <x v="2"/>
    <x v="6"/>
  </r>
  <r>
    <x v="6"/>
    <x v="1"/>
    <s v="02068-metadata.xml"/>
    <s v="2 0 1 0 0"/>
    <x v="2"/>
    <x v="1"/>
    <x v="1"/>
    <x v="0"/>
    <x v="0"/>
    <x v="2"/>
    <x v="6"/>
  </r>
  <r>
    <x v="6"/>
    <x v="1"/>
    <s v="02069-metadata.xml"/>
    <s v="2 0 1 0 0"/>
    <x v="2"/>
    <x v="1"/>
    <x v="1"/>
    <x v="0"/>
    <x v="0"/>
    <x v="2"/>
    <x v="6"/>
  </r>
  <r>
    <x v="6"/>
    <x v="1"/>
    <s v="02071-metadata.xml"/>
    <s v="2 0 1 0 0"/>
    <x v="2"/>
    <x v="1"/>
    <x v="1"/>
    <x v="0"/>
    <x v="0"/>
    <x v="2"/>
    <x v="6"/>
  </r>
  <r>
    <x v="6"/>
    <x v="1"/>
    <s v="02072-metadata.xml"/>
    <s v="2 0 1 0 0"/>
    <x v="2"/>
    <x v="1"/>
    <x v="1"/>
    <x v="0"/>
    <x v="0"/>
    <x v="2"/>
    <x v="6"/>
  </r>
  <r>
    <x v="6"/>
    <x v="1"/>
    <s v="02073-metadata.xml"/>
    <s v="2 0 1 0 0"/>
    <x v="2"/>
    <x v="1"/>
    <x v="1"/>
    <x v="0"/>
    <x v="0"/>
    <x v="2"/>
    <x v="6"/>
  </r>
  <r>
    <x v="6"/>
    <x v="1"/>
    <s v="02074-metadata.xml"/>
    <s v="2 0 1 0 0"/>
    <x v="2"/>
    <x v="1"/>
    <x v="1"/>
    <x v="0"/>
    <x v="0"/>
    <x v="2"/>
    <x v="6"/>
  </r>
  <r>
    <x v="6"/>
    <x v="1"/>
    <s v="02075-metadata.xml"/>
    <s v="2 0 1 0 0"/>
    <x v="2"/>
    <x v="1"/>
    <x v="1"/>
    <x v="0"/>
    <x v="0"/>
    <x v="2"/>
    <x v="6"/>
  </r>
  <r>
    <x v="6"/>
    <x v="1"/>
    <s v="02076-metadata.xml"/>
    <s v="2 0 1 0 0"/>
    <x v="2"/>
    <x v="1"/>
    <x v="1"/>
    <x v="0"/>
    <x v="0"/>
    <x v="2"/>
    <x v="6"/>
  </r>
  <r>
    <x v="6"/>
    <x v="1"/>
    <s v="02077-metadata.xml"/>
    <s v="2 0 1 0 0"/>
    <x v="2"/>
    <x v="1"/>
    <x v="1"/>
    <x v="0"/>
    <x v="0"/>
    <x v="2"/>
    <x v="6"/>
  </r>
  <r>
    <x v="6"/>
    <x v="1"/>
    <s v="02078-metadata.xml"/>
    <s v="2 0 1 0 0"/>
    <x v="2"/>
    <x v="1"/>
    <x v="1"/>
    <x v="0"/>
    <x v="0"/>
    <x v="2"/>
    <x v="6"/>
  </r>
  <r>
    <x v="6"/>
    <x v="1"/>
    <s v="02079-metadata.xml"/>
    <s v="2 0 1 0 0"/>
    <x v="2"/>
    <x v="1"/>
    <x v="1"/>
    <x v="0"/>
    <x v="0"/>
    <x v="2"/>
    <x v="6"/>
  </r>
  <r>
    <x v="6"/>
    <x v="1"/>
    <s v="02081-metadata.xml"/>
    <s v="2 0 1 0 0"/>
    <x v="2"/>
    <x v="1"/>
    <x v="1"/>
    <x v="0"/>
    <x v="0"/>
    <x v="2"/>
    <x v="6"/>
  </r>
  <r>
    <x v="6"/>
    <x v="1"/>
    <s v="02085-metadata.xml"/>
    <s v="2 0 1 0 0"/>
    <x v="2"/>
    <x v="1"/>
    <x v="1"/>
    <x v="0"/>
    <x v="0"/>
    <x v="2"/>
    <x v="6"/>
  </r>
  <r>
    <x v="6"/>
    <x v="1"/>
    <s v="02086-metadata.xml"/>
    <s v="2 0 1 0 0"/>
    <x v="2"/>
    <x v="1"/>
    <x v="1"/>
    <x v="0"/>
    <x v="0"/>
    <x v="2"/>
    <x v="6"/>
  </r>
  <r>
    <x v="6"/>
    <x v="1"/>
    <s v="02087-metadata.xml"/>
    <s v="2 0 1 0 0"/>
    <x v="2"/>
    <x v="1"/>
    <x v="1"/>
    <x v="0"/>
    <x v="0"/>
    <x v="2"/>
    <x v="6"/>
  </r>
  <r>
    <x v="6"/>
    <x v="1"/>
    <s v="02088-metadata.xml"/>
    <s v="2 0 1 0 0"/>
    <x v="2"/>
    <x v="1"/>
    <x v="1"/>
    <x v="0"/>
    <x v="0"/>
    <x v="2"/>
    <x v="6"/>
  </r>
  <r>
    <x v="6"/>
    <x v="1"/>
    <s v="02090-metadata.xml"/>
    <s v="2 0 1 0 0"/>
    <x v="2"/>
    <x v="1"/>
    <x v="1"/>
    <x v="0"/>
    <x v="0"/>
    <x v="2"/>
    <x v="6"/>
  </r>
  <r>
    <x v="6"/>
    <x v="1"/>
    <s v="02091-metadata.xml"/>
    <s v="2 0 1 0 0"/>
    <x v="2"/>
    <x v="1"/>
    <x v="1"/>
    <x v="0"/>
    <x v="0"/>
    <x v="2"/>
    <x v="6"/>
  </r>
  <r>
    <x v="6"/>
    <x v="1"/>
    <s v="02092-metadata.xml"/>
    <s v="2 0 1 0 0"/>
    <x v="2"/>
    <x v="1"/>
    <x v="1"/>
    <x v="0"/>
    <x v="0"/>
    <x v="2"/>
    <x v="6"/>
  </r>
  <r>
    <x v="6"/>
    <x v="1"/>
    <s v="02093-metadata.xml"/>
    <s v="2 0 1 0 0"/>
    <x v="2"/>
    <x v="1"/>
    <x v="1"/>
    <x v="0"/>
    <x v="0"/>
    <x v="2"/>
    <x v="6"/>
  </r>
  <r>
    <x v="6"/>
    <x v="1"/>
    <s v="02095-metadata.xml"/>
    <s v="2 0 1 0 0"/>
    <x v="2"/>
    <x v="1"/>
    <x v="1"/>
    <x v="0"/>
    <x v="0"/>
    <x v="2"/>
    <x v="6"/>
  </r>
  <r>
    <x v="6"/>
    <x v="1"/>
    <s v="02097-metadata.xml"/>
    <s v="2 0 1 0 0"/>
    <x v="2"/>
    <x v="1"/>
    <x v="1"/>
    <x v="0"/>
    <x v="0"/>
    <x v="2"/>
    <x v="6"/>
  </r>
  <r>
    <x v="6"/>
    <x v="1"/>
    <s v="02098-metadata.xml"/>
    <s v="2 0 1 0 0"/>
    <x v="2"/>
    <x v="1"/>
    <x v="1"/>
    <x v="0"/>
    <x v="0"/>
    <x v="2"/>
    <x v="6"/>
  </r>
  <r>
    <x v="6"/>
    <x v="1"/>
    <s v="02101-metadata.xml"/>
    <s v="2 0 1 0 0"/>
    <x v="2"/>
    <x v="1"/>
    <x v="1"/>
    <x v="0"/>
    <x v="0"/>
    <x v="2"/>
    <x v="6"/>
  </r>
  <r>
    <x v="6"/>
    <x v="1"/>
    <s v="02103-metadata.xml"/>
    <s v="2 0 1 0 0"/>
    <x v="2"/>
    <x v="1"/>
    <x v="1"/>
    <x v="0"/>
    <x v="0"/>
    <x v="2"/>
    <x v="6"/>
  </r>
  <r>
    <x v="6"/>
    <x v="1"/>
    <s v="02105-metadata.xml"/>
    <s v="2 0 1 0 0"/>
    <x v="2"/>
    <x v="1"/>
    <x v="1"/>
    <x v="0"/>
    <x v="0"/>
    <x v="2"/>
    <x v="6"/>
  </r>
  <r>
    <x v="6"/>
    <x v="1"/>
    <s v="02106-metadata.xml"/>
    <s v="2 0 1 0 0"/>
    <x v="2"/>
    <x v="1"/>
    <x v="1"/>
    <x v="0"/>
    <x v="0"/>
    <x v="2"/>
    <x v="6"/>
  </r>
  <r>
    <x v="6"/>
    <x v="1"/>
    <s v="02107-metadata.xml"/>
    <s v="2 0 1 0 0"/>
    <x v="2"/>
    <x v="1"/>
    <x v="1"/>
    <x v="0"/>
    <x v="0"/>
    <x v="2"/>
    <x v="6"/>
  </r>
  <r>
    <x v="6"/>
    <x v="1"/>
    <s v="02108-metadata.xml"/>
    <s v="2 0 1 0 0"/>
    <x v="2"/>
    <x v="1"/>
    <x v="1"/>
    <x v="0"/>
    <x v="0"/>
    <x v="2"/>
    <x v="6"/>
  </r>
  <r>
    <x v="6"/>
    <x v="1"/>
    <s v="02109-metadata.xml"/>
    <s v="2 0 1 0 0"/>
    <x v="2"/>
    <x v="1"/>
    <x v="1"/>
    <x v="0"/>
    <x v="0"/>
    <x v="2"/>
    <x v="6"/>
  </r>
  <r>
    <x v="6"/>
    <x v="1"/>
    <s v="02111-metadata.xml"/>
    <s v="2 0 1 0 0"/>
    <x v="2"/>
    <x v="1"/>
    <x v="1"/>
    <x v="0"/>
    <x v="0"/>
    <x v="2"/>
    <x v="6"/>
  </r>
  <r>
    <x v="6"/>
    <x v="1"/>
    <s v="02112-metadata.xml"/>
    <s v="2 0 1 0 0"/>
    <x v="2"/>
    <x v="1"/>
    <x v="1"/>
    <x v="0"/>
    <x v="0"/>
    <x v="2"/>
    <x v="6"/>
  </r>
  <r>
    <x v="6"/>
    <x v="1"/>
    <s v="02113-metadata.xml"/>
    <s v="2 0 1 0 0"/>
    <x v="2"/>
    <x v="1"/>
    <x v="1"/>
    <x v="0"/>
    <x v="0"/>
    <x v="2"/>
    <x v="6"/>
  </r>
  <r>
    <x v="6"/>
    <x v="1"/>
    <s v="02114-metadata.xml"/>
    <s v="2 0 1 0 0"/>
    <x v="2"/>
    <x v="1"/>
    <x v="1"/>
    <x v="0"/>
    <x v="0"/>
    <x v="2"/>
    <x v="6"/>
  </r>
  <r>
    <x v="6"/>
    <x v="1"/>
    <s v="02115-metadata.xml"/>
    <s v="2 0 1 0 0"/>
    <x v="2"/>
    <x v="1"/>
    <x v="1"/>
    <x v="0"/>
    <x v="0"/>
    <x v="2"/>
    <x v="6"/>
  </r>
  <r>
    <x v="6"/>
    <x v="1"/>
    <s v="02116-metadata.xml"/>
    <s v="2 0 1 0 0"/>
    <x v="2"/>
    <x v="1"/>
    <x v="1"/>
    <x v="0"/>
    <x v="0"/>
    <x v="2"/>
    <x v="6"/>
  </r>
  <r>
    <x v="6"/>
    <x v="1"/>
    <s v="02117-metadata.xml"/>
    <s v="2 0 1 0 0"/>
    <x v="2"/>
    <x v="1"/>
    <x v="1"/>
    <x v="0"/>
    <x v="0"/>
    <x v="2"/>
    <x v="6"/>
  </r>
  <r>
    <x v="6"/>
    <x v="1"/>
    <s v="02118-metadata.xml"/>
    <s v="2 0 1 0 0"/>
    <x v="2"/>
    <x v="1"/>
    <x v="1"/>
    <x v="0"/>
    <x v="0"/>
    <x v="2"/>
    <x v="6"/>
  </r>
  <r>
    <x v="6"/>
    <x v="1"/>
    <s v="02119-metadata.xml"/>
    <s v="2 0 1 0 0"/>
    <x v="2"/>
    <x v="1"/>
    <x v="1"/>
    <x v="0"/>
    <x v="0"/>
    <x v="2"/>
    <x v="6"/>
  </r>
  <r>
    <x v="6"/>
    <x v="1"/>
    <s v="02120-metadata.xml"/>
    <s v="2 0 1 0 0"/>
    <x v="2"/>
    <x v="1"/>
    <x v="1"/>
    <x v="0"/>
    <x v="0"/>
    <x v="2"/>
    <x v="6"/>
  </r>
  <r>
    <x v="6"/>
    <x v="1"/>
    <s v="02122-metadata.xml"/>
    <s v="2 0 1 0 0"/>
    <x v="2"/>
    <x v="1"/>
    <x v="1"/>
    <x v="0"/>
    <x v="0"/>
    <x v="2"/>
    <x v="6"/>
  </r>
  <r>
    <x v="6"/>
    <x v="1"/>
    <s v="02123-metadata.xml"/>
    <s v="2 0 1 0 0"/>
    <x v="2"/>
    <x v="1"/>
    <x v="1"/>
    <x v="0"/>
    <x v="0"/>
    <x v="2"/>
    <x v="6"/>
  </r>
  <r>
    <x v="6"/>
    <x v="1"/>
    <s v="02124-metadata.xml"/>
    <s v="2 0 1 0 0"/>
    <x v="2"/>
    <x v="1"/>
    <x v="1"/>
    <x v="0"/>
    <x v="0"/>
    <x v="2"/>
    <x v="6"/>
  </r>
  <r>
    <x v="6"/>
    <x v="1"/>
    <s v="02125-metadata.xml"/>
    <s v="2 0 1 0 0"/>
    <x v="2"/>
    <x v="1"/>
    <x v="1"/>
    <x v="0"/>
    <x v="0"/>
    <x v="2"/>
    <x v="6"/>
  </r>
  <r>
    <x v="6"/>
    <x v="1"/>
    <s v="02126-metadata.xml"/>
    <s v="2 0 1 0 0"/>
    <x v="2"/>
    <x v="1"/>
    <x v="1"/>
    <x v="0"/>
    <x v="0"/>
    <x v="2"/>
    <x v="6"/>
  </r>
  <r>
    <x v="6"/>
    <x v="1"/>
    <s v="02127-metadata.xml"/>
    <s v="2 0 1 0 0"/>
    <x v="2"/>
    <x v="1"/>
    <x v="1"/>
    <x v="0"/>
    <x v="0"/>
    <x v="2"/>
    <x v="6"/>
  </r>
  <r>
    <x v="6"/>
    <x v="1"/>
    <s v="02128-metadata.xml"/>
    <s v="2 0 1 0 0"/>
    <x v="2"/>
    <x v="1"/>
    <x v="1"/>
    <x v="0"/>
    <x v="0"/>
    <x v="2"/>
    <x v="6"/>
  </r>
  <r>
    <x v="6"/>
    <x v="1"/>
    <s v="02130-metadata.xml"/>
    <s v="2 0 1 0 0"/>
    <x v="2"/>
    <x v="1"/>
    <x v="1"/>
    <x v="0"/>
    <x v="0"/>
    <x v="2"/>
    <x v="6"/>
  </r>
  <r>
    <x v="6"/>
    <x v="1"/>
    <s v="02131-metadata.xml"/>
    <s v="2 0 1 0 0"/>
    <x v="2"/>
    <x v="1"/>
    <x v="1"/>
    <x v="0"/>
    <x v="0"/>
    <x v="2"/>
    <x v="6"/>
  </r>
  <r>
    <x v="6"/>
    <x v="1"/>
    <s v="02132-metadata.xml"/>
    <s v="2 0 1 0 0"/>
    <x v="2"/>
    <x v="1"/>
    <x v="1"/>
    <x v="0"/>
    <x v="0"/>
    <x v="2"/>
    <x v="6"/>
  </r>
  <r>
    <x v="6"/>
    <x v="1"/>
    <s v="02134-metadata.xml"/>
    <s v="2 0 1 0 0"/>
    <x v="2"/>
    <x v="1"/>
    <x v="1"/>
    <x v="0"/>
    <x v="0"/>
    <x v="2"/>
    <x v="6"/>
  </r>
  <r>
    <x v="6"/>
    <x v="1"/>
    <s v="02135-metadata.xml"/>
    <s v="2 0 1 0 0"/>
    <x v="2"/>
    <x v="1"/>
    <x v="1"/>
    <x v="0"/>
    <x v="0"/>
    <x v="2"/>
    <x v="6"/>
  </r>
  <r>
    <x v="6"/>
    <x v="1"/>
    <s v="02138-metadata.xml"/>
    <s v="2 0 1 0 0"/>
    <x v="2"/>
    <x v="1"/>
    <x v="1"/>
    <x v="0"/>
    <x v="0"/>
    <x v="2"/>
    <x v="6"/>
  </r>
  <r>
    <x v="6"/>
    <x v="1"/>
    <s v="02139-metadata.xml"/>
    <s v="2 0 1 0 0"/>
    <x v="2"/>
    <x v="1"/>
    <x v="1"/>
    <x v="0"/>
    <x v="0"/>
    <x v="2"/>
    <x v="6"/>
  </r>
  <r>
    <x v="6"/>
    <x v="1"/>
    <s v="02140-metadata.xml"/>
    <s v="2 0 1 0 0"/>
    <x v="2"/>
    <x v="1"/>
    <x v="1"/>
    <x v="0"/>
    <x v="0"/>
    <x v="2"/>
    <x v="6"/>
  </r>
  <r>
    <x v="6"/>
    <x v="1"/>
    <s v="02141-metadata.xml"/>
    <s v="2 0 1 0 0"/>
    <x v="2"/>
    <x v="1"/>
    <x v="1"/>
    <x v="0"/>
    <x v="0"/>
    <x v="2"/>
    <x v="6"/>
  </r>
  <r>
    <x v="6"/>
    <x v="1"/>
    <s v="02145-metadata.xml"/>
    <s v="2 0 1 0 0"/>
    <x v="2"/>
    <x v="1"/>
    <x v="1"/>
    <x v="0"/>
    <x v="0"/>
    <x v="2"/>
    <x v="6"/>
  </r>
  <r>
    <x v="6"/>
    <x v="1"/>
    <s v="02146-metadata.xml"/>
    <s v="2 0 1 0 0"/>
    <x v="2"/>
    <x v="1"/>
    <x v="1"/>
    <x v="0"/>
    <x v="0"/>
    <x v="2"/>
    <x v="6"/>
  </r>
  <r>
    <x v="6"/>
    <x v="1"/>
    <s v="02147-metadata.xml"/>
    <s v="2 0 1 0 0"/>
    <x v="2"/>
    <x v="1"/>
    <x v="1"/>
    <x v="0"/>
    <x v="0"/>
    <x v="2"/>
    <x v="6"/>
  </r>
  <r>
    <x v="6"/>
    <x v="1"/>
    <s v="02149-metadata.xml"/>
    <s v="2 0 1 0 0"/>
    <x v="2"/>
    <x v="1"/>
    <x v="1"/>
    <x v="0"/>
    <x v="0"/>
    <x v="2"/>
    <x v="6"/>
  </r>
  <r>
    <x v="6"/>
    <x v="1"/>
    <s v="02150-metadata.xml"/>
    <s v="2 0 1 0 0"/>
    <x v="2"/>
    <x v="1"/>
    <x v="1"/>
    <x v="0"/>
    <x v="0"/>
    <x v="2"/>
    <x v="6"/>
  </r>
  <r>
    <x v="6"/>
    <x v="1"/>
    <s v="02152-metadata.xml"/>
    <s v="2 0 1 0 0"/>
    <x v="2"/>
    <x v="1"/>
    <x v="1"/>
    <x v="0"/>
    <x v="0"/>
    <x v="2"/>
    <x v="6"/>
  </r>
  <r>
    <x v="6"/>
    <x v="1"/>
    <s v="02153-metadata.xml"/>
    <s v="2 0 1 0 0"/>
    <x v="2"/>
    <x v="1"/>
    <x v="1"/>
    <x v="0"/>
    <x v="0"/>
    <x v="2"/>
    <x v="6"/>
  </r>
  <r>
    <x v="6"/>
    <x v="1"/>
    <s v="02154-metadata.xml"/>
    <s v="2 0 1 0 0"/>
    <x v="2"/>
    <x v="1"/>
    <x v="1"/>
    <x v="0"/>
    <x v="0"/>
    <x v="2"/>
    <x v="6"/>
  </r>
  <r>
    <x v="6"/>
    <x v="1"/>
    <s v="02155-metadata.xml"/>
    <s v="2 0 1 0 0"/>
    <x v="2"/>
    <x v="1"/>
    <x v="1"/>
    <x v="0"/>
    <x v="0"/>
    <x v="2"/>
    <x v="6"/>
  </r>
  <r>
    <x v="6"/>
    <x v="1"/>
    <s v="02156-metadata.xml"/>
    <s v="2 0 1 0 0"/>
    <x v="2"/>
    <x v="1"/>
    <x v="1"/>
    <x v="0"/>
    <x v="0"/>
    <x v="2"/>
    <x v="6"/>
  </r>
  <r>
    <x v="6"/>
    <x v="1"/>
    <s v="02157-metadata.xml"/>
    <s v="2 0 1 0 0"/>
    <x v="2"/>
    <x v="1"/>
    <x v="1"/>
    <x v="0"/>
    <x v="0"/>
    <x v="2"/>
    <x v="6"/>
  </r>
  <r>
    <x v="6"/>
    <x v="1"/>
    <s v="02158-metadata.xml"/>
    <s v="2 0 1 0 0"/>
    <x v="2"/>
    <x v="1"/>
    <x v="1"/>
    <x v="0"/>
    <x v="0"/>
    <x v="2"/>
    <x v="6"/>
  </r>
  <r>
    <x v="6"/>
    <x v="1"/>
    <s v="02159-metadata.xml"/>
    <s v="2 0 1 0 0"/>
    <x v="2"/>
    <x v="1"/>
    <x v="1"/>
    <x v="0"/>
    <x v="0"/>
    <x v="2"/>
    <x v="6"/>
  </r>
  <r>
    <x v="6"/>
    <x v="1"/>
    <s v="02160-metadata.xml"/>
    <s v="2 0 1 0 0"/>
    <x v="2"/>
    <x v="1"/>
    <x v="1"/>
    <x v="0"/>
    <x v="0"/>
    <x v="2"/>
    <x v="6"/>
  </r>
  <r>
    <x v="6"/>
    <x v="1"/>
    <s v="02161-metadata.xml"/>
    <s v="2 0 1 0 0"/>
    <x v="2"/>
    <x v="1"/>
    <x v="1"/>
    <x v="0"/>
    <x v="0"/>
    <x v="2"/>
    <x v="6"/>
  </r>
  <r>
    <x v="6"/>
    <x v="1"/>
    <s v="02162-metadata.xml"/>
    <s v="2 0 1 0 0"/>
    <x v="2"/>
    <x v="1"/>
    <x v="1"/>
    <x v="0"/>
    <x v="0"/>
    <x v="2"/>
    <x v="6"/>
  </r>
  <r>
    <x v="6"/>
    <x v="1"/>
    <s v="02163-metadata.xml"/>
    <s v="2 0 1 0 0"/>
    <x v="2"/>
    <x v="1"/>
    <x v="1"/>
    <x v="0"/>
    <x v="0"/>
    <x v="2"/>
    <x v="6"/>
  </r>
  <r>
    <x v="6"/>
    <x v="1"/>
    <s v="02165-metadata.xml"/>
    <s v="2 0 1 0 0"/>
    <x v="2"/>
    <x v="1"/>
    <x v="1"/>
    <x v="0"/>
    <x v="0"/>
    <x v="2"/>
    <x v="6"/>
  </r>
  <r>
    <x v="6"/>
    <x v="1"/>
    <s v="02167-metadata.xml"/>
    <s v="2 0 1 0 0"/>
    <x v="2"/>
    <x v="1"/>
    <x v="1"/>
    <x v="0"/>
    <x v="0"/>
    <x v="2"/>
    <x v="6"/>
  </r>
  <r>
    <x v="6"/>
    <x v="1"/>
    <s v="02169-metadata.xml"/>
    <s v="2 0 1 0 0"/>
    <x v="2"/>
    <x v="1"/>
    <x v="1"/>
    <x v="0"/>
    <x v="0"/>
    <x v="2"/>
    <x v="6"/>
  </r>
  <r>
    <x v="6"/>
    <x v="1"/>
    <s v="02170-metadata.xml"/>
    <s v="2 0 1 0 0"/>
    <x v="2"/>
    <x v="1"/>
    <x v="1"/>
    <x v="0"/>
    <x v="0"/>
    <x v="2"/>
    <x v="6"/>
  </r>
  <r>
    <x v="6"/>
    <x v="1"/>
    <s v="02172-metadata.xml"/>
    <s v="2 0 1 0 0"/>
    <x v="2"/>
    <x v="1"/>
    <x v="1"/>
    <x v="0"/>
    <x v="0"/>
    <x v="2"/>
    <x v="6"/>
  </r>
  <r>
    <x v="6"/>
    <x v="1"/>
    <s v="02173-metadata.xml"/>
    <s v="2 0 1 0 0"/>
    <x v="2"/>
    <x v="1"/>
    <x v="1"/>
    <x v="0"/>
    <x v="0"/>
    <x v="2"/>
    <x v="6"/>
  </r>
  <r>
    <x v="6"/>
    <x v="1"/>
    <s v="02176-metadata.xml"/>
    <s v="2 0 1 0 0"/>
    <x v="2"/>
    <x v="1"/>
    <x v="1"/>
    <x v="0"/>
    <x v="0"/>
    <x v="2"/>
    <x v="6"/>
  </r>
  <r>
    <x v="6"/>
    <x v="1"/>
    <s v="02177-metadata.xml"/>
    <s v="2 0 1 0 0"/>
    <x v="2"/>
    <x v="1"/>
    <x v="1"/>
    <x v="0"/>
    <x v="0"/>
    <x v="2"/>
    <x v="6"/>
  </r>
  <r>
    <x v="6"/>
    <x v="1"/>
    <s v="02178-metadata.xml"/>
    <s v="2 0 1 0 0"/>
    <x v="2"/>
    <x v="1"/>
    <x v="1"/>
    <x v="0"/>
    <x v="0"/>
    <x v="2"/>
    <x v="6"/>
  </r>
  <r>
    <x v="6"/>
    <x v="1"/>
    <s v="02179-metadata.xml"/>
    <s v="2 0 1 0 0"/>
    <x v="2"/>
    <x v="1"/>
    <x v="1"/>
    <x v="0"/>
    <x v="0"/>
    <x v="2"/>
    <x v="6"/>
  </r>
  <r>
    <x v="6"/>
    <x v="1"/>
    <s v="02180-metadata.xml"/>
    <s v="2 0 1 0 0"/>
    <x v="2"/>
    <x v="1"/>
    <x v="1"/>
    <x v="0"/>
    <x v="0"/>
    <x v="2"/>
    <x v="6"/>
  </r>
  <r>
    <x v="6"/>
    <x v="1"/>
    <s v="02181-metadata.xml"/>
    <s v="2 0 1 0 0"/>
    <x v="2"/>
    <x v="1"/>
    <x v="1"/>
    <x v="0"/>
    <x v="0"/>
    <x v="2"/>
    <x v="6"/>
  </r>
  <r>
    <x v="6"/>
    <x v="1"/>
    <s v="02182-metadata.xml"/>
    <s v="2 0 1 0 0"/>
    <x v="2"/>
    <x v="1"/>
    <x v="1"/>
    <x v="0"/>
    <x v="0"/>
    <x v="2"/>
    <x v="6"/>
  </r>
  <r>
    <x v="6"/>
    <x v="1"/>
    <s v="02183-metadata.xml"/>
    <s v="2 0 1 0 0"/>
    <x v="2"/>
    <x v="1"/>
    <x v="1"/>
    <x v="0"/>
    <x v="0"/>
    <x v="2"/>
    <x v="6"/>
  </r>
  <r>
    <x v="6"/>
    <x v="1"/>
    <s v="02184-metadata.xml"/>
    <s v="2 0 1 0 0"/>
    <x v="2"/>
    <x v="1"/>
    <x v="1"/>
    <x v="0"/>
    <x v="0"/>
    <x v="2"/>
    <x v="6"/>
  </r>
  <r>
    <x v="6"/>
    <x v="1"/>
    <s v="02185-metadata.xml"/>
    <s v="2 0 1 0 0"/>
    <x v="2"/>
    <x v="1"/>
    <x v="1"/>
    <x v="0"/>
    <x v="0"/>
    <x v="2"/>
    <x v="6"/>
  </r>
  <r>
    <x v="6"/>
    <x v="1"/>
    <s v="02187-metadata.xml"/>
    <s v="2 0 1 0 0"/>
    <x v="2"/>
    <x v="1"/>
    <x v="1"/>
    <x v="0"/>
    <x v="0"/>
    <x v="2"/>
    <x v="6"/>
  </r>
  <r>
    <x v="6"/>
    <x v="1"/>
    <s v="02188-metadata.xml"/>
    <s v="2 0 1 0 0"/>
    <x v="2"/>
    <x v="1"/>
    <x v="1"/>
    <x v="0"/>
    <x v="0"/>
    <x v="2"/>
    <x v="6"/>
  </r>
  <r>
    <x v="6"/>
    <x v="1"/>
    <s v="02190-metadata.xml"/>
    <s v="2 0 1 0 0"/>
    <x v="2"/>
    <x v="1"/>
    <x v="1"/>
    <x v="0"/>
    <x v="0"/>
    <x v="2"/>
    <x v="6"/>
  </r>
  <r>
    <x v="6"/>
    <x v="1"/>
    <s v="02192-metadata.xml"/>
    <s v="2 0 1 0 0"/>
    <x v="2"/>
    <x v="1"/>
    <x v="1"/>
    <x v="0"/>
    <x v="0"/>
    <x v="2"/>
    <x v="6"/>
  </r>
  <r>
    <x v="6"/>
    <x v="1"/>
    <s v="02193-metadata.xml"/>
    <s v="2 0 1 0 0"/>
    <x v="2"/>
    <x v="1"/>
    <x v="1"/>
    <x v="0"/>
    <x v="0"/>
    <x v="2"/>
    <x v="6"/>
  </r>
  <r>
    <x v="6"/>
    <x v="1"/>
    <s v="02194-metadata.xml"/>
    <s v="2 0 1 0 0"/>
    <x v="2"/>
    <x v="1"/>
    <x v="1"/>
    <x v="0"/>
    <x v="0"/>
    <x v="2"/>
    <x v="6"/>
  </r>
  <r>
    <x v="6"/>
    <x v="1"/>
    <s v="02196-metadata.xml"/>
    <s v="2 0 1 0 0"/>
    <x v="2"/>
    <x v="1"/>
    <x v="1"/>
    <x v="0"/>
    <x v="0"/>
    <x v="2"/>
    <x v="6"/>
  </r>
  <r>
    <x v="6"/>
    <x v="1"/>
    <s v="02197-metadata.xml"/>
    <s v="2 0 1 0 0"/>
    <x v="2"/>
    <x v="1"/>
    <x v="1"/>
    <x v="0"/>
    <x v="0"/>
    <x v="2"/>
    <x v="6"/>
  </r>
  <r>
    <x v="6"/>
    <x v="1"/>
    <s v="02198-metadata.xml"/>
    <s v="2 0 1 0 0"/>
    <x v="2"/>
    <x v="1"/>
    <x v="1"/>
    <x v="0"/>
    <x v="0"/>
    <x v="2"/>
    <x v="6"/>
  </r>
  <r>
    <x v="6"/>
    <x v="1"/>
    <s v="02200-metadata.xml"/>
    <s v="2 0 1 0 0"/>
    <x v="2"/>
    <x v="1"/>
    <x v="1"/>
    <x v="0"/>
    <x v="0"/>
    <x v="2"/>
    <x v="6"/>
  </r>
  <r>
    <x v="6"/>
    <x v="1"/>
    <s v="02202-metadata.xml"/>
    <s v="2 0 1 0 0"/>
    <x v="2"/>
    <x v="1"/>
    <x v="1"/>
    <x v="0"/>
    <x v="0"/>
    <x v="2"/>
    <x v="6"/>
  </r>
  <r>
    <x v="6"/>
    <x v="1"/>
    <s v="02203-metadata.xml"/>
    <s v="2 0 1 0 0"/>
    <x v="2"/>
    <x v="1"/>
    <x v="1"/>
    <x v="0"/>
    <x v="0"/>
    <x v="2"/>
    <x v="6"/>
  </r>
  <r>
    <x v="6"/>
    <x v="1"/>
    <s v="02204-metadata.xml"/>
    <s v="2 0 1 0 0"/>
    <x v="2"/>
    <x v="1"/>
    <x v="1"/>
    <x v="0"/>
    <x v="0"/>
    <x v="2"/>
    <x v="6"/>
  </r>
  <r>
    <x v="6"/>
    <x v="1"/>
    <s v="02205-metadata.xml"/>
    <s v="2 0 1 0 0"/>
    <x v="2"/>
    <x v="1"/>
    <x v="1"/>
    <x v="0"/>
    <x v="0"/>
    <x v="2"/>
    <x v="6"/>
  </r>
  <r>
    <x v="6"/>
    <x v="1"/>
    <s v="02206-metadata.xml"/>
    <s v="2 0 1 0 0"/>
    <x v="2"/>
    <x v="1"/>
    <x v="1"/>
    <x v="0"/>
    <x v="0"/>
    <x v="2"/>
    <x v="6"/>
  </r>
  <r>
    <x v="6"/>
    <x v="1"/>
    <s v="02207-metadata.xml"/>
    <s v="2 0 1 0 0"/>
    <x v="2"/>
    <x v="1"/>
    <x v="1"/>
    <x v="0"/>
    <x v="0"/>
    <x v="2"/>
    <x v="6"/>
  </r>
  <r>
    <x v="6"/>
    <x v="1"/>
    <s v="02208-metadata.xml"/>
    <s v="2 0 1 0 0"/>
    <x v="2"/>
    <x v="1"/>
    <x v="1"/>
    <x v="0"/>
    <x v="0"/>
    <x v="2"/>
    <x v="6"/>
  </r>
  <r>
    <x v="6"/>
    <x v="1"/>
    <s v="02209-metadata.xml"/>
    <s v="2 0 1 0 0"/>
    <x v="2"/>
    <x v="1"/>
    <x v="1"/>
    <x v="0"/>
    <x v="0"/>
    <x v="2"/>
    <x v="6"/>
  </r>
  <r>
    <x v="6"/>
    <x v="1"/>
    <s v="02212-metadata.xml"/>
    <s v="2 0 1 0 0"/>
    <x v="2"/>
    <x v="1"/>
    <x v="1"/>
    <x v="0"/>
    <x v="0"/>
    <x v="2"/>
    <x v="6"/>
  </r>
  <r>
    <x v="6"/>
    <x v="1"/>
    <s v="02213-metadata.xml"/>
    <s v="2 0 1 0 0"/>
    <x v="2"/>
    <x v="1"/>
    <x v="1"/>
    <x v="0"/>
    <x v="0"/>
    <x v="2"/>
    <x v="6"/>
  </r>
  <r>
    <x v="6"/>
    <x v="1"/>
    <s v="02214-metadata.xml"/>
    <s v="2 0 1 0 0"/>
    <x v="2"/>
    <x v="1"/>
    <x v="1"/>
    <x v="0"/>
    <x v="0"/>
    <x v="2"/>
    <x v="6"/>
  </r>
  <r>
    <x v="6"/>
    <x v="1"/>
    <s v="02215-metadata.xml"/>
    <s v="2 0 1 0 0"/>
    <x v="2"/>
    <x v="1"/>
    <x v="1"/>
    <x v="0"/>
    <x v="0"/>
    <x v="2"/>
    <x v="6"/>
  </r>
  <r>
    <x v="6"/>
    <x v="1"/>
    <s v="02216-metadata.xml"/>
    <s v="2 0 1 0 0"/>
    <x v="2"/>
    <x v="1"/>
    <x v="1"/>
    <x v="0"/>
    <x v="0"/>
    <x v="2"/>
    <x v="6"/>
  </r>
  <r>
    <x v="6"/>
    <x v="1"/>
    <s v="02219-metadata.xml"/>
    <s v="2 0 1 0 0"/>
    <x v="2"/>
    <x v="1"/>
    <x v="1"/>
    <x v="0"/>
    <x v="0"/>
    <x v="2"/>
    <x v="6"/>
  </r>
  <r>
    <x v="6"/>
    <x v="1"/>
    <s v="02220-metadata.xml"/>
    <s v="2 0 1 0 0"/>
    <x v="2"/>
    <x v="1"/>
    <x v="1"/>
    <x v="0"/>
    <x v="0"/>
    <x v="2"/>
    <x v="6"/>
  </r>
  <r>
    <x v="6"/>
    <x v="1"/>
    <s v="02221-metadata.xml"/>
    <s v="2 0 1 0 0"/>
    <x v="2"/>
    <x v="1"/>
    <x v="1"/>
    <x v="0"/>
    <x v="0"/>
    <x v="2"/>
    <x v="6"/>
  </r>
  <r>
    <x v="6"/>
    <x v="1"/>
    <s v="02222-metadata.xml"/>
    <s v="2 0 1 0 0"/>
    <x v="2"/>
    <x v="1"/>
    <x v="1"/>
    <x v="0"/>
    <x v="0"/>
    <x v="2"/>
    <x v="6"/>
  </r>
  <r>
    <x v="6"/>
    <x v="1"/>
    <s v="02223-metadata.xml"/>
    <s v="2 0 1 0 0"/>
    <x v="2"/>
    <x v="1"/>
    <x v="1"/>
    <x v="0"/>
    <x v="0"/>
    <x v="2"/>
    <x v="6"/>
  </r>
  <r>
    <x v="6"/>
    <x v="1"/>
    <s v="02225-metadata.xml"/>
    <s v="2 0 1 0 0"/>
    <x v="2"/>
    <x v="1"/>
    <x v="1"/>
    <x v="0"/>
    <x v="0"/>
    <x v="2"/>
    <x v="6"/>
  </r>
  <r>
    <x v="6"/>
    <x v="1"/>
    <s v="02226-metadata.xml"/>
    <s v="2 0 1 0 0"/>
    <x v="2"/>
    <x v="1"/>
    <x v="1"/>
    <x v="0"/>
    <x v="0"/>
    <x v="2"/>
    <x v="6"/>
  </r>
  <r>
    <x v="6"/>
    <x v="1"/>
    <s v="02227-metadata.xml"/>
    <s v="2 0 1 0 0"/>
    <x v="2"/>
    <x v="1"/>
    <x v="1"/>
    <x v="0"/>
    <x v="0"/>
    <x v="2"/>
    <x v="6"/>
  </r>
  <r>
    <x v="6"/>
    <x v="1"/>
    <s v="02228-metadata.xml"/>
    <s v="2 0 1 0 0"/>
    <x v="2"/>
    <x v="1"/>
    <x v="1"/>
    <x v="0"/>
    <x v="0"/>
    <x v="2"/>
    <x v="6"/>
  </r>
  <r>
    <x v="6"/>
    <x v="1"/>
    <s v="02230-metadata.xml"/>
    <s v="2 0 1 0 0"/>
    <x v="2"/>
    <x v="1"/>
    <x v="1"/>
    <x v="0"/>
    <x v="0"/>
    <x v="2"/>
    <x v="6"/>
  </r>
  <r>
    <x v="6"/>
    <x v="1"/>
    <s v="02231-metadata.xml"/>
    <s v="2 0 1 0 0"/>
    <x v="2"/>
    <x v="1"/>
    <x v="1"/>
    <x v="0"/>
    <x v="0"/>
    <x v="2"/>
    <x v="6"/>
  </r>
  <r>
    <x v="6"/>
    <x v="1"/>
    <s v="02232-metadata.xml"/>
    <s v="2 0 1 0 0"/>
    <x v="2"/>
    <x v="1"/>
    <x v="1"/>
    <x v="0"/>
    <x v="0"/>
    <x v="2"/>
    <x v="6"/>
  </r>
  <r>
    <x v="6"/>
    <x v="1"/>
    <s v="02233-metadata.xml"/>
    <s v="2 0 1 0 0"/>
    <x v="2"/>
    <x v="1"/>
    <x v="1"/>
    <x v="0"/>
    <x v="0"/>
    <x v="2"/>
    <x v="6"/>
  </r>
  <r>
    <x v="6"/>
    <x v="1"/>
    <s v="02236-metadata.xml"/>
    <s v="2 0 1 0 0"/>
    <x v="2"/>
    <x v="1"/>
    <x v="1"/>
    <x v="0"/>
    <x v="0"/>
    <x v="2"/>
    <x v="6"/>
  </r>
  <r>
    <x v="6"/>
    <x v="1"/>
    <s v="02237-metadata.xml"/>
    <s v="2 0 1 0 0"/>
    <x v="2"/>
    <x v="1"/>
    <x v="1"/>
    <x v="0"/>
    <x v="0"/>
    <x v="2"/>
    <x v="6"/>
  </r>
  <r>
    <x v="6"/>
    <x v="1"/>
    <s v="02238-metadata.xml"/>
    <s v="2 0 1 0 0"/>
    <x v="2"/>
    <x v="1"/>
    <x v="1"/>
    <x v="0"/>
    <x v="0"/>
    <x v="2"/>
    <x v="6"/>
  </r>
  <r>
    <x v="6"/>
    <x v="1"/>
    <s v="02240-metadata.xml"/>
    <s v="2 0 1 0 0"/>
    <x v="2"/>
    <x v="1"/>
    <x v="1"/>
    <x v="0"/>
    <x v="0"/>
    <x v="2"/>
    <x v="6"/>
  </r>
  <r>
    <x v="6"/>
    <x v="1"/>
    <s v="02241-metadata.xml"/>
    <s v="2 0 1 0 0"/>
    <x v="2"/>
    <x v="1"/>
    <x v="1"/>
    <x v="0"/>
    <x v="0"/>
    <x v="2"/>
    <x v="6"/>
  </r>
  <r>
    <x v="6"/>
    <x v="1"/>
    <s v="02242-metadata.xml"/>
    <s v="2 0 1 0 0"/>
    <x v="2"/>
    <x v="1"/>
    <x v="1"/>
    <x v="0"/>
    <x v="0"/>
    <x v="2"/>
    <x v="6"/>
  </r>
  <r>
    <x v="6"/>
    <x v="1"/>
    <s v="02243-metadata.xml"/>
    <s v="2 0 1 0 0"/>
    <x v="2"/>
    <x v="1"/>
    <x v="1"/>
    <x v="0"/>
    <x v="0"/>
    <x v="2"/>
    <x v="6"/>
  </r>
  <r>
    <x v="6"/>
    <x v="1"/>
    <s v="02244-metadata.xml"/>
    <s v="2 0 1 0 0"/>
    <x v="2"/>
    <x v="1"/>
    <x v="1"/>
    <x v="0"/>
    <x v="0"/>
    <x v="2"/>
    <x v="6"/>
  </r>
  <r>
    <x v="6"/>
    <x v="1"/>
    <s v="02245-metadata.xml"/>
    <s v="2 0 1 0 0"/>
    <x v="2"/>
    <x v="1"/>
    <x v="1"/>
    <x v="0"/>
    <x v="0"/>
    <x v="2"/>
    <x v="6"/>
  </r>
  <r>
    <x v="6"/>
    <x v="1"/>
    <s v="02246-metadata.xml"/>
    <s v="2 0 1 0 0"/>
    <x v="2"/>
    <x v="1"/>
    <x v="1"/>
    <x v="0"/>
    <x v="0"/>
    <x v="2"/>
    <x v="6"/>
  </r>
  <r>
    <x v="6"/>
    <x v="1"/>
    <s v="02247-metadata.xml"/>
    <s v="2 0 1 0 0"/>
    <x v="2"/>
    <x v="1"/>
    <x v="1"/>
    <x v="0"/>
    <x v="0"/>
    <x v="2"/>
    <x v="6"/>
  </r>
  <r>
    <x v="6"/>
    <x v="1"/>
    <s v="02248-metadata.xml"/>
    <s v="2 0 1 0 0"/>
    <x v="2"/>
    <x v="1"/>
    <x v="1"/>
    <x v="0"/>
    <x v="0"/>
    <x v="2"/>
    <x v="6"/>
  </r>
  <r>
    <x v="6"/>
    <x v="1"/>
    <s v="02250-metadata.xml"/>
    <s v="2 0 1 0 0"/>
    <x v="2"/>
    <x v="1"/>
    <x v="1"/>
    <x v="0"/>
    <x v="0"/>
    <x v="2"/>
    <x v="6"/>
  </r>
  <r>
    <x v="6"/>
    <x v="1"/>
    <s v="02251-metadata.xml"/>
    <s v="2 0 1 0 0"/>
    <x v="2"/>
    <x v="1"/>
    <x v="1"/>
    <x v="0"/>
    <x v="0"/>
    <x v="2"/>
    <x v="6"/>
  </r>
  <r>
    <x v="6"/>
    <x v="1"/>
    <s v="02252-metadata.xml"/>
    <s v="2 0 1 0 0"/>
    <x v="2"/>
    <x v="1"/>
    <x v="1"/>
    <x v="0"/>
    <x v="0"/>
    <x v="2"/>
    <x v="6"/>
  </r>
  <r>
    <x v="6"/>
    <x v="1"/>
    <s v="02254-metadata.xml"/>
    <s v="2 0 1 0 0"/>
    <x v="2"/>
    <x v="1"/>
    <x v="1"/>
    <x v="0"/>
    <x v="0"/>
    <x v="2"/>
    <x v="6"/>
  </r>
  <r>
    <x v="6"/>
    <x v="1"/>
    <s v="02256-metadata.xml"/>
    <s v="2 0 1 0 0"/>
    <x v="2"/>
    <x v="1"/>
    <x v="1"/>
    <x v="0"/>
    <x v="0"/>
    <x v="2"/>
    <x v="6"/>
  </r>
  <r>
    <x v="6"/>
    <x v="1"/>
    <s v="02257-metadata.xml"/>
    <s v="2 0 1 0 0"/>
    <x v="2"/>
    <x v="1"/>
    <x v="1"/>
    <x v="0"/>
    <x v="0"/>
    <x v="2"/>
    <x v="6"/>
  </r>
  <r>
    <x v="6"/>
    <x v="1"/>
    <s v="02258-metadata.xml"/>
    <s v="2 0 1 0 0"/>
    <x v="2"/>
    <x v="1"/>
    <x v="1"/>
    <x v="0"/>
    <x v="0"/>
    <x v="2"/>
    <x v="6"/>
  </r>
  <r>
    <x v="7"/>
    <x v="0"/>
    <s v="03041-metadata.xml"/>
    <s v="4 1 0 0 2"/>
    <x v="4"/>
    <x v="0"/>
    <x v="0"/>
    <x v="0"/>
    <x v="2"/>
    <x v="6"/>
    <x v="6"/>
  </r>
  <r>
    <x v="7"/>
    <x v="0"/>
    <s v="03042-metadata.xml"/>
    <s v="4 1 0 0 2"/>
    <x v="4"/>
    <x v="0"/>
    <x v="0"/>
    <x v="0"/>
    <x v="2"/>
    <x v="6"/>
    <x v="6"/>
  </r>
  <r>
    <x v="7"/>
    <x v="0"/>
    <s v="03043-metadata.xml"/>
    <s v="4 1 0 0 2"/>
    <x v="4"/>
    <x v="0"/>
    <x v="0"/>
    <x v="0"/>
    <x v="2"/>
    <x v="6"/>
    <x v="6"/>
  </r>
  <r>
    <x v="7"/>
    <x v="0"/>
    <s v="03045-metadata.xml"/>
    <s v="4 1 0 0 2"/>
    <x v="4"/>
    <x v="0"/>
    <x v="0"/>
    <x v="0"/>
    <x v="2"/>
    <x v="6"/>
    <x v="6"/>
  </r>
  <r>
    <x v="7"/>
    <x v="0"/>
    <s v="03046-metadata.xml"/>
    <s v="4 1 0 0 2"/>
    <x v="4"/>
    <x v="0"/>
    <x v="0"/>
    <x v="0"/>
    <x v="2"/>
    <x v="6"/>
    <x v="6"/>
  </r>
  <r>
    <x v="7"/>
    <x v="0"/>
    <s v="03048-metadata.xml"/>
    <s v="4 1 0 0 2"/>
    <x v="4"/>
    <x v="0"/>
    <x v="0"/>
    <x v="0"/>
    <x v="2"/>
    <x v="6"/>
    <x v="6"/>
  </r>
  <r>
    <x v="7"/>
    <x v="0"/>
    <s v="03049-metadata.xml"/>
    <s v="4 1 0 0 2"/>
    <x v="4"/>
    <x v="0"/>
    <x v="0"/>
    <x v="0"/>
    <x v="2"/>
    <x v="6"/>
    <x v="6"/>
  </r>
  <r>
    <x v="7"/>
    <x v="0"/>
    <s v="03052-metadata.xml"/>
    <s v="4 1 0 0 2"/>
    <x v="4"/>
    <x v="0"/>
    <x v="0"/>
    <x v="0"/>
    <x v="2"/>
    <x v="6"/>
    <x v="6"/>
  </r>
  <r>
    <x v="7"/>
    <x v="0"/>
    <s v="03054-metadata.xml"/>
    <s v="4 1 0 0 2"/>
    <x v="4"/>
    <x v="0"/>
    <x v="0"/>
    <x v="0"/>
    <x v="2"/>
    <x v="6"/>
    <x v="6"/>
  </r>
  <r>
    <x v="7"/>
    <x v="0"/>
    <s v="03055-metadata.xml"/>
    <s v="4 1 0 0 2"/>
    <x v="4"/>
    <x v="0"/>
    <x v="0"/>
    <x v="0"/>
    <x v="2"/>
    <x v="6"/>
    <x v="6"/>
  </r>
  <r>
    <x v="7"/>
    <x v="0"/>
    <s v="03056-metadata.xml"/>
    <s v="4 1 0 0 2"/>
    <x v="4"/>
    <x v="0"/>
    <x v="0"/>
    <x v="0"/>
    <x v="2"/>
    <x v="6"/>
    <x v="6"/>
  </r>
  <r>
    <x v="7"/>
    <x v="0"/>
    <s v="03060-metadata.xml"/>
    <s v="4 1 0 0 2"/>
    <x v="4"/>
    <x v="0"/>
    <x v="0"/>
    <x v="0"/>
    <x v="2"/>
    <x v="6"/>
    <x v="6"/>
  </r>
  <r>
    <x v="7"/>
    <x v="0"/>
    <s v="03063-metadata.xml"/>
    <s v="4 1 0 0 2"/>
    <x v="4"/>
    <x v="0"/>
    <x v="0"/>
    <x v="0"/>
    <x v="2"/>
    <x v="6"/>
    <x v="6"/>
  </r>
  <r>
    <x v="7"/>
    <x v="0"/>
    <s v="03064-metadata.xml"/>
    <s v="4 1 0 0 2"/>
    <x v="4"/>
    <x v="0"/>
    <x v="0"/>
    <x v="0"/>
    <x v="2"/>
    <x v="6"/>
    <x v="6"/>
  </r>
  <r>
    <x v="7"/>
    <x v="0"/>
    <s v="03065-metadata.xml"/>
    <s v="4 1 0 0 2"/>
    <x v="4"/>
    <x v="0"/>
    <x v="0"/>
    <x v="0"/>
    <x v="2"/>
    <x v="6"/>
    <x v="6"/>
  </r>
  <r>
    <x v="7"/>
    <x v="0"/>
    <s v="03066-metadata.xml"/>
    <s v="4 1 0 0 2"/>
    <x v="4"/>
    <x v="0"/>
    <x v="0"/>
    <x v="0"/>
    <x v="2"/>
    <x v="6"/>
    <x v="6"/>
  </r>
  <r>
    <x v="7"/>
    <x v="0"/>
    <s v="03068-metadata.xml"/>
    <s v="4 1 0 0 2"/>
    <x v="4"/>
    <x v="0"/>
    <x v="0"/>
    <x v="0"/>
    <x v="2"/>
    <x v="6"/>
    <x v="6"/>
  </r>
  <r>
    <x v="7"/>
    <x v="0"/>
    <s v="03069-metadata.xml"/>
    <s v="4 1 0 0 2"/>
    <x v="4"/>
    <x v="0"/>
    <x v="0"/>
    <x v="0"/>
    <x v="2"/>
    <x v="6"/>
    <x v="6"/>
  </r>
  <r>
    <x v="7"/>
    <x v="0"/>
    <s v="03070-metadata.xml"/>
    <s v="4 1 0 0 2"/>
    <x v="4"/>
    <x v="0"/>
    <x v="0"/>
    <x v="0"/>
    <x v="2"/>
    <x v="6"/>
    <x v="6"/>
  </r>
  <r>
    <x v="7"/>
    <x v="0"/>
    <s v="03072-metadata.xml"/>
    <s v="4 1 0 0 2"/>
    <x v="4"/>
    <x v="0"/>
    <x v="0"/>
    <x v="0"/>
    <x v="2"/>
    <x v="6"/>
    <x v="6"/>
  </r>
  <r>
    <x v="7"/>
    <x v="0"/>
    <s v="03074-metadata.xml"/>
    <s v="4 1 0 0 2"/>
    <x v="4"/>
    <x v="0"/>
    <x v="0"/>
    <x v="0"/>
    <x v="2"/>
    <x v="6"/>
    <x v="6"/>
  </r>
  <r>
    <x v="7"/>
    <x v="0"/>
    <s v="03075-metadata.xml"/>
    <s v="4 1 0 0 2"/>
    <x v="4"/>
    <x v="0"/>
    <x v="0"/>
    <x v="0"/>
    <x v="2"/>
    <x v="6"/>
    <x v="6"/>
  </r>
  <r>
    <x v="7"/>
    <x v="0"/>
    <s v="03078-metadata.xml"/>
    <s v="4 1 0 0 2"/>
    <x v="4"/>
    <x v="0"/>
    <x v="0"/>
    <x v="0"/>
    <x v="2"/>
    <x v="6"/>
    <x v="6"/>
  </r>
  <r>
    <x v="7"/>
    <x v="0"/>
    <s v="03080-metadata.xml"/>
    <s v="4 1 0 0 2"/>
    <x v="4"/>
    <x v="0"/>
    <x v="0"/>
    <x v="0"/>
    <x v="2"/>
    <x v="6"/>
    <x v="6"/>
  </r>
  <r>
    <x v="7"/>
    <x v="0"/>
    <s v="03083-metadata.xml"/>
    <s v="4 1 0 0 2"/>
    <x v="4"/>
    <x v="0"/>
    <x v="0"/>
    <x v="0"/>
    <x v="2"/>
    <x v="6"/>
    <x v="6"/>
  </r>
  <r>
    <x v="7"/>
    <x v="0"/>
    <s v="03086-metadata.xml"/>
    <s v="4 1 0 0 2"/>
    <x v="4"/>
    <x v="0"/>
    <x v="0"/>
    <x v="0"/>
    <x v="2"/>
    <x v="6"/>
    <x v="6"/>
  </r>
  <r>
    <x v="7"/>
    <x v="0"/>
    <s v="03087-metadata.xml"/>
    <s v="4 1 0 0 2"/>
    <x v="4"/>
    <x v="0"/>
    <x v="0"/>
    <x v="0"/>
    <x v="2"/>
    <x v="6"/>
    <x v="6"/>
  </r>
  <r>
    <x v="7"/>
    <x v="0"/>
    <s v="03088-metadata.xml"/>
    <s v="4 1 0 0 2"/>
    <x v="4"/>
    <x v="0"/>
    <x v="0"/>
    <x v="0"/>
    <x v="2"/>
    <x v="6"/>
    <x v="6"/>
  </r>
  <r>
    <x v="7"/>
    <x v="0"/>
    <s v="03089-metadata.xml"/>
    <s v="4 1 0 0 2"/>
    <x v="4"/>
    <x v="0"/>
    <x v="0"/>
    <x v="0"/>
    <x v="2"/>
    <x v="6"/>
    <x v="6"/>
  </r>
  <r>
    <x v="7"/>
    <x v="0"/>
    <s v="03091-metadata.xml"/>
    <s v="4 1 0 0 2"/>
    <x v="4"/>
    <x v="0"/>
    <x v="0"/>
    <x v="0"/>
    <x v="2"/>
    <x v="6"/>
    <x v="6"/>
  </r>
  <r>
    <x v="7"/>
    <x v="0"/>
    <s v="03094-metadata.xml"/>
    <s v="4 1 0 0 2"/>
    <x v="4"/>
    <x v="0"/>
    <x v="0"/>
    <x v="0"/>
    <x v="2"/>
    <x v="6"/>
    <x v="6"/>
  </r>
  <r>
    <x v="7"/>
    <x v="0"/>
    <s v="03098-metadata.xml"/>
    <s v="4 1 0 0 2"/>
    <x v="4"/>
    <x v="0"/>
    <x v="0"/>
    <x v="0"/>
    <x v="2"/>
    <x v="6"/>
    <x v="6"/>
  </r>
  <r>
    <x v="7"/>
    <x v="0"/>
    <s v="03100-metadata.xml"/>
    <s v="4 1 0 0 2"/>
    <x v="4"/>
    <x v="0"/>
    <x v="0"/>
    <x v="0"/>
    <x v="2"/>
    <x v="6"/>
    <x v="6"/>
  </r>
  <r>
    <x v="7"/>
    <x v="0"/>
    <s v="03101-metadata.xml"/>
    <s v="4 1 0 0 2"/>
    <x v="4"/>
    <x v="0"/>
    <x v="0"/>
    <x v="0"/>
    <x v="2"/>
    <x v="6"/>
    <x v="6"/>
  </r>
  <r>
    <x v="7"/>
    <x v="0"/>
    <s v="03105-metadata.xml"/>
    <s v="4 1 0 0 2"/>
    <x v="4"/>
    <x v="0"/>
    <x v="0"/>
    <x v="0"/>
    <x v="2"/>
    <x v="6"/>
    <x v="6"/>
  </r>
  <r>
    <x v="7"/>
    <x v="0"/>
    <s v="03106-metadata.xml"/>
    <s v="4 1 0 0 2"/>
    <x v="4"/>
    <x v="0"/>
    <x v="0"/>
    <x v="0"/>
    <x v="2"/>
    <x v="6"/>
    <x v="6"/>
  </r>
  <r>
    <x v="7"/>
    <x v="0"/>
    <s v="03109-metadata.xml"/>
    <s v="4 1 0 0 2"/>
    <x v="4"/>
    <x v="0"/>
    <x v="0"/>
    <x v="0"/>
    <x v="2"/>
    <x v="6"/>
    <x v="6"/>
  </r>
  <r>
    <x v="7"/>
    <x v="0"/>
    <s v="03110-metadata.xml"/>
    <s v="4 1 0 0 2"/>
    <x v="4"/>
    <x v="0"/>
    <x v="0"/>
    <x v="0"/>
    <x v="2"/>
    <x v="6"/>
    <x v="6"/>
  </r>
  <r>
    <x v="7"/>
    <x v="0"/>
    <s v="03111-metadata.xml"/>
    <s v="4 1 0 0 2"/>
    <x v="4"/>
    <x v="0"/>
    <x v="0"/>
    <x v="0"/>
    <x v="2"/>
    <x v="6"/>
    <x v="6"/>
  </r>
  <r>
    <x v="7"/>
    <x v="0"/>
    <s v="03116-metadata.xml"/>
    <s v="4 1 0 0 2"/>
    <x v="4"/>
    <x v="0"/>
    <x v="0"/>
    <x v="0"/>
    <x v="2"/>
    <x v="6"/>
    <x v="6"/>
  </r>
  <r>
    <x v="7"/>
    <x v="0"/>
    <s v="03119-metadata.xml"/>
    <s v="4 1 0 0 2"/>
    <x v="4"/>
    <x v="0"/>
    <x v="0"/>
    <x v="0"/>
    <x v="2"/>
    <x v="6"/>
    <x v="6"/>
  </r>
  <r>
    <x v="7"/>
    <x v="0"/>
    <s v="03122-metadata.xml"/>
    <s v="4 1 0 0 2"/>
    <x v="4"/>
    <x v="0"/>
    <x v="0"/>
    <x v="0"/>
    <x v="2"/>
    <x v="6"/>
    <x v="6"/>
  </r>
  <r>
    <x v="7"/>
    <x v="0"/>
    <s v="03123-metadata.xml"/>
    <s v="4 1 0 0 2"/>
    <x v="4"/>
    <x v="0"/>
    <x v="0"/>
    <x v="0"/>
    <x v="2"/>
    <x v="6"/>
    <x v="6"/>
  </r>
  <r>
    <x v="7"/>
    <x v="0"/>
    <s v="03124-metadata.xml"/>
    <s v="4 1 0 0 2"/>
    <x v="4"/>
    <x v="0"/>
    <x v="0"/>
    <x v="0"/>
    <x v="2"/>
    <x v="6"/>
    <x v="6"/>
  </r>
  <r>
    <x v="7"/>
    <x v="0"/>
    <s v="03125-metadata.xml"/>
    <s v="4 1 0 0 2"/>
    <x v="4"/>
    <x v="0"/>
    <x v="0"/>
    <x v="0"/>
    <x v="2"/>
    <x v="6"/>
    <x v="6"/>
  </r>
  <r>
    <x v="7"/>
    <x v="0"/>
    <s v="03126-metadata.xml"/>
    <s v="4 1 0 0 2"/>
    <x v="4"/>
    <x v="0"/>
    <x v="0"/>
    <x v="0"/>
    <x v="2"/>
    <x v="6"/>
    <x v="6"/>
  </r>
  <r>
    <x v="7"/>
    <x v="0"/>
    <s v="03127-metadata.xml"/>
    <s v="4 1 0 0 2"/>
    <x v="4"/>
    <x v="0"/>
    <x v="0"/>
    <x v="0"/>
    <x v="2"/>
    <x v="6"/>
    <x v="6"/>
  </r>
  <r>
    <x v="7"/>
    <x v="0"/>
    <s v="03129-metadata.xml"/>
    <s v="4 1 0 0 2"/>
    <x v="4"/>
    <x v="0"/>
    <x v="0"/>
    <x v="0"/>
    <x v="2"/>
    <x v="6"/>
    <x v="6"/>
  </r>
  <r>
    <x v="5"/>
    <x v="0"/>
    <s v="00701-metadata.xml"/>
    <s v="1 2 2 0 2"/>
    <x v="1"/>
    <x v="2"/>
    <x v="2"/>
    <x v="0"/>
    <x v="2"/>
    <x v="6"/>
    <x v="6"/>
  </r>
  <r>
    <x v="5"/>
    <x v="0"/>
    <s v="00718-metadata.xml"/>
    <s v="2 2 2 0 1"/>
    <x v="2"/>
    <x v="2"/>
    <x v="2"/>
    <x v="0"/>
    <x v="1"/>
    <x v="6"/>
    <x v="6"/>
  </r>
  <r>
    <x v="0"/>
    <x v="0"/>
    <s v="00002-metadata.xml"/>
    <s v="2 2 1 0 2"/>
    <x v="2"/>
    <x v="2"/>
    <x v="1"/>
    <x v="0"/>
    <x v="2"/>
    <x v="6"/>
    <x v="6"/>
  </r>
  <r>
    <x v="0"/>
    <x v="0"/>
    <s v="00011-metadata.xml"/>
    <s v="2 2 1 0 2"/>
    <x v="2"/>
    <x v="2"/>
    <x v="1"/>
    <x v="0"/>
    <x v="2"/>
    <x v="6"/>
    <x v="6"/>
  </r>
  <r>
    <x v="0"/>
    <x v="0"/>
    <s v="00012-metadata.xml"/>
    <s v="2 2 1 0 2"/>
    <x v="2"/>
    <x v="2"/>
    <x v="1"/>
    <x v="0"/>
    <x v="2"/>
    <x v="6"/>
    <x v="6"/>
  </r>
  <r>
    <x v="0"/>
    <x v="0"/>
    <s v="00014-metadata.xml"/>
    <s v="2 2 1 0 2"/>
    <x v="2"/>
    <x v="2"/>
    <x v="1"/>
    <x v="0"/>
    <x v="2"/>
    <x v="6"/>
    <x v="6"/>
  </r>
  <r>
    <x v="0"/>
    <x v="0"/>
    <s v="00015-metadata.xml"/>
    <s v="2 2 1 0 2"/>
    <x v="2"/>
    <x v="2"/>
    <x v="1"/>
    <x v="0"/>
    <x v="2"/>
    <x v="6"/>
    <x v="6"/>
  </r>
  <r>
    <x v="0"/>
    <x v="0"/>
    <s v="00019-metadata.xml"/>
    <s v="2 2 1 0 2"/>
    <x v="2"/>
    <x v="2"/>
    <x v="1"/>
    <x v="0"/>
    <x v="2"/>
    <x v="6"/>
    <x v="6"/>
  </r>
  <r>
    <x v="0"/>
    <x v="0"/>
    <s v="00022-metadata.xml"/>
    <s v="2 2 1 0 2"/>
    <x v="2"/>
    <x v="2"/>
    <x v="1"/>
    <x v="0"/>
    <x v="2"/>
    <x v="6"/>
    <x v="6"/>
  </r>
  <r>
    <x v="0"/>
    <x v="0"/>
    <s v="00023-metadata.xml"/>
    <s v="2 2 1 0 2"/>
    <x v="2"/>
    <x v="2"/>
    <x v="1"/>
    <x v="0"/>
    <x v="2"/>
    <x v="6"/>
    <x v="6"/>
  </r>
  <r>
    <x v="0"/>
    <x v="0"/>
    <s v="00025-metadata.xml"/>
    <s v="2 2 1 0 2"/>
    <x v="2"/>
    <x v="2"/>
    <x v="1"/>
    <x v="0"/>
    <x v="2"/>
    <x v="6"/>
    <x v="6"/>
  </r>
  <r>
    <x v="0"/>
    <x v="0"/>
    <s v="00027-metadata.xml"/>
    <s v="2 2 1 0 2"/>
    <x v="2"/>
    <x v="2"/>
    <x v="1"/>
    <x v="0"/>
    <x v="2"/>
    <x v="6"/>
    <x v="6"/>
  </r>
  <r>
    <x v="0"/>
    <x v="0"/>
    <s v="00028-metadata.xml"/>
    <s v="2 2 1 0 2"/>
    <x v="2"/>
    <x v="2"/>
    <x v="1"/>
    <x v="0"/>
    <x v="2"/>
    <x v="6"/>
    <x v="6"/>
  </r>
  <r>
    <x v="0"/>
    <x v="0"/>
    <s v="00030-metadata.xml"/>
    <s v="2 2 1 0 2"/>
    <x v="2"/>
    <x v="2"/>
    <x v="1"/>
    <x v="0"/>
    <x v="2"/>
    <x v="6"/>
    <x v="6"/>
  </r>
  <r>
    <x v="0"/>
    <x v="0"/>
    <s v="00035-metadata.xml"/>
    <s v="2 2 1 0 2"/>
    <x v="2"/>
    <x v="2"/>
    <x v="1"/>
    <x v="0"/>
    <x v="2"/>
    <x v="6"/>
    <x v="6"/>
  </r>
  <r>
    <x v="0"/>
    <x v="0"/>
    <s v="00049-metadata.xml"/>
    <s v="2 2 1 0 2"/>
    <x v="2"/>
    <x v="2"/>
    <x v="1"/>
    <x v="0"/>
    <x v="2"/>
    <x v="6"/>
    <x v="6"/>
  </r>
  <r>
    <x v="0"/>
    <x v="0"/>
    <s v="00050-metadata.xml"/>
    <s v="2 2 1 0 2"/>
    <x v="2"/>
    <x v="2"/>
    <x v="1"/>
    <x v="0"/>
    <x v="2"/>
    <x v="6"/>
    <x v="6"/>
  </r>
  <r>
    <x v="0"/>
    <x v="0"/>
    <s v="00053-metadata.xml"/>
    <s v="2 2 1 0 2"/>
    <x v="2"/>
    <x v="2"/>
    <x v="1"/>
    <x v="0"/>
    <x v="2"/>
    <x v="6"/>
    <x v="6"/>
  </r>
  <r>
    <x v="0"/>
    <x v="0"/>
    <s v="00057-metadata.xml"/>
    <s v="2 2 1 0 2"/>
    <x v="2"/>
    <x v="2"/>
    <x v="1"/>
    <x v="0"/>
    <x v="2"/>
    <x v="6"/>
    <x v="6"/>
  </r>
  <r>
    <x v="0"/>
    <x v="0"/>
    <s v="00058-metadata.xml"/>
    <s v="2 2 1 0 2"/>
    <x v="2"/>
    <x v="2"/>
    <x v="1"/>
    <x v="0"/>
    <x v="2"/>
    <x v="6"/>
    <x v="6"/>
  </r>
  <r>
    <x v="0"/>
    <x v="0"/>
    <s v="00061-metadata.xml"/>
    <s v="2 2 1 0 2"/>
    <x v="2"/>
    <x v="2"/>
    <x v="1"/>
    <x v="0"/>
    <x v="2"/>
    <x v="6"/>
    <x v="6"/>
  </r>
  <r>
    <x v="0"/>
    <x v="0"/>
    <s v="00065-metadata.xml"/>
    <s v="2 2 1 0 2"/>
    <x v="2"/>
    <x v="2"/>
    <x v="1"/>
    <x v="0"/>
    <x v="2"/>
    <x v="6"/>
    <x v="6"/>
  </r>
  <r>
    <x v="0"/>
    <x v="0"/>
    <s v="00070-metadata.xml"/>
    <s v="2 2 1 0 2"/>
    <x v="2"/>
    <x v="2"/>
    <x v="1"/>
    <x v="0"/>
    <x v="2"/>
    <x v="6"/>
    <x v="6"/>
  </r>
  <r>
    <x v="0"/>
    <x v="0"/>
    <s v="00073-metadata.xml"/>
    <s v="2 2 1 0 2"/>
    <x v="2"/>
    <x v="2"/>
    <x v="1"/>
    <x v="0"/>
    <x v="2"/>
    <x v="6"/>
    <x v="6"/>
  </r>
  <r>
    <x v="0"/>
    <x v="0"/>
    <s v="00074-metadata.xml"/>
    <s v="2 2 1 0 2"/>
    <x v="2"/>
    <x v="2"/>
    <x v="1"/>
    <x v="0"/>
    <x v="2"/>
    <x v="6"/>
    <x v="6"/>
  </r>
  <r>
    <x v="0"/>
    <x v="0"/>
    <s v="00077-metadata.xml"/>
    <s v="2 2 1 0 2"/>
    <x v="2"/>
    <x v="2"/>
    <x v="1"/>
    <x v="0"/>
    <x v="2"/>
    <x v="6"/>
    <x v="6"/>
  </r>
  <r>
    <x v="0"/>
    <x v="0"/>
    <s v="00091-metadata.xml"/>
    <s v="2 2 1 0 2"/>
    <x v="2"/>
    <x v="2"/>
    <x v="1"/>
    <x v="0"/>
    <x v="2"/>
    <x v="6"/>
    <x v="6"/>
  </r>
  <r>
    <x v="0"/>
    <x v="0"/>
    <s v="00093-metadata.xml"/>
    <s v="2 2 1 0 2"/>
    <x v="2"/>
    <x v="2"/>
    <x v="1"/>
    <x v="0"/>
    <x v="2"/>
    <x v="6"/>
    <x v="6"/>
  </r>
  <r>
    <x v="0"/>
    <x v="0"/>
    <s v="00094-metadata.xml"/>
    <s v="2 2 1 0 2"/>
    <x v="2"/>
    <x v="2"/>
    <x v="1"/>
    <x v="0"/>
    <x v="2"/>
    <x v="6"/>
    <x v="6"/>
  </r>
  <r>
    <x v="0"/>
    <x v="0"/>
    <s v="00098-metadata.xml"/>
    <s v="2 1 2 0 2"/>
    <x v="2"/>
    <x v="0"/>
    <x v="2"/>
    <x v="0"/>
    <x v="2"/>
    <x v="6"/>
    <x v="6"/>
  </r>
  <r>
    <x v="0"/>
    <x v="0"/>
    <s v="00104-metadata.xml"/>
    <s v="2 2 1 0 2"/>
    <x v="2"/>
    <x v="2"/>
    <x v="1"/>
    <x v="0"/>
    <x v="2"/>
    <x v="6"/>
    <x v="6"/>
  </r>
  <r>
    <x v="0"/>
    <x v="0"/>
    <s v="00111-metadata.xml"/>
    <s v="2 2 1 0 2"/>
    <x v="2"/>
    <x v="2"/>
    <x v="1"/>
    <x v="0"/>
    <x v="2"/>
    <x v="6"/>
    <x v="6"/>
  </r>
  <r>
    <x v="0"/>
    <x v="0"/>
    <s v="00114-metadata.xml"/>
    <s v="2 2 1 0 2"/>
    <x v="2"/>
    <x v="2"/>
    <x v="1"/>
    <x v="0"/>
    <x v="2"/>
    <x v="6"/>
    <x v="6"/>
  </r>
  <r>
    <x v="0"/>
    <x v="0"/>
    <s v="00116-metadata.xml"/>
    <s v="2 2 1 0 2"/>
    <x v="2"/>
    <x v="2"/>
    <x v="1"/>
    <x v="0"/>
    <x v="2"/>
    <x v="6"/>
    <x v="6"/>
  </r>
  <r>
    <x v="0"/>
    <x v="0"/>
    <s v="00118-metadata.xml"/>
    <s v="2 2 1 0 2"/>
    <x v="2"/>
    <x v="2"/>
    <x v="1"/>
    <x v="0"/>
    <x v="2"/>
    <x v="6"/>
    <x v="6"/>
  </r>
  <r>
    <x v="0"/>
    <x v="0"/>
    <s v="00130-metadata.xml"/>
    <s v="2 2 1 0 2"/>
    <x v="2"/>
    <x v="2"/>
    <x v="1"/>
    <x v="0"/>
    <x v="2"/>
    <x v="6"/>
    <x v="6"/>
  </r>
  <r>
    <x v="0"/>
    <x v="0"/>
    <s v="00131-metadata.xml"/>
    <s v="2 2 1 0 2"/>
    <x v="2"/>
    <x v="2"/>
    <x v="1"/>
    <x v="0"/>
    <x v="2"/>
    <x v="6"/>
    <x v="6"/>
  </r>
  <r>
    <x v="0"/>
    <x v="0"/>
    <s v="00132-metadata.xml"/>
    <s v="2 2 1 0 2"/>
    <x v="2"/>
    <x v="2"/>
    <x v="1"/>
    <x v="0"/>
    <x v="2"/>
    <x v="6"/>
    <x v="6"/>
  </r>
  <r>
    <x v="0"/>
    <x v="0"/>
    <s v="00133-metadata.xml"/>
    <s v="2 2 1 0 2"/>
    <x v="2"/>
    <x v="2"/>
    <x v="1"/>
    <x v="0"/>
    <x v="2"/>
    <x v="6"/>
    <x v="6"/>
  </r>
  <r>
    <x v="0"/>
    <x v="0"/>
    <s v="00136-metadata.xml"/>
    <s v="2 2 1 0 2"/>
    <x v="2"/>
    <x v="2"/>
    <x v="1"/>
    <x v="0"/>
    <x v="2"/>
    <x v="6"/>
    <x v="6"/>
  </r>
  <r>
    <x v="0"/>
    <x v="0"/>
    <s v="00137-metadata.xml"/>
    <s v="2 2 1 0 2"/>
    <x v="2"/>
    <x v="2"/>
    <x v="1"/>
    <x v="0"/>
    <x v="2"/>
    <x v="6"/>
    <x v="6"/>
  </r>
  <r>
    <x v="0"/>
    <x v="0"/>
    <s v="00140-metadata.xml"/>
    <s v="2 2 1 0 2"/>
    <x v="2"/>
    <x v="2"/>
    <x v="1"/>
    <x v="0"/>
    <x v="2"/>
    <x v="6"/>
    <x v="6"/>
  </r>
  <r>
    <x v="0"/>
    <x v="0"/>
    <s v="00141-metadata.xml"/>
    <s v="2 2 1 0 2"/>
    <x v="2"/>
    <x v="2"/>
    <x v="1"/>
    <x v="0"/>
    <x v="2"/>
    <x v="6"/>
    <x v="6"/>
  </r>
  <r>
    <x v="0"/>
    <x v="0"/>
    <s v="00144-metadata.xml"/>
    <s v="2 2 1 0 2"/>
    <x v="2"/>
    <x v="2"/>
    <x v="1"/>
    <x v="0"/>
    <x v="2"/>
    <x v="6"/>
    <x v="6"/>
  </r>
  <r>
    <x v="0"/>
    <x v="0"/>
    <s v="00147-metadata.xml"/>
    <s v="2 2 1 0 2"/>
    <x v="2"/>
    <x v="2"/>
    <x v="1"/>
    <x v="0"/>
    <x v="2"/>
    <x v="6"/>
    <x v="6"/>
  </r>
  <r>
    <x v="0"/>
    <x v="0"/>
    <s v="00148-metadata.xml"/>
    <s v="2 1 2 0 2"/>
    <x v="2"/>
    <x v="0"/>
    <x v="2"/>
    <x v="0"/>
    <x v="2"/>
    <x v="6"/>
    <x v="6"/>
  </r>
  <r>
    <x v="0"/>
    <x v="0"/>
    <s v="00152-metadata.xml"/>
    <s v="2 2 1 0 2"/>
    <x v="2"/>
    <x v="2"/>
    <x v="1"/>
    <x v="0"/>
    <x v="2"/>
    <x v="6"/>
    <x v="6"/>
  </r>
  <r>
    <x v="0"/>
    <x v="0"/>
    <s v="00155-metadata.xml"/>
    <s v="2 2 1 0 2"/>
    <x v="2"/>
    <x v="2"/>
    <x v="1"/>
    <x v="0"/>
    <x v="2"/>
    <x v="6"/>
    <x v="6"/>
  </r>
  <r>
    <x v="0"/>
    <x v="0"/>
    <s v="00156-metadata.xml"/>
    <s v="2 2 1 0 2"/>
    <x v="2"/>
    <x v="2"/>
    <x v="1"/>
    <x v="0"/>
    <x v="2"/>
    <x v="6"/>
    <x v="6"/>
  </r>
  <r>
    <x v="0"/>
    <x v="0"/>
    <s v="00159-metadata.xml"/>
    <s v="2 2 1 0 2"/>
    <x v="2"/>
    <x v="2"/>
    <x v="1"/>
    <x v="0"/>
    <x v="2"/>
    <x v="6"/>
    <x v="6"/>
  </r>
  <r>
    <x v="0"/>
    <x v="0"/>
    <s v="00160-metadata.xml"/>
    <s v="2 2 1 0 2"/>
    <x v="2"/>
    <x v="2"/>
    <x v="1"/>
    <x v="0"/>
    <x v="2"/>
    <x v="6"/>
    <x v="6"/>
  </r>
  <r>
    <x v="0"/>
    <x v="0"/>
    <s v="00168-metadata.xml"/>
    <s v="2 2 1 0 2"/>
    <x v="2"/>
    <x v="2"/>
    <x v="1"/>
    <x v="0"/>
    <x v="2"/>
    <x v="6"/>
    <x v="6"/>
  </r>
  <r>
    <x v="0"/>
    <x v="0"/>
    <s v="00170-metadata.xml"/>
    <s v="2 2 1 0 2"/>
    <x v="2"/>
    <x v="2"/>
    <x v="1"/>
    <x v="0"/>
    <x v="2"/>
    <x v="6"/>
    <x v="6"/>
  </r>
  <r>
    <x v="0"/>
    <x v="0"/>
    <s v="00172-metadata.xml"/>
    <s v="2 2 1 0 2"/>
    <x v="2"/>
    <x v="2"/>
    <x v="1"/>
    <x v="0"/>
    <x v="2"/>
    <x v="6"/>
    <x v="6"/>
  </r>
  <r>
    <x v="0"/>
    <x v="0"/>
    <s v="00173-metadata.xml"/>
    <s v="2 2 1 0 2"/>
    <x v="2"/>
    <x v="2"/>
    <x v="1"/>
    <x v="0"/>
    <x v="2"/>
    <x v="6"/>
    <x v="6"/>
  </r>
  <r>
    <x v="0"/>
    <x v="0"/>
    <s v="00178-metadata.xml"/>
    <s v="2 2 1 0 2"/>
    <x v="2"/>
    <x v="2"/>
    <x v="1"/>
    <x v="0"/>
    <x v="2"/>
    <x v="6"/>
    <x v="6"/>
  </r>
  <r>
    <x v="0"/>
    <x v="0"/>
    <s v="00181-metadata.xml"/>
    <s v="2 2 1 0 2"/>
    <x v="2"/>
    <x v="2"/>
    <x v="1"/>
    <x v="0"/>
    <x v="2"/>
    <x v="6"/>
    <x v="6"/>
  </r>
  <r>
    <x v="0"/>
    <x v="0"/>
    <s v="00183-metadata.xml"/>
    <s v="2 2 1 0 2"/>
    <x v="2"/>
    <x v="2"/>
    <x v="1"/>
    <x v="0"/>
    <x v="2"/>
    <x v="6"/>
    <x v="6"/>
  </r>
  <r>
    <x v="0"/>
    <x v="0"/>
    <s v="00193-metadata.xml"/>
    <s v="2 2 1 0 2"/>
    <x v="2"/>
    <x v="2"/>
    <x v="1"/>
    <x v="0"/>
    <x v="2"/>
    <x v="6"/>
    <x v="6"/>
  </r>
  <r>
    <x v="0"/>
    <x v="0"/>
    <s v="00196-metadata.xml"/>
    <s v="2 2 1 0 2"/>
    <x v="2"/>
    <x v="2"/>
    <x v="1"/>
    <x v="0"/>
    <x v="2"/>
    <x v="6"/>
    <x v="6"/>
  </r>
  <r>
    <x v="0"/>
    <x v="0"/>
    <s v="00201-metadata.xml"/>
    <s v="2 2 1 0 2"/>
    <x v="2"/>
    <x v="2"/>
    <x v="1"/>
    <x v="0"/>
    <x v="2"/>
    <x v="6"/>
    <x v="6"/>
  </r>
  <r>
    <x v="0"/>
    <x v="0"/>
    <s v="00202-metadata.xml"/>
    <s v="2 2 1 0 2"/>
    <x v="2"/>
    <x v="2"/>
    <x v="1"/>
    <x v="0"/>
    <x v="2"/>
    <x v="6"/>
    <x v="6"/>
  </r>
  <r>
    <x v="0"/>
    <x v="0"/>
    <s v="00205-metadata.xml"/>
    <s v="2 2 1 0 2"/>
    <x v="2"/>
    <x v="2"/>
    <x v="1"/>
    <x v="0"/>
    <x v="2"/>
    <x v="6"/>
    <x v="6"/>
  </r>
  <r>
    <x v="0"/>
    <x v="0"/>
    <s v="00207-metadata.xml"/>
    <s v="2 2 1 0 2"/>
    <x v="2"/>
    <x v="2"/>
    <x v="1"/>
    <x v="0"/>
    <x v="2"/>
    <x v="6"/>
    <x v="6"/>
  </r>
  <r>
    <x v="0"/>
    <x v="0"/>
    <s v="00217-metadata.xml"/>
    <s v="2 2 1 0 2"/>
    <x v="2"/>
    <x v="2"/>
    <x v="1"/>
    <x v="0"/>
    <x v="2"/>
    <x v="6"/>
    <x v="6"/>
  </r>
  <r>
    <x v="0"/>
    <x v="0"/>
    <s v="00220-metadata.xml"/>
    <s v="2 2 1 0 2"/>
    <x v="2"/>
    <x v="2"/>
    <x v="1"/>
    <x v="0"/>
    <x v="2"/>
    <x v="6"/>
    <x v="6"/>
  </r>
  <r>
    <x v="0"/>
    <x v="0"/>
    <s v="00225-metadata.xml"/>
    <s v="2 2 1 0 2"/>
    <x v="2"/>
    <x v="2"/>
    <x v="1"/>
    <x v="0"/>
    <x v="2"/>
    <x v="6"/>
    <x v="6"/>
  </r>
  <r>
    <x v="0"/>
    <x v="0"/>
    <s v="00227-metadata.xml"/>
    <s v="2 2 1 0 2"/>
    <x v="2"/>
    <x v="2"/>
    <x v="1"/>
    <x v="0"/>
    <x v="2"/>
    <x v="6"/>
    <x v="6"/>
  </r>
  <r>
    <x v="0"/>
    <x v="0"/>
    <s v="00237-metadata.xml"/>
    <s v="2 2 1 0 2"/>
    <x v="2"/>
    <x v="2"/>
    <x v="1"/>
    <x v="0"/>
    <x v="2"/>
    <x v="6"/>
    <x v="6"/>
  </r>
  <r>
    <x v="0"/>
    <x v="0"/>
    <s v="00239-metadata.xml"/>
    <s v="2 2 1 0 2"/>
    <x v="2"/>
    <x v="2"/>
    <x v="1"/>
    <x v="0"/>
    <x v="2"/>
    <x v="6"/>
    <x v="6"/>
  </r>
  <r>
    <x v="0"/>
    <x v="0"/>
    <s v="00243-metadata.xml"/>
    <s v="2 2 1 0 2"/>
    <x v="2"/>
    <x v="2"/>
    <x v="1"/>
    <x v="0"/>
    <x v="2"/>
    <x v="6"/>
    <x v="6"/>
  </r>
  <r>
    <x v="0"/>
    <x v="0"/>
    <s v="00247-metadata.xml"/>
    <s v="2 2 1 0 2"/>
    <x v="2"/>
    <x v="2"/>
    <x v="1"/>
    <x v="0"/>
    <x v="2"/>
    <x v="6"/>
    <x v="6"/>
  </r>
  <r>
    <x v="2"/>
    <x v="1"/>
    <s v="03135-metadata.xml"/>
    <s v="2 1 1 0 0"/>
    <x v="2"/>
    <x v="0"/>
    <x v="1"/>
    <x v="0"/>
    <x v="0"/>
    <x v="3"/>
    <x v="7"/>
  </r>
  <r>
    <x v="2"/>
    <x v="1"/>
    <s v="03138-metadata.xml"/>
    <s v="2 1 1 0 0"/>
    <x v="2"/>
    <x v="0"/>
    <x v="1"/>
    <x v="0"/>
    <x v="0"/>
    <x v="3"/>
    <x v="7"/>
  </r>
  <r>
    <x v="2"/>
    <x v="1"/>
    <s v="03147-metadata.xml"/>
    <s v="2 1 1 0 0"/>
    <x v="2"/>
    <x v="0"/>
    <x v="1"/>
    <x v="0"/>
    <x v="0"/>
    <x v="3"/>
    <x v="7"/>
  </r>
  <r>
    <x v="2"/>
    <x v="1"/>
    <s v="03148-metadata.xml"/>
    <s v="2 1 1 0 0"/>
    <x v="2"/>
    <x v="0"/>
    <x v="1"/>
    <x v="0"/>
    <x v="0"/>
    <x v="3"/>
    <x v="7"/>
  </r>
  <r>
    <x v="2"/>
    <x v="1"/>
    <s v="03150-metadata.xml"/>
    <s v="2 1 1 0 0"/>
    <x v="2"/>
    <x v="0"/>
    <x v="1"/>
    <x v="0"/>
    <x v="0"/>
    <x v="3"/>
    <x v="7"/>
  </r>
  <r>
    <x v="2"/>
    <x v="1"/>
    <s v="03151-metadata.xml"/>
    <s v="2 1 1 0 0"/>
    <x v="2"/>
    <x v="0"/>
    <x v="1"/>
    <x v="0"/>
    <x v="0"/>
    <x v="3"/>
    <x v="7"/>
  </r>
  <r>
    <x v="2"/>
    <x v="1"/>
    <s v="03171-metadata.xml"/>
    <s v="2 1 1 0 0"/>
    <x v="2"/>
    <x v="0"/>
    <x v="1"/>
    <x v="0"/>
    <x v="0"/>
    <x v="3"/>
    <x v="7"/>
  </r>
  <r>
    <x v="2"/>
    <x v="1"/>
    <s v="03173-metadata.xml"/>
    <s v="2 1 1 0 0"/>
    <x v="2"/>
    <x v="0"/>
    <x v="1"/>
    <x v="0"/>
    <x v="0"/>
    <x v="3"/>
    <x v="7"/>
  </r>
  <r>
    <x v="2"/>
    <x v="1"/>
    <s v="03178-metadata.xml"/>
    <s v="2 1 1 0 0"/>
    <x v="2"/>
    <x v="0"/>
    <x v="1"/>
    <x v="0"/>
    <x v="0"/>
    <x v="3"/>
    <x v="7"/>
  </r>
  <r>
    <x v="2"/>
    <x v="1"/>
    <s v="03179-metadata.xml"/>
    <s v="2 1 1 0 0"/>
    <x v="2"/>
    <x v="0"/>
    <x v="1"/>
    <x v="0"/>
    <x v="0"/>
    <x v="3"/>
    <x v="7"/>
  </r>
  <r>
    <x v="2"/>
    <x v="1"/>
    <s v="03182-metadata.xml"/>
    <s v="2 1 1 0 0"/>
    <x v="2"/>
    <x v="0"/>
    <x v="1"/>
    <x v="0"/>
    <x v="0"/>
    <x v="3"/>
    <x v="7"/>
  </r>
  <r>
    <x v="2"/>
    <x v="1"/>
    <s v="03183-metadata.xml"/>
    <s v="2 1 1 0 0"/>
    <x v="2"/>
    <x v="0"/>
    <x v="1"/>
    <x v="0"/>
    <x v="0"/>
    <x v="3"/>
    <x v="7"/>
  </r>
  <r>
    <x v="2"/>
    <x v="1"/>
    <s v="03184-metadata.xml"/>
    <s v="2 1 1 0 0"/>
    <x v="2"/>
    <x v="0"/>
    <x v="1"/>
    <x v="0"/>
    <x v="0"/>
    <x v="3"/>
    <x v="7"/>
  </r>
  <r>
    <x v="2"/>
    <x v="1"/>
    <s v="03186-metadata.xml"/>
    <s v="2 1 1 0 0"/>
    <x v="2"/>
    <x v="0"/>
    <x v="1"/>
    <x v="0"/>
    <x v="0"/>
    <x v="3"/>
    <x v="7"/>
  </r>
  <r>
    <x v="2"/>
    <x v="1"/>
    <s v="03191-metadata.xml"/>
    <s v="2 1 1 0 0"/>
    <x v="2"/>
    <x v="0"/>
    <x v="1"/>
    <x v="0"/>
    <x v="0"/>
    <x v="3"/>
    <x v="7"/>
  </r>
  <r>
    <x v="2"/>
    <x v="1"/>
    <s v="03192-metadata.xml"/>
    <s v="2 1 1 0 0"/>
    <x v="2"/>
    <x v="0"/>
    <x v="1"/>
    <x v="0"/>
    <x v="0"/>
    <x v="3"/>
    <x v="7"/>
  </r>
  <r>
    <x v="2"/>
    <x v="1"/>
    <s v="03193-metadata.xml"/>
    <s v="2 1 1 0 0"/>
    <x v="2"/>
    <x v="0"/>
    <x v="1"/>
    <x v="0"/>
    <x v="0"/>
    <x v="3"/>
    <x v="7"/>
  </r>
  <r>
    <x v="2"/>
    <x v="1"/>
    <s v="03197-metadata.xml"/>
    <s v="2 1 1 0 0"/>
    <x v="2"/>
    <x v="0"/>
    <x v="1"/>
    <x v="0"/>
    <x v="0"/>
    <x v="3"/>
    <x v="7"/>
  </r>
  <r>
    <x v="2"/>
    <x v="1"/>
    <s v="03220-metadata.xml"/>
    <s v="2 1 1 0 0"/>
    <x v="2"/>
    <x v="0"/>
    <x v="1"/>
    <x v="0"/>
    <x v="0"/>
    <x v="3"/>
    <x v="7"/>
  </r>
  <r>
    <x v="2"/>
    <x v="1"/>
    <s v="03224-metadata.xml"/>
    <s v="2 1 1 0 0"/>
    <x v="2"/>
    <x v="0"/>
    <x v="1"/>
    <x v="0"/>
    <x v="0"/>
    <x v="3"/>
    <x v="7"/>
  </r>
  <r>
    <x v="2"/>
    <x v="1"/>
    <s v="03225-metadata.xml"/>
    <s v="2 1 1 0 0"/>
    <x v="2"/>
    <x v="0"/>
    <x v="1"/>
    <x v="0"/>
    <x v="0"/>
    <x v="3"/>
    <x v="7"/>
  </r>
  <r>
    <x v="2"/>
    <x v="1"/>
    <s v="03228-metadata.xml"/>
    <s v="2 1 1 0 0"/>
    <x v="2"/>
    <x v="0"/>
    <x v="1"/>
    <x v="0"/>
    <x v="0"/>
    <x v="3"/>
    <x v="7"/>
  </r>
  <r>
    <x v="2"/>
    <x v="1"/>
    <s v="03231-metadata.xml"/>
    <s v="2 1 1 0 0"/>
    <x v="2"/>
    <x v="0"/>
    <x v="1"/>
    <x v="0"/>
    <x v="0"/>
    <x v="3"/>
    <x v="7"/>
  </r>
  <r>
    <x v="2"/>
    <x v="1"/>
    <s v="03234-metadata.xml"/>
    <s v="2 1 1 0 0"/>
    <x v="2"/>
    <x v="0"/>
    <x v="1"/>
    <x v="0"/>
    <x v="0"/>
    <x v="3"/>
    <x v="7"/>
  </r>
  <r>
    <x v="2"/>
    <x v="1"/>
    <s v="03236-metadata.xml"/>
    <s v="2 1 1 0 0"/>
    <x v="2"/>
    <x v="0"/>
    <x v="1"/>
    <x v="0"/>
    <x v="0"/>
    <x v="3"/>
    <x v="7"/>
  </r>
  <r>
    <x v="2"/>
    <x v="1"/>
    <s v="03238-metadata.xml"/>
    <s v="2 1 1 0 0"/>
    <x v="2"/>
    <x v="0"/>
    <x v="1"/>
    <x v="0"/>
    <x v="0"/>
    <x v="3"/>
    <x v="7"/>
  </r>
  <r>
    <x v="2"/>
    <x v="1"/>
    <s v="03245-metadata.xml"/>
    <s v="2 1 1 0 0"/>
    <x v="2"/>
    <x v="0"/>
    <x v="1"/>
    <x v="0"/>
    <x v="0"/>
    <x v="3"/>
    <x v="7"/>
  </r>
  <r>
    <x v="2"/>
    <x v="1"/>
    <s v="03247-metadata.xml"/>
    <s v="2 1 1 0 0"/>
    <x v="2"/>
    <x v="0"/>
    <x v="1"/>
    <x v="0"/>
    <x v="0"/>
    <x v="3"/>
    <x v="7"/>
  </r>
  <r>
    <x v="2"/>
    <x v="1"/>
    <s v="03250-metadata.xml"/>
    <s v="2 1 1 0 0"/>
    <x v="2"/>
    <x v="0"/>
    <x v="1"/>
    <x v="0"/>
    <x v="0"/>
    <x v="3"/>
    <x v="7"/>
  </r>
  <r>
    <x v="2"/>
    <x v="1"/>
    <s v="03254-metadata.xml"/>
    <s v="2 1 1 0 0"/>
    <x v="2"/>
    <x v="0"/>
    <x v="1"/>
    <x v="0"/>
    <x v="0"/>
    <x v="3"/>
    <x v="7"/>
  </r>
  <r>
    <x v="2"/>
    <x v="1"/>
    <s v="03269-metadata.xml"/>
    <s v="2 1 1 0 0"/>
    <x v="2"/>
    <x v="0"/>
    <x v="1"/>
    <x v="0"/>
    <x v="0"/>
    <x v="3"/>
    <x v="7"/>
  </r>
  <r>
    <x v="2"/>
    <x v="1"/>
    <s v="03271-metadata.xml"/>
    <s v="2 1 1 0 0"/>
    <x v="2"/>
    <x v="0"/>
    <x v="1"/>
    <x v="0"/>
    <x v="0"/>
    <x v="3"/>
    <x v="7"/>
  </r>
  <r>
    <x v="2"/>
    <x v="1"/>
    <s v="03273-metadata.xml"/>
    <s v="2 1 1 0 0"/>
    <x v="2"/>
    <x v="0"/>
    <x v="1"/>
    <x v="0"/>
    <x v="0"/>
    <x v="3"/>
    <x v="7"/>
  </r>
  <r>
    <x v="2"/>
    <x v="1"/>
    <s v="03286-metadata.xml"/>
    <s v="1 1 1 0 1"/>
    <x v="1"/>
    <x v="0"/>
    <x v="1"/>
    <x v="0"/>
    <x v="1"/>
    <x v="3"/>
    <x v="7"/>
  </r>
  <r>
    <x v="2"/>
    <x v="1"/>
    <s v="03299-metadata.xml"/>
    <s v="2 1 1 0 0"/>
    <x v="2"/>
    <x v="0"/>
    <x v="1"/>
    <x v="0"/>
    <x v="0"/>
    <x v="3"/>
    <x v="7"/>
  </r>
  <r>
    <x v="2"/>
    <x v="1"/>
    <s v="03301-metadata.xml"/>
    <s v="2 1 1 0 0"/>
    <x v="2"/>
    <x v="0"/>
    <x v="1"/>
    <x v="0"/>
    <x v="0"/>
    <x v="3"/>
    <x v="7"/>
  </r>
  <r>
    <x v="2"/>
    <x v="1"/>
    <s v="03305-metadata.xml"/>
    <s v="2 1 1 0 0"/>
    <x v="2"/>
    <x v="0"/>
    <x v="1"/>
    <x v="0"/>
    <x v="0"/>
    <x v="3"/>
    <x v="7"/>
  </r>
  <r>
    <x v="2"/>
    <x v="1"/>
    <s v="03309-metadata.xml"/>
    <s v="2 1 1 0 0"/>
    <x v="2"/>
    <x v="0"/>
    <x v="1"/>
    <x v="0"/>
    <x v="0"/>
    <x v="3"/>
    <x v="7"/>
  </r>
  <r>
    <x v="2"/>
    <x v="1"/>
    <s v="03318-metadata.xml"/>
    <s v="2 1 1 0 0"/>
    <x v="2"/>
    <x v="0"/>
    <x v="1"/>
    <x v="0"/>
    <x v="0"/>
    <x v="3"/>
    <x v="7"/>
  </r>
  <r>
    <x v="2"/>
    <x v="1"/>
    <s v="03325-metadata.xml"/>
    <s v="2 1 1 0 0"/>
    <x v="2"/>
    <x v="0"/>
    <x v="1"/>
    <x v="0"/>
    <x v="0"/>
    <x v="3"/>
    <x v="7"/>
  </r>
  <r>
    <x v="2"/>
    <x v="1"/>
    <s v="03330-metadata.xml"/>
    <s v="2 1 1 0 0"/>
    <x v="2"/>
    <x v="0"/>
    <x v="1"/>
    <x v="0"/>
    <x v="0"/>
    <x v="3"/>
    <x v="7"/>
  </r>
  <r>
    <x v="2"/>
    <x v="1"/>
    <s v="03334-metadata.xml"/>
    <s v="2 1 1 0 0"/>
    <x v="2"/>
    <x v="0"/>
    <x v="1"/>
    <x v="0"/>
    <x v="0"/>
    <x v="3"/>
    <x v="7"/>
  </r>
  <r>
    <x v="2"/>
    <x v="1"/>
    <s v="03340-metadata.xml"/>
    <s v="2 1 1 0 0"/>
    <x v="2"/>
    <x v="0"/>
    <x v="1"/>
    <x v="0"/>
    <x v="0"/>
    <x v="3"/>
    <x v="7"/>
  </r>
  <r>
    <x v="2"/>
    <x v="1"/>
    <s v="03345-metadata.xml"/>
    <s v="2 1 1 0 0"/>
    <x v="2"/>
    <x v="0"/>
    <x v="1"/>
    <x v="0"/>
    <x v="0"/>
    <x v="3"/>
    <x v="7"/>
  </r>
  <r>
    <x v="2"/>
    <x v="1"/>
    <s v="03346-metadata.xml"/>
    <s v="2 1 1 0 0"/>
    <x v="2"/>
    <x v="0"/>
    <x v="1"/>
    <x v="0"/>
    <x v="0"/>
    <x v="3"/>
    <x v="7"/>
  </r>
  <r>
    <x v="2"/>
    <x v="1"/>
    <s v="03348-metadata.xml"/>
    <s v="2 1 1 0 0"/>
    <x v="2"/>
    <x v="0"/>
    <x v="1"/>
    <x v="0"/>
    <x v="0"/>
    <x v="3"/>
    <x v="7"/>
  </r>
  <r>
    <x v="2"/>
    <x v="1"/>
    <s v="03349-metadata.xml"/>
    <s v="2 1 1 0 0"/>
    <x v="2"/>
    <x v="0"/>
    <x v="1"/>
    <x v="0"/>
    <x v="0"/>
    <x v="3"/>
    <x v="7"/>
  </r>
  <r>
    <x v="2"/>
    <x v="1"/>
    <s v="03351-metadata.xml"/>
    <s v="1 1 1 0 1"/>
    <x v="1"/>
    <x v="0"/>
    <x v="1"/>
    <x v="0"/>
    <x v="1"/>
    <x v="3"/>
    <x v="7"/>
  </r>
  <r>
    <x v="2"/>
    <x v="1"/>
    <s v="03358-metadata.xml"/>
    <s v="2 1 1 0 0"/>
    <x v="2"/>
    <x v="0"/>
    <x v="1"/>
    <x v="0"/>
    <x v="0"/>
    <x v="3"/>
    <x v="7"/>
  </r>
  <r>
    <x v="2"/>
    <x v="1"/>
    <s v="03359-metadata.xml"/>
    <s v="2 1 1 0 0"/>
    <x v="2"/>
    <x v="0"/>
    <x v="1"/>
    <x v="0"/>
    <x v="0"/>
    <x v="3"/>
    <x v="7"/>
  </r>
  <r>
    <x v="2"/>
    <x v="1"/>
    <s v="03364-metadata.xml"/>
    <s v="2 1 1 0 0"/>
    <x v="2"/>
    <x v="0"/>
    <x v="1"/>
    <x v="0"/>
    <x v="0"/>
    <x v="3"/>
    <x v="7"/>
  </r>
  <r>
    <x v="2"/>
    <x v="1"/>
    <s v="03365-metadata.xml"/>
    <s v="2 1 1 0 0"/>
    <x v="2"/>
    <x v="0"/>
    <x v="1"/>
    <x v="0"/>
    <x v="0"/>
    <x v="3"/>
    <x v="7"/>
  </r>
  <r>
    <x v="2"/>
    <x v="1"/>
    <s v="03367-metadata.xml"/>
    <s v="2 1 1 0 0"/>
    <x v="2"/>
    <x v="0"/>
    <x v="1"/>
    <x v="0"/>
    <x v="0"/>
    <x v="3"/>
    <x v="7"/>
  </r>
  <r>
    <x v="2"/>
    <x v="1"/>
    <s v="03371-metadata.xml"/>
    <s v="2 1 1 0 0"/>
    <x v="2"/>
    <x v="0"/>
    <x v="1"/>
    <x v="0"/>
    <x v="0"/>
    <x v="3"/>
    <x v="7"/>
  </r>
  <r>
    <x v="6"/>
    <x v="1"/>
    <s v="02028-metadata.xml"/>
    <s v="2 0 1 0 1"/>
    <x v="2"/>
    <x v="1"/>
    <x v="1"/>
    <x v="0"/>
    <x v="1"/>
    <x v="3"/>
    <x v="7"/>
  </r>
  <r>
    <x v="6"/>
    <x v="1"/>
    <s v="02029-metadata.xml"/>
    <s v="2 1 1 0 0"/>
    <x v="2"/>
    <x v="0"/>
    <x v="1"/>
    <x v="0"/>
    <x v="0"/>
    <x v="3"/>
    <x v="7"/>
  </r>
  <r>
    <x v="6"/>
    <x v="1"/>
    <s v="02030-metadata.xml"/>
    <s v="2 1 1 0 0"/>
    <x v="2"/>
    <x v="0"/>
    <x v="1"/>
    <x v="0"/>
    <x v="0"/>
    <x v="3"/>
    <x v="7"/>
  </r>
  <r>
    <x v="6"/>
    <x v="1"/>
    <s v="02080-metadata.xml"/>
    <s v="2 1 1 0 0"/>
    <x v="2"/>
    <x v="0"/>
    <x v="1"/>
    <x v="0"/>
    <x v="0"/>
    <x v="3"/>
    <x v="7"/>
  </r>
  <r>
    <x v="6"/>
    <x v="1"/>
    <s v="02083-metadata.xml"/>
    <s v="2 1 1 0 0"/>
    <x v="2"/>
    <x v="0"/>
    <x v="1"/>
    <x v="0"/>
    <x v="0"/>
    <x v="3"/>
    <x v="7"/>
  </r>
  <r>
    <x v="6"/>
    <x v="1"/>
    <s v="02104-metadata.xml"/>
    <s v="2 1 1 0 0"/>
    <x v="2"/>
    <x v="0"/>
    <x v="1"/>
    <x v="0"/>
    <x v="0"/>
    <x v="3"/>
    <x v="7"/>
  </r>
  <r>
    <x v="6"/>
    <x v="1"/>
    <s v="02110-metadata.xml"/>
    <s v="2 1 1 0 0"/>
    <x v="2"/>
    <x v="0"/>
    <x v="1"/>
    <x v="0"/>
    <x v="0"/>
    <x v="3"/>
    <x v="7"/>
  </r>
  <r>
    <x v="6"/>
    <x v="1"/>
    <s v="02121-metadata.xml"/>
    <s v="2 1 1 0 0"/>
    <x v="2"/>
    <x v="0"/>
    <x v="1"/>
    <x v="0"/>
    <x v="0"/>
    <x v="3"/>
    <x v="7"/>
  </r>
  <r>
    <x v="6"/>
    <x v="1"/>
    <s v="02143-metadata.xml"/>
    <s v="2 1 1 0 0"/>
    <x v="2"/>
    <x v="0"/>
    <x v="1"/>
    <x v="0"/>
    <x v="0"/>
    <x v="3"/>
    <x v="7"/>
  </r>
  <r>
    <x v="6"/>
    <x v="1"/>
    <s v="02148-metadata.xml"/>
    <s v="2 0 1 0 1"/>
    <x v="2"/>
    <x v="1"/>
    <x v="1"/>
    <x v="0"/>
    <x v="1"/>
    <x v="3"/>
    <x v="7"/>
  </r>
  <r>
    <x v="6"/>
    <x v="1"/>
    <s v="02199-metadata.xml"/>
    <s v="2 0 1 0 1"/>
    <x v="2"/>
    <x v="1"/>
    <x v="1"/>
    <x v="0"/>
    <x v="1"/>
    <x v="3"/>
    <x v="7"/>
  </r>
  <r>
    <x v="6"/>
    <x v="1"/>
    <s v="02211-metadata.xml"/>
    <s v="2 1 1 0 0"/>
    <x v="2"/>
    <x v="0"/>
    <x v="1"/>
    <x v="0"/>
    <x v="0"/>
    <x v="3"/>
    <x v="7"/>
  </r>
  <r>
    <x v="6"/>
    <x v="1"/>
    <s v="02217-metadata.xml"/>
    <s v="2 1 1 0 0"/>
    <x v="2"/>
    <x v="0"/>
    <x v="1"/>
    <x v="0"/>
    <x v="0"/>
    <x v="3"/>
    <x v="7"/>
  </r>
  <r>
    <x v="6"/>
    <x v="1"/>
    <s v="02255-metadata.xml"/>
    <s v="2 1 1 0 0"/>
    <x v="2"/>
    <x v="0"/>
    <x v="1"/>
    <x v="0"/>
    <x v="0"/>
    <x v="3"/>
    <x v="7"/>
  </r>
  <r>
    <x v="1"/>
    <x v="0"/>
    <s v="04061-metadata.xml"/>
    <s v="2 2 2 0 2"/>
    <x v="2"/>
    <x v="2"/>
    <x v="2"/>
    <x v="0"/>
    <x v="2"/>
    <x v="7"/>
    <x v="7"/>
  </r>
  <r>
    <x v="7"/>
    <x v="0"/>
    <s v="03034-metadata.xml"/>
    <s v="4 1 1 0 2"/>
    <x v="4"/>
    <x v="0"/>
    <x v="1"/>
    <x v="0"/>
    <x v="2"/>
    <x v="7"/>
    <x v="7"/>
  </r>
  <r>
    <x v="7"/>
    <x v="0"/>
    <s v="03035-metadata.xml"/>
    <s v="4 2 0 0 2"/>
    <x v="4"/>
    <x v="2"/>
    <x v="0"/>
    <x v="0"/>
    <x v="2"/>
    <x v="7"/>
    <x v="7"/>
  </r>
  <r>
    <x v="7"/>
    <x v="0"/>
    <s v="03037-metadata.xml"/>
    <s v="4 1 1 0 2"/>
    <x v="4"/>
    <x v="0"/>
    <x v="1"/>
    <x v="0"/>
    <x v="2"/>
    <x v="7"/>
    <x v="7"/>
  </r>
  <r>
    <x v="7"/>
    <x v="0"/>
    <s v="03038-metadata.xml"/>
    <s v="5 1 0 0 2"/>
    <x v="5"/>
    <x v="0"/>
    <x v="0"/>
    <x v="0"/>
    <x v="2"/>
    <x v="7"/>
    <x v="7"/>
  </r>
  <r>
    <x v="7"/>
    <x v="0"/>
    <s v="03044-metadata.xml"/>
    <s v="4 1 1 0 2"/>
    <x v="4"/>
    <x v="0"/>
    <x v="1"/>
    <x v="0"/>
    <x v="2"/>
    <x v="7"/>
    <x v="7"/>
  </r>
  <r>
    <x v="7"/>
    <x v="0"/>
    <s v="03047-metadata.xml"/>
    <s v="4 1 1 0 2"/>
    <x v="4"/>
    <x v="0"/>
    <x v="1"/>
    <x v="0"/>
    <x v="2"/>
    <x v="7"/>
    <x v="7"/>
  </r>
  <r>
    <x v="7"/>
    <x v="0"/>
    <s v="03050-metadata.xml"/>
    <s v="4 2 0 0 2"/>
    <x v="4"/>
    <x v="2"/>
    <x v="0"/>
    <x v="0"/>
    <x v="2"/>
    <x v="7"/>
    <x v="7"/>
  </r>
  <r>
    <x v="7"/>
    <x v="0"/>
    <s v="03051-metadata.xml"/>
    <s v="4 2 0 0 2"/>
    <x v="4"/>
    <x v="2"/>
    <x v="0"/>
    <x v="0"/>
    <x v="2"/>
    <x v="7"/>
    <x v="7"/>
  </r>
  <r>
    <x v="7"/>
    <x v="0"/>
    <s v="03059-metadata.xml"/>
    <s v="4 2 0 0 2"/>
    <x v="4"/>
    <x v="2"/>
    <x v="0"/>
    <x v="0"/>
    <x v="2"/>
    <x v="7"/>
    <x v="7"/>
  </r>
  <r>
    <x v="7"/>
    <x v="0"/>
    <s v="03067-metadata.xml"/>
    <s v="4 2 0 0 2"/>
    <x v="4"/>
    <x v="2"/>
    <x v="0"/>
    <x v="0"/>
    <x v="2"/>
    <x v="7"/>
    <x v="7"/>
  </r>
  <r>
    <x v="7"/>
    <x v="0"/>
    <s v="03073-metadata.xml"/>
    <s v="4 1 1 0 2"/>
    <x v="4"/>
    <x v="0"/>
    <x v="1"/>
    <x v="0"/>
    <x v="2"/>
    <x v="7"/>
    <x v="7"/>
  </r>
  <r>
    <x v="7"/>
    <x v="0"/>
    <s v="03081-metadata.xml"/>
    <s v="4 2 0 0 2"/>
    <x v="4"/>
    <x v="2"/>
    <x v="0"/>
    <x v="0"/>
    <x v="2"/>
    <x v="7"/>
    <x v="7"/>
  </r>
  <r>
    <x v="7"/>
    <x v="0"/>
    <s v="03090-metadata.xml"/>
    <s v="5 1 0 0 2"/>
    <x v="5"/>
    <x v="0"/>
    <x v="0"/>
    <x v="0"/>
    <x v="2"/>
    <x v="7"/>
    <x v="7"/>
  </r>
  <r>
    <x v="7"/>
    <x v="0"/>
    <s v="03092-metadata.xml"/>
    <s v="4 2 0 0 2"/>
    <x v="4"/>
    <x v="2"/>
    <x v="0"/>
    <x v="0"/>
    <x v="2"/>
    <x v="7"/>
    <x v="7"/>
  </r>
  <r>
    <x v="7"/>
    <x v="0"/>
    <s v="03093-metadata.xml"/>
    <s v="4 2 0 0 2"/>
    <x v="4"/>
    <x v="2"/>
    <x v="0"/>
    <x v="0"/>
    <x v="2"/>
    <x v="7"/>
    <x v="7"/>
  </r>
  <r>
    <x v="7"/>
    <x v="0"/>
    <s v="03095-metadata.xml"/>
    <s v="4 2 0 0 2"/>
    <x v="4"/>
    <x v="2"/>
    <x v="0"/>
    <x v="0"/>
    <x v="2"/>
    <x v="7"/>
    <x v="7"/>
  </r>
  <r>
    <x v="7"/>
    <x v="0"/>
    <s v="03096-metadata.xml"/>
    <s v="4 2 0 0 2"/>
    <x v="4"/>
    <x v="2"/>
    <x v="0"/>
    <x v="0"/>
    <x v="2"/>
    <x v="7"/>
    <x v="7"/>
  </r>
  <r>
    <x v="7"/>
    <x v="0"/>
    <s v="03097-metadata.xml"/>
    <s v="4 2 0 0 2"/>
    <x v="4"/>
    <x v="2"/>
    <x v="0"/>
    <x v="0"/>
    <x v="2"/>
    <x v="7"/>
    <x v="7"/>
  </r>
  <r>
    <x v="7"/>
    <x v="0"/>
    <s v="03103-metadata.xml"/>
    <s v="4 2 0 0 2"/>
    <x v="4"/>
    <x v="2"/>
    <x v="0"/>
    <x v="0"/>
    <x v="2"/>
    <x v="7"/>
    <x v="7"/>
  </r>
  <r>
    <x v="7"/>
    <x v="0"/>
    <s v="03104-metadata.xml"/>
    <s v="4 2 0 0 2"/>
    <x v="4"/>
    <x v="2"/>
    <x v="0"/>
    <x v="0"/>
    <x v="2"/>
    <x v="7"/>
    <x v="7"/>
  </r>
  <r>
    <x v="7"/>
    <x v="0"/>
    <s v="03112-metadata.xml"/>
    <s v="4 2 0 0 2"/>
    <x v="4"/>
    <x v="2"/>
    <x v="0"/>
    <x v="0"/>
    <x v="2"/>
    <x v="7"/>
    <x v="7"/>
  </r>
  <r>
    <x v="7"/>
    <x v="0"/>
    <s v="03114-metadata.xml"/>
    <s v="4 1 1 0 2"/>
    <x v="4"/>
    <x v="0"/>
    <x v="1"/>
    <x v="0"/>
    <x v="2"/>
    <x v="7"/>
    <x v="7"/>
  </r>
  <r>
    <x v="7"/>
    <x v="0"/>
    <s v="03118-metadata.xml"/>
    <s v="5 1 0 0 2"/>
    <x v="5"/>
    <x v="0"/>
    <x v="0"/>
    <x v="0"/>
    <x v="2"/>
    <x v="7"/>
    <x v="7"/>
  </r>
  <r>
    <x v="7"/>
    <x v="0"/>
    <s v="03120-metadata.xml"/>
    <s v="4 2 0 0 2"/>
    <x v="4"/>
    <x v="2"/>
    <x v="0"/>
    <x v="0"/>
    <x v="2"/>
    <x v="7"/>
    <x v="7"/>
  </r>
  <r>
    <x v="7"/>
    <x v="0"/>
    <s v="03121-metadata.xml"/>
    <s v="4 2 0 0 2"/>
    <x v="4"/>
    <x v="2"/>
    <x v="0"/>
    <x v="0"/>
    <x v="2"/>
    <x v="7"/>
    <x v="7"/>
  </r>
  <r>
    <x v="7"/>
    <x v="0"/>
    <s v="03128-metadata.xml"/>
    <s v="4 1 1 0 2"/>
    <x v="4"/>
    <x v="0"/>
    <x v="1"/>
    <x v="0"/>
    <x v="2"/>
    <x v="7"/>
    <x v="7"/>
  </r>
  <r>
    <x v="7"/>
    <x v="0"/>
    <s v="03130-metadata.xml"/>
    <s v="4 1 1 0 2"/>
    <x v="4"/>
    <x v="0"/>
    <x v="1"/>
    <x v="0"/>
    <x v="2"/>
    <x v="7"/>
    <x v="7"/>
  </r>
  <r>
    <x v="7"/>
    <x v="0"/>
    <s v="03131-metadata.xml"/>
    <s v="4 2 0 0 2"/>
    <x v="4"/>
    <x v="2"/>
    <x v="0"/>
    <x v="0"/>
    <x v="2"/>
    <x v="7"/>
    <x v="7"/>
  </r>
  <r>
    <x v="5"/>
    <x v="0"/>
    <s v="00535-metadata.xml"/>
    <s v="4 1 1 0 2"/>
    <x v="4"/>
    <x v="0"/>
    <x v="1"/>
    <x v="0"/>
    <x v="2"/>
    <x v="7"/>
    <x v="7"/>
  </r>
  <r>
    <x v="5"/>
    <x v="0"/>
    <s v="00540-metadata.xml"/>
    <s v="5 1 0 0 2"/>
    <x v="5"/>
    <x v="0"/>
    <x v="0"/>
    <x v="0"/>
    <x v="2"/>
    <x v="7"/>
    <x v="7"/>
  </r>
  <r>
    <x v="5"/>
    <x v="0"/>
    <s v="00581-metadata.xml"/>
    <s v="5 1 0 0 2"/>
    <x v="5"/>
    <x v="0"/>
    <x v="0"/>
    <x v="0"/>
    <x v="2"/>
    <x v="7"/>
    <x v="7"/>
  </r>
  <r>
    <x v="5"/>
    <x v="0"/>
    <s v="00658-metadata.xml"/>
    <s v="4 2 0 0 2"/>
    <x v="4"/>
    <x v="2"/>
    <x v="0"/>
    <x v="0"/>
    <x v="2"/>
    <x v="7"/>
    <x v="7"/>
  </r>
  <r>
    <x v="5"/>
    <x v="0"/>
    <s v="00694-metadata.xml"/>
    <s v="2 3 2 0 1"/>
    <x v="2"/>
    <x v="3"/>
    <x v="2"/>
    <x v="0"/>
    <x v="1"/>
    <x v="7"/>
    <x v="7"/>
  </r>
  <r>
    <x v="5"/>
    <x v="0"/>
    <s v="00707-metadata.xml"/>
    <s v="5 1 0 0 2"/>
    <x v="5"/>
    <x v="0"/>
    <x v="0"/>
    <x v="0"/>
    <x v="2"/>
    <x v="7"/>
    <x v="7"/>
  </r>
  <r>
    <x v="5"/>
    <x v="0"/>
    <s v="00717-metadata.xml"/>
    <s v="5 1 0 0 2"/>
    <x v="5"/>
    <x v="0"/>
    <x v="0"/>
    <x v="0"/>
    <x v="2"/>
    <x v="7"/>
    <x v="7"/>
  </r>
  <r>
    <x v="5"/>
    <x v="0"/>
    <s v="00739-metadata.xml"/>
    <s v="2 2 2 0 2"/>
    <x v="2"/>
    <x v="2"/>
    <x v="2"/>
    <x v="0"/>
    <x v="2"/>
    <x v="7"/>
    <x v="7"/>
  </r>
  <r>
    <x v="0"/>
    <x v="0"/>
    <s v="00004-metadata.xml"/>
    <s v="3 2 1 0 2"/>
    <x v="3"/>
    <x v="2"/>
    <x v="1"/>
    <x v="0"/>
    <x v="2"/>
    <x v="7"/>
    <x v="7"/>
  </r>
  <r>
    <x v="0"/>
    <x v="0"/>
    <s v="00037-metadata.xml"/>
    <s v="3 2 1 0 2"/>
    <x v="3"/>
    <x v="2"/>
    <x v="1"/>
    <x v="0"/>
    <x v="2"/>
    <x v="7"/>
    <x v="7"/>
  </r>
  <r>
    <x v="0"/>
    <x v="0"/>
    <s v="00039-metadata.xml"/>
    <s v="2 3 0 1 2"/>
    <x v="2"/>
    <x v="3"/>
    <x v="0"/>
    <x v="1"/>
    <x v="2"/>
    <x v="7"/>
    <x v="7"/>
  </r>
  <r>
    <x v="0"/>
    <x v="0"/>
    <s v="00078-metadata.xml"/>
    <s v="3 2 1 0 2"/>
    <x v="3"/>
    <x v="2"/>
    <x v="1"/>
    <x v="0"/>
    <x v="2"/>
    <x v="7"/>
    <x v="7"/>
  </r>
  <r>
    <x v="0"/>
    <x v="0"/>
    <s v="00092-metadata.xml"/>
    <s v="2 1 3 0 2"/>
    <x v="2"/>
    <x v="0"/>
    <x v="3"/>
    <x v="0"/>
    <x v="2"/>
    <x v="7"/>
    <x v="7"/>
  </r>
  <r>
    <x v="0"/>
    <x v="0"/>
    <s v="00219-metadata.xml"/>
    <s v="3 2 1 0 2"/>
    <x v="3"/>
    <x v="2"/>
    <x v="1"/>
    <x v="0"/>
    <x v="2"/>
    <x v="7"/>
    <x v="7"/>
  </r>
  <r>
    <x v="0"/>
    <x v="0"/>
    <s v="00236-metadata.xml"/>
    <s v="3 1 2 0 2"/>
    <x v="3"/>
    <x v="0"/>
    <x v="2"/>
    <x v="0"/>
    <x v="2"/>
    <x v="7"/>
    <x v="7"/>
  </r>
  <r>
    <x v="8"/>
    <x v="0"/>
    <s v="00488-metadata.xml"/>
    <s v="4 2 0 0 2"/>
    <x v="4"/>
    <x v="2"/>
    <x v="0"/>
    <x v="0"/>
    <x v="2"/>
    <x v="7"/>
    <x v="7"/>
  </r>
  <r>
    <x v="9"/>
    <x v="0"/>
    <s v="01056-metadata.xml"/>
    <s v="5 1 0 0 2"/>
    <x v="5"/>
    <x v="0"/>
    <x v="0"/>
    <x v="0"/>
    <x v="2"/>
    <x v="7"/>
    <x v="7"/>
  </r>
  <r>
    <x v="10"/>
    <x v="1"/>
    <s v="02509-metadata.xml"/>
    <s v="2 1 1 1 0"/>
    <x v="2"/>
    <x v="0"/>
    <x v="1"/>
    <x v="1"/>
    <x v="0"/>
    <x v="4"/>
    <x v="8"/>
  </r>
  <r>
    <x v="10"/>
    <x v="1"/>
    <s v="02510-metadata.xml"/>
    <s v="2 1 1 1 0"/>
    <x v="2"/>
    <x v="0"/>
    <x v="1"/>
    <x v="1"/>
    <x v="0"/>
    <x v="4"/>
    <x v="8"/>
  </r>
  <r>
    <x v="10"/>
    <x v="1"/>
    <s v="02511-metadata.xml"/>
    <s v="2 1 1 1 0"/>
    <x v="2"/>
    <x v="0"/>
    <x v="1"/>
    <x v="1"/>
    <x v="0"/>
    <x v="4"/>
    <x v="8"/>
  </r>
  <r>
    <x v="10"/>
    <x v="1"/>
    <s v="02512-metadata.xml"/>
    <s v="2 1 1 1 0"/>
    <x v="2"/>
    <x v="0"/>
    <x v="1"/>
    <x v="1"/>
    <x v="0"/>
    <x v="4"/>
    <x v="8"/>
  </r>
  <r>
    <x v="10"/>
    <x v="1"/>
    <s v="02513-metadata.xml"/>
    <s v="2 1 1 1 0"/>
    <x v="2"/>
    <x v="0"/>
    <x v="1"/>
    <x v="1"/>
    <x v="0"/>
    <x v="4"/>
    <x v="8"/>
  </r>
  <r>
    <x v="10"/>
    <x v="1"/>
    <s v="02514-metadata.xml"/>
    <s v="2 1 1 1 0"/>
    <x v="2"/>
    <x v="0"/>
    <x v="1"/>
    <x v="1"/>
    <x v="0"/>
    <x v="4"/>
    <x v="8"/>
  </r>
  <r>
    <x v="10"/>
    <x v="1"/>
    <s v="02515-metadata.xml"/>
    <s v="2 1 1 1 0"/>
    <x v="2"/>
    <x v="0"/>
    <x v="1"/>
    <x v="1"/>
    <x v="0"/>
    <x v="4"/>
    <x v="8"/>
  </r>
  <r>
    <x v="10"/>
    <x v="1"/>
    <s v="02516-metadata.xml"/>
    <s v="2 1 1 1 0"/>
    <x v="2"/>
    <x v="0"/>
    <x v="1"/>
    <x v="1"/>
    <x v="0"/>
    <x v="4"/>
    <x v="8"/>
  </r>
  <r>
    <x v="10"/>
    <x v="1"/>
    <s v="02517-metadata.xml"/>
    <s v="2 1 1 1 0"/>
    <x v="2"/>
    <x v="0"/>
    <x v="1"/>
    <x v="1"/>
    <x v="0"/>
    <x v="4"/>
    <x v="8"/>
  </r>
  <r>
    <x v="10"/>
    <x v="1"/>
    <s v="02518-metadata.xml"/>
    <s v="2 1 1 1 0"/>
    <x v="2"/>
    <x v="0"/>
    <x v="1"/>
    <x v="1"/>
    <x v="0"/>
    <x v="4"/>
    <x v="8"/>
  </r>
  <r>
    <x v="10"/>
    <x v="1"/>
    <s v="02519-metadata.xml"/>
    <s v="2 1 1 1 0"/>
    <x v="2"/>
    <x v="0"/>
    <x v="1"/>
    <x v="1"/>
    <x v="0"/>
    <x v="4"/>
    <x v="8"/>
  </r>
  <r>
    <x v="10"/>
    <x v="1"/>
    <s v="02520-metadata.xml"/>
    <s v="2 1 1 1 0"/>
    <x v="2"/>
    <x v="0"/>
    <x v="1"/>
    <x v="1"/>
    <x v="0"/>
    <x v="4"/>
    <x v="8"/>
  </r>
  <r>
    <x v="10"/>
    <x v="1"/>
    <s v="02521-metadata.xml"/>
    <s v="2 1 1 1 0"/>
    <x v="2"/>
    <x v="0"/>
    <x v="1"/>
    <x v="1"/>
    <x v="0"/>
    <x v="4"/>
    <x v="8"/>
  </r>
  <r>
    <x v="10"/>
    <x v="1"/>
    <s v="02522-metadata.xml"/>
    <s v="2 1 1 1 0"/>
    <x v="2"/>
    <x v="0"/>
    <x v="1"/>
    <x v="1"/>
    <x v="0"/>
    <x v="4"/>
    <x v="8"/>
  </r>
  <r>
    <x v="10"/>
    <x v="1"/>
    <s v="02523-metadata.xml"/>
    <s v="2 1 1 1 0"/>
    <x v="2"/>
    <x v="0"/>
    <x v="1"/>
    <x v="1"/>
    <x v="0"/>
    <x v="4"/>
    <x v="8"/>
  </r>
  <r>
    <x v="10"/>
    <x v="1"/>
    <s v="02524-metadata.xml"/>
    <s v="2 1 1 1 0"/>
    <x v="2"/>
    <x v="0"/>
    <x v="1"/>
    <x v="1"/>
    <x v="0"/>
    <x v="4"/>
    <x v="8"/>
  </r>
  <r>
    <x v="10"/>
    <x v="1"/>
    <s v="02525-metadata.xml"/>
    <s v="2 1 1 1 0"/>
    <x v="2"/>
    <x v="0"/>
    <x v="1"/>
    <x v="1"/>
    <x v="0"/>
    <x v="4"/>
    <x v="8"/>
  </r>
  <r>
    <x v="10"/>
    <x v="1"/>
    <s v="02526-metadata.xml"/>
    <s v="2 1 1 1 0"/>
    <x v="2"/>
    <x v="0"/>
    <x v="1"/>
    <x v="1"/>
    <x v="0"/>
    <x v="4"/>
    <x v="8"/>
  </r>
  <r>
    <x v="10"/>
    <x v="1"/>
    <s v="02527-metadata.xml"/>
    <s v="2 1 1 1 0"/>
    <x v="2"/>
    <x v="0"/>
    <x v="1"/>
    <x v="1"/>
    <x v="0"/>
    <x v="4"/>
    <x v="8"/>
  </r>
  <r>
    <x v="10"/>
    <x v="1"/>
    <s v="02528-metadata.xml"/>
    <s v="2 1 1 1 0"/>
    <x v="2"/>
    <x v="0"/>
    <x v="1"/>
    <x v="1"/>
    <x v="0"/>
    <x v="4"/>
    <x v="8"/>
  </r>
  <r>
    <x v="10"/>
    <x v="1"/>
    <s v="02529-metadata.xml"/>
    <s v="2 1 1 1 0"/>
    <x v="2"/>
    <x v="0"/>
    <x v="1"/>
    <x v="1"/>
    <x v="0"/>
    <x v="4"/>
    <x v="8"/>
  </r>
  <r>
    <x v="10"/>
    <x v="1"/>
    <s v="02530-metadata.xml"/>
    <s v="2 1 1 1 0"/>
    <x v="2"/>
    <x v="0"/>
    <x v="1"/>
    <x v="1"/>
    <x v="0"/>
    <x v="4"/>
    <x v="8"/>
  </r>
  <r>
    <x v="10"/>
    <x v="1"/>
    <s v="02531-metadata.xml"/>
    <s v="2 1 1 1 0"/>
    <x v="2"/>
    <x v="0"/>
    <x v="1"/>
    <x v="1"/>
    <x v="0"/>
    <x v="4"/>
    <x v="8"/>
  </r>
  <r>
    <x v="10"/>
    <x v="1"/>
    <s v="02532-metadata.xml"/>
    <s v="2 1 1 1 0"/>
    <x v="2"/>
    <x v="0"/>
    <x v="1"/>
    <x v="1"/>
    <x v="0"/>
    <x v="4"/>
    <x v="8"/>
  </r>
  <r>
    <x v="10"/>
    <x v="1"/>
    <s v="02533-metadata.xml"/>
    <s v="2 1 1 1 0"/>
    <x v="2"/>
    <x v="0"/>
    <x v="1"/>
    <x v="1"/>
    <x v="0"/>
    <x v="4"/>
    <x v="8"/>
  </r>
  <r>
    <x v="10"/>
    <x v="1"/>
    <s v="02534-metadata.xml"/>
    <s v="2 1 1 1 0"/>
    <x v="2"/>
    <x v="0"/>
    <x v="1"/>
    <x v="1"/>
    <x v="0"/>
    <x v="4"/>
    <x v="8"/>
  </r>
  <r>
    <x v="10"/>
    <x v="1"/>
    <s v="02535-metadata.xml"/>
    <s v="2 1 1 1 0"/>
    <x v="2"/>
    <x v="0"/>
    <x v="1"/>
    <x v="1"/>
    <x v="0"/>
    <x v="4"/>
    <x v="8"/>
  </r>
  <r>
    <x v="10"/>
    <x v="1"/>
    <s v="02536-metadata.xml"/>
    <s v="2 1 1 1 0"/>
    <x v="2"/>
    <x v="0"/>
    <x v="1"/>
    <x v="1"/>
    <x v="0"/>
    <x v="4"/>
    <x v="8"/>
  </r>
  <r>
    <x v="10"/>
    <x v="1"/>
    <s v="02537-metadata.xml"/>
    <s v="2 1 1 1 0"/>
    <x v="2"/>
    <x v="0"/>
    <x v="1"/>
    <x v="1"/>
    <x v="0"/>
    <x v="4"/>
    <x v="8"/>
  </r>
  <r>
    <x v="10"/>
    <x v="1"/>
    <s v="02538-metadata.xml"/>
    <s v="2 1 1 1 0"/>
    <x v="2"/>
    <x v="0"/>
    <x v="1"/>
    <x v="1"/>
    <x v="0"/>
    <x v="4"/>
    <x v="8"/>
  </r>
  <r>
    <x v="10"/>
    <x v="1"/>
    <s v="02539-metadata.xml"/>
    <s v="2 1 1 1 0"/>
    <x v="2"/>
    <x v="0"/>
    <x v="1"/>
    <x v="1"/>
    <x v="0"/>
    <x v="4"/>
    <x v="8"/>
  </r>
  <r>
    <x v="10"/>
    <x v="1"/>
    <s v="02540-metadata.xml"/>
    <s v="2 1 1 1 0"/>
    <x v="2"/>
    <x v="0"/>
    <x v="1"/>
    <x v="1"/>
    <x v="0"/>
    <x v="4"/>
    <x v="8"/>
  </r>
  <r>
    <x v="10"/>
    <x v="1"/>
    <s v="02541-metadata.xml"/>
    <s v="2 1 1 1 0"/>
    <x v="2"/>
    <x v="0"/>
    <x v="1"/>
    <x v="1"/>
    <x v="0"/>
    <x v="4"/>
    <x v="8"/>
  </r>
  <r>
    <x v="10"/>
    <x v="1"/>
    <s v="02542-metadata.xml"/>
    <s v="2 1 1 1 0"/>
    <x v="2"/>
    <x v="0"/>
    <x v="1"/>
    <x v="1"/>
    <x v="0"/>
    <x v="4"/>
    <x v="8"/>
  </r>
  <r>
    <x v="10"/>
    <x v="1"/>
    <s v="02543-metadata.xml"/>
    <s v="2 1 1 1 0"/>
    <x v="2"/>
    <x v="0"/>
    <x v="1"/>
    <x v="1"/>
    <x v="0"/>
    <x v="4"/>
    <x v="8"/>
  </r>
  <r>
    <x v="10"/>
    <x v="1"/>
    <s v="02544-metadata.xml"/>
    <s v="2 1 1 1 0"/>
    <x v="2"/>
    <x v="0"/>
    <x v="1"/>
    <x v="1"/>
    <x v="0"/>
    <x v="4"/>
    <x v="8"/>
  </r>
  <r>
    <x v="10"/>
    <x v="1"/>
    <s v="02545-metadata.xml"/>
    <s v="2 1 1 1 0"/>
    <x v="2"/>
    <x v="0"/>
    <x v="1"/>
    <x v="1"/>
    <x v="0"/>
    <x v="4"/>
    <x v="8"/>
  </r>
  <r>
    <x v="10"/>
    <x v="1"/>
    <s v="02546-metadata.xml"/>
    <s v="2 1 1 1 0"/>
    <x v="2"/>
    <x v="0"/>
    <x v="1"/>
    <x v="1"/>
    <x v="0"/>
    <x v="4"/>
    <x v="8"/>
  </r>
  <r>
    <x v="10"/>
    <x v="1"/>
    <s v="02547-metadata.xml"/>
    <s v="2 1 1 1 0"/>
    <x v="2"/>
    <x v="0"/>
    <x v="1"/>
    <x v="1"/>
    <x v="0"/>
    <x v="4"/>
    <x v="8"/>
  </r>
  <r>
    <x v="10"/>
    <x v="1"/>
    <s v="02548-metadata.xml"/>
    <s v="2 1 1 1 0"/>
    <x v="2"/>
    <x v="0"/>
    <x v="1"/>
    <x v="1"/>
    <x v="0"/>
    <x v="4"/>
    <x v="8"/>
  </r>
  <r>
    <x v="10"/>
    <x v="1"/>
    <s v="02549-metadata.xml"/>
    <s v="2 1 1 1 0"/>
    <x v="2"/>
    <x v="0"/>
    <x v="1"/>
    <x v="1"/>
    <x v="0"/>
    <x v="4"/>
    <x v="8"/>
  </r>
  <r>
    <x v="10"/>
    <x v="1"/>
    <s v="02550-metadata.xml"/>
    <s v="2 1 1 1 0"/>
    <x v="2"/>
    <x v="0"/>
    <x v="1"/>
    <x v="1"/>
    <x v="0"/>
    <x v="4"/>
    <x v="8"/>
  </r>
  <r>
    <x v="10"/>
    <x v="1"/>
    <s v="02551-metadata.xml"/>
    <s v="2 1 1 1 0"/>
    <x v="2"/>
    <x v="0"/>
    <x v="1"/>
    <x v="1"/>
    <x v="0"/>
    <x v="4"/>
    <x v="8"/>
  </r>
  <r>
    <x v="10"/>
    <x v="1"/>
    <s v="02552-metadata.xml"/>
    <s v="2 1 1 1 0"/>
    <x v="2"/>
    <x v="0"/>
    <x v="1"/>
    <x v="1"/>
    <x v="0"/>
    <x v="4"/>
    <x v="8"/>
  </r>
  <r>
    <x v="10"/>
    <x v="1"/>
    <s v="02553-metadata.xml"/>
    <s v="2 1 1 1 0"/>
    <x v="2"/>
    <x v="0"/>
    <x v="1"/>
    <x v="1"/>
    <x v="0"/>
    <x v="4"/>
    <x v="8"/>
  </r>
  <r>
    <x v="10"/>
    <x v="1"/>
    <s v="02554-metadata.xml"/>
    <s v="2 1 1 1 0"/>
    <x v="2"/>
    <x v="0"/>
    <x v="1"/>
    <x v="1"/>
    <x v="0"/>
    <x v="4"/>
    <x v="8"/>
  </r>
  <r>
    <x v="10"/>
    <x v="1"/>
    <s v="02555-metadata.xml"/>
    <s v="2 1 1 1 0"/>
    <x v="2"/>
    <x v="0"/>
    <x v="1"/>
    <x v="1"/>
    <x v="0"/>
    <x v="4"/>
    <x v="8"/>
  </r>
  <r>
    <x v="10"/>
    <x v="1"/>
    <s v="02556-metadata.xml"/>
    <s v="2 1 1 1 0"/>
    <x v="2"/>
    <x v="0"/>
    <x v="1"/>
    <x v="1"/>
    <x v="0"/>
    <x v="4"/>
    <x v="8"/>
  </r>
  <r>
    <x v="10"/>
    <x v="1"/>
    <s v="02557-metadata.xml"/>
    <s v="2 1 1 1 0"/>
    <x v="2"/>
    <x v="0"/>
    <x v="1"/>
    <x v="1"/>
    <x v="0"/>
    <x v="4"/>
    <x v="8"/>
  </r>
  <r>
    <x v="10"/>
    <x v="1"/>
    <s v="02558-metadata.xml"/>
    <s v="2 1 1 1 0"/>
    <x v="2"/>
    <x v="0"/>
    <x v="1"/>
    <x v="1"/>
    <x v="0"/>
    <x v="4"/>
    <x v="8"/>
  </r>
  <r>
    <x v="10"/>
    <x v="1"/>
    <s v="02559-metadata.xml"/>
    <s v="2 1 1 1 0"/>
    <x v="2"/>
    <x v="0"/>
    <x v="1"/>
    <x v="1"/>
    <x v="0"/>
    <x v="4"/>
    <x v="8"/>
  </r>
  <r>
    <x v="10"/>
    <x v="1"/>
    <s v="02560-metadata.xml"/>
    <s v="2 1 1 1 0"/>
    <x v="2"/>
    <x v="0"/>
    <x v="1"/>
    <x v="1"/>
    <x v="0"/>
    <x v="4"/>
    <x v="8"/>
  </r>
  <r>
    <x v="10"/>
    <x v="1"/>
    <s v="02561-metadata.xml"/>
    <s v="2 1 1 1 0"/>
    <x v="2"/>
    <x v="0"/>
    <x v="1"/>
    <x v="1"/>
    <x v="0"/>
    <x v="4"/>
    <x v="8"/>
  </r>
  <r>
    <x v="10"/>
    <x v="1"/>
    <s v="02562-metadata.xml"/>
    <s v="2 1 1 1 0"/>
    <x v="2"/>
    <x v="0"/>
    <x v="1"/>
    <x v="1"/>
    <x v="0"/>
    <x v="4"/>
    <x v="8"/>
  </r>
  <r>
    <x v="10"/>
    <x v="1"/>
    <s v="02563-metadata.xml"/>
    <s v="2 1 1 1 0"/>
    <x v="2"/>
    <x v="0"/>
    <x v="1"/>
    <x v="1"/>
    <x v="0"/>
    <x v="4"/>
    <x v="8"/>
  </r>
  <r>
    <x v="10"/>
    <x v="1"/>
    <s v="02564-metadata.xml"/>
    <s v="2 1 1 1 0"/>
    <x v="2"/>
    <x v="0"/>
    <x v="1"/>
    <x v="1"/>
    <x v="0"/>
    <x v="4"/>
    <x v="8"/>
  </r>
  <r>
    <x v="10"/>
    <x v="1"/>
    <s v="02565-metadata.xml"/>
    <s v="2 1 1 1 0"/>
    <x v="2"/>
    <x v="0"/>
    <x v="1"/>
    <x v="1"/>
    <x v="0"/>
    <x v="4"/>
    <x v="8"/>
  </r>
  <r>
    <x v="10"/>
    <x v="1"/>
    <s v="02566-metadata.xml"/>
    <s v="2 1 1 1 0"/>
    <x v="2"/>
    <x v="0"/>
    <x v="1"/>
    <x v="1"/>
    <x v="0"/>
    <x v="4"/>
    <x v="8"/>
  </r>
  <r>
    <x v="10"/>
    <x v="1"/>
    <s v="02567-metadata.xml"/>
    <s v="2 1 1 1 0"/>
    <x v="2"/>
    <x v="0"/>
    <x v="1"/>
    <x v="1"/>
    <x v="0"/>
    <x v="4"/>
    <x v="8"/>
  </r>
  <r>
    <x v="10"/>
    <x v="1"/>
    <s v="02568-metadata.xml"/>
    <s v="2 1 1 1 0"/>
    <x v="2"/>
    <x v="0"/>
    <x v="1"/>
    <x v="1"/>
    <x v="0"/>
    <x v="4"/>
    <x v="8"/>
  </r>
  <r>
    <x v="10"/>
    <x v="1"/>
    <s v="02569-metadata.xml"/>
    <s v="2 1 1 1 0"/>
    <x v="2"/>
    <x v="0"/>
    <x v="1"/>
    <x v="1"/>
    <x v="0"/>
    <x v="4"/>
    <x v="8"/>
  </r>
  <r>
    <x v="10"/>
    <x v="1"/>
    <s v="02570-metadata.xml"/>
    <s v="2 1 1 1 0"/>
    <x v="2"/>
    <x v="0"/>
    <x v="1"/>
    <x v="1"/>
    <x v="0"/>
    <x v="4"/>
    <x v="8"/>
  </r>
  <r>
    <x v="10"/>
    <x v="1"/>
    <s v="02571-metadata.xml"/>
    <s v="2 1 1 1 0"/>
    <x v="2"/>
    <x v="0"/>
    <x v="1"/>
    <x v="1"/>
    <x v="0"/>
    <x v="4"/>
    <x v="8"/>
  </r>
  <r>
    <x v="10"/>
    <x v="1"/>
    <s v="02572-metadata.xml"/>
    <s v="2 1 1 1 0"/>
    <x v="2"/>
    <x v="0"/>
    <x v="1"/>
    <x v="1"/>
    <x v="0"/>
    <x v="4"/>
    <x v="8"/>
  </r>
  <r>
    <x v="10"/>
    <x v="1"/>
    <s v="02573-metadata.xml"/>
    <s v="2 1 1 1 0"/>
    <x v="2"/>
    <x v="0"/>
    <x v="1"/>
    <x v="1"/>
    <x v="0"/>
    <x v="4"/>
    <x v="8"/>
  </r>
  <r>
    <x v="10"/>
    <x v="1"/>
    <s v="02574-metadata.xml"/>
    <s v="2 1 1 1 0"/>
    <x v="2"/>
    <x v="0"/>
    <x v="1"/>
    <x v="1"/>
    <x v="0"/>
    <x v="4"/>
    <x v="8"/>
  </r>
  <r>
    <x v="10"/>
    <x v="1"/>
    <s v="02575-metadata.xml"/>
    <s v="2 1 1 1 0"/>
    <x v="2"/>
    <x v="0"/>
    <x v="1"/>
    <x v="1"/>
    <x v="0"/>
    <x v="4"/>
    <x v="8"/>
  </r>
  <r>
    <x v="10"/>
    <x v="1"/>
    <s v="02576-metadata.xml"/>
    <s v="2 1 1 1 0"/>
    <x v="2"/>
    <x v="0"/>
    <x v="1"/>
    <x v="1"/>
    <x v="0"/>
    <x v="4"/>
    <x v="8"/>
  </r>
  <r>
    <x v="10"/>
    <x v="1"/>
    <s v="02577-metadata.xml"/>
    <s v="2 1 1 1 0"/>
    <x v="2"/>
    <x v="0"/>
    <x v="1"/>
    <x v="1"/>
    <x v="0"/>
    <x v="4"/>
    <x v="8"/>
  </r>
  <r>
    <x v="10"/>
    <x v="1"/>
    <s v="02578-metadata.xml"/>
    <s v="2 1 1 1 0"/>
    <x v="2"/>
    <x v="0"/>
    <x v="1"/>
    <x v="1"/>
    <x v="0"/>
    <x v="4"/>
    <x v="8"/>
  </r>
  <r>
    <x v="10"/>
    <x v="1"/>
    <s v="02579-metadata.xml"/>
    <s v="2 1 1 1 0"/>
    <x v="2"/>
    <x v="0"/>
    <x v="1"/>
    <x v="1"/>
    <x v="0"/>
    <x v="4"/>
    <x v="8"/>
  </r>
  <r>
    <x v="10"/>
    <x v="1"/>
    <s v="02580-metadata.xml"/>
    <s v="2 1 1 1 0"/>
    <x v="2"/>
    <x v="0"/>
    <x v="1"/>
    <x v="1"/>
    <x v="0"/>
    <x v="4"/>
    <x v="8"/>
  </r>
  <r>
    <x v="10"/>
    <x v="1"/>
    <s v="02581-metadata.xml"/>
    <s v="2 1 1 1 0"/>
    <x v="2"/>
    <x v="0"/>
    <x v="1"/>
    <x v="1"/>
    <x v="0"/>
    <x v="4"/>
    <x v="8"/>
  </r>
  <r>
    <x v="10"/>
    <x v="1"/>
    <s v="02582-metadata.xml"/>
    <s v="2 1 1 1 0"/>
    <x v="2"/>
    <x v="0"/>
    <x v="1"/>
    <x v="1"/>
    <x v="0"/>
    <x v="4"/>
    <x v="8"/>
  </r>
  <r>
    <x v="10"/>
    <x v="1"/>
    <s v="02583-metadata.xml"/>
    <s v="2 1 1 1 0"/>
    <x v="2"/>
    <x v="0"/>
    <x v="1"/>
    <x v="1"/>
    <x v="0"/>
    <x v="4"/>
    <x v="8"/>
  </r>
  <r>
    <x v="10"/>
    <x v="1"/>
    <s v="02584-metadata.xml"/>
    <s v="2 1 1 1 0"/>
    <x v="2"/>
    <x v="0"/>
    <x v="1"/>
    <x v="1"/>
    <x v="0"/>
    <x v="4"/>
    <x v="8"/>
  </r>
  <r>
    <x v="10"/>
    <x v="1"/>
    <s v="02585-metadata.xml"/>
    <s v="2 1 1 1 0"/>
    <x v="2"/>
    <x v="0"/>
    <x v="1"/>
    <x v="1"/>
    <x v="0"/>
    <x v="4"/>
    <x v="8"/>
  </r>
  <r>
    <x v="10"/>
    <x v="1"/>
    <s v="02586-metadata.xml"/>
    <s v="2 1 1 1 0"/>
    <x v="2"/>
    <x v="0"/>
    <x v="1"/>
    <x v="1"/>
    <x v="0"/>
    <x v="4"/>
    <x v="8"/>
  </r>
  <r>
    <x v="10"/>
    <x v="1"/>
    <s v="02587-metadata.xml"/>
    <s v="2 1 1 1 0"/>
    <x v="2"/>
    <x v="0"/>
    <x v="1"/>
    <x v="1"/>
    <x v="0"/>
    <x v="4"/>
    <x v="8"/>
  </r>
  <r>
    <x v="10"/>
    <x v="1"/>
    <s v="02588-metadata.xml"/>
    <s v="2 1 1 1 0"/>
    <x v="2"/>
    <x v="0"/>
    <x v="1"/>
    <x v="1"/>
    <x v="0"/>
    <x v="4"/>
    <x v="8"/>
  </r>
  <r>
    <x v="10"/>
    <x v="1"/>
    <s v="02589-metadata.xml"/>
    <s v="2 1 1 1 0"/>
    <x v="2"/>
    <x v="0"/>
    <x v="1"/>
    <x v="1"/>
    <x v="0"/>
    <x v="4"/>
    <x v="8"/>
  </r>
  <r>
    <x v="10"/>
    <x v="1"/>
    <s v="02590-metadata.xml"/>
    <s v="2 1 1 1 0"/>
    <x v="2"/>
    <x v="0"/>
    <x v="1"/>
    <x v="1"/>
    <x v="0"/>
    <x v="4"/>
    <x v="8"/>
  </r>
  <r>
    <x v="10"/>
    <x v="1"/>
    <s v="02591-metadata.xml"/>
    <s v="2 1 1 1 0"/>
    <x v="2"/>
    <x v="0"/>
    <x v="1"/>
    <x v="1"/>
    <x v="0"/>
    <x v="4"/>
    <x v="8"/>
  </r>
  <r>
    <x v="10"/>
    <x v="1"/>
    <s v="02592-metadata.xml"/>
    <s v="2 1 1 1 0"/>
    <x v="2"/>
    <x v="0"/>
    <x v="1"/>
    <x v="1"/>
    <x v="0"/>
    <x v="4"/>
    <x v="8"/>
  </r>
  <r>
    <x v="10"/>
    <x v="1"/>
    <s v="02593-metadata.xml"/>
    <s v="2 1 1 1 0"/>
    <x v="2"/>
    <x v="0"/>
    <x v="1"/>
    <x v="1"/>
    <x v="0"/>
    <x v="4"/>
    <x v="8"/>
  </r>
  <r>
    <x v="10"/>
    <x v="1"/>
    <s v="02594-metadata.xml"/>
    <s v="2 1 1 1 0"/>
    <x v="2"/>
    <x v="0"/>
    <x v="1"/>
    <x v="1"/>
    <x v="0"/>
    <x v="4"/>
    <x v="8"/>
  </r>
  <r>
    <x v="10"/>
    <x v="1"/>
    <s v="02595-metadata.xml"/>
    <s v="2 1 1 1 0"/>
    <x v="2"/>
    <x v="0"/>
    <x v="1"/>
    <x v="1"/>
    <x v="0"/>
    <x v="4"/>
    <x v="8"/>
  </r>
  <r>
    <x v="10"/>
    <x v="1"/>
    <s v="02596-metadata.xml"/>
    <s v="2 1 1 1 0"/>
    <x v="2"/>
    <x v="0"/>
    <x v="1"/>
    <x v="1"/>
    <x v="0"/>
    <x v="4"/>
    <x v="8"/>
  </r>
  <r>
    <x v="10"/>
    <x v="1"/>
    <s v="02597-metadata.xml"/>
    <s v="2 1 1 1 0"/>
    <x v="2"/>
    <x v="0"/>
    <x v="1"/>
    <x v="1"/>
    <x v="0"/>
    <x v="4"/>
    <x v="8"/>
  </r>
  <r>
    <x v="10"/>
    <x v="1"/>
    <s v="02598-metadata.xml"/>
    <s v="2 1 1 1 0"/>
    <x v="2"/>
    <x v="0"/>
    <x v="1"/>
    <x v="1"/>
    <x v="0"/>
    <x v="4"/>
    <x v="8"/>
  </r>
  <r>
    <x v="10"/>
    <x v="1"/>
    <s v="02599-metadata.xml"/>
    <s v="2 1 1 1 0"/>
    <x v="2"/>
    <x v="0"/>
    <x v="1"/>
    <x v="1"/>
    <x v="0"/>
    <x v="4"/>
    <x v="8"/>
  </r>
  <r>
    <x v="10"/>
    <x v="1"/>
    <s v="02600-metadata.xml"/>
    <s v="2 1 1 1 0"/>
    <x v="2"/>
    <x v="0"/>
    <x v="1"/>
    <x v="1"/>
    <x v="0"/>
    <x v="4"/>
    <x v="8"/>
  </r>
  <r>
    <x v="10"/>
    <x v="1"/>
    <s v="02601-metadata.xml"/>
    <s v="2 1 1 1 0"/>
    <x v="2"/>
    <x v="0"/>
    <x v="1"/>
    <x v="1"/>
    <x v="0"/>
    <x v="4"/>
    <x v="8"/>
  </r>
  <r>
    <x v="10"/>
    <x v="1"/>
    <s v="02602-metadata.xml"/>
    <s v="2 1 1 1 0"/>
    <x v="2"/>
    <x v="0"/>
    <x v="1"/>
    <x v="1"/>
    <x v="0"/>
    <x v="4"/>
    <x v="8"/>
  </r>
  <r>
    <x v="10"/>
    <x v="1"/>
    <s v="02603-metadata.xml"/>
    <s v="2 1 1 1 0"/>
    <x v="2"/>
    <x v="0"/>
    <x v="1"/>
    <x v="1"/>
    <x v="0"/>
    <x v="4"/>
    <x v="8"/>
  </r>
  <r>
    <x v="10"/>
    <x v="1"/>
    <s v="02604-metadata.xml"/>
    <s v="2 1 1 1 0"/>
    <x v="2"/>
    <x v="0"/>
    <x v="1"/>
    <x v="1"/>
    <x v="0"/>
    <x v="4"/>
    <x v="8"/>
  </r>
  <r>
    <x v="10"/>
    <x v="1"/>
    <s v="02605-metadata.xml"/>
    <s v="2 1 1 1 0"/>
    <x v="2"/>
    <x v="0"/>
    <x v="1"/>
    <x v="1"/>
    <x v="0"/>
    <x v="4"/>
    <x v="8"/>
  </r>
  <r>
    <x v="10"/>
    <x v="1"/>
    <s v="02606-metadata.xml"/>
    <s v="2 1 1 1 0"/>
    <x v="2"/>
    <x v="0"/>
    <x v="1"/>
    <x v="1"/>
    <x v="0"/>
    <x v="4"/>
    <x v="8"/>
  </r>
  <r>
    <x v="10"/>
    <x v="1"/>
    <s v="02607-metadata.xml"/>
    <s v="2 1 1 1 0"/>
    <x v="2"/>
    <x v="0"/>
    <x v="1"/>
    <x v="1"/>
    <x v="0"/>
    <x v="4"/>
    <x v="8"/>
  </r>
  <r>
    <x v="10"/>
    <x v="1"/>
    <s v="02608-metadata.xml"/>
    <s v="2 1 1 1 0"/>
    <x v="2"/>
    <x v="0"/>
    <x v="1"/>
    <x v="1"/>
    <x v="0"/>
    <x v="4"/>
    <x v="8"/>
  </r>
  <r>
    <x v="10"/>
    <x v="1"/>
    <s v="02609-metadata.xml"/>
    <s v="2 1 1 1 0"/>
    <x v="2"/>
    <x v="0"/>
    <x v="1"/>
    <x v="1"/>
    <x v="0"/>
    <x v="4"/>
    <x v="8"/>
  </r>
  <r>
    <x v="10"/>
    <x v="1"/>
    <s v="02610-metadata.xml"/>
    <s v="2 1 1 1 0"/>
    <x v="2"/>
    <x v="0"/>
    <x v="1"/>
    <x v="1"/>
    <x v="0"/>
    <x v="4"/>
    <x v="8"/>
  </r>
  <r>
    <x v="10"/>
    <x v="1"/>
    <s v="02611-metadata.xml"/>
    <s v="2 1 1 1 0"/>
    <x v="2"/>
    <x v="0"/>
    <x v="1"/>
    <x v="1"/>
    <x v="0"/>
    <x v="4"/>
    <x v="8"/>
  </r>
  <r>
    <x v="10"/>
    <x v="1"/>
    <s v="02612-metadata.xml"/>
    <s v="2 1 1 1 0"/>
    <x v="2"/>
    <x v="0"/>
    <x v="1"/>
    <x v="1"/>
    <x v="0"/>
    <x v="4"/>
    <x v="8"/>
  </r>
  <r>
    <x v="10"/>
    <x v="1"/>
    <s v="02613-metadata.xml"/>
    <s v="2 1 1 1 0"/>
    <x v="2"/>
    <x v="0"/>
    <x v="1"/>
    <x v="1"/>
    <x v="0"/>
    <x v="4"/>
    <x v="8"/>
  </r>
  <r>
    <x v="10"/>
    <x v="1"/>
    <s v="02614-metadata.xml"/>
    <s v="2 1 1 1 0"/>
    <x v="2"/>
    <x v="0"/>
    <x v="1"/>
    <x v="1"/>
    <x v="0"/>
    <x v="4"/>
    <x v="8"/>
  </r>
  <r>
    <x v="10"/>
    <x v="1"/>
    <s v="02615-metadata.xml"/>
    <s v="2 1 1 1 0"/>
    <x v="2"/>
    <x v="0"/>
    <x v="1"/>
    <x v="1"/>
    <x v="0"/>
    <x v="4"/>
    <x v="8"/>
  </r>
  <r>
    <x v="10"/>
    <x v="1"/>
    <s v="02616-metadata.xml"/>
    <s v="2 1 1 1 0"/>
    <x v="2"/>
    <x v="0"/>
    <x v="1"/>
    <x v="1"/>
    <x v="0"/>
    <x v="4"/>
    <x v="8"/>
  </r>
  <r>
    <x v="10"/>
    <x v="1"/>
    <s v="02617-metadata.xml"/>
    <s v="2 1 1 1 0"/>
    <x v="2"/>
    <x v="0"/>
    <x v="1"/>
    <x v="1"/>
    <x v="0"/>
    <x v="4"/>
    <x v="8"/>
  </r>
  <r>
    <x v="10"/>
    <x v="1"/>
    <s v="02618-metadata.xml"/>
    <s v="2 1 1 1 0"/>
    <x v="2"/>
    <x v="0"/>
    <x v="1"/>
    <x v="1"/>
    <x v="0"/>
    <x v="4"/>
    <x v="8"/>
  </r>
  <r>
    <x v="10"/>
    <x v="1"/>
    <s v="02619-metadata.xml"/>
    <s v="2 1 1 1 0"/>
    <x v="2"/>
    <x v="0"/>
    <x v="1"/>
    <x v="1"/>
    <x v="0"/>
    <x v="4"/>
    <x v="8"/>
  </r>
  <r>
    <x v="10"/>
    <x v="1"/>
    <s v="02620-metadata.xml"/>
    <s v="2 1 1 1 0"/>
    <x v="2"/>
    <x v="0"/>
    <x v="1"/>
    <x v="1"/>
    <x v="0"/>
    <x v="4"/>
    <x v="8"/>
  </r>
  <r>
    <x v="10"/>
    <x v="1"/>
    <s v="02621-metadata.xml"/>
    <s v="2 1 1 1 0"/>
    <x v="2"/>
    <x v="0"/>
    <x v="1"/>
    <x v="1"/>
    <x v="0"/>
    <x v="4"/>
    <x v="8"/>
  </r>
  <r>
    <x v="10"/>
    <x v="1"/>
    <s v="02622-metadata.xml"/>
    <s v="2 1 1 1 0"/>
    <x v="2"/>
    <x v="0"/>
    <x v="1"/>
    <x v="1"/>
    <x v="0"/>
    <x v="4"/>
    <x v="8"/>
  </r>
  <r>
    <x v="10"/>
    <x v="1"/>
    <s v="02623-metadata.xml"/>
    <s v="2 1 1 1 0"/>
    <x v="2"/>
    <x v="0"/>
    <x v="1"/>
    <x v="1"/>
    <x v="0"/>
    <x v="4"/>
    <x v="8"/>
  </r>
  <r>
    <x v="10"/>
    <x v="1"/>
    <s v="02624-metadata.xml"/>
    <s v="2 1 1 1 0"/>
    <x v="2"/>
    <x v="0"/>
    <x v="1"/>
    <x v="1"/>
    <x v="0"/>
    <x v="4"/>
    <x v="8"/>
  </r>
  <r>
    <x v="10"/>
    <x v="1"/>
    <s v="02625-metadata.xml"/>
    <s v="2 1 1 1 0"/>
    <x v="2"/>
    <x v="0"/>
    <x v="1"/>
    <x v="1"/>
    <x v="0"/>
    <x v="4"/>
    <x v="8"/>
  </r>
  <r>
    <x v="10"/>
    <x v="1"/>
    <s v="02626-metadata.xml"/>
    <s v="2 1 1 1 0"/>
    <x v="2"/>
    <x v="0"/>
    <x v="1"/>
    <x v="1"/>
    <x v="0"/>
    <x v="4"/>
    <x v="8"/>
  </r>
  <r>
    <x v="10"/>
    <x v="1"/>
    <s v="02627-metadata.xml"/>
    <s v="2 1 1 1 0"/>
    <x v="2"/>
    <x v="0"/>
    <x v="1"/>
    <x v="1"/>
    <x v="0"/>
    <x v="4"/>
    <x v="8"/>
  </r>
  <r>
    <x v="10"/>
    <x v="1"/>
    <s v="02628-metadata.xml"/>
    <s v="2 1 1 1 0"/>
    <x v="2"/>
    <x v="0"/>
    <x v="1"/>
    <x v="1"/>
    <x v="0"/>
    <x v="4"/>
    <x v="8"/>
  </r>
  <r>
    <x v="10"/>
    <x v="1"/>
    <s v="02629-metadata.xml"/>
    <s v="2 1 1 1 0"/>
    <x v="2"/>
    <x v="0"/>
    <x v="1"/>
    <x v="1"/>
    <x v="0"/>
    <x v="4"/>
    <x v="8"/>
  </r>
  <r>
    <x v="10"/>
    <x v="1"/>
    <s v="02630-metadata.xml"/>
    <s v="2 1 1 1 0"/>
    <x v="2"/>
    <x v="0"/>
    <x v="1"/>
    <x v="1"/>
    <x v="0"/>
    <x v="4"/>
    <x v="8"/>
  </r>
  <r>
    <x v="10"/>
    <x v="1"/>
    <s v="02631-metadata.xml"/>
    <s v="2 1 1 1 0"/>
    <x v="2"/>
    <x v="0"/>
    <x v="1"/>
    <x v="1"/>
    <x v="0"/>
    <x v="4"/>
    <x v="8"/>
  </r>
  <r>
    <x v="10"/>
    <x v="1"/>
    <s v="02632-metadata.xml"/>
    <s v="2 1 1 1 0"/>
    <x v="2"/>
    <x v="0"/>
    <x v="1"/>
    <x v="1"/>
    <x v="0"/>
    <x v="4"/>
    <x v="8"/>
  </r>
  <r>
    <x v="10"/>
    <x v="1"/>
    <s v="02633-metadata.xml"/>
    <s v="2 1 1 1 0"/>
    <x v="2"/>
    <x v="0"/>
    <x v="1"/>
    <x v="1"/>
    <x v="0"/>
    <x v="4"/>
    <x v="8"/>
  </r>
  <r>
    <x v="10"/>
    <x v="1"/>
    <s v="02634-metadata.xml"/>
    <s v="2 1 1 1 0"/>
    <x v="2"/>
    <x v="0"/>
    <x v="1"/>
    <x v="1"/>
    <x v="0"/>
    <x v="4"/>
    <x v="8"/>
  </r>
  <r>
    <x v="10"/>
    <x v="1"/>
    <s v="02635-metadata.xml"/>
    <s v="2 1 1 1 0"/>
    <x v="2"/>
    <x v="0"/>
    <x v="1"/>
    <x v="1"/>
    <x v="0"/>
    <x v="4"/>
    <x v="8"/>
  </r>
  <r>
    <x v="10"/>
    <x v="1"/>
    <s v="02636-metadata.xml"/>
    <s v="2 1 1 1 0"/>
    <x v="2"/>
    <x v="0"/>
    <x v="1"/>
    <x v="1"/>
    <x v="0"/>
    <x v="4"/>
    <x v="8"/>
  </r>
  <r>
    <x v="10"/>
    <x v="1"/>
    <s v="02637-metadata.xml"/>
    <s v="2 1 1 1 0"/>
    <x v="2"/>
    <x v="0"/>
    <x v="1"/>
    <x v="1"/>
    <x v="0"/>
    <x v="4"/>
    <x v="8"/>
  </r>
  <r>
    <x v="10"/>
    <x v="1"/>
    <s v="02638-metadata.xml"/>
    <s v="2 1 1 1 0"/>
    <x v="2"/>
    <x v="0"/>
    <x v="1"/>
    <x v="1"/>
    <x v="0"/>
    <x v="4"/>
    <x v="8"/>
  </r>
  <r>
    <x v="10"/>
    <x v="1"/>
    <s v="02639-metadata.xml"/>
    <s v="2 1 1 1 0"/>
    <x v="2"/>
    <x v="0"/>
    <x v="1"/>
    <x v="1"/>
    <x v="0"/>
    <x v="4"/>
    <x v="8"/>
  </r>
  <r>
    <x v="10"/>
    <x v="1"/>
    <s v="02640-metadata.xml"/>
    <s v="2 1 1 1 0"/>
    <x v="2"/>
    <x v="0"/>
    <x v="1"/>
    <x v="1"/>
    <x v="0"/>
    <x v="4"/>
    <x v="8"/>
  </r>
  <r>
    <x v="10"/>
    <x v="1"/>
    <s v="02641-metadata.xml"/>
    <s v="2 1 1 1 0"/>
    <x v="2"/>
    <x v="0"/>
    <x v="1"/>
    <x v="1"/>
    <x v="0"/>
    <x v="4"/>
    <x v="8"/>
  </r>
  <r>
    <x v="10"/>
    <x v="1"/>
    <s v="02642-metadata.xml"/>
    <s v="2 1 1 1 0"/>
    <x v="2"/>
    <x v="0"/>
    <x v="1"/>
    <x v="1"/>
    <x v="0"/>
    <x v="4"/>
    <x v="8"/>
  </r>
  <r>
    <x v="10"/>
    <x v="1"/>
    <s v="02643-metadata.xml"/>
    <s v="2 1 1 1 0"/>
    <x v="2"/>
    <x v="0"/>
    <x v="1"/>
    <x v="1"/>
    <x v="0"/>
    <x v="4"/>
    <x v="8"/>
  </r>
  <r>
    <x v="10"/>
    <x v="1"/>
    <s v="02644-metadata.xml"/>
    <s v="2 1 1 1 0"/>
    <x v="2"/>
    <x v="0"/>
    <x v="1"/>
    <x v="1"/>
    <x v="0"/>
    <x v="4"/>
    <x v="8"/>
  </r>
  <r>
    <x v="10"/>
    <x v="1"/>
    <s v="02645-metadata.xml"/>
    <s v="2 1 1 1 0"/>
    <x v="2"/>
    <x v="0"/>
    <x v="1"/>
    <x v="1"/>
    <x v="0"/>
    <x v="4"/>
    <x v="8"/>
  </r>
  <r>
    <x v="10"/>
    <x v="1"/>
    <s v="02646-metadata.xml"/>
    <s v="2 1 1 1 0"/>
    <x v="2"/>
    <x v="0"/>
    <x v="1"/>
    <x v="1"/>
    <x v="0"/>
    <x v="4"/>
    <x v="8"/>
  </r>
  <r>
    <x v="10"/>
    <x v="1"/>
    <s v="02647-metadata.xml"/>
    <s v="2 1 1 1 0"/>
    <x v="2"/>
    <x v="0"/>
    <x v="1"/>
    <x v="1"/>
    <x v="0"/>
    <x v="4"/>
    <x v="8"/>
  </r>
  <r>
    <x v="10"/>
    <x v="1"/>
    <s v="02648-metadata.xml"/>
    <s v="2 1 1 1 0"/>
    <x v="2"/>
    <x v="0"/>
    <x v="1"/>
    <x v="1"/>
    <x v="0"/>
    <x v="4"/>
    <x v="8"/>
  </r>
  <r>
    <x v="10"/>
    <x v="1"/>
    <s v="02649-metadata.xml"/>
    <s v="2 1 1 1 0"/>
    <x v="2"/>
    <x v="0"/>
    <x v="1"/>
    <x v="1"/>
    <x v="0"/>
    <x v="4"/>
    <x v="8"/>
  </r>
  <r>
    <x v="10"/>
    <x v="1"/>
    <s v="02650-metadata.xml"/>
    <s v="2 1 1 1 0"/>
    <x v="2"/>
    <x v="0"/>
    <x v="1"/>
    <x v="1"/>
    <x v="0"/>
    <x v="4"/>
    <x v="8"/>
  </r>
  <r>
    <x v="10"/>
    <x v="1"/>
    <s v="02651-metadata.xml"/>
    <s v="2 1 1 1 0"/>
    <x v="2"/>
    <x v="0"/>
    <x v="1"/>
    <x v="1"/>
    <x v="0"/>
    <x v="4"/>
    <x v="8"/>
  </r>
  <r>
    <x v="10"/>
    <x v="1"/>
    <s v="02652-metadata.xml"/>
    <s v="2 1 1 1 0"/>
    <x v="2"/>
    <x v="0"/>
    <x v="1"/>
    <x v="1"/>
    <x v="0"/>
    <x v="4"/>
    <x v="8"/>
  </r>
  <r>
    <x v="10"/>
    <x v="1"/>
    <s v="02653-metadata.xml"/>
    <s v="2 1 1 1 0"/>
    <x v="2"/>
    <x v="0"/>
    <x v="1"/>
    <x v="1"/>
    <x v="0"/>
    <x v="4"/>
    <x v="8"/>
  </r>
  <r>
    <x v="10"/>
    <x v="1"/>
    <s v="02654-metadata.xml"/>
    <s v="2 1 1 1 0"/>
    <x v="2"/>
    <x v="0"/>
    <x v="1"/>
    <x v="1"/>
    <x v="0"/>
    <x v="4"/>
    <x v="8"/>
  </r>
  <r>
    <x v="10"/>
    <x v="1"/>
    <s v="02655-metadata.xml"/>
    <s v="2 1 1 1 0"/>
    <x v="2"/>
    <x v="0"/>
    <x v="1"/>
    <x v="1"/>
    <x v="0"/>
    <x v="4"/>
    <x v="8"/>
  </r>
  <r>
    <x v="10"/>
    <x v="1"/>
    <s v="02656-metadata.xml"/>
    <s v="2 1 1 1 0"/>
    <x v="2"/>
    <x v="0"/>
    <x v="1"/>
    <x v="1"/>
    <x v="0"/>
    <x v="4"/>
    <x v="8"/>
  </r>
  <r>
    <x v="10"/>
    <x v="1"/>
    <s v="02657-metadata.xml"/>
    <s v="2 1 1 1 0"/>
    <x v="2"/>
    <x v="0"/>
    <x v="1"/>
    <x v="1"/>
    <x v="0"/>
    <x v="4"/>
    <x v="8"/>
  </r>
  <r>
    <x v="10"/>
    <x v="1"/>
    <s v="02658-metadata.xml"/>
    <s v="2 1 1 1 0"/>
    <x v="2"/>
    <x v="0"/>
    <x v="1"/>
    <x v="1"/>
    <x v="0"/>
    <x v="4"/>
    <x v="8"/>
  </r>
  <r>
    <x v="10"/>
    <x v="1"/>
    <s v="02659-metadata.xml"/>
    <s v="2 1 1 1 0"/>
    <x v="2"/>
    <x v="0"/>
    <x v="1"/>
    <x v="1"/>
    <x v="0"/>
    <x v="4"/>
    <x v="8"/>
  </r>
  <r>
    <x v="10"/>
    <x v="1"/>
    <s v="02660-metadata.xml"/>
    <s v="2 1 1 1 0"/>
    <x v="2"/>
    <x v="0"/>
    <x v="1"/>
    <x v="1"/>
    <x v="0"/>
    <x v="4"/>
    <x v="8"/>
  </r>
  <r>
    <x v="10"/>
    <x v="1"/>
    <s v="02661-metadata.xml"/>
    <s v="2 1 1 1 0"/>
    <x v="2"/>
    <x v="0"/>
    <x v="1"/>
    <x v="1"/>
    <x v="0"/>
    <x v="4"/>
    <x v="8"/>
  </r>
  <r>
    <x v="10"/>
    <x v="1"/>
    <s v="02662-metadata.xml"/>
    <s v="2 1 1 1 0"/>
    <x v="2"/>
    <x v="0"/>
    <x v="1"/>
    <x v="1"/>
    <x v="0"/>
    <x v="4"/>
    <x v="8"/>
  </r>
  <r>
    <x v="10"/>
    <x v="1"/>
    <s v="02663-metadata.xml"/>
    <s v="2 1 1 1 0"/>
    <x v="2"/>
    <x v="0"/>
    <x v="1"/>
    <x v="1"/>
    <x v="0"/>
    <x v="4"/>
    <x v="8"/>
  </r>
  <r>
    <x v="10"/>
    <x v="1"/>
    <s v="02664-metadata.xml"/>
    <s v="2 1 1 1 0"/>
    <x v="2"/>
    <x v="0"/>
    <x v="1"/>
    <x v="1"/>
    <x v="0"/>
    <x v="4"/>
    <x v="8"/>
  </r>
  <r>
    <x v="10"/>
    <x v="1"/>
    <s v="02665-metadata.xml"/>
    <s v="2 1 1 1 0"/>
    <x v="2"/>
    <x v="0"/>
    <x v="1"/>
    <x v="1"/>
    <x v="0"/>
    <x v="4"/>
    <x v="8"/>
  </r>
  <r>
    <x v="10"/>
    <x v="1"/>
    <s v="02666-metadata.xml"/>
    <s v="2 1 1 1 0"/>
    <x v="2"/>
    <x v="0"/>
    <x v="1"/>
    <x v="1"/>
    <x v="0"/>
    <x v="4"/>
    <x v="8"/>
  </r>
  <r>
    <x v="10"/>
    <x v="1"/>
    <s v="02667-metadata.xml"/>
    <s v="2 1 1 1 0"/>
    <x v="2"/>
    <x v="0"/>
    <x v="1"/>
    <x v="1"/>
    <x v="0"/>
    <x v="4"/>
    <x v="8"/>
  </r>
  <r>
    <x v="10"/>
    <x v="1"/>
    <s v="02668-metadata.xml"/>
    <s v="2 1 1 1 0"/>
    <x v="2"/>
    <x v="0"/>
    <x v="1"/>
    <x v="1"/>
    <x v="0"/>
    <x v="4"/>
    <x v="8"/>
  </r>
  <r>
    <x v="10"/>
    <x v="1"/>
    <s v="02669-metadata.xml"/>
    <s v="2 1 1 1 0"/>
    <x v="2"/>
    <x v="0"/>
    <x v="1"/>
    <x v="1"/>
    <x v="0"/>
    <x v="4"/>
    <x v="8"/>
  </r>
  <r>
    <x v="10"/>
    <x v="1"/>
    <s v="02670-metadata.xml"/>
    <s v="2 1 1 1 0"/>
    <x v="2"/>
    <x v="0"/>
    <x v="1"/>
    <x v="1"/>
    <x v="0"/>
    <x v="4"/>
    <x v="8"/>
  </r>
  <r>
    <x v="10"/>
    <x v="1"/>
    <s v="02671-metadata.xml"/>
    <s v="2 1 1 1 0"/>
    <x v="2"/>
    <x v="0"/>
    <x v="1"/>
    <x v="1"/>
    <x v="0"/>
    <x v="4"/>
    <x v="8"/>
  </r>
  <r>
    <x v="10"/>
    <x v="1"/>
    <s v="02672-metadata.xml"/>
    <s v="2 1 1 1 0"/>
    <x v="2"/>
    <x v="0"/>
    <x v="1"/>
    <x v="1"/>
    <x v="0"/>
    <x v="4"/>
    <x v="8"/>
  </r>
  <r>
    <x v="10"/>
    <x v="1"/>
    <s v="02673-metadata.xml"/>
    <s v="2 1 1 1 0"/>
    <x v="2"/>
    <x v="0"/>
    <x v="1"/>
    <x v="1"/>
    <x v="0"/>
    <x v="4"/>
    <x v="8"/>
  </r>
  <r>
    <x v="10"/>
    <x v="1"/>
    <s v="02674-metadata.xml"/>
    <s v="2 1 1 1 0"/>
    <x v="2"/>
    <x v="0"/>
    <x v="1"/>
    <x v="1"/>
    <x v="0"/>
    <x v="4"/>
    <x v="8"/>
  </r>
  <r>
    <x v="10"/>
    <x v="1"/>
    <s v="02675-metadata.xml"/>
    <s v="2 1 1 1 0"/>
    <x v="2"/>
    <x v="0"/>
    <x v="1"/>
    <x v="1"/>
    <x v="0"/>
    <x v="4"/>
    <x v="8"/>
  </r>
  <r>
    <x v="10"/>
    <x v="1"/>
    <s v="02676-metadata.xml"/>
    <s v="2 1 1 1 0"/>
    <x v="2"/>
    <x v="0"/>
    <x v="1"/>
    <x v="1"/>
    <x v="0"/>
    <x v="4"/>
    <x v="8"/>
  </r>
  <r>
    <x v="10"/>
    <x v="1"/>
    <s v="02677-metadata.xml"/>
    <s v="2 1 1 1 0"/>
    <x v="2"/>
    <x v="0"/>
    <x v="1"/>
    <x v="1"/>
    <x v="0"/>
    <x v="4"/>
    <x v="8"/>
  </r>
  <r>
    <x v="10"/>
    <x v="1"/>
    <s v="02678-metadata.xml"/>
    <s v="2 1 1 1 0"/>
    <x v="2"/>
    <x v="0"/>
    <x v="1"/>
    <x v="1"/>
    <x v="0"/>
    <x v="4"/>
    <x v="8"/>
  </r>
  <r>
    <x v="10"/>
    <x v="1"/>
    <s v="02679-metadata.xml"/>
    <s v="2 1 1 1 0"/>
    <x v="2"/>
    <x v="0"/>
    <x v="1"/>
    <x v="1"/>
    <x v="0"/>
    <x v="4"/>
    <x v="8"/>
  </r>
  <r>
    <x v="10"/>
    <x v="1"/>
    <s v="02680-metadata.xml"/>
    <s v="2 1 1 1 0"/>
    <x v="2"/>
    <x v="0"/>
    <x v="1"/>
    <x v="1"/>
    <x v="0"/>
    <x v="4"/>
    <x v="8"/>
  </r>
  <r>
    <x v="10"/>
    <x v="1"/>
    <s v="02681-metadata.xml"/>
    <s v="2 1 1 1 0"/>
    <x v="2"/>
    <x v="0"/>
    <x v="1"/>
    <x v="1"/>
    <x v="0"/>
    <x v="4"/>
    <x v="8"/>
  </r>
  <r>
    <x v="10"/>
    <x v="1"/>
    <s v="02682-metadata.xml"/>
    <s v="2 1 1 1 0"/>
    <x v="2"/>
    <x v="0"/>
    <x v="1"/>
    <x v="1"/>
    <x v="0"/>
    <x v="4"/>
    <x v="8"/>
  </r>
  <r>
    <x v="10"/>
    <x v="1"/>
    <s v="02683-metadata.xml"/>
    <s v="2 1 1 1 0"/>
    <x v="2"/>
    <x v="0"/>
    <x v="1"/>
    <x v="1"/>
    <x v="0"/>
    <x v="4"/>
    <x v="8"/>
  </r>
  <r>
    <x v="10"/>
    <x v="1"/>
    <s v="02684-metadata.xml"/>
    <s v="2 1 1 1 0"/>
    <x v="2"/>
    <x v="0"/>
    <x v="1"/>
    <x v="1"/>
    <x v="0"/>
    <x v="4"/>
    <x v="8"/>
  </r>
  <r>
    <x v="10"/>
    <x v="1"/>
    <s v="02685-metadata.xml"/>
    <s v="2 1 1 1 0"/>
    <x v="2"/>
    <x v="0"/>
    <x v="1"/>
    <x v="1"/>
    <x v="0"/>
    <x v="4"/>
    <x v="8"/>
  </r>
  <r>
    <x v="10"/>
    <x v="1"/>
    <s v="02686-metadata.xml"/>
    <s v="2 1 1 1 0"/>
    <x v="2"/>
    <x v="0"/>
    <x v="1"/>
    <x v="1"/>
    <x v="0"/>
    <x v="4"/>
    <x v="8"/>
  </r>
  <r>
    <x v="10"/>
    <x v="1"/>
    <s v="02687-metadata.xml"/>
    <s v="2 1 1 1 0"/>
    <x v="2"/>
    <x v="0"/>
    <x v="1"/>
    <x v="1"/>
    <x v="0"/>
    <x v="4"/>
    <x v="8"/>
  </r>
  <r>
    <x v="10"/>
    <x v="1"/>
    <s v="02688-metadata.xml"/>
    <s v="2 1 1 1 0"/>
    <x v="2"/>
    <x v="0"/>
    <x v="1"/>
    <x v="1"/>
    <x v="0"/>
    <x v="4"/>
    <x v="8"/>
  </r>
  <r>
    <x v="10"/>
    <x v="1"/>
    <s v="02689-metadata.xml"/>
    <s v="2 1 1 1 0"/>
    <x v="2"/>
    <x v="0"/>
    <x v="1"/>
    <x v="1"/>
    <x v="0"/>
    <x v="4"/>
    <x v="8"/>
  </r>
  <r>
    <x v="10"/>
    <x v="1"/>
    <s v="02690-metadata.xml"/>
    <s v="2 1 1 1 0"/>
    <x v="2"/>
    <x v="0"/>
    <x v="1"/>
    <x v="1"/>
    <x v="0"/>
    <x v="4"/>
    <x v="8"/>
  </r>
  <r>
    <x v="10"/>
    <x v="1"/>
    <s v="02691-metadata.xml"/>
    <s v="2 1 1 1 0"/>
    <x v="2"/>
    <x v="0"/>
    <x v="1"/>
    <x v="1"/>
    <x v="0"/>
    <x v="4"/>
    <x v="8"/>
  </r>
  <r>
    <x v="10"/>
    <x v="1"/>
    <s v="02692-metadata.xml"/>
    <s v="2 1 1 1 0"/>
    <x v="2"/>
    <x v="0"/>
    <x v="1"/>
    <x v="1"/>
    <x v="0"/>
    <x v="4"/>
    <x v="8"/>
  </r>
  <r>
    <x v="10"/>
    <x v="1"/>
    <s v="02693-metadata.xml"/>
    <s v="2 1 1 1 0"/>
    <x v="2"/>
    <x v="0"/>
    <x v="1"/>
    <x v="1"/>
    <x v="0"/>
    <x v="4"/>
    <x v="8"/>
  </r>
  <r>
    <x v="10"/>
    <x v="1"/>
    <s v="02694-metadata.xml"/>
    <s v="2 1 1 1 0"/>
    <x v="2"/>
    <x v="0"/>
    <x v="1"/>
    <x v="1"/>
    <x v="0"/>
    <x v="4"/>
    <x v="8"/>
  </r>
  <r>
    <x v="10"/>
    <x v="1"/>
    <s v="02695-metadata.xml"/>
    <s v="2 1 1 1 0"/>
    <x v="2"/>
    <x v="0"/>
    <x v="1"/>
    <x v="1"/>
    <x v="0"/>
    <x v="4"/>
    <x v="8"/>
  </r>
  <r>
    <x v="10"/>
    <x v="1"/>
    <s v="02696-metadata.xml"/>
    <s v="2 1 1 1 0"/>
    <x v="2"/>
    <x v="0"/>
    <x v="1"/>
    <x v="1"/>
    <x v="0"/>
    <x v="4"/>
    <x v="8"/>
  </r>
  <r>
    <x v="10"/>
    <x v="1"/>
    <s v="02697-metadata.xml"/>
    <s v="2 1 1 1 0"/>
    <x v="2"/>
    <x v="0"/>
    <x v="1"/>
    <x v="1"/>
    <x v="0"/>
    <x v="4"/>
    <x v="8"/>
  </r>
  <r>
    <x v="10"/>
    <x v="1"/>
    <s v="02698-metadata.xml"/>
    <s v="2 1 1 1 0"/>
    <x v="2"/>
    <x v="0"/>
    <x v="1"/>
    <x v="1"/>
    <x v="0"/>
    <x v="4"/>
    <x v="8"/>
  </r>
  <r>
    <x v="10"/>
    <x v="1"/>
    <s v="02699-metadata.xml"/>
    <s v="2 1 1 1 0"/>
    <x v="2"/>
    <x v="0"/>
    <x v="1"/>
    <x v="1"/>
    <x v="0"/>
    <x v="4"/>
    <x v="8"/>
  </r>
  <r>
    <x v="10"/>
    <x v="1"/>
    <s v="02700-metadata.xml"/>
    <s v="2 1 1 1 0"/>
    <x v="2"/>
    <x v="0"/>
    <x v="1"/>
    <x v="1"/>
    <x v="0"/>
    <x v="4"/>
    <x v="8"/>
  </r>
  <r>
    <x v="10"/>
    <x v="1"/>
    <s v="02701-metadata.xml"/>
    <s v="2 1 1 1 0"/>
    <x v="2"/>
    <x v="0"/>
    <x v="1"/>
    <x v="1"/>
    <x v="0"/>
    <x v="4"/>
    <x v="8"/>
  </r>
  <r>
    <x v="10"/>
    <x v="1"/>
    <s v="02702-metadata.xml"/>
    <s v="2 1 1 1 0"/>
    <x v="2"/>
    <x v="0"/>
    <x v="1"/>
    <x v="1"/>
    <x v="0"/>
    <x v="4"/>
    <x v="8"/>
  </r>
  <r>
    <x v="10"/>
    <x v="1"/>
    <s v="02703-metadata.xml"/>
    <s v="2 1 1 1 0"/>
    <x v="2"/>
    <x v="0"/>
    <x v="1"/>
    <x v="1"/>
    <x v="0"/>
    <x v="4"/>
    <x v="8"/>
  </r>
  <r>
    <x v="10"/>
    <x v="1"/>
    <s v="02704-metadata.xml"/>
    <s v="2 1 1 1 0"/>
    <x v="2"/>
    <x v="0"/>
    <x v="1"/>
    <x v="1"/>
    <x v="0"/>
    <x v="4"/>
    <x v="8"/>
  </r>
  <r>
    <x v="10"/>
    <x v="1"/>
    <s v="02705-metadata.xml"/>
    <s v="2 1 1 1 0"/>
    <x v="2"/>
    <x v="0"/>
    <x v="1"/>
    <x v="1"/>
    <x v="0"/>
    <x v="4"/>
    <x v="8"/>
  </r>
  <r>
    <x v="10"/>
    <x v="1"/>
    <s v="02706-metadata.xml"/>
    <s v="2 1 1 1 0"/>
    <x v="2"/>
    <x v="0"/>
    <x v="1"/>
    <x v="1"/>
    <x v="0"/>
    <x v="4"/>
    <x v="8"/>
  </r>
  <r>
    <x v="10"/>
    <x v="1"/>
    <s v="02707-metadata.xml"/>
    <s v="2 1 1 1 0"/>
    <x v="2"/>
    <x v="0"/>
    <x v="1"/>
    <x v="1"/>
    <x v="0"/>
    <x v="4"/>
    <x v="8"/>
  </r>
  <r>
    <x v="10"/>
    <x v="1"/>
    <s v="02708-metadata.xml"/>
    <s v="2 1 1 1 0"/>
    <x v="2"/>
    <x v="0"/>
    <x v="1"/>
    <x v="1"/>
    <x v="0"/>
    <x v="4"/>
    <x v="8"/>
  </r>
  <r>
    <x v="10"/>
    <x v="1"/>
    <s v="02709-metadata.xml"/>
    <s v="2 1 1 1 0"/>
    <x v="2"/>
    <x v="0"/>
    <x v="1"/>
    <x v="1"/>
    <x v="0"/>
    <x v="4"/>
    <x v="8"/>
  </r>
  <r>
    <x v="10"/>
    <x v="1"/>
    <s v="02710-metadata.xml"/>
    <s v="2 1 1 1 0"/>
    <x v="2"/>
    <x v="0"/>
    <x v="1"/>
    <x v="1"/>
    <x v="0"/>
    <x v="4"/>
    <x v="8"/>
  </r>
  <r>
    <x v="10"/>
    <x v="1"/>
    <s v="02711-metadata.xml"/>
    <s v="2 1 1 1 0"/>
    <x v="2"/>
    <x v="0"/>
    <x v="1"/>
    <x v="1"/>
    <x v="0"/>
    <x v="4"/>
    <x v="8"/>
  </r>
  <r>
    <x v="10"/>
    <x v="1"/>
    <s v="02712-metadata.xml"/>
    <s v="2 1 1 1 0"/>
    <x v="2"/>
    <x v="0"/>
    <x v="1"/>
    <x v="1"/>
    <x v="0"/>
    <x v="4"/>
    <x v="8"/>
  </r>
  <r>
    <x v="10"/>
    <x v="1"/>
    <s v="02713-metadata.xml"/>
    <s v="2 1 1 1 0"/>
    <x v="2"/>
    <x v="0"/>
    <x v="1"/>
    <x v="1"/>
    <x v="0"/>
    <x v="4"/>
    <x v="8"/>
  </r>
  <r>
    <x v="10"/>
    <x v="1"/>
    <s v="02714-metadata.xml"/>
    <s v="2 1 1 1 0"/>
    <x v="2"/>
    <x v="0"/>
    <x v="1"/>
    <x v="1"/>
    <x v="0"/>
    <x v="4"/>
    <x v="8"/>
  </r>
  <r>
    <x v="10"/>
    <x v="1"/>
    <s v="02715-metadata.xml"/>
    <s v="2 1 1 1 0"/>
    <x v="2"/>
    <x v="0"/>
    <x v="1"/>
    <x v="1"/>
    <x v="0"/>
    <x v="4"/>
    <x v="8"/>
  </r>
  <r>
    <x v="10"/>
    <x v="1"/>
    <s v="02716-metadata.xml"/>
    <s v="2 1 1 1 0"/>
    <x v="2"/>
    <x v="0"/>
    <x v="1"/>
    <x v="1"/>
    <x v="0"/>
    <x v="4"/>
    <x v="8"/>
  </r>
  <r>
    <x v="10"/>
    <x v="1"/>
    <s v="02717-metadata.xml"/>
    <s v="2 1 1 1 0"/>
    <x v="2"/>
    <x v="0"/>
    <x v="1"/>
    <x v="1"/>
    <x v="0"/>
    <x v="4"/>
    <x v="8"/>
  </r>
  <r>
    <x v="10"/>
    <x v="1"/>
    <s v="02718-metadata.xml"/>
    <s v="2 1 1 1 0"/>
    <x v="2"/>
    <x v="0"/>
    <x v="1"/>
    <x v="1"/>
    <x v="0"/>
    <x v="4"/>
    <x v="8"/>
  </r>
  <r>
    <x v="10"/>
    <x v="1"/>
    <s v="02719-metadata.xml"/>
    <s v="2 1 1 1 0"/>
    <x v="2"/>
    <x v="0"/>
    <x v="1"/>
    <x v="1"/>
    <x v="0"/>
    <x v="4"/>
    <x v="8"/>
  </r>
  <r>
    <x v="10"/>
    <x v="1"/>
    <s v="02720-metadata.xml"/>
    <s v="2 1 1 1 0"/>
    <x v="2"/>
    <x v="0"/>
    <x v="1"/>
    <x v="1"/>
    <x v="0"/>
    <x v="4"/>
    <x v="8"/>
  </r>
  <r>
    <x v="10"/>
    <x v="1"/>
    <s v="02721-metadata.xml"/>
    <s v="2 1 1 1 0"/>
    <x v="2"/>
    <x v="0"/>
    <x v="1"/>
    <x v="1"/>
    <x v="0"/>
    <x v="4"/>
    <x v="8"/>
  </r>
  <r>
    <x v="10"/>
    <x v="1"/>
    <s v="02722-metadata.xml"/>
    <s v="2 1 1 1 0"/>
    <x v="2"/>
    <x v="0"/>
    <x v="1"/>
    <x v="1"/>
    <x v="0"/>
    <x v="4"/>
    <x v="8"/>
  </r>
  <r>
    <x v="10"/>
    <x v="1"/>
    <s v="02723-metadata.xml"/>
    <s v="2 1 1 1 0"/>
    <x v="2"/>
    <x v="0"/>
    <x v="1"/>
    <x v="1"/>
    <x v="0"/>
    <x v="4"/>
    <x v="8"/>
  </r>
  <r>
    <x v="10"/>
    <x v="1"/>
    <s v="02724-metadata.xml"/>
    <s v="2 1 1 1 0"/>
    <x v="2"/>
    <x v="0"/>
    <x v="1"/>
    <x v="1"/>
    <x v="0"/>
    <x v="4"/>
    <x v="8"/>
  </r>
  <r>
    <x v="10"/>
    <x v="1"/>
    <s v="02725-metadata.xml"/>
    <s v="2 1 1 1 0"/>
    <x v="2"/>
    <x v="0"/>
    <x v="1"/>
    <x v="1"/>
    <x v="0"/>
    <x v="4"/>
    <x v="8"/>
  </r>
  <r>
    <x v="10"/>
    <x v="1"/>
    <s v="02726-metadata.xml"/>
    <s v="2 1 1 1 0"/>
    <x v="2"/>
    <x v="0"/>
    <x v="1"/>
    <x v="1"/>
    <x v="0"/>
    <x v="4"/>
    <x v="8"/>
  </r>
  <r>
    <x v="10"/>
    <x v="1"/>
    <s v="02727-metadata.xml"/>
    <s v="2 1 1 1 0"/>
    <x v="2"/>
    <x v="0"/>
    <x v="1"/>
    <x v="1"/>
    <x v="0"/>
    <x v="4"/>
    <x v="8"/>
  </r>
  <r>
    <x v="10"/>
    <x v="1"/>
    <s v="02728-metadata.xml"/>
    <s v="2 1 1 1 0"/>
    <x v="2"/>
    <x v="0"/>
    <x v="1"/>
    <x v="1"/>
    <x v="0"/>
    <x v="4"/>
    <x v="8"/>
  </r>
  <r>
    <x v="10"/>
    <x v="1"/>
    <s v="02729-metadata.xml"/>
    <s v="2 1 1 1 0"/>
    <x v="2"/>
    <x v="0"/>
    <x v="1"/>
    <x v="1"/>
    <x v="0"/>
    <x v="4"/>
    <x v="8"/>
  </r>
  <r>
    <x v="10"/>
    <x v="1"/>
    <s v="02730-metadata.xml"/>
    <s v="2 1 1 1 0"/>
    <x v="2"/>
    <x v="0"/>
    <x v="1"/>
    <x v="1"/>
    <x v="0"/>
    <x v="4"/>
    <x v="8"/>
  </r>
  <r>
    <x v="10"/>
    <x v="1"/>
    <s v="02731-metadata.xml"/>
    <s v="2 1 1 1 0"/>
    <x v="2"/>
    <x v="0"/>
    <x v="1"/>
    <x v="1"/>
    <x v="0"/>
    <x v="4"/>
    <x v="8"/>
  </r>
  <r>
    <x v="10"/>
    <x v="1"/>
    <s v="02732-metadata.xml"/>
    <s v="2 1 1 1 0"/>
    <x v="2"/>
    <x v="0"/>
    <x v="1"/>
    <x v="1"/>
    <x v="0"/>
    <x v="4"/>
    <x v="8"/>
  </r>
  <r>
    <x v="10"/>
    <x v="1"/>
    <s v="02733-metadata.xml"/>
    <s v="2 1 1 1 0"/>
    <x v="2"/>
    <x v="0"/>
    <x v="1"/>
    <x v="1"/>
    <x v="0"/>
    <x v="4"/>
    <x v="8"/>
  </r>
  <r>
    <x v="10"/>
    <x v="1"/>
    <s v="02734-metadata.xml"/>
    <s v="2 1 1 1 0"/>
    <x v="2"/>
    <x v="0"/>
    <x v="1"/>
    <x v="1"/>
    <x v="0"/>
    <x v="4"/>
    <x v="8"/>
  </r>
  <r>
    <x v="10"/>
    <x v="1"/>
    <s v="02735-metadata.xml"/>
    <s v="2 1 1 1 0"/>
    <x v="2"/>
    <x v="0"/>
    <x v="1"/>
    <x v="1"/>
    <x v="0"/>
    <x v="4"/>
    <x v="8"/>
  </r>
  <r>
    <x v="10"/>
    <x v="1"/>
    <s v="02736-metadata.xml"/>
    <s v="2 1 1 1 0"/>
    <x v="2"/>
    <x v="0"/>
    <x v="1"/>
    <x v="1"/>
    <x v="0"/>
    <x v="4"/>
    <x v="8"/>
  </r>
  <r>
    <x v="10"/>
    <x v="1"/>
    <s v="02737-metadata.xml"/>
    <s v="2 1 1 1 0"/>
    <x v="2"/>
    <x v="0"/>
    <x v="1"/>
    <x v="1"/>
    <x v="0"/>
    <x v="4"/>
    <x v="8"/>
  </r>
  <r>
    <x v="10"/>
    <x v="1"/>
    <s v="02738-metadata.xml"/>
    <s v="2 1 1 1 0"/>
    <x v="2"/>
    <x v="0"/>
    <x v="1"/>
    <x v="1"/>
    <x v="0"/>
    <x v="4"/>
    <x v="8"/>
  </r>
  <r>
    <x v="10"/>
    <x v="1"/>
    <s v="02739-metadata.xml"/>
    <s v="2 1 1 1 0"/>
    <x v="2"/>
    <x v="0"/>
    <x v="1"/>
    <x v="1"/>
    <x v="0"/>
    <x v="4"/>
    <x v="8"/>
  </r>
  <r>
    <x v="10"/>
    <x v="1"/>
    <s v="02740-metadata.xml"/>
    <s v="2 1 1 1 0"/>
    <x v="2"/>
    <x v="0"/>
    <x v="1"/>
    <x v="1"/>
    <x v="0"/>
    <x v="4"/>
    <x v="8"/>
  </r>
  <r>
    <x v="10"/>
    <x v="1"/>
    <s v="02741-metadata.xml"/>
    <s v="2 1 1 1 0"/>
    <x v="2"/>
    <x v="0"/>
    <x v="1"/>
    <x v="1"/>
    <x v="0"/>
    <x v="4"/>
    <x v="8"/>
  </r>
  <r>
    <x v="10"/>
    <x v="1"/>
    <s v="02742-metadata.xml"/>
    <s v="2 1 1 1 0"/>
    <x v="2"/>
    <x v="0"/>
    <x v="1"/>
    <x v="1"/>
    <x v="0"/>
    <x v="4"/>
    <x v="8"/>
  </r>
  <r>
    <x v="10"/>
    <x v="1"/>
    <s v="02743-metadata.xml"/>
    <s v="2 1 1 1 0"/>
    <x v="2"/>
    <x v="0"/>
    <x v="1"/>
    <x v="1"/>
    <x v="0"/>
    <x v="4"/>
    <x v="8"/>
  </r>
  <r>
    <x v="10"/>
    <x v="1"/>
    <s v="02744-metadata.xml"/>
    <s v="2 1 1 1 0"/>
    <x v="2"/>
    <x v="0"/>
    <x v="1"/>
    <x v="1"/>
    <x v="0"/>
    <x v="4"/>
    <x v="8"/>
  </r>
  <r>
    <x v="10"/>
    <x v="1"/>
    <s v="02745-metadata.xml"/>
    <s v="2 1 1 1 0"/>
    <x v="2"/>
    <x v="0"/>
    <x v="1"/>
    <x v="1"/>
    <x v="0"/>
    <x v="4"/>
    <x v="8"/>
  </r>
  <r>
    <x v="10"/>
    <x v="1"/>
    <s v="02746-metadata.xml"/>
    <s v="2 1 1 1 0"/>
    <x v="2"/>
    <x v="0"/>
    <x v="1"/>
    <x v="1"/>
    <x v="0"/>
    <x v="4"/>
    <x v="8"/>
  </r>
  <r>
    <x v="10"/>
    <x v="1"/>
    <s v="02747-metadata.xml"/>
    <s v="2 1 1 1 0"/>
    <x v="2"/>
    <x v="0"/>
    <x v="1"/>
    <x v="1"/>
    <x v="0"/>
    <x v="4"/>
    <x v="8"/>
  </r>
  <r>
    <x v="10"/>
    <x v="1"/>
    <s v="02748-metadata.xml"/>
    <s v="2 1 1 1 0"/>
    <x v="2"/>
    <x v="0"/>
    <x v="1"/>
    <x v="1"/>
    <x v="0"/>
    <x v="4"/>
    <x v="8"/>
  </r>
  <r>
    <x v="10"/>
    <x v="1"/>
    <s v="02749-metadata.xml"/>
    <s v="2 1 1 1 0"/>
    <x v="2"/>
    <x v="0"/>
    <x v="1"/>
    <x v="1"/>
    <x v="0"/>
    <x v="4"/>
    <x v="8"/>
  </r>
  <r>
    <x v="10"/>
    <x v="1"/>
    <s v="02750-metadata.xml"/>
    <s v="2 1 1 1 0"/>
    <x v="2"/>
    <x v="0"/>
    <x v="1"/>
    <x v="1"/>
    <x v="0"/>
    <x v="4"/>
    <x v="8"/>
  </r>
  <r>
    <x v="10"/>
    <x v="1"/>
    <s v="02751-metadata.xml"/>
    <s v="2 1 1 1 0"/>
    <x v="2"/>
    <x v="0"/>
    <x v="1"/>
    <x v="1"/>
    <x v="0"/>
    <x v="4"/>
    <x v="8"/>
  </r>
  <r>
    <x v="10"/>
    <x v="1"/>
    <s v="02752-metadata.xml"/>
    <s v="2 1 1 1 0"/>
    <x v="2"/>
    <x v="0"/>
    <x v="1"/>
    <x v="1"/>
    <x v="0"/>
    <x v="4"/>
    <x v="8"/>
  </r>
  <r>
    <x v="10"/>
    <x v="1"/>
    <s v="02753-metadata.xml"/>
    <s v="2 1 1 1 0"/>
    <x v="2"/>
    <x v="0"/>
    <x v="1"/>
    <x v="1"/>
    <x v="0"/>
    <x v="4"/>
    <x v="8"/>
  </r>
  <r>
    <x v="10"/>
    <x v="1"/>
    <s v="02754-metadata.xml"/>
    <s v="2 1 1 1 0"/>
    <x v="2"/>
    <x v="0"/>
    <x v="1"/>
    <x v="1"/>
    <x v="0"/>
    <x v="4"/>
    <x v="8"/>
  </r>
  <r>
    <x v="10"/>
    <x v="1"/>
    <s v="02755-metadata.xml"/>
    <s v="2 1 1 1 0"/>
    <x v="2"/>
    <x v="0"/>
    <x v="1"/>
    <x v="1"/>
    <x v="0"/>
    <x v="4"/>
    <x v="8"/>
  </r>
  <r>
    <x v="10"/>
    <x v="1"/>
    <s v="02756-metadata.xml"/>
    <s v="2 1 1 1 0"/>
    <x v="2"/>
    <x v="0"/>
    <x v="1"/>
    <x v="1"/>
    <x v="0"/>
    <x v="4"/>
    <x v="8"/>
  </r>
  <r>
    <x v="10"/>
    <x v="1"/>
    <s v="02757-metadata.xml"/>
    <s v="2 1 1 1 0"/>
    <x v="2"/>
    <x v="0"/>
    <x v="1"/>
    <x v="1"/>
    <x v="0"/>
    <x v="4"/>
    <x v="8"/>
  </r>
  <r>
    <x v="10"/>
    <x v="1"/>
    <s v="02758-metadata.xml"/>
    <s v="2 1 1 1 0"/>
    <x v="2"/>
    <x v="0"/>
    <x v="1"/>
    <x v="1"/>
    <x v="0"/>
    <x v="4"/>
    <x v="8"/>
  </r>
  <r>
    <x v="11"/>
    <x v="1"/>
    <s v="02769-metadata.xml"/>
    <s v="0 0 3 1 1"/>
    <x v="0"/>
    <x v="1"/>
    <x v="3"/>
    <x v="1"/>
    <x v="1"/>
    <x v="4"/>
    <x v="8"/>
  </r>
  <r>
    <x v="2"/>
    <x v="1"/>
    <s v="03133-metadata.xml"/>
    <s v="3 1 1 0 0"/>
    <x v="3"/>
    <x v="0"/>
    <x v="1"/>
    <x v="0"/>
    <x v="0"/>
    <x v="4"/>
    <x v="8"/>
  </r>
  <r>
    <x v="2"/>
    <x v="1"/>
    <s v="03137-metadata.xml"/>
    <s v="3 1 1 0 0"/>
    <x v="3"/>
    <x v="0"/>
    <x v="1"/>
    <x v="0"/>
    <x v="0"/>
    <x v="4"/>
    <x v="8"/>
  </r>
  <r>
    <x v="2"/>
    <x v="1"/>
    <s v="03152-metadata.xml"/>
    <s v="3 1 1 0 0"/>
    <x v="3"/>
    <x v="0"/>
    <x v="1"/>
    <x v="0"/>
    <x v="0"/>
    <x v="4"/>
    <x v="8"/>
  </r>
  <r>
    <x v="2"/>
    <x v="1"/>
    <s v="03163-metadata.xml"/>
    <s v="3 1 1 0 0"/>
    <x v="3"/>
    <x v="0"/>
    <x v="1"/>
    <x v="0"/>
    <x v="0"/>
    <x v="4"/>
    <x v="8"/>
  </r>
  <r>
    <x v="2"/>
    <x v="1"/>
    <s v="03165-metadata.xml"/>
    <s v="3 1 1 0 0"/>
    <x v="3"/>
    <x v="0"/>
    <x v="1"/>
    <x v="0"/>
    <x v="0"/>
    <x v="4"/>
    <x v="8"/>
  </r>
  <r>
    <x v="2"/>
    <x v="1"/>
    <s v="03172-metadata.xml"/>
    <s v="3 1 1 0 0"/>
    <x v="3"/>
    <x v="0"/>
    <x v="1"/>
    <x v="0"/>
    <x v="0"/>
    <x v="4"/>
    <x v="8"/>
  </r>
  <r>
    <x v="2"/>
    <x v="1"/>
    <s v="03176-metadata.xml"/>
    <s v="3 1 1 0 0"/>
    <x v="3"/>
    <x v="0"/>
    <x v="1"/>
    <x v="0"/>
    <x v="0"/>
    <x v="4"/>
    <x v="8"/>
  </r>
  <r>
    <x v="2"/>
    <x v="1"/>
    <s v="03180-metadata.xml"/>
    <s v="3 1 1 0 0"/>
    <x v="3"/>
    <x v="0"/>
    <x v="1"/>
    <x v="0"/>
    <x v="0"/>
    <x v="4"/>
    <x v="8"/>
  </r>
  <r>
    <x v="2"/>
    <x v="1"/>
    <s v="03185-metadata.xml"/>
    <s v="3 1 1 0 0"/>
    <x v="3"/>
    <x v="0"/>
    <x v="1"/>
    <x v="0"/>
    <x v="0"/>
    <x v="4"/>
    <x v="8"/>
  </r>
  <r>
    <x v="2"/>
    <x v="1"/>
    <s v="03187-metadata.xml"/>
    <s v="3 1 1 0 0"/>
    <x v="3"/>
    <x v="0"/>
    <x v="1"/>
    <x v="0"/>
    <x v="0"/>
    <x v="4"/>
    <x v="8"/>
  </r>
  <r>
    <x v="2"/>
    <x v="1"/>
    <s v="03194-metadata.xml"/>
    <s v="3 1 1 0 0"/>
    <x v="3"/>
    <x v="0"/>
    <x v="1"/>
    <x v="0"/>
    <x v="0"/>
    <x v="4"/>
    <x v="8"/>
  </r>
  <r>
    <x v="2"/>
    <x v="1"/>
    <s v="03198-metadata.xml"/>
    <s v="3 1 1 0 0"/>
    <x v="3"/>
    <x v="0"/>
    <x v="1"/>
    <x v="0"/>
    <x v="0"/>
    <x v="4"/>
    <x v="8"/>
  </r>
  <r>
    <x v="2"/>
    <x v="1"/>
    <s v="03200-metadata.xml"/>
    <s v="3 1 1 0 0"/>
    <x v="3"/>
    <x v="0"/>
    <x v="1"/>
    <x v="0"/>
    <x v="0"/>
    <x v="4"/>
    <x v="8"/>
  </r>
  <r>
    <x v="2"/>
    <x v="1"/>
    <s v="03201-metadata.xml"/>
    <s v="3 1 1 0 0"/>
    <x v="3"/>
    <x v="0"/>
    <x v="1"/>
    <x v="0"/>
    <x v="0"/>
    <x v="4"/>
    <x v="8"/>
  </r>
  <r>
    <x v="2"/>
    <x v="1"/>
    <s v="03202-metadata.xml"/>
    <s v="3 1 1 0 0"/>
    <x v="3"/>
    <x v="0"/>
    <x v="1"/>
    <x v="0"/>
    <x v="0"/>
    <x v="4"/>
    <x v="8"/>
  </r>
  <r>
    <x v="2"/>
    <x v="1"/>
    <s v="03213-metadata.xml"/>
    <s v="3 1 1 0 0"/>
    <x v="3"/>
    <x v="0"/>
    <x v="1"/>
    <x v="0"/>
    <x v="0"/>
    <x v="4"/>
    <x v="8"/>
  </r>
  <r>
    <x v="2"/>
    <x v="1"/>
    <s v="03221-metadata.xml"/>
    <s v="3 1 1 0 0"/>
    <x v="3"/>
    <x v="0"/>
    <x v="1"/>
    <x v="0"/>
    <x v="0"/>
    <x v="4"/>
    <x v="8"/>
  </r>
  <r>
    <x v="2"/>
    <x v="1"/>
    <s v="03241-metadata.xml"/>
    <s v="3 1 1 0 0"/>
    <x v="3"/>
    <x v="0"/>
    <x v="1"/>
    <x v="0"/>
    <x v="0"/>
    <x v="4"/>
    <x v="8"/>
  </r>
  <r>
    <x v="2"/>
    <x v="1"/>
    <s v="03249-metadata.xml"/>
    <s v="3 1 1 0 0"/>
    <x v="3"/>
    <x v="0"/>
    <x v="1"/>
    <x v="0"/>
    <x v="0"/>
    <x v="4"/>
    <x v="8"/>
  </r>
  <r>
    <x v="2"/>
    <x v="1"/>
    <s v="03265-metadata.xml"/>
    <s v="3 1 1 0 0"/>
    <x v="3"/>
    <x v="0"/>
    <x v="1"/>
    <x v="0"/>
    <x v="0"/>
    <x v="4"/>
    <x v="8"/>
  </r>
  <r>
    <x v="2"/>
    <x v="1"/>
    <s v="03280-metadata.xml"/>
    <s v="3 1 1 0 0"/>
    <x v="3"/>
    <x v="0"/>
    <x v="1"/>
    <x v="0"/>
    <x v="0"/>
    <x v="4"/>
    <x v="8"/>
  </r>
  <r>
    <x v="2"/>
    <x v="1"/>
    <s v="03295-metadata.xml"/>
    <s v="3 1 1 0 0"/>
    <x v="3"/>
    <x v="0"/>
    <x v="1"/>
    <x v="0"/>
    <x v="0"/>
    <x v="4"/>
    <x v="8"/>
  </r>
  <r>
    <x v="2"/>
    <x v="1"/>
    <s v="03303-metadata.xml"/>
    <s v="3 1 1 0 0"/>
    <x v="3"/>
    <x v="0"/>
    <x v="1"/>
    <x v="0"/>
    <x v="0"/>
    <x v="4"/>
    <x v="8"/>
  </r>
  <r>
    <x v="2"/>
    <x v="1"/>
    <s v="03308-metadata.xml"/>
    <s v="3 1 1 0 0"/>
    <x v="3"/>
    <x v="0"/>
    <x v="1"/>
    <x v="0"/>
    <x v="0"/>
    <x v="4"/>
    <x v="8"/>
  </r>
  <r>
    <x v="2"/>
    <x v="1"/>
    <s v="03316-metadata.xml"/>
    <s v="3 1 1 0 0"/>
    <x v="3"/>
    <x v="0"/>
    <x v="1"/>
    <x v="0"/>
    <x v="0"/>
    <x v="4"/>
    <x v="8"/>
  </r>
  <r>
    <x v="2"/>
    <x v="1"/>
    <s v="03320-metadata.xml"/>
    <s v="3 1 1 0 0"/>
    <x v="3"/>
    <x v="0"/>
    <x v="1"/>
    <x v="0"/>
    <x v="0"/>
    <x v="4"/>
    <x v="8"/>
  </r>
  <r>
    <x v="2"/>
    <x v="1"/>
    <s v="03321-metadata.xml"/>
    <s v="3 1 1 0 0"/>
    <x v="3"/>
    <x v="0"/>
    <x v="1"/>
    <x v="0"/>
    <x v="0"/>
    <x v="4"/>
    <x v="8"/>
  </r>
  <r>
    <x v="2"/>
    <x v="1"/>
    <s v="03327-metadata.xml"/>
    <s v="3 1 1 0 0"/>
    <x v="3"/>
    <x v="0"/>
    <x v="1"/>
    <x v="0"/>
    <x v="0"/>
    <x v="4"/>
    <x v="8"/>
  </r>
  <r>
    <x v="2"/>
    <x v="1"/>
    <s v="03329-metadata.xml"/>
    <s v="3 1 1 0 0"/>
    <x v="3"/>
    <x v="0"/>
    <x v="1"/>
    <x v="0"/>
    <x v="0"/>
    <x v="4"/>
    <x v="8"/>
  </r>
  <r>
    <x v="2"/>
    <x v="1"/>
    <s v="03342-metadata.xml"/>
    <s v="3 1 1 0 0"/>
    <x v="3"/>
    <x v="0"/>
    <x v="1"/>
    <x v="0"/>
    <x v="0"/>
    <x v="4"/>
    <x v="8"/>
  </r>
  <r>
    <x v="2"/>
    <x v="1"/>
    <s v="03356-metadata.xml"/>
    <s v="3 1 1 0 0"/>
    <x v="3"/>
    <x v="0"/>
    <x v="1"/>
    <x v="0"/>
    <x v="0"/>
    <x v="4"/>
    <x v="8"/>
  </r>
  <r>
    <x v="2"/>
    <x v="1"/>
    <s v="03362-metadata.xml"/>
    <s v="3 1 1 0 0"/>
    <x v="3"/>
    <x v="0"/>
    <x v="1"/>
    <x v="0"/>
    <x v="0"/>
    <x v="4"/>
    <x v="8"/>
  </r>
  <r>
    <x v="2"/>
    <x v="1"/>
    <s v="03370-metadata.xml"/>
    <s v="3 1 1 0 0"/>
    <x v="3"/>
    <x v="0"/>
    <x v="1"/>
    <x v="0"/>
    <x v="0"/>
    <x v="4"/>
    <x v="8"/>
  </r>
  <r>
    <x v="2"/>
    <x v="1"/>
    <s v="03372-metadata.xml"/>
    <s v="3 1 1 0 0"/>
    <x v="3"/>
    <x v="0"/>
    <x v="1"/>
    <x v="0"/>
    <x v="0"/>
    <x v="4"/>
    <x v="8"/>
  </r>
  <r>
    <x v="2"/>
    <x v="1"/>
    <s v="03377-metadata.xml"/>
    <s v="3 1 1 0 0"/>
    <x v="3"/>
    <x v="0"/>
    <x v="1"/>
    <x v="0"/>
    <x v="0"/>
    <x v="4"/>
    <x v="8"/>
  </r>
  <r>
    <x v="2"/>
    <x v="1"/>
    <s v="03379-metadata.xml"/>
    <s v="3 1 1 0 0"/>
    <x v="3"/>
    <x v="0"/>
    <x v="1"/>
    <x v="0"/>
    <x v="0"/>
    <x v="4"/>
    <x v="8"/>
  </r>
  <r>
    <x v="2"/>
    <x v="1"/>
    <s v="03380-metadata.xml"/>
    <s v="3 1 1 0 0"/>
    <x v="3"/>
    <x v="0"/>
    <x v="1"/>
    <x v="0"/>
    <x v="0"/>
    <x v="4"/>
    <x v="8"/>
  </r>
  <r>
    <x v="2"/>
    <x v="1"/>
    <s v="03381-metadata.xml"/>
    <s v="3 1 1 0 0"/>
    <x v="3"/>
    <x v="0"/>
    <x v="1"/>
    <x v="0"/>
    <x v="0"/>
    <x v="4"/>
    <x v="8"/>
  </r>
  <r>
    <x v="6"/>
    <x v="1"/>
    <s v="02142-metadata.xml"/>
    <s v="1 0 3 0 1"/>
    <x v="1"/>
    <x v="1"/>
    <x v="3"/>
    <x v="0"/>
    <x v="1"/>
    <x v="4"/>
    <x v="8"/>
  </r>
  <r>
    <x v="6"/>
    <x v="1"/>
    <s v="02171-metadata.xml"/>
    <s v="1 0 3 0 1"/>
    <x v="1"/>
    <x v="1"/>
    <x v="3"/>
    <x v="0"/>
    <x v="1"/>
    <x v="4"/>
    <x v="8"/>
  </r>
  <r>
    <x v="12"/>
    <x v="0"/>
    <s v="03632-metadata.xml"/>
    <s v="1 1 3 1 3"/>
    <x v="1"/>
    <x v="0"/>
    <x v="3"/>
    <x v="1"/>
    <x v="3"/>
    <x v="8"/>
    <x v="8"/>
  </r>
  <r>
    <x v="12"/>
    <x v="0"/>
    <s v="03633-metadata.xml"/>
    <s v="1 1 3 1 3"/>
    <x v="1"/>
    <x v="0"/>
    <x v="3"/>
    <x v="1"/>
    <x v="3"/>
    <x v="8"/>
    <x v="8"/>
  </r>
  <r>
    <x v="12"/>
    <x v="0"/>
    <s v="03634-metadata.xml"/>
    <s v="1 1 3 1 3"/>
    <x v="1"/>
    <x v="0"/>
    <x v="3"/>
    <x v="1"/>
    <x v="3"/>
    <x v="8"/>
    <x v="8"/>
  </r>
  <r>
    <x v="12"/>
    <x v="0"/>
    <s v="03636-metadata.xml"/>
    <s v="1 1 3 1 3"/>
    <x v="1"/>
    <x v="0"/>
    <x v="3"/>
    <x v="1"/>
    <x v="3"/>
    <x v="8"/>
    <x v="8"/>
  </r>
  <r>
    <x v="12"/>
    <x v="0"/>
    <s v="03637-metadata.xml"/>
    <s v="1 1 3 1 3"/>
    <x v="1"/>
    <x v="0"/>
    <x v="3"/>
    <x v="1"/>
    <x v="3"/>
    <x v="8"/>
    <x v="8"/>
  </r>
  <r>
    <x v="12"/>
    <x v="0"/>
    <s v="03639-metadata.xml"/>
    <s v="1 1 3 1 3"/>
    <x v="1"/>
    <x v="0"/>
    <x v="3"/>
    <x v="1"/>
    <x v="3"/>
    <x v="8"/>
    <x v="8"/>
  </r>
  <r>
    <x v="12"/>
    <x v="0"/>
    <s v="03642-metadata.xml"/>
    <s v="1 1 3 1 3"/>
    <x v="1"/>
    <x v="0"/>
    <x v="3"/>
    <x v="1"/>
    <x v="3"/>
    <x v="8"/>
    <x v="8"/>
  </r>
  <r>
    <x v="12"/>
    <x v="0"/>
    <s v="03649-metadata.xml"/>
    <s v="1 1 3 1 3"/>
    <x v="1"/>
    <x v="0"/>
    <x v="3"/>
    <x v="1"/>
    <x v="3"/>
    <x v="8"/>
    <x v="8"/>
  </r>
  <r>
    <x v="12"/>
    <x v="0"/>
    <s v="03653-metadata.xml"/>
    <s v="1 1 3 1 3"/>
    <x v="1"/>
    <x v="0"/>
    <x v="3"/>
    <x v="1"/>
    <x v="3"/>
    <x v="8"/>
    <x v="8"/>
  </r>
  <r>
    <x v="12"/>
    <x v="0"/>
    <s v="03656-metadata.xml"/>
    <s v="1 1 3 1 3"/>
    <x v="1"/>
    <x v="0"/>
    <x v="3"/>
    <x v="1"/>
    <x v="3"/>
    <x v="8"/>
    <x v="8"/>
  </r>
  <r>
    <x v="12"/>
    <x v="0"/>
    <s v="03657-metadata.xml"/>
    <s v="1 1 3 1 3"/>
    <x v="1"/>
    <x v="0"/>
    <x v="3"/>
    <x v="1"/>
    <x v="3"/>
    <x v="8"/>
    <x v="8"/>
  </r>
  <r>
    <x v="12"/>
    <x v="0"/>
    <s v="03658-metadata.xml"/>
    <s v="1 1 3 1 3"/>
    <x v="1"/>
    <x v="0"/>
    <x v="3"/>
    <x v="1"/>
    <x v="3"/>
    <x v="8"/>
    <x v="8"/>
  </r>
  <r>
    <x v="12"/>
    <x v="0"/>
    <s v="03661-metadata.xml"/>
    <s v="1 1 3 1 3"/>
    <x v="1"/>
    <x v="0"/>
    <x v="3"/>
    <x v="1"/>
    <x v="3"/>
    <x v="8"/>
    <x v="8"/>
  </r>
  <r>
    <x v="12"/>
    <x v="0"/>
    <s v="03662-metadata.xml"/>
    <s v="1 1 3 1 3"/>
    <x v="1"/>
    <x v="0"/>
    <x v="3"/>
    <x v="1"/>
    <x v="3"/>
    <x v="8"/>
    <x v="8"/>
  </r>
  <r>
    <x v="12"/>
    <x v="0"/>
    <s v="03665-metadata.xml"/>
    <s v="1 1 3 1 3"/>
    <x v="1"/>
    <x v="0"/>
    <x v="3"/>
    <x v="1"/>
    <x v="3"/>
    <x v="8"/>
    <x v="8"/>
  </r>
  <r>
    <x v="12"/>
    <x v="0"/>
    <s v="03674-metadata.xml"/>
    <s v="1 1 3 1 3"/>
    <x v="1"/>
    <x v="0"/>
    <x v="3"/>
    <x v="1"/>
    <x v="3"/>
    <x v="8"/>
    <x v="8"/>
  </r>
  <r>
    <x v="12"/>
    <x v="0"/>
    <s v="03677-metadata.xml"/>
    <s v="1 1 3 1 3"/>
    <x v="1"/>
    <x v="0"/>
    <x v="3"/>
    <x v="1"/>
    <x v="3"/>
    <x v="8"/>
    <x v="8"/>
  </r>
  <r>
    <x v="12"/>
    <x v="0"/>
    <s v="03678-metadata.xml"/>
    <s v="1 1 3 1 3"/>
    <x v="1"/>
    <x v="0"/>
    <x v="3"/>
    <x v="1"/>
    <x v="3"/>
    <x v="8"/>
    <x v="8"/>
  </r>
  <r>
    <x v="12"/>
    <x v="0"/>
    <s v="03684-metadata.xml"/>
    <s v="1 1 3 1 3"/>
    <x v="1"/>
    <x v="0"/>
    <x v="3"/>
    <x v="1"/>
    <x v="3"/>
    <x v="8"/>
    <x v="8"/>
  </r>
  <r>
    <x v="1"/>
    <x v="0"/>
    <s v="04055-metadata.xml"/>
    <s v="4 2 1 0 2"/>
    <x v="4"/>
    <x v="2"/>
    <x v="1"/>
    <x v="0"/>
    <x v="2"/>
    <x v="8"/>
    <x v="8"/>
  </r>
  <r>
    <x v="1"/>
    <x v="0"/>
    <s v="04056-metadata.xml"/>
    <s v="5 2 0 0 2"/>
    <x v="5"/>
    <x v="2"/>
    <x v="0"/>
    <x v="0"/>
    <x v="2"/>
    <x v="8"/>
    <x v="8"/>
  </r>
  <r>
    <x v="1"/>
    <x v="0"/>
    <s v="04059-metadata.xml"/>
    <s v="4 2 1 0 2"/>
    <x v="4"/>
    <x v="2"/>
    <x v="1"/>
    <x v="0"/>
    <x v="2"/>
    <x v="8"/>
    <x v="8"/>
  </r>
  <r>
    <x v="1"/>
    <x v="0"/>
    <s v="04062-metadata.xml"/>
    <s v="3 2 1 1 2"/>
    <x v="3"/>
    <x v="2"/>
    <x v="1"/>
    <x v="1"/>
    <x v="2"/>
    <x v="8"/>
    <x v="8"/>
  </r>
  <r>
    <x v="7"/>
    <x v="0"/>
    <s v="03039-metadata.xml"/>
    <s v="4 2 1 0 2"/>
    <x v="4"/>
    <x v="2"/>
    <x v="1"/>
    <x v="0"/>
    <x v="2"/>
    <x v="8"/>
    <x v="8"/>
  </r>
  <r>
    <x v="7"/>
    <x v="0"/>
    <s v="03076-metadata.xml"/>
    <s v="4 2 1 0 2"/>
    <x v="4"/>
    <x v="2"/>
    <x v="1"/>
    <x v="0"/>
    <x v="2"/>
    <x v="8"/>
    <x v="8"/>
  </r>
  <r>
    <x v="7"/>
    <x v="0"/>
    <s v="03099-metadata.xml"/>
    <s v="4 2 1 0 2"/>
    <x v="4"/>
    <x v="2"/>
    <x v="1"/>
    <x v="0"/>
    <x v="2"/>
    <x v="8"/>
    <x v="8"/>
  </r>
  <r>
    <x v="7"/>
    <x v="0"/>
    <s v="03102-metadata.xml"/>
    <s v="4 3 0 0 2"/>
    <x v="4"/>
    <x v="3"/>
    <x v="0"/>
    <x v="0"/>
    <x v="2"/>
    <x v="8"/>
    <x v="8"/>
  </r>
  <r>
    <x v="7"/>
    <x v="0"/>
    <s v="03108-metadata.xml"/>
    <s v="4 2 1 0 2"/>
    <x v="4"/>
    <x v="2"/>
    <x v="1"/>
    <x v="0"/>
    <x v="2"/>
    <x v="8"/>
    <x v="8"/>
  </r>
  <r>
    <x v="7"/>
    <x v="0"/>
    <s v="03115-metadata.xml"/>
    <s v="4 2 1 0 2"/>
    <x v="4"/>
    <x v="2"/>
    <x v="1"/>
    <x v="0"/>
    <x v="2"/>
    <x v="8"/>
    <x v="8"/>
  </r>
  <r>
    <x v="5"/>
    <x v="0"/>
    <s v="00509-metadata.xml"/>
    <s v="4 1 2 0 2"/>
    <x v="4"/>
    <x v="0"/>
    <x v="2"/>
    <x v="0"/>
    <x v="2"/>
    <x v="8"/>
    <x v="8"/>
  </r>
  <r>
    <x v="5"/>
    <x v="0"/>
    <s v="00531-metadata.xml"/>
    <s v="4 2 1 0 2"/>
    <x v="4"/>
    <x v="2"/>
    <x v="1"/>
    <x v="0"/>
    <x v="2"/>
    <x v="8"/>
    <x v="8"/>
  </r>
  <r>
    <x v="5"/>
    <x v="0"/>
    <s v="00570-metadata.xml"/>
    <s v="4 2 1 0 2"/>
    <x v="4"/>
    <x v="2"/>
    <x v="1"/>
    <x v="0"/>
    <x v="2"/>
    <x v="8"/>
    <x v="8"/>
  </r>
  <r>
    <x v="5"/>
    <x v="0"/>
    <s v="00588-metadata.xml"/>
    <s v="5 1 0 1 2"/>
    <x v="5"/>
    <x v="0"/>
    <x v="0"/>
    <x v="1"/>
    <x v="2"/>
    <x v="8"/>
    <x v="8"/>
  </r>
  <r>
    <x v="5"/>
    <x v="0"/>
    <s v="00591-metadata.xml"/>
    <s v="1 1 3 1 3"/>
    <x v="1"/>
    <x v="0"/>
    <x v="3"/>
    <x v="1"/>
    <x v="3"/>
    <x v="8"/>
    <x v="8"/>
  </r>
  <r>
    <x v="5"/>
    <x v="0"/>
    <s v="00605-metadata.xml"/>
    <s v="1 1 3 1 3"/>
    <x v="1"/>
    <x v="0"/>
    <x v="3"/>
    <x v="1"/>
    <x v="3"/>
    <x v="8"/>
    <x v="8"/>
  </r>
  <r>
    <x v="5"/>
    <x v="0"/>
    <s v="00610-metadata.xml"/>
    <s v="1 1 3 1 3"/>
    <x v="1"/>
    <x v="0"/>
    <x v="3"/>
    <x v="1"/>
    <x v="3"/>
    <x v="8"/>
    <x v="8"/>
  </r>
  <r>
    <x v="5"/>
    <x v="0"/>
    <s v="00612-metadata.xml"/>
    <s v="1 1 3 1 3"/>
    <x v="1"/>
    <x v="0"/>
    <x v="3"/>
    <x v="1"/>
    <x v="3"/>
    <x v="8"/>
    <x v="8"/>
  </r>
  <r>
    <x v="5"/>
    <x v="0"/>
    <s v="00619-metadata.xml"/>
    <s v="1 1 3 1 3"/>
    <x v="1"/>
    <x v="0"/>
    <x v="3"/>
    <x v="1"/>
    <x v="3"/>
    <x v="8"/>
    <x v="8"/>
  </r>
  <r>
    <x v="5"/>
    <x v="0"/>
    <s v="00627-metadata.xml"/>
    <s v="5 1 0 1 2"/>
    <x v="5"/>
    <x v="0"/>
    <x v="0"/>
    <x v="1"/>
    <x v="2"/>
    <x v="8"/>
    <x v="8"/>
  </r>
  <r>
    <x v="5"/>
    <x v="0"/>
    <s v="00665-metadata.xml"/>
    <s v="1 1 3 1 3"/>
    <x v="1"/>
    <x v="0"/>
    <x v="3"/>
    <x v="1"/>
    <x v="3"/>
    <x v="8"/>
    <x v="8"/>
  </r>
  <r>
    <x v="5"/>
    <x v="0"/>
    <s v="00724-metadata.xml"/>
    <s v="5 1 1 0 2"/>
    <x v="5"/>
    <x v="0"/>
    <x v="1"/>
    <x v="0"/>
    <x v="2"/>
    <x v="8"/>
    <x v="8"/>
  </r>
  <r>
    <x v="5"/>
    <x v="0"/>
    <s v="00731-metadata.xml"/>
    <s v="2 2 2 1 2"/>
    <x v="2"/>
    <x v="2"/>
    <x v="2"/>
    <x v="1"/>
    <x v="2"/>
    <x v="8"/>
    <x v="8"/>
  </r>
  <r>
    <x v="5"/>
    <x v="0"/>
    <s v="00753-metadata.xml"/>
    <s v="5 1 1 0 2"/>
    <x v="5"/>
    <x v="0"/>
    <x v="1"/>
    <x v="0"/>
    <x v="2"/>
    <x v="8"/>
    <x v="8"/>
  </r>
  <r>
    <x v="0"/>
    <x v="0"/>
    <s v="00125-metadata.xml"/>
    <s v="4 2 1 0 2"/>
    <x v="4"/>
    <x v="2"/>
    <x v="1"/>
    <x v="0"/>
    <x v="2"/>
    <x v="8"/>
    <x v="8"/>
  </r>
  <r>
    <x v="0"/>
    <x v="0"/>
    <s v="00164-metadata.xml"/>
    <s v="1 1 3 1 3"/>
    <x v="1"/>
    <x v="0"/>
    <x v="3"/>
    <x v="1"/>
    <x v="3"/>
    <x v="8"/>
    <x v="8"/>
  </r>
  <r>
    <x v="0"/>
    <x v="0"/>
    <s v="00177-metadata.xml"/>
    <s v="4 2 1 0 2"/>
    <x v="4"/>
    <x v="2"/>
    <x v="1"/>
    <x v="0"/>
    <x v="2"/>
    <x v="8"/>
    <x v="8"/>
  </r>
  <r>
    <x v="0"/>
    <x v="0"/>
    <s v="00241-metadata.xml"/>
    <s v="2 0 4 1 2"/>
    <x v="2"/>
    <x v="1"/>
    <x v="4"/>
    <x v="1"/>
    <x v="2"/>
    <x v="8"/>
    <x v="8"/>
  </r>
  <r>
    <x v="13"/>
    <x v="0"/>
    <s v="04064-metadata.xml"/>
    <s v="2 2 1 2 2"/>
    <x v="2"/>
    <x v="2"/>
    <x v="1"/>
    <x v="2"/>
    <x v="2"/>
    <x v="8"/>
    <x v="8"/>
  </r>
  <r>
    <x v="13"/>
    <x v="0"/>
    <s v="04066-metadata.xml"/>
    <s v="2 2 1 2 2"/>
    <x v="2"/>
    <x v="2"/>
    <x v="1"/>
    <x v="2"/>
    <x v="2"/>
    <x v="8"/>
    <x v="8"/>
  </r>
  <r>
    <x v="13"/>
    <x v="0"/>
    <s v="04067-metadata.xml"/>
    <s v="2 2 1 2 2"/>
    <x v="2"/>
    <x v="2"/>
    <x v="1"/>
    <x v="2"/>
    <x v="2"/>
    <x v="8"/>
    <x v="8"/>
  </r>
  <r>
    <x v="13"/>
    <x v="0"/>
    <s v="04068-metadata.xml"/>
    <s v="2 2 1 2 2"/>
    <x v="2"/>
    <x v="2"/>
    <x v="1"/>
    <x v="2"/>
    <x v="2"/>
    <x v="8"/>
    <x v="8"/>
  </r>
  <r>
    <x v="13"/>
    <x v="0"/>
    <s v="04069-metadata.xml"/>
    <s v="2 2 1 2 2"/>
    <x v="2"/>
    <x v="2"/>
    <x v="1"/>
    <x v="2"/>
    <x v="2"/>
    <x v="8"/>
    <x v="8"/>
  </r>
  <r>
    <x v="13"/>
    <x v="0"/>
    <s v="04070-metadata.xml"/>
    <s v="2 2 1 2 2"/>
    <x v="2"/>
    <x v="2"/>
    <x v="1"/>
    <x v="2"/>
    <x v="2"/>
    <x v="8"/>
    <x v="8"/>
  </r>
  <r>
    <x v="13"/>
    <x v="0"/>
    <s v="04071-metadata.xml"/>
    <s v="2 2 1 2 2"/>
    <x v="2"/>
    <x v="2"/>
    <x v="1"/>
    <x v="2"/>
    <x v="2"/>
    <x v="8"/>
    <x v="8"/>
  </r>
  <r>
    <x v="13"/>
    <x v="0"/>
    <s v="04072-metadata.xml"/>
    <s v="2 2 1 2 2"/>
    <x v="2"/>
    <x v="2"/>
    <x v="1"/>
    <x v="2"/>
    <x v="2"/>
    <x v="8"/>
    <x v="8"/>
  </r>
  <r>
    <x v="13"/>
    <x v="0"/>
    <s v="04074-metadata.xml"/>
    <s v="2 2 1 2 2"/>
    <x v="2"/>
    <x v="2"/>
    <x v="1"/>
    <x v="2"/>
    <x v="2"/>
    <x v="8"/>
    <x v="8"/>
  </r>
  <r>
    <x v="13"/>
    <x v="0"/>
    <s v="04075-metadata.xml"/>
    <s v="2 2 1 2 2"/>
    <x v="2"/>
    <x v="2"/>
    <x v="1"/>
    <x v="2"/>
    <x v="2"/>
    <x v="8"/>
    <x v="8"/>
  </r>
  <r>
    <x v="13"/>
    <x v="0"/>
    <s v="04076-metadata.xml"/>
    <s v="2 2 1 2 2"/>
    <x v="2"/>
    <x v="2"/>
    <x v="1"/>
    <x v="2"/>
    <x v="2"/>
    <x v="8"/>
    <x v="8"/>
  </r>
  <r>
    <x v="13"/>
    <x v="0"/>
    <s v="04077-metadata.xml"/>
    <s v="2 2 1 2 2"/>
    <x v="2"/>
    <x v="2"/>
    <x v="1"/>
    <x v="2"/>
    <x v="2"/>
    <x v="8"/>
    <x v="8"/>
  </r>
  <r>
    <x v="13"/>
    <x v="0"/>
    <s v="04078-metadata.xml"/>
    <s v="2 2 1 2 2"/>
    <x v="2"/>
    <x v="2"/>
    <x v="1"/>
    <x v="2"/>
    <x v="2"/>
    <x v="8"/>
    <x v="8"/>
  </r>
  <r>
    <x v="13"/>
    <x v="0"/>
    <s v="04079-metadata.xml"/>
    <s v="2 2 1 2 2"/>
    <x v="2"/>
    <x v="2"/>
    <x v="1"/>
    <x v="2"/>
    <x v="2"/>
    <x v="8"/>
    <x v="8"/>
  </r>
  <r>
    <x v="13"/>
    <x v="0"/>
    <s v="04080-metadata.xml"/>
    <s v="2 2 1 2 2"/>
    <x v="2"/>
    <x v="2"/>
    <x v="1"/>
    <x v="2"/>
    <x v="2"/>
    <x v="8"/>
    <x v="8"/>
  </r>
  <r>
    <x v="13"/>
    <x v="0"/>
    <s v="04081-metadata.xml"/>
    <s v="2 2 1 2 2"/>
    <x v="2"/>
    <x v="2"/>
    <x v="1"/>
    <x v="2"/>
    <x v="2"/>
    <x v="8"/>
    <x v="8"/>
  </r>
  <r>
    <x v="13"/>
    <x v="0"/>
    <s v="04082-metadata.xml"/>
    <s v="2 2 1 2 2"/>
    <x v="2"/>
    <x v="2"/>
    <x v="1"/>
    <x v="2"/>
    <x v="2"/>
    <x v="8"/>
    <x v="8"/>
  </r>
  <r>
    <x v="13"/>
    <x v="0"/>
    <s v="04083-metadata.xml"/>
    <s v="2 2 1 2 2"/>
    <x v="2"/>
    <x v="2"/>
    <x v="1"/>
    <x v="2"/>
    <x v="2"/>
    <x v="8"/>
    <x v="8"/>
  </r>
  <r>
    <x v="13"/>
    <x v="0"/>
    <s v="04084-metadata.xml"/>
    <s v="2 2 1 2 2"/>
    <x v="2"/>
    <x v="2"/>
    <x v="1"/>
    <x v="2"/>
    <x v="2"/>
    <x v="8"/>
    <x v="8"/>
  </r>
  <r>
    <x v="13"/>
    <x v="0"/>
    <s v="04085-metadata.xml"/>
    <s v="2 2 1 2 2"/>
    <x v="2"/>
    <x v="2"/>
    <x v="1"/>
    <x v="2"/>
    <x v="2"/>
    <x v="8"/>
    <x v="8"/>
  </r>
  <r>
    <x v="13"/>
    <x v="0"/>
    <s v="04086-metadata.xml"/>
    <s v="2 2 1 2 2"/>
    <x v="2"/>
    <x v="2"/>
    <x v="1"/>
    <x v="2"/>
    <x v="2"/>
    <x v="8"/>
    <x v="8"/>
  </r>
  <r>
    <x v="13"/>
    <x v="0"/>
    <s v="04087-metadata.xml"/>
    <s v="2 2 1 2 2"/>
    <x v="2"/>
    <x v="2"/>
    <x v="1"/>
    <x v="2"/>
    <x v="2"/>
    <x v="8"/>
    <x v="8"/>
  </r>
  <r>
    <x v="13"/>
    <x v="0"/>
    <s v="04088-metadata.xml"/>
    <s v="2 2 1 2 2"/>
    <x v="2"/>
    <x v="2"/>
    <x v="1"/>
    <x v="2"/>
    <x v="2"/>
    <x v="8"/>
    <x v="8"/>
  </r>
  <r>
    <x v="13"/>
    <x v="0"/>
    <s v="04089-metadata.xml"/>
    <s v="2 2 1 2 2"/>
    <x v="2"/>
    <x v="2"/>
    <x v="1"/>
    <x v="2"/>
    <x v="2"/>
    <x v="8"/>
    <x v="8"/>
  </r>
  <r>
    <x v="13"/>
    <x v="0"/>
    <s v="04090-metadata.xml"/>
    <s v="2 2 1 2 2"/>
    <x v="2"/>
    <x v="2"/>
    <x v="1"/>
    <x v="2"/>
    <x v="2"/>
    <x v="8"/>
    <x v="8"/>
  </r>
  <r>
    <x v="13"/>
    <x v="0"/>
    <s v="04091-metadata.xml"/>
    <s v="2 2 1 2 2"/>
    <x v="2"/>
    <x v="2"/>
    <x v="1"/>
    <x v="2"/>
    <x v="2"/>
    <x v="8"/>
    <x v="8"/>
  </r>
  <r>
    <x v="13"/>
    <x v="0"/>
    <s v="04092-metadata.xml"/>
    <s v="2 2 1 2 2"/>
    <x v="2"/>
    <x v="2"/>
    <x v="1"/>
    <x v="2"/>
    <x v="2"/>
    <x v="8"/>
    <x v="8"/>
  </r>
  <r>
    <x v="13"/>
    <x v="0"/>
    <s v="04093-metadata.xml"/>
    <s v="2 2 1 2 2"/>
    <x v="2"/>
    <x v="2"/>
    <x v="1"/>
    <x v="2"/>
    <x v="2"/>
    <x v="8"/>
    <x v="8"/>
  </r>
  <r>
    <x v="13"/>
    <x v="0"/>
    <s v="04094-metadata.xml"/>
    <s v="2 2 1 2 2"/>
    <x v="2"/>
    <x v="2"/>
    <x v="1"/>
    <x v="2"/>
    <x v="2"/>
    <x v="8"/>
    <x v="8"/>
  </r>
  <r>
    <x v="13"/>
    <x v="0"/>
    <s v="04095-metadata.xml"/>
    <s v="2 2 1 2 2"/>
    <x v="2"/>
    <x v="2"/>
    <x v="1"/>
    <x v="2"/>
    <x v="2"/>
    <x v="8"/>
    <x v="8"/>
  </r>
  <r>
    <x v="13"/>
    <x v="0"/>
    <s v="04096-metadata.xml"/>
    <s v="2 2 1 2 2"/>
    <x v="2"/>
    <x v="2"/>
    <x v="1"/>
    <x v="2"/>
    <x v="2"/>
    <x v="8"/>
    <x v="8"/>
  </r>
  <r>
    <x v="13"/>
    <x v="0"/>
    <s v="04097-metadata.xml"/>
    <s v="2 2 1 2 2"/>
    <x v="2"/>
    <x v="2"/>
    <x v="1"/>
    <x v="2"/>
    <x v="2"/>
    <x v="8"/>
    <x v="8"/>
  </r>
  <r>
    <x v="13"/>
    <x v="0"/>
    <s v="04098-metadata.xml"/>
    <s v="2 2 1 2 2"/>
    <x v="2"/>
    <x v="2"/>
    <x v="1"/>
    <x v="2"/>
    <x v="2"/>
    <x v="8"/>
    <x v="8"/>
  </r>
  <r>
    <x v="13"/>
    <x v="0"/>
    <s v="04099-metadata.xml"/>
    <s v="2 2 1 2 2"/>
    <x v="2"/>
    <x v="2"/>
    <x v="1"/>
    <x v="2"/>
    <x v="2"/>
    <x v="8"/>
    <x v="8"/>
  </r>
  <r>
    <x v="13"/>
    <x v="0"/>
    <s v="04100-metadata.xml"/>
    <s v="2 2 1 2 2"/>
    <x v="2"/>
    <x v="2"/>
    <x v="1"/>
    <x v="2"/>
    <x v="2"/>
    <x v="8"/>
    <x v="8"/>
  </r>
  <r>
    <x v="13"/>
    <x v="0"/>
    <s v="04101-metadata.xml"/>
    <s v="2 2 1 2 2"/>
    <x v="2"/>
    <x v="2"/>
    <x v="1"/>
    <x v="2"/>
    <x v="2"/>
    <x v="8"/>
    <x v="8"/>
  </r>
  <r>
    <x v="13"/>
    <x v="0"/>
    <s v="04102-metadata.xml"/>
    <s v="2 2 1 2 2"/>
    <x v="2"/>
    <x v="2"/>
    <x v="1"/>
    <x v="2"/>
    <x v="2"/>
    <x v="8"/>
    <x v="8"/>
  </r>
  <r>
    <x v="13"/>
    <x v="0"/>
    <s v="04103-metadata.xml"/>
    <s v="2 2 1 2 2"/>
    <x v="2"/>
    <x v="2"/>
    <x v="1"/>
    <x v="2"/>
    <x v="2"/>
    <x v="8"/>
    <x v="8"/>
  </r>
  <r>
    <x v="13"/>
    <x v="0"/>
    <s v="04104-metadata.xml"/>
    <s v="2 2 1 2 2"/>
    <x v="2"/>
    <x v="2"/>
    <x v="1"/>
    <x v="2"/>
    <x v="2"/>
    <x v="8"/>
    <x v="8"/>
  </r>
  <r>
    <x v="13"/>
    <x v="0"/>
    <s v="04105-metadata.xml"/>
    <s v="2 2 1 2 2"/>
    <x v="2"/>
    <x v="2"/>
    <x v="1"/>
    <x v="2"/>
    <x v="2"/>
    <x v="8"/>
    <x v="8"/>
  </r>
  <r>
    <x v="13"/>
    <x v="0"/>
    <s v="04106-metadata.xml"/>
    <s v="2 2 1 2 2"/>
    <x v="2"/>
    <x v="2"/>
    <x v="1"/>
    <x v="2"/>
    <x v="2"/>
    <x v="8"/>
    <x v="8"/>
  </r>
  <r>
    <x v="13"/>
    <x v="0"/>
    <s v="04107-metadata.xml"/>
    <s v="2 2 1 2 2"/>
    <x v="2"/>
    <x v="2"/>
    <x v="1"/>
    <x v="2"/>
    <x v="2"/>
    <x v="8"/>
    <x v="8"/>
  </r>
  <r>
    <x v="13"/>
    <x v="0"/>
    <s v="04108-metadata.xml"/>
    <s v="2 2 1 2 2"/>
    <x v="2"/>
    <x v="2"/>
    <x v="1"/>
    <x v="2"/>
    <x v="2"/>
    <x v="8"/>
    <x v="8"/>
  </r>
  <r>
    <x v="13"/>
    <x v="0"/>
    <s v="04109-metadata.xml"/>
    <s v="2 2 1 2 2"/>
    <x v="2"/>
    <x v="2"/>
    <x v="1"/>
    <x v="2"/>
    <x v="2"/>
    <x v="8"/>
    <x v="8"/>
  </r>
  <r>
    <x v="13"/>
    <x v="0"/>
    <s v="04110-metadata.xml"/>
    <s v="2 2 1 2 2"/>
    <x v="2"/>
    <x v="2"/>
    <x v="1"/>
    <x v="2"/>
    <x v="2"/>
    <x v="8"/>
    <x v="8"/>
  </r>
  <r>
    <x v="13"/>
    <x v="0"/>
    <s v="04111-metadata.xml"/>
    <s v="2 2 1 2 2"/>
    <x v="2"/>
    <x v="2"/>
    <x v="1"/>
    <x v="2"/>
    <x v="2"/>
    <x v="8"/>
    <x v="8"/>
  </r>
  <r>
    <x v="13"/>
    <x v="0"/>
    <s v="04112-metadata.xml"/>
    <s v="2 2 1 2 2"/>
    <x v="2"/>
    <x v="2"/>
    <x v="1"/>
    <x v="2"/>
    <x v="2"/>
    <x v="8"/>
    <x v="8"/>
  </r>
  <r>
    <x v="13"/>
    <x v="0"/>
    <s v="04113-metadata.xml"/>
    <s v="2 2 1 2 2"/>
    <x v="2"/>
    <x v="2"/>
    <x v="1"/>
    <x v="2"/>
    <x v="2"/>
    <x v="8"/>
    <x v="8"/>
  </r>
  <r>
    <x v="13"/>
    <x v="0"/>
    <s v="04114-metadata.xml"/>
    <s v="2 2 1 2 2"/>
    <x v="2"/>
    <x v="2"/>
    <x v="1"/>
    <x v="2"/>
    <x v="2"/>
    <x v="8"/>
    <x v="8"/>
  </r>
  <r>
    <x v="13"/>
    <x v="0"/>
    <s v="04115-metadata.xml"/>
    <s v="2 2 1 2 2"/>
    <x v="2"/>
    <x v="2"/>
    <x v="1"/>
    <x v="2"/>
    <x v="2"/>
    <x v="8"/>
    <x v="8"/>
  </r>
  <r>
    <x v="13"/>
    <x v="0"/>
    <s v="04116-metadata.xml"/>
    <s v="2 2 1 2 2"/>
    <x v="2"/>
    <x v="2"/>
    <x v="1"/>
    <x v="2"/>
    <x v="2"/>
    <x v="8"/>
    <x v="8"/>
  </r>
  <r>
    <x v="13"/>
    <x v="0"/>
    <s v="04117-metadata.xml"/>
    <s v="2 2 1 2 2"/>
    <x v="2"/>
    <x v="2"/>
    <x v="1"/>
    <x v="2"/>
    <x v="2"/>
    <x v="8"/>
    <x v="8"/>
  </r>
  <r>
    <x v="13"/>
    <x v="0"/>
    <s v="04118-metadata.xml"/>
    <s v="2 2 1 2 2"/>
    <x v="2"/>
    <x v="2"/>
    <x v="1"/>
    <x v="2"/>
    <x v="2"/>
    <x v="8"/>
    <x v="8"/>
  </r>
  <r>
    <x v="13"/>
    <x v="0"/>
    <s v="04119-metadata.xml"/>
    <s v="2 2 1 2 2"/>
    <x v="2"/>
    <x v="2"/>
    <x v="1"/>
    <x v="2"/>
    <x v="2"/>
    <x v="8"/>
    <x v="8"/>
  </r>
  <r>
    <x v="13"/>
    <x v="0"/>
    <s v="04120-metadata.xml"/>
    <s v="2 2 1 2 2"/>
    <x v="2"/>
    <x v="2"/>
    <x v="1"/>
    <x v="2"/>
    <x v="2"/>
    <x v="8"/>
    <x v="8"/>
  </r>
  <r>
    <x v="13"/>
    <x v="0"/>
    <s v="04121-metadata.xml"/>
    <s v="2 2 1 2 2"/>
    <x v="2"/>
    <x v="2"/>
    <x v="1"/>
    <x v="2"/>
    <x v="2"/>
    <x v="8"/>
    <x v="8"/>
  </r>
  <r>
    <x v="13"/>
    <x v="0"/>
    <s v="04122-metadata.xml"/>
    <s v="2 2 1 2 2"/>
    <x v="2"/>
    <x v="2"/>
    <x v="1"/>
    <x v="2"/>
    <x v="2"/>
    <x v="8"/>
    <x v="8"/>
  </r>
  <r>
    <x v="13"/>
    <x v="0"/>
    <s v="04123-metadata.xml"/>
    <s v="2 2 1 2 2"/>
    <x v="2"/>
    <x v="2"/>
    <x v="1"/>
    <x v="2"/>
    <x v="2"/>
    <x v="8"/>
    <x v="8"/>
  </r>
  <r>
    <x v="13"/>
    <x v="0"/>
    <s v="04124-metadata.xml"/>
    <s v="2 2 1 2 2"/>
    <x v="2"/>
    <x v="2"/>
    <x v="1"/>
    <x v="2"/>
    <x v="2"/>
    <x v="8"/>
    <x v="8"/>
  </r>
  <r>
    <x v="13"/>
    <x v="0"/>
    <s v="04125-metadata.xml"/>
    <s v="2 2 1 2 2"/>
    <x v="2"/>
    <x v="2"/>
    <x v="1"/>
    <x v="2"/>
    <x v="2"/>
    <x v="8"/>
    <x v="8"/>
  </r>
  <r>
    <x v="13"/>
    <x v="0"/>
    <s v="04126-metadata.xml"/>
    <s v="2 2 1 2 2"/>
    <x v="2"/>
    <x v="2"/>
    <x v="1"/>
    <x v="2"/>
    <x v="2"/>
    <x v="8"/>
    <x v="8"/>
  </r>
  <r>
    <x v="13"/>
    <x v="0"/>
    <s v="04127-metadata.xml"/>
    <s v="2 2 1 2 2"/>
    <x v="2"/>
    <x v="2"/>
    <x v="1"/>
    <x v="2"/>
    <x v="2"/>
    <x v="8"/>
    <x v="8"/>
  </r>
  <r>
    <x v="13"/>
    <x v="0"/>
    <s v="04129-metadata.xml"/>
    <s v="2 2 1 2 2"/>
    <x v="2"/>
    <x v="2"/>
    <x v="1"/>
    <x v="2"/>
    <x v="2"/>
    <x v="8"/>
    <x v="8"/>
  </r>
  <r>
    <x v="13"/>
    <x v="0"/>
    <s v="04132-metadata.xml"/>
    <s v="2 2 1 2 2"/>
    <x v="2"/>
    <x v="2"/>
    <x v="1"/>
    <x v="2"/>
    <x v="2"/>
    <x v="8"/>
    <x v="8"/>
  </r>
  <r>
    <x v="13"/>
    <x v="0"/>
    <s v="04133-metadata.xml"/>
    <s v="2 2 1 2 2"/>
    <x v="2"/>
    <x v="2"/>
    <x v="1"/>
    <x v="2"/>
    <x v="2"/>
    <x v="8"/>
    <x v="8"/>
  </r>
  <r>
    <x v="13"/>
    <x v="0"/>
    <s v="04134-metadata.xml"/>
    <s v="2 2 1 2 2"/>
    <x v="2"/>
    <x v="2"/>
    <x v="1"/>
    <x v="2"/>
    <x v="2"/>
    <x v="8"/>
    <x v="8"/>
  </r>
  <r>
    <x v="13"/>
    <x v="0"/>
    <s v="04135-metadata.xml"/>
    <s v="2 2 1 2 2"/>
    <x v="2"/>
    <x v="2"/>
    <x v="1"/>
    <x v="2"/>
    <x v="2"/>
    <x v="8"/>
    <x v="8"/>
  </r>
  <r>
    <x v="13"/>
    <x v="0"/>
    <s v="04138-metadata.xml"/>
    <s v="2 2 1 2 2"/>
    <x v="2"/>
    <x v="2"/>
    <x v="1"/>
    <x v="2"/>
    <x v="2"/>
    <x v="8"/>
    <x v="8"/>
  </r>
  <r>
    <x v="13"/>
    <x v="0"/>
    <s v="04139-metadata.xml"/>
    <s v="2 2 1 2 2"/>
    <x v="2"/>
    <x v="2"/>
    <x v="1"/>
    <x v="2"/>
    <x v="2"/>
    <x v="8"/>
    <x v="8"/>
  </r>
  <r>
    <x v="13"/>
    <x v="0"/>
    <s v="04140-metadata.xml"/>
    <s v="2 2 1 2 2"/>
    <x v="2"/>
    <x v="2"/>
    <x v="1"/>
    <x v="2"/>
    <x v="2"/>
    <x v="8"/>
    <x v="8"/>
  </r>
  <r>
    <x v="13"/>
    <x v="0"/>
    <s v="04141-metadata.xml"/>
    <s v="2 2 1 2 2"/>
    <x v="2"/>
    <x v="2"/>
    <x v="1"/>
    <x v="2"/>
    <x v="2"/>
    <x v="8"/>
    <x v="8"/>
  </r>
  <r>
    <x v="13"/>
    <x v="0"/>
    <s v="04142-metadata.xml"/>
    <s v="2 2 1 2 2"/>
    <x v="2"/>
    <x v="2"/>
    <x v="1"/>
    <x v="2"/>
    <x v="2"/>
    <x v="8"/>
    <x v="8"/>
  </r>
  <r>
    <x v="13"/>
    <x v="0"/>
    <s v="04143-metadata.xml"/>
    <s v="2 2 1 2 2"/>
    <x v="2"/>
    <x v="2"/>
    <x v="1"/>
    <x v="2"/>
    <x v="2"/>
    <x v="8"/>
    <x v="8"/>
  </r>
  <r>
    <x v="13"/>
    <x v="0"/>
    <s v="04144-metadata.xml"/>
    <s v="2 2 1 2 2"/>
    <x v="2"/>
    <x v="2"/>
    <x v="1"/>
    <x v="2"/>
    <x v="2"/>
    <x v="8"/>
    <x v="8"/>
  </r>
  <r>
    <x v="13"/>
    <x v="0"/>
    <s v="04145-metadata.xml"/>
    <s v="2 2 1 2 2"/>
    <x v="2"/>
    <x v="2"/>
    <x v="1"/>
    <x v="2"/>
    <x v="2"/>
    <x v="8"/>
    <x v="8"/>
  </r>
  <r>
    <x v="13"/>
    <x v="0"/>
    <s v="04146-metadata.xml"/>
    <s v="2 2 1 2 2"/>
    <x v="2"/>
    <x v="2"/>
    <x v="1"/>
    <x v="2"/>
    <x v="2"/>
    <x v="8"/>
    <x v="8"/>
  </r>
  <r>
    <x v="13"/>
    <x v="0"/>
    <s v="04147-metadata.xml"/>
    <s v="2 2 1 2 2"/>
    <x v="2"/>
    <x v="2"/>
    <x v="1"/>
    <x v="2"/>
    <x v="2"/>
    <x v="8"/>
    <x v="8"/>
  </r>
  <r>
    <x v="13"/>
    <x v="0"/>
    <s v="04148-metadata.xml"/>
    <s v="2 2 1 2 2"/>
    <x v="2"/>
    <x v="2"/>
    <x v="1"/>
    <x v="2"/>
    <x v="2"/>
    <x v="8"/>
    <x v="8"/>
  </r>
  <r>
    <x v="13"/>
    <x v="0"/>
    <s v="04149-metadata.xml"/>
    <s v="2 2 1 2 2"/>
    <x v="2"/>
    <x v="2"/>
    <x v="1"/>
    <x v="2"/>
    <x v="2"/>
    <x v="8"/>
    <x v="8"/>
  </r>
  <r>
    <x v="13"/>
    <x v="0"/>
    <s v="04150-metadata.xml"/>
    <s v="2 2 1 2 2"/>
    <x v="2"/>
    <x v="2"/>
    <x v="1"/>
    <x v="2"/>
    <x v="2"/>
    <x v="8"/>
    <x v="8"/>
  </r>
  <r>
    <x v="13"/>
    <x v="0"/>
    <s v="04151-metadata.xml"/>
    <s v="2 2 1 2 2"/>
    <x v="2"/>
    <x v="2"/>
    <x v="1"/>
    <x v="2"/>
    <x v="2"/>
    <x v="8"/>
    <x v="8"/>
  </r>
  <r>
    <x v="13"/>
    <x v="0"/>
    <s v="04152-metadata.xml"/>
    <s v="2 2 1 2 2"/>
    <x v="2"/>
    <x v="2"/>
    <x v="1"/>
    <x v="2"/>
    <x v="2"/>
    <x v="8"/>
    <x v="8"/>
  </r>
  <r>
    <x v="13"/>
    <x v="0"/>
    <s v="04153-metadata.xml"/>
    <s v="2 2 1 2 2"/>
    <x v="2"/>
    <x v="2"/>
    <x v="1"/>
    <x v="2"/>
    <x v="2"/>
    <x v="8"/>
    <x v="8"/>
  </r>
  <r>
    <x v="13"/>
    <x v="0"/>
    <s v="04154-metadata.xml"/>
    <s v="2 2 1 2 2"/>
    <x v="2"/>
    <x v="2"/>
    <x v="1"/>
    <x v="2"/>
    <x v="2"/>
    <x v="8"/>
    <x v="8"/>
  </r>
  <r>
    <x v="13"/>
    <x v="0"/>
    <s v="04155-metadata.xml"/>
    <s v="2 2 1 2 2"/>
    <x v="2"/>
    <x v="2"/>
    <x v="1"/>
    <x v="2"/>
    <x v="2"/>
    <x v="8"/>
    <x v="8"/>
  </r>
  <r>
    <x v="13"/>
    <x v="0"/>
    <s v="04156-metadata.xml"/>
    <s v="2 2 1 2 2"/>
    <x v="2"/>
    <x v="2"/>
    <x v="1"/>
    <x v="2"/>
    <x v="2"/>
    <x v="8"/>
    <x v="8"/>
  </r>
  <r>
    <x v="13"/>
    <x v="0"/>
    <s v="04157-metadata.xml"/>
    <s v="2 2 1 2 2"/>
    <x v="2"/>
    <x v="2"/>
    <x v="1"/>
    <x v="2"/>
    <x v="2"/>
    <x v="8"/>
    <x v="8"/>
  </r>
  <r>
    <x v="13"/>
    <x v="0"/>
    <s v="04158-metadata.xml"/>
    <s v="2 2 1 2 2"/>
    <x v="2"/>
    <x v="2"/>
    <x v="1"/>
    <x v="2"/>
    <x v="2"/>
    <x v="8"/>
    <x v="8"/>
  </r>
  <r>
    <x v="13"/>
    <x v="0"/>
    <s v="04159-metadata.xml"/>
    <s v="2 2 1 2 2"/>
    <x v="2"/>
    <x v="2"/>
    <x v="1"/>
    <x v="2"/>
    <x v="2"/>
    <x v="8"/>
    <x v="8"/>
  </r>
  <r>
    <x v="13"/>
    <x v="0"/>
    <s v="04160-metadata.xml"/>
    <s v="2 2 1 2 2"/>
    <x v="2"/>
    <x v="2"/>
    <x v="1"/>
    <x v="2"/>
    <x v="2"/>
    <x v="8"/>
    <x v="8"/>
  </r>
  <r>
    <x v="13"/>
    <x v="0"/>
    <s v="04161-metadata.xml"/>
    <s v="2 2 1 2 2"/>
    <x v="2"/>
    <x v="2"/>
    <x v="1"/>
    <x v="2"/>
    <x v="2"/>
    <x v="8"/>
    <x v="8"/>
  </r>
  <r>
    <x v="13"/>
    <x v="0"/>
    <s v="04162-metadata.xml"/>
    <s v="2 2 1 2 2"/>
    <x v="2"/>
    <x v="2"/>
    <x v="1"/>
    <x v="2"/>
    <x v="2"/>
    <x v="8"/>
    <x v="8"/>
  </r>
  <r>
    <x v="13"/>
    <x v="0"/>
    <s v="04163-metadata.xml"/>
    <s v="2 2 1 2 2"/>
    <x v="2"/>
    <x v="2"/>
    <x v="1"/>
    <x v="2"/>
    <x v="2"/>
    <x v="8"/>
    <x v="8"/>
  </r>
  <r>
    <x v="13"/>
    <x v="0"/>
    <s v="04164-metadata.xml"/>
    <s v="2 2 1 2 2"/>
    <x v="2"/>
    <x v="2"/>
    <x v="1"/>
    <x v="2"/>
    <x v="2"/>
    <x v="8"/>
    <x v="8"/>
  </r>
  <r>
    <x v="13"/>
    <x v="0"/>
    <s v="04165-metadata.xml"/>
    <s v="2 2 1 2 2"/>
    <x v="2"/>
    <x v="2"/>
    <x v="1"/>
    <x v="2"/>
    <x v="2"/>
    <x v="8"/>
    <x v="8"/>
  </r>
  <r>
    <x v="13"/>
    <x v="0"/>
    <s v="04166-metadata.xml"/>
    <s v="2 2 1 2 2"/>
    <x v="2"/>
    <x v="2"/>
    <x v="1"/>
    <x v="2"/>
    <x v="2"/>
    <x v="8"/>
    <x v="8"/>
  </r>
  <r>
    <x v="13"/>
    <x v="0"/>
    <s v="04167-metadata.xml"/>
    <s v="2 2 1 2 2"/>
    <x v="2"/>
    <x v="2"/>
    <x v="1"/>
    <x v="2"/>
    <x v="2"/>
    <x v="8"/>
    <x v="8"/>
  </r>
  <r>
    <x v="13"/>
    <x v="0"/>
    <s v="04169-metadata.xml"/>
    <s v="2 2 1 2 2"/>
    <x v="2"/>
    <x v="2"/>
    <x v="1"/>
    <x v="2"/>
    <x v="2"/>
    <x v="8"/>
    <x v="8"/>
  </r>
  <r>
    <x v="13"/>
    <x v="0"/>
    <s v="04170-metadata.xml"/>
    <s v="2 2 1 2 2"/>
    <x v="2"/>
    <x v="2"/>
    <x v="1"/>
    <x v="2"/>
    <x v="2"/>
    <x v="8"/>
    <x v="8"/>
  </r>
  <r>
    <x v="13"/>
    <x v="0"/>
    <s v="04171-metadata.xml"/>
    <s v="2 2 1 2 2"/>
    <x v="2"/>
    <x v="2"/>
    <x v="1"/>
    <x v="2"/>
    <x v="2"/>
    <x v="8"/>
    <x v="8"/>
  </r>
  <r>
    <x v="13"/>
    <x v="0"/>
    <s v="04172-metadata.xml"/>
    <s v="2 2 1 2 2"/>
    <x v="2"/>
    <x v="2"/>
    <x v="1"/>
    <x v="2"/>
    <x v="2"/>
    <x v="8"/>
    <x v="8"/>
  </r>
  <r>
    <x v="13"/>
    <x v="0"/>
    <s v="04173-metadata.xml"/>
    <s v="2 2 1 2 2"/>
    <x v="2"/>
    <x v="2"/>
    <x v="1"/>
    <x v="2"/>
    <x v="2"/>
    <x v="8"/>
    <x v="8"/>
  </r>
  <r>
    <x v="14"/>
    <x v="0"/>
    <s v="01259-metadata.xml"/>
    <s v="3 2 1 1 2"/>
    <x v="3"/>
    <x v="2"/>
    <x v="1"/>
    <x v="1"/>
    <x v="2"/>
    <x v="8"/>
    <x v="8"/>
  </r>
  <r>
    <x v="14"/>
    <x v="0"/>
    <s v="01261-metadata.xml"/>
    <s v="3 2 1 1 2"/>
    <x v="3"/>
    <x v="2"/>
    <x v="1"/>
    <x v="1"/>
    <x v="2"/>
    <x v="8"/>
    <x v="8"/>
  </r>
  <r>
    <x v="14"/>
    <x v="0"/>
    <s v="01262-metadata.xml"/>
    <s v="3 2 1 1 2"/>
    <x v="3"/>
    <x v="2"/>
    <x v="1"/>
    <x v="1"/>
    <x v="2"/>
    <x v="8"/>
    <x v="8"/>
  </r>
  <r>
    <x v="14"/>
    <x v="0"/>
    <s v="01263-metadata.xml"/>
    <s v="3 2 1 1 2"/>
    <x v="3"/>
    <x v="2"/>
    <x v="1"/>
    <x v="1"/>
    <x v="2"/>
    <x v="8"/>
    <x v="8"/>
  </r>
  <r>
    <x v="14"/>
    <x v="0"/>
    <s v="01264-metadata.xml"/>
    <s v="3 2 1 1 2"/>
    <x v="3"/>
    <x v="2"/>
    <x v="1"/>
    <x v="1"/>
    <x v="2"/>
    <x v="8"/>
    <x v="8"/>
  </r>
  <r>
    <x v="14"/>
    <x v="0"/>
    <s v="01265-metadata.xml"/>
    <s v="3 2 1 1 2"/>
    <x v="3"/>
    <x v="2"/>
    <x v="1"/>
    <x v="1"/>
    <x v="2"/>
    <x v="8"/>
    <x v="8"/>
  </r>
  <r>
    <x v="14"/>
    <x v="0"/>
    <s v="01266-metadata.xml"/>
    <s v="3 2 1 1 2"/>
    <x v="3"/>
    <x v="2"/>
    <x v="1"/>
    <x v="1"/>
    <x v="2"/>
    <x v="8"/>
    <x v="8"/>
  </r>
  <r>
    <x v="14"/>
    <x v="0"/>
    <s v="01267-metadata.xml"/>
    <s v="3 2 1 1 2"/>
    <x v="3"/>
    <x v="2"/>
    <x v="1"/>
    <x v="1"/>
    <x v="2"/>
    <x v="8"/>
    <x v="8"/>
  </r>
  <r>
    <x v="14"/>
    <x v="0"/>
    <s v="01268-metadata.xml"/>
    <s v="3 2 1 1 2"/>
    <x v="3"/>
    <x v="2"/>
    <x v="1"/>
    <x v="1"/>
    <x v="2"/>
    <x v="8"/>
    <x v="8"/>
  </r>
  <r>
    <x v="14"/>
    <x v="0"/>
    <s v="01270-metadata.xml"/>
    <s v="3 2 1 1 2"/>
    <x v="3"/>
    <x v="2"/>
    <x v="1"/>
    <x v="1"/>
    <x v="2"/>
    <x v="8"/>
    <x v="8"/>
  </r>
  <r>
    <x v="14"/>
    <x v="0"/>
    <s v="01271-metadata.xml"/>
    <s v="3 2 1 1 2"/>
    <x v="3"/>
    <x v="2"/>
    <x v="1"/>
    <x v="1"/>
    <x v="2"/>
    <x v="8"/>
    <x v="8"/>
  </r>
  <r>
    <x v="14"/>
    <x v="0"/>
    <s v="01272-metadata.xml"/>
    <s v="3 2 1 1 2"/>
    <x v="3"/>
    <x v="2"/>
    <x v="1"/>
    <x v="1"/>
    <x v="2"/>
    <x v="8"/>
    <x v="8"/>
  </r>
  <r>
    <x v="14"/>
    <x v="0"/>
    <s v="01273-metadata.xml"/>
    <s v="3 2 1 1 2"/>
    <x v="3"/>
    <x v="2"/>
    <x v="1"/>
    <x v="1"/>
    <x v="2"/>
    <x v="8"/>
    <x v="8"/>
  </r>
  <r>
    <x v="14"/>
    <x v="0"/>
    <s v="01274-metadata.xml"/>
    <s v="3 2 1 1 2"/>
    <x v="3"/>
    <x v="2"/>
    <x v="1"/>
    <x v="1"/>
    <x v="2"/>
    <x v="8"/>
    <x v="8"/>
  </r>
  <r>
    <x v="14"/>
    <x v="0"/>
    <s v="01275-metadata.xml"/>
    <s v="3 2 1 1 2"/>
    <x v="3"/>
    <x v="2"/>
    <x v="1"/>
    <x v="1"/>
    <x v="2"/>
    <x v="8"/>
    <x v="8"/>
  </r>
  <r>
    <x v="14"/>
    <x v="0"/>
    <s v="01276-metadata.xml"/>
    <s v="3 2 1 1 2"/>
    <x v="3"/>
    <x v="2"/>
    <x v="1"/>
    <x v="1"/>
    <x v="2"/>
    <x v="8"/>
    <x v="8"/>
  </r>
  <r>
    <x v="14"/>
    <x v="0"/>
    <s v="01277-metadata.xml"/>
    <s v="3 2 1 1 2"/>
    <x v="3"/>
    <x v="2"/>
    <x v="1"/>
    <x v="1"/>
    <x v="2"/>
    <x v="8"/>
    <x v="8"/>
  </r>
  <r>
    <x v="14"/>
    <x v="0"/>
    <s v="01278-metadata.xml"/>
    <s v="3 2 1 1 2"/>
    <x v="3"/>
    <x v="2"/>
    <x v="1"/>
    <x v="1"/>
    <x v="2"/>
    <x v="8"/>
    <x v="8"/>
  </r>
  <r>
    <x v="14"/>
    <x v="0"/>
    <s v="01279-metadata.xml"/>
    <s v="3 2 1 1 2"/>
    <x v="3"/>
    <x v="2"/>
    <x v="1"/>
    <x v="1"/>
    <x v="2"/>
    <x v="8"/>
    <x v="8"/>
  </r>
  <r>
    <x v="14"/>
    <x v="0"/>
    <s v="01280-metadata.xml"/>
    <s v="3 2 1 1 2"/>
    <x v="3"/>
    <x v="2"/>
    <x v="1"/>
    <x v="1"/>
    <x v="2"/>
    <x v="8"/>
    <x v="8"/>
  </r>
  <r>
    <x v="14"/>
    <x v="0"/>
    <s v="01281-metadata.xml"/>
    <s v="3 2 1 1 2"/>
    <x v="3"/>
    <x v="2"/>
    <x v="1"/>
    <x v="1"/>
    <x v="2"/>
    <x v="8"/>
    <x v="8"/>
  </r>
  <r>
    <x v="14"/>
    <x v="0"/>
    <s v="01282-metadata.xml"/>
    <s v="3 2 1 1 2"/>
    <x v="3"/>
    <x v="2"/>
    <x v="1"/>
    <x v="1"/>
    <x v="2"/>
    <x v="8"/>
    <x v="8"/>
  </r>
  <r>
    <x v="14"/>
    <x v="0"/>
    <s v="01284-metadata.xml"/>
    <s v="3 2 1 1 2"/>
    <x v="3"/>
    <x v="2"/>
    <x v="1"/>
    <x v="1"/>
    <x v="2"/>
    <x v="8"/>
    <x v="8"/>
  </r>
  <r>
    <x v="14"/>
    <x v="0"/>
    <s v="01285-metadata.xml"/>
    <s v="3 2 1 1 2"/>
    <x v="3"/>
    <x v="2"/>
    <x v="1"/>
    <x v="1"/>
    <x v="2"/>
    <x v="8"/>
    <x v="8"/>
  </r>
  <r>
    <x v="14"/>
    <x v="0"/>
    <s v="01286-metadata.xml"/>
    <s v="3 2 1 1 2"/>
    <x v="3"/>
    <x v="2"/>
    <x v="1"/>
    <x v="1"/>
    <x v="2"/>
    <x v="8"/>
    <x v="8"/>
  </r>
  <r>
    <x v="14"/>
    <x v="0"/>
    <s v="01287-metadata.xml"/>
    <s v="3 2 1 1 2"/>
    <x v="3"/>
    <x v="2"/>
    <x v="1"/>
    <x v="1"/>
    <x v="2"/>
    <x v="8"/>
    <x v="8"/>
  </r>
  <r>
    <x v="14"/>
    <x v="0"/>
    <s v="01288-metadata.xml"/>
    <s v="3 2 1 1 2"/>
    <x v="3"/>
    <x v="2"/>
    <x v="1"/>
    <x v="1"/>
    <x v="2"/>
    <x v="8"/>
    <x v="8"/>
  </r>
  <r>
    <x v="14"/>
    <x v="0"/>
    <s v="01289-metadata.xml"/>
    <s v="3 2 1 1 2"/>
    <x v="3"/>
    <x v="2"/>
    <x v="1"/>
    <x v="1"/>
    <x v="2"/>
    <x v="8"/>
    <x v="8"/>
  </r>
  <r>
    <x v="14"/>
    <x v="0"/>
    <s v="01290-metadata.xml"/>
    <s v="3 2 1 1 2"/>
    <x v="3"/>
    <x v="2"/>
    <x v="1"/>
    <x v="1"/>
    <x v="2"/>
    <x v="8"/>
    <x v="8"/>
  </r>
  <r>
    <x v="14"/>
    <x v="0"/>
    <s v="01291-metadata.xml"/>
    <s v="3 2 1 1 2"/>
    <x v="3"/>
    <x v="2"/>
    <x v="1"/>
    <x v="1"/>
    <x v="2"/>
    <x v="8"/>
    <x v="8"/>
  </r>
  <r>
    <x v="14"/>
    <x v="0"/>
    <s v="01292-metadata.xml"/>
    <s v="3 2 1 1 2"/>
    <x v="3"/>
    <x v="2"/>
    <x v="1"/>
    <x v="1"/>
    <x v="2"/>
    <x v="8"/>
    <x v="8"/>
  </r>
  <r>
    <x v="14"/>
    <x v="0"/>
    <s v="01293-metadata.xml"/>
    <s v="3 2 1 1 2"/>
    <x v="3"/>
    <x v="2"/>
    <x v="1"/>
    <x v="1"/>
    <x v="2"/>
    <x v="8"/>
    <x v="8"/>
  </r>
  <r>
    <x v="14"/>
    <x v="0"/>
    <s v="01294-metadata.xml"/>
    <s v="3 2 1 1 2"/>
    <x v="3"/>
    <x v="2"/>
    <x v="1"/>
    <x v="1"/>
    <x v="2"/>
    <x v="8"/>
    <x v="8"/>
  </r>
  <r>
    <x v="14"/>
    <x v="0"/>
    <s v="01295-metadata.xml"/>
    <s v="3 2 1 1 2"/>
    <x v="3"/>
    <x v="2"/>
    <x v="1"/>
    <x v="1"/>
    <x v="2"/>
    <x v="8"/>
    <x v="8"/>
  </r>
  <r>
    <x v="14"/>
    <x v="0"/>
    <s v="01296-metadata.xml"/>
    <s v="3 2 1 1 2"/>
    <x v="3"/>
    <x v="2"/>
    <x v="1"/>
    <x v="1"/>
    <x v="2"/>
    <x v="8"/>
    <x v="8"/>
  </r>
  <r>
    <x v="14"/>
    <x v="0"/>
    <s v="01297-metadata.xml"/>
    <s v="3 2 1 1 2"/>
    <x v="3"/>
    <x v="2"/>
    <x v="1"/>
    <x v="1"/>
    <x v="2"/>
    <x v="8"/>
    <x v="8"/>
  </r>
  <r>
    <x v="14"/>
    <x v="0"/>
    <s v="01298-metadata.xml"/>
    <s v="3 2 1 1 2"/>
    <x v="3"/>
    <x v="2"/>
    <x v="1"/>
    <x v="1"/>
    <x v="2"/>
    <x v="8"/>
    <x v="8"/>
  </r>
  <r>
    <x v="14"/>
    <x v="0"/>
    <s v="01299-metadata.xml"/>
    <s v="3 2 1 1 2"/>
    <x v="3"/>
    <x v="2"/>
    <x v="1"/>
    <x v="1"/>
    <x v="2"/>
    <x v="8"/>
    <x v="8"/>
  </r>
  <r>
    <x v="14"/>
    <x v="0"/>
    <s v="01301-metadata.xml"/>
    <s v="3 2 1 1 2"/>
    <x v="3"/>
    <x v="2"/>
    <x v="1"/>
    <x v="1"/>
    <x v="2"/>
    <x v="8"/>
    <x v="8"/>
  </r>
  <r>
    <x v="14"/>
    <x v="0"/>
    <s v="01302-metadata.xml"/>
    <s v="3 2 1 1 2"/>
    <x v="3"/>
    <x v="2"/>
    <x v="1"/>
    <x v="1"/>
    <x v="2"/>
    <x v="8"/>
    <x v="8"/>
  </r>
  <r>
    <x v="14"/>
    <x v="0"/>
    <s v="01303-metadata.xml"/>
    <s v="3 2 1 1 2"/>
    <x v="3"/>
    <x v="2"/>
    <x v="1"/>
    <x v="1"/>
    <x v="2"/>
    <x v="8"/>
    <x v="8"/>
  </r>
  <r>
    <x v="14"/>
    <x v="0"/>
    <s v="01304-metadata.xml"/>
    <s v="3 2 1 1 2"/>
    <x v="3"/>
    <x v="2"/>
    <x v="1"/>
    <x v="1"/>
    <x v="2"/>
    <x v="8"/>
    <x v="8"/>
  </r>
  <r>
    <x v="14"/>
    <x v="0"/>
    <s v="01305-metadata.xml"/>
    <s v="3 2 1 1 2"/>
    <x v="3"/>
    <x v="2"/>
    <x v="1"/>
    <x v="1"/>
    <x v="2"/>
    <x v="8"/>
    <x v="8"/>
  </r>
  <r>
    <x v="14"/>
    <x v="0"/>
    <s v="01306-metadata.xml"/>
    <s v="3 2 1 1 2"/>
    <x v="3"/>
    <x v="2"/>
    <x v="1"/>
    <x v="1"/>
    <x v="2"/>
    <x v="8"/>
    <x v="8"/>
  </r>
  <r>
    <x v="14"/>
    <x v="0"/>
    <s v="01307-metadata.xml"/>
    <s v="3 2 1 1 2"/>
    <x v="3"/>
    <x v="2"/>
    <x v="1"/>
    <x v="1"/>
    <x v="2"/>
    <x v="8"/>
    <x v="8"/>
  </r>
  <r>
    <x v="14"/>
    <x v="0"/>
    <s v="01308-metadata.xml"/>
    <s v="3 2 1 1 2"/>
    <x v="3"/>
    <x v="2"/>
    <x v="1"/>
    <x v="1"/>
    <x v="2"/>
    <x v="8"/>
    <x v="8"/>
  </r>
  <r>
    <x v="14"/>
    <x v="0"/>
    <s v="01309-metadata.xml"/>
    <s v="3 2 1 1 2"/>
    <x v="3"/>
    <x v="2"/>
    <x v="1"/>
    <x v="1"/>
    <x v="2"/>
    <x v="8"/>
    <x v="8"/>
  </r>
  <r>
    <x v="14"/>
    <x v="0"/>
    <s v="01310-metadata.xml"/>
    <s v="3 2 1 1 2"/>
    <x v="3"/>
    <x v="2"/>
    <x v="1"/>
    <x v="1"/>
    <x v="2"/>
    <x v="8"/>
    <x v="8"/>
  </r>
  <r>
    <x v="14"/>
    <x v="0"/>
    <s v="01311-metadata.xml"/>
    <s v="3 2 1 1 2"/>
    <x v="3"/>
    <x v="2"/>
    <x v="1"/>
    <x v="1"/>
    <x v="2"/>
    <x v="8"/>
    <x v="8"/>
  </r>
  <r>
    <x v="14"/>
    <x v="0"/>
    <s v="01313-metadata.xml"/>
    <s v="3 2 1 1 2"/>
    <x v="3"/>
    <x v="2"/>
    <x v="1"/>
    <x v="1"/>
    <x v="2"/>
    <x v="8"/>
    <x v="8"/>
  </r>
  <r>
    <x v="14"/>
    <x v="0"/>
    <s v="01314-metadata.xml"/>
    <s v="3 2 1 1 2"/>
    <x v="3"/>
    <x v="2"/>
    <x v="1"/>
    <x v="1"/>
    <x v="2"/>
    <x v="8"/>
    <x v="8"/>
  </r>
  <r>
    <x v="14"/>
    <x v="0"/>
    <s v="01315-metadata.xml"/>
    <s v="3 2 1 1 2"/>
    <x v="3"/>
    <x v="2"/>
    <x v="1"/>
    <x v="1"/>
    <x v="2"/>
    <x v="8"/>
    <x v="8"/>
  </r>
  <r>
    <x v="14"/>
    <x v="0"/>
    <s v="01316-metadata.xml"/>
    <s v="3 2 1 1 2"/>
    <x v="3"/>
    <x v="2"/>
    <x v="1"/>
    <x v="1"/>
    <x v="2"/>
    <x v="8"/>
    <x v="8"/>
  </r>
  <r>
    <x v="14"/>
    <x v="0"/>
    <s v="01317-metadata.xml"/>
    <s v="3 2 1 1 2"/>
    <x v="3"/>
    <x v="2"/>
    <x v="1"/>
    <x v="1"/>
    <x v="2"/>
    <x v="8"/>
    <x v="8"/>
  </r>
  <r>
    <x v="14"/>
    <x v="0"/>
    <s v="01318-metadata.xml"/>
    <s v="3 2 1 1 2"/>
    <x v="3"/>
    <x v="2"/>
    <x v="1"/>
    <x v="1"/>
    <x v="2"/>
    <x v="8"/>
    <x v="8"/>
  </r>
  <r>
    <x v="14"/>
    <x v="0"/>
    <s v="01320-metadata.xml"/>
    <s v="4 2 0 1 2"/>
    <x v="4"/>
    <x v="2"/>
    <x v="0"/>
    <x v="1"/>
    <x v="2"/>
    <x v="8"/>
    <x v="8"/>
  </r>
  <r>
    <x v="14"/>
    <x v="0"/>
    <s v="01321-metadata.xml"/>
    <s v="3 2 1 1 2"/>
    <x v="3"/>
    <x v="2"/>
    <x v="1"/>
    <x v="1"/>
    <x v="2"/>
    <x v="8"/>
    <x v="8"/>
  </r>
  <r>
    <x v="14"/>
    <x v="0"/>
    <s v="01322-metadata.xml"/>
    <s v="3 2 1 1 2"/>
    <x v="3"/>
    <x v="2"/>
    <x v="1"/>
    <x v="1"/>
    <x v="2"/>
    <x v="8"/>
    <x v="8"/>
  </r>
  <r>
    <x v="14"/>
    <x v="0"/>
    <s v="01323-metadata.xml"/>
    <s v="3 2 1 1 2"/>
    <x v="3"/>
    <x v="2"/>
    <x v="1"/>
    <x v="1"/>
    <x v="2"/>
    <x v="8"/>
    <x v="8"/>
  </r>
  <r>
    <x v="14"/>
    <x v="0"/>
    <s v="01324-metadata.xml"/>
    <s v="3 2 1 1 2"/>
    <x v="3"/>
    <x v="2"/>
    <x v="1"/>
    <x v="1"/>
    <x v="2"/>
    <x v="8"/>
    <x v="8"/>
  </r>
  <r>
    <x v="14"/>
    <x v="0"/>
    <s v="01325-metadata.xml"/>
    <s v="3 2 1 1 2"/>
    <x v="3"/>
    <x v="2"/>
    <x v="1"/>
    <x v="1"/>
    <x v="2"/>
    <x v="8"/>
    <x v="8"/>
  </r>
  <r>
    <x v="14"/>
    <x v="0"/>
    <s v="01326-metadata.xml"/>
    <s v="3 2 1 1 2"/>
    <x v="3"/>
    <x v="2"/>
    <x v="1"/>
    <x v="1"/>
    <x v="2"/>
    <x v="8"/>
    <x v="8"/>
  </r>
  <r>
    <x v="14"/>
    <x v="0"/>
    <s v="01328-metadata.xml"/>
    <s v="3 2 1 1 2"/>
    <x v="3"/>
    <x v="2"/>
    <x v="1"/>
    <x v="1"/>
    <x v="2"/>
    <x v="8"/>
    <x v="8"/>
  </r>
  <r>
    <x v="14"/>
    <x v="0"/>
    <s v="01329-metadata.xml"/>
    <s v="3 2 1 1 2"/>
    <x v="3"/>
    <x v="2"/>
    <x v="1"/>
    <x v="1"/>
    <x v="2"/>
    <x v="8"/>
    <x v="8"/>
  </r>
  <r>
    <x v="14"/>
    <x v="0"/>
    <s v="01330-metadata.xml"/>
    <s v="3 2 1 1 2"/>
    <x v="3"/>
    <x v="2"/>
    <x v="1"/>
    <x v="1"/>
    <x v="2"/>
    <x v="8"/>
    <x v="8"/>
  </r>
  <r>
    <x v="14"/>
    <x v="0"/>
    <s v="01331-metadata.xml"/>
    <s v="3 2 1 1 2"/>
    <x v="3"/>
    <x v="2"/>
    <x v="1"/>
    <x v="1"/>
    <x v="2"/>
    <x v="8"/>
    <x v="8"/>
  </r>
  <r>
    <x v="14"/>
    <x v="0"/>
    <s v="01332-metadata.xml"/>
    <s v="3 2 1 1 2"/>
    <x v="3"/>
    <x v="2"/>
    <x v="1"/>
    <x v="1"/>
    <x v="2"/>
    <x v="8"/>
    <x v="8"/>
  </r>
  <r>
    <x v="14"/>
    <x v="0"/>
    <s v="01333-metadata.xml"/>
    <s v="3 2 1 1 2"/>
    <x v="3"/>
    <x v="2"/>
    <x v="1"/>
    <x v="1"/>
    <x v="2"/>
    <x v="8"/>
    <x v="8"/>
  </r>
  <r>
    <x v="14"/>
    <x v="0"/>
    <s v="01334-metadata.xml"/>
    <s v="3 2 1 1 2"/>
    <x v="3"/>
    <x v="2"/>
    <x v="1"/>
    <x v="1"/>
    <x v="2"/>
    <x v="8"/>
    <x v="8"/>
  </r>
  <r>
    <x v="14"/>
    <x v="0"/>
    <s v="01335-metadata.xml"/>
    <s v="3 2 1 1 2"/>
    <x v="3"/>
    <x v="2"/>
    <x v="1"/>
    <x v="1"/>
    <x v="2"/>
    <x v="8"/>
    <x v="8"/>
  </r>
  <r>
    <x v="14"/>
    <x v="0"/>
    <s v="01336-metadata.xml"/>
    <s v="3 2 1 1 2"/>
    <x v="3"/>
    <x v="2"/>
    <x v="1"/>
    <x v="1"/>
    <x v="2"/>
    <x v="8"/>
    <x v="8"/>
  </r>
  <r>
    <x v="14"/>
    <x v="0"/>
    <s v="01337-metadata.xml"/>
    <s v="3 2 1 1 2"/>
    <x v="3"/>
    <x v="2"/>
    <x v="1"/>
    <x v="1"/>
    <x v="2"/>
    <x v="8"/>
    <x v="8"/>
  </r>
  <r>
    <x v="14"/>
    <x v="0"/>
    <s v="01338-metadata.xml"/>
    <s v="3 2 1 1 2"/>
    <x v="3"/>
    <x v="2"/>
    <x v="1"/>
    <x v="1"/>
    <x v="2"/>
    <x v="8"/>
    <x v="8"/>
  </r>
  <r>
    <x v="14"/>
    <x v="0"/>
    <s v="01340-metadata.xml"/>
    <s v="3 2 1 1 2"/>
    <x v="3"/>
    <x v="2"/>
    <x v="1"/>
    <x v="1"/>
    <x v="2"/>
    <x v="8"/>
    <x v="8"/>
  </r>
  <r>
    <x v="14"/>
    <x v="0"/>
    <s v="01341-metadata.xml"/>
    <s v="3 2 1 1 2"/>
    <x v="3"/>
    <x v="2"/>
    <x v="1"/>
    <x v="1"/>
    <x v="2"/>
    <x v="8"/>
    <x v="8"/>
  </r>
  <r>
    <x v="14"/>
    <x v="0"/>
    <s v="01342-metadata.xml"/>
    <s v="3 2 1 1 2"/>
    <x v="3"/>
    <x v="2"/>
    <x v="1"/>
    <x v="1"/>
    <x v="2"/>
    <x v="8"/>
    <x v="8"/>
  </r>
  <r>
    <x v="14"/>
    <x v="0"/>
    <s v="01343-metadata.xml"/>
    <s v="3 2 1 1 2"/>
    <x v="3"/>
    <x v="2"/>
    <x v="1"/>
    <x v="1"/>
    <x v="2"/>
    <x v="8"/>
    <x v="8"/>
  </r>
  <r>
    <x v="14"/>
    <x v="0"/>
    <s v="01344-metadata.xml"/>
    <s v="3 2 1 1 2"/>
    <x v="3"/>
    <x v="2"/>
    <x v="1"/>
    <x v="1"/>
    <x v="2"/>
    <x v="8"/>
    <x v="8"/>
  </r>
  <r>
    <x v="14"/>
    <x v="0"/>
    <s v="01345-metadata.xml"/>
    <s v="3 2 1 1 2"/>
    <x v="3"/>
    <x v="2"/>
    <x v="1"/>
    <x v="1"/>
    <x v="2"/>
    <x v="8"/>
    <x v="8"/>
  </r>
  <r>
    <x v="14"/>
    <x v="0"/>
    <s v="01346-metadata.xml"/>
    <s v="3 2 1 1 2"/>
    <x v="3"/>
    <x v="2"/>
    <x v="1"/>
    <x v="1"/>
    <x v="2"/>
    <x v="8"/>
    <x v="8"/>
  </r>
  <r>
    <x v="14"/>
    <x v="0"/>
    <s v="01347-metadata.xml"/>
    <s v="3 2 1 1 2"/>
    <x v="3"/>
    <x v="2"/>
    <x v="1"/>
    <x v="1"/>
    <x v="2"/>
    <x v="8"/>
    <x v="8"/>
  </r>
  <r>
    <x v="14"/>
    <x v="0"/>
    <s v="01348-metadata.xml"/>
    <s v="3 2 1 1 2"/>
    <x v="3"/>
    <x v="2"/>
    <x v="1"/>
    <x v="1"/>
    <x v="2"/>
    <x v="8"/>
    <x v="8"/>
  </r>
  <r>
    <x v="14"/>
    <x v="0"/>
    <s v="01349-metadata.xml"/>
    <s v="3 2 1 1 2"/>
    <x v="3"/>
    <x v="2"/>
    <x v="1"/>
    <x v="1"/>
    <x v="2"/>
    <x v="8"/>
    <x v="8"/>
  </r>
  <r>
    <x v="14"/>
    <x v="0"/>
    <s v="01350-metadata.xml"/>
    <s v="3 2 1 1 2"/>
    <x v="3"/>
    <x v="2"/>
    <x v="1"/>
    <x v="1"/>
    <x v="2"/>
    <x v="8"/>
    <x v="8"/>
  </r>
  <r>
    <x v="14"/>
    <x v="0"/>
    <s v="01351-metadata.xml"/>
    <s v="3 2 1 1 2"/>
    <x v="3"/>
    <x v="2"/>
    <x v="1"/>
    <x v="1"/>
    <x v="2"/>
    <x v="8"/>
    <x v="8"/>
  </r>
  <r>
    <x v="14"/>
    <x v="0"/>
    <s v="01353-metadata.xml"/>
    <s v="3 2 1 1 2"/>
    <x v="3"/>
    <x v="2"/>
    <x v="1"/>
    <x v="1"/>
    <x v="2"/>
    <x v="8"/>
    <x v="8"/>
  </r>
  <r>
    <x v="14"/>
    <x v="0"/>
    <s v="01354-metadata.xml"/>
    <s v="3 2 1 1 2"/>
    <x v="3"/>
    <x v="2"/>
    <x v="1"/>
    <x v="1"/>
    <x v="2"/>
    <x v="8"/>
    <x v="8"/>
  </r>
  <r>
    <x v="14"/>
    <x v="0"/>
    <s v="01355-metadata.xml"/>
    <s v="3 2 1 1 2"/>
    <x v="3"/>
    <x v="2"/>
    <x v="1"/>
    <x v="1"/>
    <x v="2"/>
    <x v="8"/>
    <x v="8"/>
  </r>
  <r>
    <x v="14"/>
    <x v="0"/>
    <s v="01356-metadata.xml"/>
    <s v="3 2 1 1 2"/>
    <x v="3"/>
    <x v="2"/>
    <x v="1"/>
    <x v="1"/>
    <x v="2"/>
    <x v="8"/>
    <x v="8"/>
  </r>
  <r>
    <x v="14"/>
    <x v="0"/>
    <s v="01357-metadata.xml"/>
    <s v="3 2 1 1 2"/>
    <x v="3"/>
    <x v="2"/>
    <x v="1"/>
    <x v="1"/>
    <x v="2"/>
    <x v="8"/>
    <x v="8"/>
  </r>
  <r>
    <x v="14"/>
    <x v="0"/>
    <s v="01360-metadata.xml"/>
    <s v="3 2 1 1 2"/>
    <x v="3"/>
    <x v="2"/>
    <x v="1"/>
    <x v="1"/>
    <x v="2"/>
    <x v="8"/>
    <x v="8"/>
  </r>
  <r>
    <x v="14"/>
    <x v="0"/>
    <s v="01361-metadata.xml"/>
    <s v="3 2 1 1 2"/>
    <x v="3"/>
    <x v="2"/>
    <x v="1"/>
    <x v="1"/>
    <x v="2"/>
    <x v="8"/>
    <x v="8"/>
  </r>
  <r>
    <x v="14"/>
    <x v="0"/>
    <s v="01362-metadata.xml"/>
    <s v="3 2 1 1 2"/>
    <x v="3"/>
    <x v="2"/>
    <x v="1"/>
    <x v="1"/>
    <x v="2"/>
    <x v="8"/>
    <x v="8"/>
  </r>
  <r>
    <x v="14"/>
    <x v="0"/>
    <s v="01363-metadata.xml"/>
    <s v="3 2 1 1 2"/>
    <x v="3"/>
    <x v="2"/>
    <x v="1"/>
    <x v="1"/>
    <x v="2"/>
    <x v="8"/>
    <x v="8"/>
  </r>
  <r>
    <x v="14"/>
    <x v="0"/>
    <s v="01364-metadata.xml"/>
    <s v="3 2 1 1 2"/>
    <x v="3"/>
    <x v="2"/>
    <x v="1"/>
    <x v="1"/>
    <x v="2"/>
    <x v="8"/>
    <x v="8"/>
  </r>
  <r>
    <x v="14"/>
    <x v="0"/>
    <s v="01365-metadata.xml"/>
    <s v="3 2 1 1 2"/>
    <x v="3"/>
    <x v="2"/>
    <x v="1"/>
    <x v="1"/>
    <x v="2"/>
    <x v="8"/>
    <x v="8"/>
  </r>
  <r>
    <x v="14"/>
    <x v="0"/>
    <s v="01367-metadata.xml"/>
    <s v="3 2 1 1 2"/>
    <x v="3"/>
    <x v="2"/>
    <x v="1"/>
    <x v="1"/>
    <x v="2"/>
    <x v="8"/>
    <x v="8"/>
  </r>
  <r>
    <x v="14"/>
    <x v="0"/>
    <s v="01368-metadata.xml"/>
    <s v="3 2 1 1 2"/>
    <x v="3"/>
    <x v="2"/>
    <x v="1"/>
    <x v="1"/>
    <x v="2"/>
    <x v="8"/>
    <x v="8"/>
  </r>
  <r>
    <x v="14"/>
    <x v="0"/>
    <s v="01369-metadata.xml"/>
    <s v="3 2 1 1 2"/>
    <x v="3"/>
    <x v="2"/>
    <x v="1"/>
    <x v="1"/>
    <x v="2"/>
    <x v="8"/>
    <x v="8"/>
  </r>
  <r>
    <x v="14"/>
    <x v="0"/>
    <s v="01370-metadata.xml"/>
    <s v="3 2 1 1 2"/>
    <x v="3"/>
    <x v="2"/>
    <x v="1"/>
    <x v="1"/>
    <x v="2"/>
    <x v="8"/>
    <x v="8"/>
  </r>
  <r>
    <x v="14"/>
    <x v="0"/>
    <s v="01371-metadata.xml"/>
    <s v="3 2 1 1 2"/>
    <x v="3"/>
    <x v="2"/>
    <x v="1"/>
    <x v="1"/>
    <x v="2"/>
    <x v="8"/>
    <x v="8"/>
  </r>
  <r>
    <x v="14"/>
    <x v="0"/>
    <s v="01372-metadata.xml"/>
    <s v="3 2 1 1 2"/>
    <x v="3"/>
    <x v="2"/>
    <x v="1"/>
    <x v="1"/>
    <x v="2"/>
    <x v="8"/>
    <x v="8"/>
  </r>
  <r>
    <x v="14"/>
    <x v="0"/>
    <s v="01373-metadata.xml"/>
    <s v="3 2 1 1 2"/>
    <x v="3"/>
    <x v="2"/>
    <x v="1"/>
    <x v="1"/>
    <x v="2"/>
    <x v="8"/>
    <x v="8"/>
  </r>
  <r>
    <x v="14"/>
    <x v="0"/>
    <s v="01374-metadata.xml"/>
    <s v="3 2 1 1 2"/>
    <x v="3"/>
    <x v="2"/>
    <x v="1"/>
    <x v="1"/>
    <x v="2"/>
    <x v="8"/>
    <x v="8"/>
  </r>
  <r>
    <x v="14"/>
    <x v="0"/>
    <s v="01377-metadata.xml"/>
    <s v="3 2 1 1 2"/>
    <x v="3"/>
    <x v="2"/>
    <x v="1"/>
    <x v="1"/>
    <x v="2"/>
    <x v="8"/>
    <x v="8"/>
  </r>
  <r>
    <x v="14"/>
    <x v="0"/>
    <s v="01378-metadata.xml"/>
    <s v="3 2 1 1 2"/>
    <x v="3"/>
    <x v="2"/>
    <x v="1"/>
    <x v="1"/>
    <x v="2"/>
    <x v="8"/>
    <x v="8"/>
  </r>
  <r>
    <x v="14"/>
    <x v="0"/>
    <s v="01379-metadata.xml"/>
    <s v="3 2 1 1 2"/>
    <x v="3"/>
    <x v="2"/>
    <x v="1"/>
    <x v="1"/>
    <x v="2"/>
    <x v="8"/>
    <x v="8"/>
  </r>
  <r>
    <x v="14"/>
    <x v="0"/>
    <s v="01380-metadata.xml"/>
    <s v="3 2 1 1 2"/>
    <x v="3"/>
    <x v="2"/>
    <x v="1"/>
    <x v="1"/>
    <x v="2"/>
    <x v="8"/>
    <x v="8"/>
  </r>
  <r>
    <x v="14"/>
    <x v="0"/>
    <s v="01381-metadata.xml"/>
    <s v="3 2 1 1 2"/>
    <x v="3"/>
    <x v="2"/>
    <x v="1"/>
    <x v="1"/>
    <x v="2"/>
    <x v="8"/>
    <x v="8"/>
  </r>
  <r>
    <x v="14"/>
    <x v="0"/>
    <s v="01382-metadata.xml"/>
    <s v="3 2 1 1 2"/>
    <x v="3"/>
    <x v="2"/>
    <x v="1"/>
    <x v="1"/>
    <x v="2"/>
    <x v="8"/>
    <x v="8"/>
  </r>
  <r>
    <x v="14"/>
    <x v="0"/>
    <s v="01383-metadata.xml"/>
    <s v="3 2 1 1 2"/>
    <x v="3"/>
    <x v="2"/>
    <x v="1"/>
    <x v="1"/>
    <x v="2"/>
    <x v="8"/>
    <x v="8"/>
  </r>
  <r>
    <x v="14"/>
    <x v="0"/>
    <s v="01385-metadata.xml"/>
    <s v="3 2 1 1 2"/>
    <x v="3"/>
    <x v="2"/>
    <x v="1"/>
    <x v="1"/>
    <x v="2"/>
    <x v="8"/>
    <x v="8"/>
  </r>
  <r>
    <x v="14"/>
    <x v="0"/>
    <s v="01386-metadata.xml"/>
    <s v="3 2 1 1 2"/>
    <x v="3"/>
    <x v="2"/>
    <x v="1"/>
    <x v="1"/>
    <x v="2"/>
    <x v="8"/>
    <x v="8"/>
  </r>
  <r>
    <x v="14"/>
    <x v="0"/>
    <s v="01387-metadata.xml"/>
    <s v="3 2 1 1 2"/>
    <x v="3"/>
    <x v="2"/>
    <x v="1"/>
    <x v="1"/>
    <x v="2"/>
    <x v="8"/>
    <x v="8"/>
  </r>
  <r>
    <x v="14"/>
    <x v="0"/>
    <s v="01388-metadata.xml"/>
    <s v="3 2 1 1 2"/>
    <x v="3"/>
    <x v="2"/>
    <x v="1"/>
    <x v="1"/>
    <x v="2"/>
    <x v="8"/>
    <x v="8"/>
  </r>
  <r>
    <x v="14"/>
    <x v="0"/>
    <s v="01389-metadata.xml"/>
    <s v="3 2 1 1 2"/>
    <x v="3"/>
    <x v="2"/>
    <x v="1"/>
    <x v="1"/>
    <x v="2"/>
    <x v="8"/>
    <x v="8"/>
  </r>
  <r>
    <x v="14"/>
    <x v="0"/>
    <s v="01390-metadata.xml"/>
    <s v="3 2 1 1 2"/>
    <x v="3"/>
    <x v="2"/>
    <x v="1"/>
    <x v="1"/>
    <x v="2"/>
    <x v="8"/>
    <x v="8"/>
  </r>
  <r>
    <x v="14"/>
    <x v="0"/>
    <s v="01391-metadata.xml"/>
    <s v="3 2 1 1 2"/>
    <x v="3"/>
    <x v="2"/>
    <x v="1"/>
    <x v="1"/>
    <x v="2"/>
    <x v="8"/>
    <x v="8"/>
  </r>
  <r>
    <x v="14"/>
    <x v="0"/>
    <s v="01392-metadata.xml"/>
    <s v="3 2 1 1 2"/>
    <x v="3"/>
    <x v="2"/>
    <x v="1"/>
    <x v="1"/>
    <x v="2"/>
    <x v="8"/>
    <x v="8"/>
  </r>
  <r>
    <x v="14"/>
    <x v="0"/>
    <s v="01393-metadata.xml"/>
    <s v="3 2 1 1 2"/>
    <x v="3"/>
    <x v="2"/>
    <x v="1"/>
    <x v="1"/>
    <x v="2"/>
    <x v="8"/>
    <x v="8"/>
  </r>
  <r>
    <x v="14"/>
    <x v="0"/>
    <s v="01394-metadata.xml"/>
    <s v="3 2 1 1 2"/>
    <x v="3"/>
    <x v="2"/>
    <x v="1"/>
    <x v="1"/>
    <x v="2"/>
    <x v="8"/>
    <x v="8"/>
  </r>
  <r>
    <x v="14"/>
    <x v="0"/>
    <s v="01395-metadata.xml"/>
    <s v="3 2 1 1 2"/>
    <x v="3"/>
    <x v="2"/>
    <x v="1"/>
    <x v="1"/>
    <x v="2"/>
    <x v="8"/>
    <x v="8"/>
  </r>
  <r>
    <x v="14"/>
    <x v="0"/>
    <s v="01396-metadata.xml"/>
    <s v="3 2 1 1 2"/>
    <x v="3"/>
    <x v="2"/>
    <x v="1"/>
    <x v="1"/>
    <x v="2"/>
    <x v="8"/>
    <x v="8"/>
  </r>
  <r>
    <x v="14"/>
    <x v="0"/>
    <s v="01397-metadata.xml"/>
    <s v="3 2 1 1 2"/>
    <x v="3"/>
    <x v="2"/>
    <x v="1"/>
    <x v="1"/>
    <x v="2"/>
    <x v="8"/>
    <x v="8"/>
  </r>
  <r>
    <x v="14"/>
    <x v="0"/>
    <s v="01398-metadata.xml"/>
    <s v="3 2 1 1 2"/>
    <x v="3"/>
    <x v="2"/>
    <x v="1"/>
    <x v="1"/>
    <x v="2"/>
    <x v="8"/>
    <x v="8"/>
  </r>
  <r>
    <x v="14"/>
    <x v="0"/>
    <s v="01399-metadata.xml"/>
    <s v="3 2 1 1 2"/>
    <x v="3"/>
    <x v="2"/>
    <x v="1"/>
    <x v="1"/>
    <x v="2"/>
    <x v="8"/>
    <x v="8"/>
  </r>
  <r>
    <x v="14"/>
    <x v="0"/>
    <s v="01400-metadata.xml"/>
    <s v="3 2 1 1 2"/>
    <x v="3"/>
    <x v="2"/>
    <x v="1"/>
    <x v="1"/>
    <x v="2"/>
    <x v="8"/>
    <x v="8"/>
  </r>
  <r>
    <x v="14"/>
    <x v="0"/>
    <s v="01401-metadata.xml"/>
    <s v="3 2 1 1 2"/>
    <x v="3"/>
    <x v="2"/>
    <x v="1"/>
    <x v="1"/>
    <x v="2"/>
    <x v="8"/>
    <x v="8"/>
  </r>
  <r>
    <x v="14"/>
    <x v="0"/>
    <s v="01402-metadata.xml"/>
    <s v="3 2 1 1 2"/>
    <x v="3"/>
    <x v="2"/>
    <x v="1"/>
    <x v="1"/>
    <x v="2"/>
    <x v="8"/>
    <x v="8"/>
  </r>
  <r>
    <x v="14"/>
    <x v="0"/>
    <s v="01403-metadata.xml"/>
    <s v="3 2 1 1 2"/>
    <x v="3"/>
    <x v="2"/>
    <x v="1"/>
    <x v="1"/>
    <x v="2"/>
    <x v="8"/>
    <x v="8"/>
  </r>
  <r>
    <x v="14"/>
    <x v="0"/>
    <s v="01404-metadata.xml"/>
    <s v="3 2 1 1 2"/>
    <x v="3"/>
    <x v="2"/>
    <x v="1"/>
    <x v="1"/>
    <x v="2"/>
    <x v="8"/>
    <x v="8"/>
  </r>
  <r>
    <x v="14"/>
    <x v="0"/>
    <s v="01405-metadata.xml"/>
    <s v="3 2 1 1 2"/>
    <x v="3"/>
    <x v="2"/>
    <x v="1"/>
    <x v="1"/>
    <x v="2"/>
    <x v="8"/>
    <x v="8"/>
  </r>
  <r>
    <x v="14"/>
    <x v="0"/>
    <s v="01406-metadata.xml"/>
    <s v="3 2 1 1 2"/>
    <x v="3"/>
    <x v="2"/>
    <x v="1"/>
    <x v="1"/>
    <x v="2"/>
    <x v="8"/>
    <x v="8"/>
  </r>
  <r>
    <x v="14"/>
    <x v="0"/>
    <s v="01407-metadata.xml"/>
    <s v="3 2 1 1 2"/>
    <x v="3"/>
    <x v="2"/>
    <x v="1"/>
    <x v="1"/>
    <x v="2"/>
    <x v="8"/>
    <x v="8"/>
  </r>
  <r>
    <x v="14"/>
    <x v="0"/>
    <s v="01408-metadata.xml"/>
    <s v="3 2 1 1 2"/>
    <x v="3"/>
    <x v="2"/>
    <x v="1"/>
    <x v="1"/>
    <x v="2"/>
    <x v="8"/>
    <x v="8"/>
  </r>
  <r>
    <x v="14"/>
    <x v="0"/>
    <s v="01409-metadata.xml"/>
    <s v="3 2 1 1 2"/>
    <x v="3"/>
    <x v="2"/>
    <x v="1"/>
    <x v="1"/>
    <x v="2"/>
    <x v="8"/>
    <x v="8"/>
  </r>
  <r>
    <x v="14"/>
    <x v="0"/>
    <s v="01410-metadata.xml"/>
    <s v="3 2 1 1 2"/>
    <x v="3"/>
    <x v="2"/>
    <x v="1"/>
    <x v="1"/>
    <x v="2"/>
    <x v="8"/>
    <x v="8"/>
  </r>
  <r>
    <x v="14"/>
    <x v="0"/>
    <s v="01411-metadata.xml"/>
    <s v="3 2 1 1 2"/>
    <x v="3"/>
    <x v="2"/>
    <x v="1"/>
    <x v="1"/>
    <x v="2"/>
    <x v="8"/>
    <x v="8"/>
  </r>
  <r>
    <x v="14"/>
    <x v="0"/>
    <s v="01412-metadata.xml"/>
    <s v="3 2 1 1 2"/>
    <x v="3"/>
    <x v="2"/>
    <x v="1"/>
    <x v="1"/>
    <x v="2"/>
    <x v="8"/>
    <x v="8"/>
  </r>
  <r>
    <x v="14"/>
    <x v="0"/>
    <s v="01413-metadata.xml"/>
    <s v="3 2 1 1 2"/>
    <x v="3"/>
    <x v="2"/>
    <x v="1"/>
    <x v="1"/>
    <x v="2"/>
    <x v="8"/>
    <x v="8"/>
  </r>
  <r>
    <x v="14"/>
    <x v="0"/>
    <s v="01414-metadata.xml"/>
    <s v="3 2 1 1 2"/>
    <x v="3"/>
    <x v="2"/>
    <x v="1"/>
    <x v="1"/>
    <x v="2"/>
    <x v="8"/>
    <x v="8"/>
  </r>
  <r>
    <x v="14"/>
    <x v="0"/>
    <s v="01415-metadata.xml"/>
    <s v="3 2 1 1 2"/>
    <x v="3"/>
    <x v="2"/>
    <x v="1"/>
    <x v="1"/>
    <x v="2"/>
    <x v="8"/>
    <x v="8"/>
  </r>
  <r>
    <x v="14"/>
    <x v="0"/>
    <s v="01416-metadata.xml"/>
    <s v="3 2 1 1 2"/>
    <x v="3"/>
    <x v="2"/>
    <x v="1"/>
    <x v="1"/>
    <x v="2"/>
    <x v="8"/>
    <x v="8"/>
  </r>
  <r>
    <x v="14"/>
    <x v="0"/>
    <s v="01417-metadata.xml"/>
    <s v="3 2 1 1 2"/>
    <x v="3"/>
    <x v="2"/>
    <x v="1"/>
    <x v="1"/>
    <x v="2"/>
    <x v="8"/>
    <x v="8"/>
  </r>
  <r>
    <x v="14"/>
    <x v="0"/>
    <s v="01418-metadata.xml"/>
    <s v="3 2 1 1 2"/>
    <x v="3"/>
    <x v="2"/>
    <x v="1"/>
    <x v="1"/>
    <x v="2"/>
    <x v="8"/>
    <x v="8"/>
  </r>
  <r>
    <x v="14"/>
    <x v="0"/>
    <s v="01419-metadata.xml"/>
    <s v="3 2 1 1 2"/>
    <x v="3"/>
    <x v="2"/>
    <x v="1"/>
    <x v="1"/>
    <x v="2"/>
    <x v="8"/>
    <x v="8"/>
  </r>
  <r>
    <x v="14"/>
    <x v="0"/>
    <s v="01420-metadata.xml"/>
    <s v="3 2 1 1 2"/>
    <x v="3"/>
    <x v="2"/>
    <x v="1"/>
    <x v="1"/>
    <x v="2"/>
    <x v="8"/>
    <x v="8"/>
  </r>
  <r>
    <x v="14"/>
    <x v="0"/>
    <s v="01421-metadata.xml"/>
    <s v="3 2 1 1 2"/>
    <x v="3"/>
    <x v="2"/>
    <x v="1"/>
    <x v="1"/>
    <x v="2"/>
    <x v="8"/>
    <x v="8"/>
  </r>
  <r>
    <x v="14"/>
    <x v="0"/>
    <s v="01422-metadata.xml"/>
    <s v="3 2 1 1 2"/>
    <x v="3"/>
    <x v="2"/>
    <x v="1"/>
    <x v="1"/>
    <x v="2"/>
    <x v="8"/>
    <x v="8"/>
  </r>
  <r>
    <x v="14"/>
    <x v="0"/>
    <s v="01424-metadata.xml"/>
    <s v="3 2 1 1 2"/>
    <x v="3"/>
    <x v="2"/>
    <x v="1"/>
    <x v="1"/>
    <x v="2"/>
    <x v="8"/>
    <x v="8"/>
  </r>
  <r>
    <x v="14"/>
    <x v="0"/>
    <s v="01425-metadata.xml"/>
    <s v="3 2 1 1 2"/>
    <x v="3"/>
    <x v="2"/>
    <x v="1"/>
    <x v="1"/>
    <x v="2"/>
    <x v="8"/>
    <x v="8"/>
  </r>
  <r>
    <x v="14"/>
    <x v="0"/>
    <s v="01426-metadata.xml"/>
    <s v="3 2 1 1 2"/>
    <x v="3"/>
    <x v="2"/>
    <x v="1"/>
    <x v="1"/>
    <x v="2"/>
    <x v="8"/>
    <x v="8"/>
  </r>
  <r>
    <x v="14"/>
    <x v="0"/>
    <s v="01427-metadata.xml"/>
    <s v="3 2 1 1 2"/>
    <x v="3"/>
    <x v="2"/>
    <x v="1"/>
    <x v="1"/>
    <x v="2"/>
    <x v="8"/>
    <x v="8"/>
  </r>
  <r>
    <x v="14"/>
    <x v="0"/>
    <s v="01428-metadata.xml"/>
    <s v="3 2 1 1 2"/>
    <x v="3"/>
    <x v="2"/>
    <x v="1"/>
    <x v="1"/>
    <x v="2"/>
    <x v="8"/>
    <x v="8"/>
  </r>
  <r>
    <x v="14"/>
    <x v="0"/>
    <s v="01429-metadata.xml"/>
    <s v="3 2 1 1 2"/>
    <x v="3"/>
    <x v="2"/>
    <x v="1"/>
    <x v="1"/>
    <x v="2"/>
    <x v="8"/>
    <x v="8"/>
  </r>
  <r>
    <x v="14"/>
    <x v="0"/>
    <s v="01432-metadata.xml"/>
    <s v="3 2 1 1 2"/>
    <x v="3"/>
    <x v="2"/>
    <x v="1"/>
    <x v="1"/>
    <x v="2"/>
    <x v="8"/>
    <x v="8"/>
  </r>
  <r>
    <x v="14"/>
    <x v="0"/>
    <s v="01433-metadata.xml"/>
    <s v="3 2 1 1 2"/>
    <x v="3"/>
    <x v="2"/>
    <x v="1"/>
    <x v="1"/>
    <x v="2"/>
    <x v="8"/>
    <x v="8"/>
  </r>
  <r>
    <x v="14"/>
    <x v="0"/>
    <s v="01434-metadata.xml"/>
    <s v="3 2 1 1 2"/>
    <x v="3"/>
    <x v="2"/>
    <x v="1"/>
    <x v="1"/>
    <x v="2"/>
    <x v="8"/>
    <x v="8"/>
  </r>
  <r>
    <x v="14"/>
    <x v="0"/>
    <s v="01435-metadata.xml"/>
    <s v="3 2 1 1 2"/>
    <x v="3"/>
    <x v="2"/>
    <x v="1"/>
    <x v="1"/>
    <x v="2"/>
    <x v="8"/>
    <x v="8"/>
  </r>
  <r>
    <x v="14"/>
    <x v="0"/>
    <s v="01436-metadata.xml"/>
    <s v="3 2 1 1 2"/>
    <x v="3"/>
    <x v="2"/>
    <x v="1"/>
    <x v="1"/>
    <x v="2"/>
    <x v="8"/>
    <x v="8"/>
  </r>
  <r>
    <x v="14"/>
    <x v="0"/>
    <s v="01439-metadata.xml"/>
    <s v="3 2 1 1 2"/>
    <x v="3"/>
    <x v="2"/>
    <x v="1"/>
    <x v="1"/>
    <x v="2"/>
    <x v="8"/>
    <x v="8"/>
  </r>
  <r>
    <x v="14"/>
    <x v="0"/>
    <s v="01440-metadata.xml"/>
    <s v="3 2 1 1 2"/>
    <x v="3"/>
    <x v="2"/>
    <x v="1"/>
    <x v="1"/>
    <x v="2"/>
    <x v="8"/>
    <x v="8"/>
  </r>
  <r>
    <x v="14"/>
    <x v="0"/>
    <s v="01441-metadata.xml"/>
    <s v="3 2 1 1 2"/>
    <x v="3"/>
    <x v="2"/>
    <x v="1"/>
    <x v="1"/>
    <x v="2"/>
    <x v="8"/>
    <x v="8"/>
  </r>
  <r>
    <x v="14"/>
    <x v="0"/>
    <s v="01442-metadata.xml"/>
    <s v="3 2 1 1 2"/>
    <x v="3"/>
    <x v="2"/>
    <x v="1"/>
    <x v="1"/>
    <x v="2"/>
    <x v="8"/>
    <x v="8"/>
  </r>
  <r>
    <x v="14"/>
    <x v="0"/>
    <s v="01443-metadata.xml"/>
    <s v="3 2 1 1 2"/>
    <x v="3"/>
    <x v="2"/>
    <x v="1"/>
    <x v="1"/>
    <x v="2"/>
    <x v="8"/>
    <x v="8"/>
  </r>
  <r>
    <x v="14"/>
    <x v="0"/>
    <s v="01444-metadata.xml"/>
    <s v="3 2 1 1 2"/>
    <x v="3"/>
    <x v="2"/>
    <x v="1"/>
    <x v="1"/>
    <x v="2"/>
    <x v="8"/>
    <x v="8"/>
  </r>
  <r>
    <x v="14"/>
    <x v="0"/>
    <s v="01445-metadata.xml"/>
    <s v="3 2 1 1 2"/>
    <x v="3"/>
    <x v="2"/>
    <x v="1"/>
    <x v="1"/>
    <x v="2"/>
    <x v="8"/>
    <x v="8"/>
  </r>
  <r>
    <x v="14"/>
    <x v="0"/>
    <s v="01446-metadata.xml"/>
    <s v="3 2 1 1 2"/>
    <x v="3"/>
    <x v="2"/>
    <x v="1"/>
    <x v="1"/>
    <x v="2"/>
    <x v="8"/>
    <x v="8"/>
  </r>
  <r>
    <x v="14"/>
    <x v="0"/>
    <s v="01447-metadata.xml"/>
    <s v="3 2 1 1 2"/>
    <x v="3"/>
    <x v="2"/>
    <x v="1"/>
    <x v="1"/>
    <x v="2"/>
    <x v="8"/>
    <x v="8"/>
  </r>
  <r>
    <x v="14"/>
    <x v="0"/>
    <s v="01448-metadata.xml"/>
    <s v="3 2 1 1 2"/>
    <x v="3"/>
    <x v="2"/>
    <x v="1"/>
    <x v="1"/>
    <x v="2"/>
    <x v="8"/>
    <x v="8"/>
  </r>
  <r>
    <x v="14"/>
    <x v="0"/>
    <s v="01449-metadata.xml"/>
    <s v="3 2 1 1 2"/>
    <x v="3"/>
    <x v="2"/>
    <x v="1"/>
    <x v="1"/>
    <x v="2"/>
    <x v="8"/>
    <x v="8"/>
  </r>
  <r>
    <x v="14"/>
    <x v="0"/>
    <s v="01450-metadata.xml"/>
    <s v="3 2 1 1 2"/>
    <x v="3"/>
    <x v="2"/>
    <x v="1"/>
    <x v="1"/>
    <x v="2"/>
    <x v="8"/>
    <x v="8"/>
  </r>
  <r>
    <x v="14"/>
    <x v="0"/>
    <s v="01451-metadata.xml"/>
    <s v="3 2 1 1 2"/>
    <x v="3"/>
    <x v="2"/>
    <x v="1"/>
    <x v="1"/>
    <x v="2"/>
    <x v="8"/>
    <x v="8"/>
  </r>
  <r>
    <x v="14"/>
    <x v="0"/>
    <s v="01452-metadata.xml"/>
    <s v="3 2 1 1 2"/>
    <x v="3"/>
    <x v="2"/>
    <x v="1"/>
    <x v="1"/>
    <x v="2"/>
    <x v="8"/>
    <x v="8"/>
  </r>
  <r>
    <x v="14"/>
    <x v="0"/>
    <s v="01453-metadata.xml"/>
    <s v="3 2 1 1 2"/>
    <x v="3"/>
    <x v="2"/>
    <x v="1"/>
    <x v="1"/>
    <x v="2"/>
    <x v="8"/>
    <x v="8"/>
  </r>
  <r>
    <x v="14"/>
    <x v="0"/>
    <s v="01454-metadata.xml"/>
    <s v="3 2 1 1 2"/>
    <x v="3"/>
    <x v="2"/>
    <x v="1"/>
    <x v="1"/>
    <x v="2"/>
    <x v="8"/>
    <x v="8"/>
  </r>
  <r>
    <x v="14"/>
    <x v="0"/>
    <s v="01455-metadata.xml"/>
    <s v="3 2 1 1 2"/>
    <x v="3"/>
    <x v="2"/>
    <x v="1"/>
    <x v="1"/>
    <x v="2"/>
    <x v="8"/>
    <x v="8"/>
  </r>
  <r>
    <x v="14"/>
    <x v="0"/>
    <s v="01457-metadata.xml"/>
    <s v="3 2 1 1 2"/>
    <x v="3"/>
    <x v="2"/>
    <x v="1"/>
    <x v="1"/>
    <x v="2"/>
    <x v="8"/>
    <x v="8"/>
  </r>
  <r>
    <x v="14"/>
    <x v="0"/>
    <s v="01458-metadata.xml"/>
    <s v="3 2 1 1 2"/>
    <x v="3"/>
    <x v="2"/>
    <x v="1"/>
    <x v="1"/>
    <x v="2"/>
    <x v="8"/>
    <x v="8"/>
  </r>
  <r>
    <x v="14"/>
    <x v="0"/>
    <s v="01459-metadata.xml"/>
    <s v="3 2 1 1 2"/>
    <x v="3"/>
    <x v="2"/>
    <x v="1"/>
    <x v="1"/>
    <x v="2"/>
    <x v="8"/>
    <x v="8"/>
  </r>
  <r>
    <x v="14"/>
    <x v="0"/>
    <s v="01460-metadata.xml"/>
    <s v="3 2 1 1 2"/>
    <x v="3"/>
    <x v="2"/>
    <x v="1"/>
    <x v="1"/>
    <x v="2"/>
    <x v="8"/>
    <x v="8"/>
  </r>
  <r>
    <x v="14"/>
    <x v="0"/>
    <s v="01461-metadata.xml"/>
    <s v="3 2 1 1 2"/>
    <x v="3"/>
    <x v="2"/>
    <x v="1"/>
    <x v="1"/>
    <x v="2"/>
    <x v="8"/>
    <x v="8"/>
  </r>
  <r>
    <x v="14"/>
    <x v="0"/>
    <s v="01462-metadata.xml"/>
    <s v="3 2 1 1 2"/>
    <x v="3"/>
    <x v="2"/>
    <x v="1"/>
    <x v="1"/>
    <x v="2"/>
    <x v="8"/>
    <x v="8"/>
  </r>
  <r>
    <x v="14"/>
    <x v="0"/>
    <s v="01463-metadata.xml"/>
    <s v="3 2 1 1 2"/>
    <x v="3"/>
    <x v="2"/>
    <x v="1"/>
    <x v="1"/>
    <x v="2"/>
    <x v="8"/>
    <x v="8"/>
  </r>
  <r>
    <x v="14"/>
    <x v="0"/>
    <s v="01464-metadata.xml"/>
    <s v="3 2 1 1 2"/>
    <x v="3"/>
    <x v="2"/>
    <x v="1"/>
    <x v="1"/>
    <x v="2"/>
    <x v="8"/>
    <x v="8"/>
  </r>
  <r>
    <x v="14"/>
    <x v="0"/>
    <s v="01467-metadata.xml"/>
    <s v="3 2 1 1 2"/>
    <x v="3"/>
    <x v="2"/>
    <x v="1"/>
    <x v="1"/>
    <x v="2"/>
    <x v="8"/>
    <x v="8"/>
  </r>
  <r>
    <x v="14"/>
    <x v="0"/>
    <s v="01468-metadata.xml"/>
    <s v="3 2 1 1 2"/>
    <x v="3"/>
    <x v="2"/>
    <x v="1"/>
    <x v="1"/>
    <x v="2"/>
    <x v="8"/>
    <x v="8"/>
  </r>
  <r>
    <x v="14"/>
    <x v="0"/>
    <s v="01469-metadata.xml"/>
    <s v="3 2 1 1 2"/>
    <x v="3"/>
    <x v="2"/>
    <x v="1"/>
    <x v="1"/>
    <x v="2"/>
    <x v="8"/>
    <x v="8"/>
  </r>
  <r>
    <x v="14"/>
    <x v="0"/>
    <s v="01470-metadata.xml"/>
    <s v="3 2 1 1 2"/>
    <x v="3"/>
    <x v="2"/>
    <x v="1"/>
    <x v="1"/>
    <x v="2"/>
    <x v="8"/>
    <x v="8"/>
  </r>
  <r>
    <x v="14"/>
    <x v="0"/>
    <s v="01471-metadata.xml"/>
    <s v="3 2 1 1 2"/>
    <x v="3"/>
    <x v="2"/>
    <x v="1"/>
    <x v="1"/>
    <x v="2"/>
    <x v="8"/>
    <x v="8"/>
  </r>
  <r>
    <x v="14"/>
    <x v="0"/>
    <s v="01472-metadata.xml"/>
    <s v="3 2 1 1 2"/>
    <x v="3"/>
    <x v="2"/>
    <x v="1"/>
    <x v="1"/>
    <x v="2"/>
    <x v="8"/>
    <x v="8"/>
  </r>
  <r>
    <x v="14"/>
    <x v="0"/>
    <s v="01473-metadata.xml"/>
    <s v="3 2 1 1 2"/>
    <x v="3"/>
    <x v="2"/>
    <x v="1"/>
    <x v="1"/>
    <x v="2"/>
    <x v="8"/>
    <x v="8"/>
  </r>
  <r>
    <x v="14"/>
    <x v="0"/>
    <s v="01474-metadata.xml"/>
    <s v="3 2 1 1 2"/>
    <x v="3"/>
    <x v="2"/>
    <x v="1"/>
    <x v="1"/>
    <x v="2"/>
    <x v="8"/>
    <x v="8"/>
  </r>
  <r>
    <x v="14"/>
    <x v="0"/>
    <s v="01475-metadata.xml"/>
    <s v="3 2 1 1 2"/>
    <x v="3"/>
    <x v="2"/>
    <x v="1"/>
    <x v="1"/>
    <x v="2"/>
    <x v="8"/>
    <x v="8"/>
  </r>
  <r>
    <x v="14"/>
    <x v="0"/>
    <s v="01476-metadata.xml"/>
    <s v="3 2 1 1 2"/>
    <x v="3"/>
    <x v="2"/>
    <x v="1"/>
    <x v="1"/>
    <x v="2"/>
    <x v="8"/>
    <x v="8"/>
  </r>
  <r>
    <x v="14"/>
    <x v="0"/>
    <s v="01477-metadata.xml"/>
    <s v="3 2 1 1 2"/>
    <x v="3"/>
    <x v="2"/>
    <x v="1"/>
    <x v="1"/>
    <x v="2"/>
    <x v="8"/>
    <x v="8"/>
  </r>
  <r>
    <x v="14"/>
    <x v="0"/>
    <s v="01478-metadata.xml"/>
    <s v="3 2 1 1 2"/>
    <x v="3"/>
    <x v="2"/>
    <x v="1"/>
    <x v="1"/>
    <x v="2"/>
    <x v="8"/>
    <x v="8"/>
  </r>
  <r>
    <x v="14"/>
    <x v="0"/>
    <s v="01479-metadata.xml"/>
    <s v="3 2 1 1 2"/>
    <x v="3"/>
    <x v="2"/>
    <x v="1"/>
    <x v="1"/>
    <x v="2"/>
    <x v="8"/>
    <x v="8"/>
  </r>
  <r>
    <x v="14"/>
    <x v="0"/>
    <s v="01480-metadata.xml"/>
    <s v="3 2 1 1 2"/>
    <x v="3"/>
    <x v="2"/>
    <x v="1"/>
    <x v="1"/>
    <x v="2"/>
    <x v="8"/>
    <x v="8"/>
  </r>
  <r>
    <x v="14"/>
    <x v="0"/>
    <s v="01481-metadata.xml"/>
    <s v="3 2 1 1 2"/>
    <x v="3"/>
    <x v="2"/>
    <x v="1"/>
    <x v="1"/>
    <x v="2"/>
    <x v="8"/>
    <x v="8"/>
  </r>
  <r>
    <x v="14"/>
    <x v="0"/>
    <s v="01483-metadata.xml"/>
    <s v="3 2 1 1 2"/>
    <x v="3"/>
    <x v="2"/>
    <x v="1"/>
    <x v="1"/>
    <x v="2"/>
    <x v="8"/>
    <x v="8"/>
  </r>
  <r>
    <x v="14"/>
    <x v="0"/>
    <s v="01484-metadata.xml"/>
    <s v="3 2 1 1 2"/>
    <x v="3"/>
    <x v="2"/>
    <x v="1"/>
    <x v="1"/>
    <x v="2"/>
    <x v="8"/>
    <x v="8"/>
  </r>
  <r>
    <x v="14"/>
    <x v="0"/>
    <s v="01485-metadata.xml"/>
    <s v="3 2 1 1 2"/>
    <x v="3"/>
    <x v="2"/>
    <x v="1"/>
    <x v="1"/>
    <x v="2"/>
    <x v="8"/>
    <x v="8"/>
  </r>
  <r>
    <x v="14"/>
    <x v="0"/>
    <s v="01486-metadata.xml"/>
    <s v="3 2 1 1 2"/>
    <x v="3"/>
    <x v="2"/>
    <x v="1"/>
    <x v="1"/>
    <x v="2"/>
    <x v="8"/>
    <x v="8"/>
  </r>
  <r>
    <x v="14"/>
    <x v="0"/>
    <s v="01488-metadata.xml"/>
    <s v="3 2 1 1 2"/>
    <x v="3"/>
    <x v="2"/>
    <x v="1"/>
    <x v="1"/>
    <x v="2"/>
    <x v="8"/>
    <x v="8"/>
  </r>
  <r>
    <x v="14"/>
    <x v="0"/>
    <s v="01489-metadata.xml"/>
    <s v="3 2 1 1 2"/>
    <x v="3"/>
    <x v="2"/>
    <x v="1"/>
    <x v="1"/>
    <x v="2"/>
    <x v="8"/>
    <x v="8"/>
  </r>
  <r>
    <x v="14"/>
    <x v="0"/>
    <s v="01490-metadata.xml"/>
    <s v="3 2 1 1 2"/>
    <x v="3"/>
    <x v="2"/>
    <x v="1"/>
    <x v="1"/>
    <x v="2"/>
    <x v="8"/>
    <x v="8"/>
  </r>
  <r>
    <x v="14"/>
    <x v="0"/>
    <s v="01491-metadata.xml"/>
    <s v="3 2 1 1 2"/>
    <x v="3"/>
    <x v="2"/>
    <x v="1"/>
    <x v="1"/>
    <x v="2"/>
    <x v="8"/>
    <x v="8"/>
  </r>
  <r>
    <x v="14"/>
    <x v="0"/>
    <s v="01492-metadata.xml"/>
    <s v="3 2 1 1 2"/>
    <x v="3"/>
    <x v="2"/>
    <x v="1"/>
    <x v="1"/>
    <x v="2"/>
    <x v="8"/>
    <x v="8"/>
  </r>
  <r>
    <x v="14"/>
    <x v="0"/>
    <s v="01493-metadata.xml"/>
    <s v="3 2 1 1 2"/>
    <x v="3"/>
    <x v="2"/>
    <x v="1"/>
    <x v="1"/>
    <x v="2"/>
    <x v="8"/>
    <x v="8"/>
  </r>
  <r>
    <x v="14"/>
    <x v="0"/>
    <s v="01494-metadata.xml"/>
    <s v="3 2 1 1 2"/>
    <x v="3"/>
    <x v="2"/>
    <x v="1"/>
    <x v="1"/>
    <x v="2"/>
    <x v="8"/>
    <x v="8"/>
  </r>
  <r>
    <x v="14"/>
    <x v="0"/>
    <s v="01495-metadata.xml"/>
    <s v="3 2 1 1 2"/>
    <x v="3"/>
    <x v="2"/>
    <x v="1"/>
    <x v="1"/>
    <x v="2"/>
    <x v="8"/>
    <x v="8"/>
  </r>
  <r>
    <x v="14"/>
    <x v="0"/>
    <s v="01496-metadata.xml"/>
    <s v="3 2 1 1 2"/>
    <x v="3"/>
    <x v="2"/>
    <x v="1"/>
    <x v="1"/>
    <x v="2"/>
    <x v="8"/>
    <x v="8"/>
  </r>
  <r>
    <x v="14"/>
    <x v="0"/>
    <s v="01497-metadata.xml"/>
    <s v="3 2 1 1 2"/>
    <x v="3"/>
    <x v="2"/>
    <x v="1"/>
    <x v="1"/>
    <x v="2"/>
    <x v="8"/>
    <x v="8"/>
  </r>
  <r>
    <x v="14"/>
    <x v="0"/>
    <s v="01498-metadata.xml"/>
    <s v="3 2 1 1 2"/>
    <x v="3"/>
    <x v="2"/>
    <x v="1"/>
    <x v="1"/>
    <x v="2"/>
    <x v="8"/>
    <x v="8"/>
  </r>
  <r>
    <x v="14"/>
    <x v="0"/>
    <s v="01499-metadata.xml"/>
    <s v="3 2 1 1 2"/>
    <x v="3"/>
    <x v="2"/>
    <x v="1"/>
    <x v="1"/>
    <x v="2"/>
    <x v="8"/>
    <x v="8"/>
  </r>
  <r>
    <x v="14"/>
    <x v="0"/>
    <s v="01500-metadata.xml"/>
    <s v="3 2 1 1 2"/>
    <x v="3"/>
    <x v="2"/>
    <x v="1"/>
    <x v="1"/>
    <x v="2"/>
    <x v="8"/>
    <x v="8"/>
  </r>
  <r>
    <x v="14"/>
    <x v="0"/>
    <s v="01501-metadata.xml"/>
    <s v="3 2 1 1 2"/>
    <x v="3"/>
    <x v="2"/>
    <x v="1"/>
    <x v="1"/>
    <x v="2"/>
    <x v="8"/>
    <x v="8"/>
  </r>
  <r>
    <x v="14"/>
    <x v="0"/>
    <s v="01502-metadata.xml"/>
    <s v="3 2 1 1 2"/>
    <x v="3"/>
    <x v="2"/>
    <x v="1"/>
    <x v="1"/>
    <x v="2"/>
    <x v="8"/>
    <x v="8"/>
  </r>
  <r>
    <x v="14"/>
    <x v="0"/>
    <s v="01503-metadata.xml"/>
    <s v="3 2 1 1 2"/>
    <x v="3"/>
    <x v="2"/>
    <x v="1"/>
    <x v="1"/>
    <x v="2"/>
    <x v="8"/>
    <x v="8"/>
  </r>
  <r>
    <x v="14"/>
    <x v="0"/>
    <s v="01504-metadata.xml"/>
    <s v="3 2 1 1 2"/>
    <x v="3"/>
    <x v="2"/>
    <x v="1"/>
    <x v="1"/>
    <x v="2"/>
    <x v="8"/>
    <x v="8"/>
  </r>
  <r>
    <x v="14"/>
    <x v="0"/>
    <s v="01505-metadata.xml"/>
    <s v="3 2 1 1 2"/>
    <x v="3"/>
    <x v="2"/>
    <x v="1"/>
    <x v="1"/>
    <x v="2"/>
    <x v="8"/>
    <x v="8"/>
  </r>
  <r>
    <x v="14"/>
    <x v="0"/>
    <s v="01507-metadata.xml"/>
    <s v="3 2 1 1 2"/>
    <x v="3"/>
    <x v="2"/>
    <x v="1"/>
    <x v="1"/>
    <x v="2"/>
    <x v="8"/>
    <x v="8"/>
  </r>
  <r>
    <x v="14"/>
    <x v="0"/>
    <s v="01508-metadata.xml"/>
    <s v="3 2 1 1 2"/>
    <x v="3"/>
    <x v="2"/>
    <x v="1"/>
    <x v="1"/>
    <x v="2"/>
    <x v="8"/>
    <x v="8"/>
  </r>
  <r>
    <x v="8"/>
    <x v="0"/>
    <s v="00270-metadata.xml"/>
    <s v="4 2 1 0 2"/>
    <x v="4"/>
    <x v="2"/>
    <x v="1"/>
    <x v="0"/>
    <x v="2"/>
    <x v="8"/>
    <x v="8"/>
  </r>
  <r>
    <x v="8"/>
    <x v="0"/>
    <s v="00271-metadata.xml"/>
    <s v="4 2 1 0 2"/>
    <x v="4"/>
    <x v="2"/>
    <x v="1"/>
    <x v="0"/>
    <x v="2"/>
    <x v="8"/>
    <x v="8"/>
  </r>
  <r>
    <x v="8"/>
    <x v="0"/>
    <s v="00291-metadata.xml"/>
    <s v="4 2 1 0 2"/>
    <x v="4"/>
    <x v="2"/>
    <x v="1"/>
    <x v="0"/>
    <x v="2"/>
    <x v="8"/>
    <x v="8"/>
  </r>
  <r>
    <x v="8"/>
    <x v="0"/>
    <s v="00315-metadata.xml"/>
    <s v="4 2 1 0 2"/>
    <x v="4"/>
    <x v="2"/>
    <x v="1"/>
    <x v="0"/>
    <x v="2"/>
    <x v="8"/>
    <x v="8"/>
  </r>
  <r>
    <x v="8"/>
    <x v="0"/>
    <s v="00324-metadata.xml"/>
    <s v="4 1 1 1 2"/>
    <x v="4"/>
    <x v="0"/>
    <x v="1"/>
    <x v="1"/>
    <x v="2"/>
    <x v="8"/>
    <x v="8"/>
  </r>
  <r>
    <x v="8"/>
    <x v="0"/>
    <s v="00328-metadata.xml"/>
    <s v="4 1 2 0 2"/>
    <x v="4"/>
    <x v="0"/>
    <x v="2"/>
    <x v="0"/>
    <x v="2"/>
    <x v="8"/>
    <x v="8"/>
  </r>
  <r>
    <x v="8"/>
    <x v="0"/>
    <s v="00346-metadata.xml"/>
    <s v="4 1 1 1 2"/>
    <x v="4"/>
    <x v="0"/>
    <x v="1"/>
    <x v="1"/>
    <x v="2"/>
    <x v="8"/>
    <x v="8"/>
  </r>
  <r>
    <x v="8"/>
    <x v="0"/>
    <s v="00349-metadata.xml"/>
    <s v="4 1 1 1 2"/>
    <x v="4"/>
    <x v="0"/>
    <x v="1"/>
    <x v="1"/>
    <x v="2"/>
    <x v="8"/>
    <x v="8"/>
  </r>
  <r>
    <x v="8"/>
    <x v="0"/>
    <s v="00360-metadata.xml"/>
    <s v="4 1 1 1 2"/>
    <x v="4"/>
    <x v="0"/>
    <x v="1"/>
    <x v="1"/>
    <x v="2"/>
    <x v="8"/>
    <x v="8"/>
  </r>
  <r>
    <x v="8"/>
    <x v="0"/>
    <s v="00369-metadata.xml"/>
    <s v="4 2 1 0 2"/>
    <x v="4"/>
    <x v="2"/>
    <x v="1"/>
    <x v="0"/>
    <x v="2"/>
    <x v="8"/>
    <x v="8"/>
  </r>
  <r>
    <x v="8"/>
    <x v="0"/>
    <s v="00377-metadata.xml"/>
    <s v="4 2 1 0 2"/>
    <x v="4"/>
    <x v="2"/>
    <x v="1"/>
    <x v="0"/>
    <x v="2"/>
    <x v="8"/>
    <x v="8"/>
  </r>
  <r>
    <x v="8"/>
    <x v="0"/>
    <s v="00380-metadata.xml"/>
    <s v="4 2 1 0 2"/>
    <x v="4"/>
    <x v="2"/>
    <x v="1"/>
    <x v="0"/>
    <x v="2"/>
    <x v="8"/>
    <x v="8"/>
  </r>
  <r>
    <x v="8"/>
    <x v="0"/>
    <s v="00392-metadata.xml"/>
    <s v="4 1 2 0 2"/>
    <x v="4"/>
    <x v="0"/>
    <x v="2"/>
    <x v="0"/>
    <x v="2"/>
    <x v="8"/>
    <x v="8"/>
  </r>
  <r>
    <x v="8"/>
    <x v="0"/>
    <s v="00400-metadata.xml"/>
    <s v="4 2 1 0 2"/>
    <x v="4"/>
    <x v="2"/>
    <x v="1"/>
    <x v="0"/>
    <x v="2"/>
    <x v="8"/>
    <x v="8"/>
  </r>
  <r>
    <x v="8"/>
    <x v="0"/>
    <s v="00403-metadata.xml"/>
    <s v="4 1 1 1 2"/>
    <x v="4"/>
    <x v="0"/>
    <x v="1"/>
    <x v="1"/>
    <x v="2"/>
    <x v="8"/>
    <x v="8"/>
  </r>
  <r>
    <x v="8"/>
    <x v="0"/>
    <s v="00406-metadata.xml"/>
    <s v="4 1 1 1 2"/>
    <x v="4"/>
    <x v="0"/>
    <x v="1"/>
    <x v="1"/>
    <x v="2"/>
    <x v="8"/>
    <x v="8"/>
  </r>
  <r>
    <x v="8"/>
    <x v="0"/>
    <s v="00407-metadata.xml"/>
    <s v="4 1 1 1 2"/>
    <x v="4"/>
    <x v="0"/>
    <x v="1"/>
    <x v="1"/>
    <x v="2"/>
    <x v="8"/>
    <x v="8"/>
  </r>
  <r>
    <x v="8"/>
    <x v="0"/>
    <s v="00415-metadata.xml"/>
    <s v="4 1 1 1 2"/>
    <x v="4"/>
    <x v="0"/>
    <x v="1"/>
    <x v="1"/>
    <x v="2"/>
    <x v="8"/>
    <x v="8"/>
  </r>
  <r>
    <x v="8"/>
    <x v="0"/>
    <s v="00453-metadata.xml"/>
    <s v="4 2 1 0 2"/>
    <x v="4"/>
    <x v="2"/>
    <x v="1"/>
    <x v="0"/>
    <x v="2"/>
    <x v="8"/>
    <x v="8"/>
  </r>
  <r>
    <x v="8"/>
    <x v="0"/>
    <s v="00486-metadata.xml"/>
    <s v="4 2 1 0 2"/>
    <x v="4"/>
    <x v="2"/>
    <x v="1"/>
    <x v="0"/>
    <x v="2"/>
    <x v="8"/>
    <x v="8"/>
  </r>
  <r>
    <x v="9"/>
    <x v="0"/>
    <s v="01021-metadata.xml"/>
    <s v="4 1 1 1 2"/>
    <x v="4"/>
    <x v="0"/>
    <x v="1"/>
    <x v="1"/>
    <x v="2"/>
    <x v="8"/>
    <x v="8"/>
  </r>
  <r>
    <x v="9"/>
    <x v="0"/>
    <s v="01027-metadata.xml"/>
    <s v="5 1 1 0 2"/>
    <x v="5"/>
    <x v="0"/>
    <x v="1"/>
    <x v="0"/>
    <x v="2"/>
    <x v="8"/>
    <x v="8"/>
  </r>
  <r>
    <x v="9"/>
    <x v="0"/>
    <s v="01051-metadata.xml"/>
    <s v="5 1 1 0 2"/>
    <x v="5"/>
    <x v="0"/>
    <x v="1"/>
    <x v="0"/>
    <x v="2"/>
    <x v="8"/>
    <x v="8"/>
  </r>
  <r>
    <x v="9"/>
    <x v="0"/>
    <s v="01058-metadata.xml"/>
    <s v="4 1 1 1 2"/>
    <x v="4"/>
    <x v="0"/>
    <x v="1"/>
    <x v="1"/>
    <x v="2"/>
    <x v="8"/>
    <x v="8"/>
  </r>
  <r>
    <x v="9"/>
    <x v="0"/>
    <s v="01065-metadata.xml"/>
    <s v="4 1 1 1 2"/>
    <x v="4"/>
    <x v="0"/>
    <x v="1"/>
    <x v="1"/>
    <x v="2"/>
    <x v="8"/>
    <x v="8"/>
  </r>
  <r>
    <x v="9"/>
    <x v="0"/>
    <s v="01070-metadata.xml"/>
    <s v="5 1 1 0 2"/>
    <x v="5"/>
    <x v="0"/>
    <x v="1"/>
    <x v="0"/>
    <x v="2"/>
    <x v="8"/>
    <x v="8"/>
  </r>
  <r>
    <x v="9"/>
    <x v="0"/>
    <s v="01078-metadata.xml"/>
    <s v="4 1 1 1 2"/>
    <x v="4"/>
    <x v="0"/>
    <x v="1"/>
    <x v="1"/>
    <x v="2"/>
    <x v="8"/>
    <x v="8"/>
  </r>
  <r>
    <x v="9"/>
    <x v="0"/>
    <s v="01104-metadata.xml"/>
    <s v="4 1 2 0 2"/>
    <x v="4"/>
    <x v="0"/>
    <x v="2"/>
    <x v="0"/>
    <x v="2"/>
    <x v="8"/>
    <x v="8"/>
  </r>
  <r>
    <x v="9"/>
    <x v="0"/>
    <s v="01116-metadata.xml"/>
    <s v="4 2 0 1 2"/>
    <x v="4"/>
    <x v="2"/>
    <x v="0"/>
    <x v="1"/>
    <x v="2"/>
    <x v="8"/>
    <x v="8"/>
  </r>
  <r>
    <x v="9"/>
    <x v="0"/>
    <s v="01119-metadata.xml"/>
    <s v="4 1 1 1 2"/>
    <x v="4"/>
    <x v="0"/>
    <x v="1"/>
    <x v="1"/>
    <x v="2"/>
    <x v="8"/>
    <x v="8"/>
  </r>
  <r>
    <x v="9"/>
    <x v="0"/>
    <s v="01132-metadata.xml"/>
    <s v="5 1 1 0 2"/>
    <x v="5"/>
    <x v="0"/>
    <x v="1"/>
    <x v="0"/>
    <x v="2"/>
    <x v="8"/>
    <x v="8"/>
  </r>
  <r>
    <x v="9"/>
    <x v="0"/>
    <s v="01140-metadata.xml"/>
    <s v="4 1 1 1 2"/>
    <x v="4"/>
    <x v="0"/>
    <x v="1"/>
    <x v="1"/>
    <x v="2"/>
    <x v="8"/>
    <x v="8"/>
  </r>
  <r>
    <x v="9"/>
    <x v="0"/>
    <s v="01148-metadata.xml"/>
    <s v="4 1 1 1 2"/>
    <x v="4"/>
    <x v="0"/>
    <x v="1"/>
    <x v="1"/>
    <x v="2"/>
    <x v="8"/>
    <x v="8"/>
  </r>
  <r>
    <x v="9"/>
    <x v="0"/>
    <s v="01165-metadata.xml"/>
    <s v="5 1 1 0 2"/>
    <x v="5"/>
    <x v="0"/>
    <x v="1"/>
    <x v="0"/>
    <x v="2"/>
    <x v="8"/>
    <x v="8"/>
  </r>
  <r>
    <x v="9"/>
    <x v="0"/>
    <s v="01169-metadata.xml"/>
    <s v="5 1 1 0 2"/>
    <x v="5"/>
    <x v="0"/>
    <x v="1"/>
    <x v="0"/>
    <x v="2"/>
    <x v="8"/>
    <x v="8"/>
  </r>
  <r>
    <x v="9"/>
    <x v="0"/>
    <s v="01173-metadata.xml"/>
    <s v="4 1 1 1 2"/>
    <x v="4"/>
    <x v="0"/>
    <x v="1"/>
    <x v="1"/>
    <x v="2"/>
    <x v="8"/>
    <x v="8"/>
  </r>
  <r>
    <x v="9"/>
    <x v="0"/>
    <s v="01178-metadata.xml"/>
    <s v="4 1 1 1 2"/>
    <x v="4"/>
    <x v="0"/>
    <x v="1"/>
    <x v="1"/>
    <x v="2"/>
    <x v="8"/>
    <x v="8"/>
  </r>
  <r>
    <x v="9"/>
    <x v="0"/>
    <s v="01202-metadata.xml"/>
    <s v="4 2 1 0 2"/>
    <x v="4"/>
    <x v="2"/>
    <x v="1"/>
    <x v="0"/>
    <x v="2"/>
    <x v="8"/>
    <x v="8"/>
  </r>
  <r>
    <x v="9"/>
    <x v="0"/>
    <s v="01237-metadata.xml"/>
    <s v="4 1 1 1 2"/>
    <x v="4"/>
    <x v="0"/>
    <x v="1"/>
    <x v="1"/>
    <x v="2"/>
    <x v="8"/>
    <x v="8"/>
  </r>
  <r>
    <x v="9"/>
    <x v="0"/>
    <s v="01239-metadata.xml"/>
    <s v="4 1 2 0 2"/>
    <x v="4"/>
    <x v="0"/>
    <x v="2"/>
    <x v="0"/>
    <x v="2"/>
    <x v="8"/>
    <x v="8"/>
  </r>
  <r>
    <x v="9"/>
    <x v="0"/>
    <s v="01243-metadata.xml"/>
    <s v="4 1 1 1 2"/>
    <x v="4"/>
    <x v="0"/>
    <x v="1"/>
    <x v="1"/>
    <x v="2"/>
    <x v="8"/>
    <x v="8"/>
  </r>
  <r>
    <x v="9"/>
    <x v="0"/>
    <s v="01248-metadata.xml"/>
    <s v="5 1 1 0 2"/>
    <x v="5"/>
    <x v="0"/>
    <x v="1"/>
    <x v="0"/>
    <x v="2"/>
    <x v="8"/>
    <x v="8"/>
  </r>
  <r>
    <x v="9"/>
    <x v="0"/>
    <s v="01251-metadata.xml"/>
    <s v="4 1 1 1 2"/>
    <x v="4"/>
    <x v="0"/>
    <x v="1"/>
    <x v="1"/>
    <x v="2"/>
    <x v="8"/>
    <x v="8"/>
  </r>
  <r>
    <x v="15"/>
    <x v="0"/>
    <s v="00253-metadata.xml"/>
    <s v="4 2 1 0 2"/>
    <x v="4"/>
    <x v="2"/>
    <x v="1"/>
    <x v="0"/>
    <x v="2"/>
    <x v="8"/>
    <x v="8"/>
  </r>
  <r>
    <x v="15"/>
    <x v="0"/>
    <s v="00254-metadata.xml"/>
    <s v="4 2 1 0 2"/>
    <x v="4"/>
    <x v="2"/>
    <x v="1"/>
    <x v="0"/>
    <x v="2"/>
    <x v="8"/>
    <x v="8"/>
  </r>
  <r>
    <x v="15"/>
    <x v="0"/>
    <s v="00255-metadata.xml"/>
    <s v="4 2 1 0 2"/>
    <x v="4"/>
    <x v="2"/>
    <x v="1"/>
    <x v="0"/>
    <x v="2"/>
    <x v="8"/>
    <x v="8"/>
  </r>
  <r>
    <x v="15"/>
    <x v="0"/>
    <s v="00256-metadata.xml"/>
    <s v="4 2 1 0 2"/>
    <x v="4"/>
    <x v="2"/>
    <x v="1"/>
    <x v="0"/>
    <x v="2"/>
    <x v="8"/>
    <x v="8"/>
  </r>
  <r>
    <x v="15"/>
    <x v="0"/>
    <s v="00257-metadata.xml"/>
    <s v="4 2 1 0 2"/>
    <x v="4"/>
    <x v="2"/>
    <x v="1"/>
    <x v="0"/>
    <x v="2"/>
    <x v="8"/>
    <x v="8"/>
  </r>
  <r>
    <x v="15"/>
    <x v="0"/>
    <s v="00258-metadata.xml"/>
    <s v="4 2 1 0 2"/>
    <x v="4"/>
    <x v="2"/>
    <x v="1"/>
    <x v="0"/>
    <x v="2"/>
    <x v="8"/>
    <x v="8"/>
  </r>
  <r>
    <x v="11"/>
    <x v="1"/>
    <s v="02768-metadata.xml"/>
    <s v="0 0 3 1 2"/>
    <x v="0"/>
    <x v="1"/>
    <x v="3"/>
    <x v="1"/>
    <x v="2"/>
    <x v="5"/>
    <x v="9"/>
  </r>
  <r>
    <x v="11"/>
    <x v="1"/>
    <s v="02770-metadata.xml"/>
    <s v="0 0 3 1 2"/>
    <x v="0"/>
    <x v="1"/>
    <x v="3"/>
    <x v="1"/>
    <x v="2"/>
    <x v="5"/>
    <x v="9"/>
  </r>
  <r>
    <x v="11"/>
    <x v="1"/>
    <s v="02771-metadata.xml"/>
    <s v="0 0 3 1 2"/>
    <x v="0"/>
    <x v="1"/>
    <x v="3"/>
    <x v="1"/>
    <x v="2"/>
    <x v="5"/>
    <x v="9"/>
  </r>
  <r>
    <x v="11"/>
    <x v="1"/>
    <s v="02772-metadata.xml"/>
    <s v="0 0 3 1 2"/>
    <x v="0"/>
    <x v="1"/>
    <x v="3"/>
    <x v="1"/>
    <x v="2"/>
    <x v="5"/>
    <x v="9"/>
  </r>
  <r>
    <x v="11"/>
    <x v="1"/>
    <s v="02774-metadata.xml"/>
    <s v="0 0 3 1 2"/>
    <x v="0"/>
    <x v="1"/>
    <x v="3"/>
    <x v="1"/>
    <x v="2"/>
    <x v="5"/>
    <x v="9"/>
  </r>
  <r>
    <x v="11"/>
    <x v="1"/>
    <s v="02776-metadata.xml"/>
    <s v="0 0 3 1 2"/>
    <x v="0"/>
    <x v="1"/>
    <x v="3"/>
    <x v="1"/>
    <x v="2"/>
    <x v="5"/>
    <x v="9"/>
  </r>
  <r>
    <x v="11"/>
    <x v="1"/>
    <s v="02778-metadata.xml"/>
    <s v="1 0 3 0 2"/>
    <x v="1"/>
    <x v="1"/>
    <x v="3"/>
    <x v="0"/>
    <x v="2"/>
    <x v="5"/>
    <x v="9"/>
  </r>
  <r>
    <x v="2"/>
    <x v="1"/>
    <s v="03136-metadata.xml"/>
    <s v="3 1 1 0 1"/>
    <x v="3"/>
    <x v="0"/>
    <x v="1"/>
    <x v="0"/>
    <x v="1"/>
    <x v="5"/>
    <x v="9"/>
  </r>
  <r>
    <x v="2"/>
    <x v="1"/>
    <s v="03159-metadata.xml"/>
    <s v="3 1 1 0 1"/>
    <x v="3"/>
    <x v="0"/>
    <x v="1"/>
    <x v="0"/>
    <x v="1"/>
    <x v="5"/>
    <x v="9"/>
  </r>
  <r>
    <x v="2"/>
    <x v="1"/>
    <s v="03162-metadata.xml"/>
    <s v="3 1 1 0 1"/>
    <x v="3"/>
    <x v="0"/>
    <x v="1"/>
    <x v="0"/>
    <x v="1"/>
    <x v="5"/>
    <x v="9"/>
  </r>
  <r>
    <x v="2"/>
    <x v="1"/>
    <s v="03166-metadata.xml"/>
    <s v="3 1 1 0 1"/>
    <x v="3"/>
    <x v="0"/>
    <x v="1"/>
    <x v="0"/>
    <x v="1"/>
    <x v="5"/>
    <x v="9"/>
  </r>
  <r>
    <x v="2"/>
    <x v="1"/>
    <s v="03175-metadata.xml"/>
    <s v="3 1 1 0 1"/>
    <x v="3"/>
    <x v="0"/>
    <x v="1"/>
    <x v="0"/>
    <x v="1"/>
    <x v="5"/>
    <x v="9"/>
  </r>
  <r>
    <x v="2"/>
    <x v="1"/>
    <s v="03203-metadata.xml"/>
    <s v="3 1 1 0 1"/>
    <x v="3"/>
    <x v="0"/>
    <x v="1"/>
    <x v="0"/>
    <x v="1"/>
    <x v="5"/>
    <x v="9"/>
  </r>
  <r>
    <x v="2"/>
    <x v="1"/>
    <s v="03217-metadata.xml"/>
    <s v="3 1 1 0 1"/>
    <x v="3"/>
    <x v="0"/>
    <x v="1"/>
    <x v="0"/>
    <x v="1"/>
    <x v="5"/>
    <x v="9"/>
  </r>
  <r>
    <x v="2"/>
    <x v="1"/>
    <s v="03248-metadata.xml"/>
    <s v="3 1 1 0 1"/>
    <x v="3"/>
    <x v="0"/>
    <x v="1"/>
    <x v="0"/>
    <x v="1"/>
    <x v="5"/>
    <x v="9"/>
  </r>
  <r>
    <x v="2"/>
    <x v="1"/>
    <s v="03251-metadata.xml"/>
    <s v="3 1 1 0 1"/>
    <x v="3"/>
    <x v="0"/>
    <x v="1"/>
    <x v="0"/>
    <x v="1"/>
    <x v="5"/>
    <x v="9"/>
  </r>
  <r>
    <x v="2"/>
    <x v="1"/>
    <s v="03262-metadata.xml"/>
    <s v="3 1 1 0 1"/>
    <x v="3"/>
    <x v="0"/>
    <x v="1"/>
    <x v="0"/>
    <x v="1"/>
    <x v="5"/>
    <x v="9"/>
  </r>
  <r>
    <x v="6"/>
    <x v="1"/>
    <s v="02023-metadata.xml"/>
    <s v="1 0 3 0 2"/>
    <x v="1"/>
    <x v="1"/>
    <x v="3"/>
    <x v="0"/>
    <x v="2"/>
    <x v="5"/>
    <x v="9"/>
  </r>
  <r>
    <x v="6"/>
    <x v="1"/>
    <s v="02036-metadata.xml"/>
    <s v="1 0 3 0 2"/>
    <x v="1"/>
    <x v="1"/>
    <x v="3"/>
    <x v="0"/>
    <x v="2"/>
    <x v="5"/>
    <x v="9"/>
  </r>
  <r>
    <x v="6"/>
    <x v="1"/>
    <s v="02037-metadata.xml"/>
    <s v="1 0 3 0 2"/>
    <x v="1"/>
    <x v="1"/>
    <x v="3"/>
    <x v="0"/>
    <x v="2"/>
    <x v="5"/>
    <x v="9"/>
  </r>
  <r>
    <x v="6"/>
    <x v="1"/>
    <s v="02047-metadata.xml"/>
    <s v="1 0 3 0 2"/>
    <x v="1"/>
    <x v="1"/>
    <x v="3"/>
    <x v="0"/>
    <x v="2"/>
    <x v="5"/>
    <x v="9"/>
  </r>
  <r>
    <x v="6"/>
    <x v="1"/>
    <s v="02049-metadata.xml"/>
    <s v="2 0 3 0 1"/>
    <x v="2"/>
    <x v="1"/>
    <x v="3"/>
    <x v="0"/>
    <x v="1"/>
    <x v="5"/>
    <x v="9"/>
  </r>
  <r>
    <x v="6"/>
    <x v="1"/>
    <s v="02063-metadata.xml"/>
    <s v="1 1 3 0 1"/>
    <x v="1"/>
    <x v="0"/>
    <x v="3"/>
    <x v="0"/>
    <x v="1"/>
    <x v="5"/>
    <x v="9"/>
  </r>
  <r>
    <x v="6"/>
    <x v="1"/>
    <s v="02070-metadata.xml"/>
    <s v="1 0 3 0 2"/>
    <x v="1"/>
    <x v="1"/>
    <x v="3"/>
    <x v="0"/>
    <x v="2"/>
    <x v="5"/>
    <x v="9"/>
  </r>
  <r>
    <x v="6"/>
    <x v="1"/>
    <s v="02082-metadata.xml"/>
    <s v="1 0 3 0 2"/>
    <x v="1"/>
    <x v="1"/>
    <x v="3"/>
    <x v="0"/>
    <x v="2"/>
    <x v="5"/>
    <x v="9"/>
  </r>
  <r>
    <x v="6"/>
    <x v="1"/>
    <s v="02084-metadata.xml"/>
    <s v="1 0 3 0 2"/>
    <x v="1"/>
    <x v="1"/>
    <x v="3"/>
    <x v="0"/>
    <x v="2"/>
    <x v="5"/>
    <x v="9"/>
  </r>
  <r>
    <x v="6"/>
    <x v="1"/>
    <s v="02099-metadata.xml"/>
    <s v="1 0 3 0 2"/>
    <x v="1"/>
    <x v="1"/>
    <x v="3"/>
    <x v="0"/>
    <x v="2"/>
    <x v="5"/>
    <x v="9"/>
  </r>
  <r>
    <x v="6"/>
    <x v="1"/>
    <s v="02144-metadata.xml"/>
    <s v="1 0 3 0 2"/>
    <x v="1"/>
    <x v="1"/>
    <x v="3"/>
    <x v="0"/>
    <x v="2"/>
    <x v="5"/>
    <x v="9"/>
  </r>
  <r>
    <x v="6"/>
    <x v="1"/>
    <s v="02151-metadata.xml"/>
    <s v="1 0 3 0 2"/>
    <x v="1"/>
    <x v="1"/>
    <x v="3"/>
    <x v="0"/>
    <x v="2"/>
    <x v="5"/>
    <x v="9"/>
  </r>
  <r>
    <x v="6"/>
    <x v="1"/>
    <s v="02164-metadata.xml"/>
    <s v="1 1 3 0 1"/>
    <x v="1"/>
    <x v="0"/>
    <x v="3"/>
    <x v="0"/>
    <x v="1"/>
    <x v="5"/>
    <x v="9"/>
  </r>
  <r>
    <x v="6"/>
    <x v="1"/>
    <s v="02189-metadata.xml"/>
    <s v="1 0 3 0 2"/>
    <x v="1"/>
    <x v="1"/>
    <x v="3"/>
    <x v="0"/>
    <x v="2"/>
    <x v="5"/>
    <x v="9"/>
  </r>
  <r>
    <x v="6"/>
    <x v="1"/>
    <s v="02210-metadata.xml"/>
    <s v="1 0 3 0 2"/>
    <x v="1"/>
    <x v="1"/>
    <x v="3"/>
    <x v="0"/>
    <x v="2"/>
    <x v="5"/>
    <x v="9"/>
  </r>
  <r>
    <x v="6"/>
    <x v="1"/>
    <s v="02218-metadata.xml"/>
    <s v="1 0 3 0 2"/>
    <x v="1"/>
    <x v="1"/>
    <x v="3"/>
    <x v="0"/>
    <x v="2"/>
    <x v="5"/>
    <x v="9"/>
  </r>
  <r>
    <x v="6"/>
    <x v="1"/>
    <s v="02229-metadata.xml"/>
    <s v="1 0 3 0 2"/>
    <x v="1"/>
    <x v="1"/>
    <x v="3"/>
    <x v="0"/>
    <x v="2"/>
    <x v="5"/>
    <x v="9"/>
  </r>
  <r>
    <x v="6"/>
    <x v="1"/>
    <s v="02235-metadata.xml"/>
    <s v="1 0 3 0 2"/>
    <x v="1"/>
    <x v="1"/>
    <x v="3"/>
    <x v="0"/>
    <x v="2"/>
    <x v="5"/>
    <x v="9"/>
  </r>
  <r>
    <x v="6"/>
    <x v="1"/>
    <s v="02249-metadata.xml"/>
    <s v="1 0 3 0 2"/>
    <x v="1"/>
    <x v="1"/>
    <x v="3"/>
    <x v="0"/>
    <x v="2"/>
    <x v="5"/>
    <x v="9"/>
  </r>
  <r>
    <x v="12"/>
    <x v="0"/>
    <s v="03635-metadata.xml"/>
    <s v="1 2 3 1 3"/>
    <x v="1"/>
    <x v="2"/>
    <x v="3"/>
    <x v="1"/>
    <x v="3"/>
    <x v="9"/>
    <x v="9"/>
  </r>
  <r>
    <x v="12"/>
    <x v="0"/>
    <s v="03638-metadata.xml"/>
    <s v="1 2 3 1 3"/>
    <x v="1"/>
    <x v="2"/>
    <x v="3"/>
    <x v="1"/>
    <x v="3"/>
    <x v="9"/>
    <x v="9"/>
  </r>
  <r>
    <x v="12"/>
    <x v="0"/>
    <s v="03640-metadata.xml"/>
    <s v="1 1 3 2 3"/>
    <x v="1"/>
    <x v="0"/>
    <x v="3"/>
    <x v="2"/>
    <x v="3"/>
    <x v="9"/>
    <x v="9"/>
  </r>
  <r>
    <x v="12"/>
    <x v="0"/>
    <s v="03643-metadata.xml"/>
    <s v="2 1 3 1 3"/>
    <x v="2"/>
    <x v="0"/>
    <x v="3"/>
    <x v="1"/>
    <x v="3"/>
    <x v="9"/>
    <x v="9"/>
  </r>
  <r>
    <x v="12"/>
    <x v="0"/>
    <s v="03645-metadata.xml"/>
    <s v="1 1 4 1 3"/>
    <x v="1"/>
    <x v="0"/>
    <x v="4"/>
    <x v="1"/>
    <x v="3"/>
    <x v="9"/>
    <x v="9"/>
  </r>
  <r>
    <x v="12"/>
    <x v="0"/>
    <s v="03646-metadata.xml"/>
    <s v="1 1 3 2 3"/>
    <x v="1"/>
    <x v="0"/>
    <x v="3"/>
    <x v="2"/>
    <x v="3"/>
    <x v="9"/>
    <x v="9"/>
  </r>
  <r>
    <x v="12"/>
    <x v="0"/>
    <s v="03648-metadata.xml"/>
    <s v="1 2 3 1 3"/>
    <x v="1"/>
    <x v="2"/>
    <x v="3"/>
    <x v="1"/>
    <x v="3"/>
    <x v="9"/>
    <x v="9"/>
  </r>
  <r>
    <x v="12"/>
    <x v="0"/>
    <s v="03651-metadata.xml"/>
    <s v="1 2 3 1 3"/>
    <x v="1"/>
    <x v="2"/>
    <x v="3"/>
    <x v="1"/>
    <x v="3"/>
    <x v="9"/>
    <x v="9"/>
  </r>
  <r>
    <x v="12"/>
    <x v="0"/>
    <s v="03652-metadata.xml"/>
    <s v="1 1 4 1 3"/>
    <x v="1"/>
    <x v="0"/>
    <x v="4"/>
    <x v="1"/>
    <x v="3"/>
    <x v="9"/>
    <x v="9"/>
  </r>
  <r>
    <x v="12"/>
    <x v="0"/>
    <s v="03654-metadata.xml"/>
    <s v="1 1 3 2 3"/>
    <x v="1"/>
    <x v="0"/>
    <x v="3"/>
    <x v="2"/>
    <x v="3"/>
    <x v="9"/>
    <x v="9"/>
  </r>
  <r>
    <x v="12"/>
    <x v="0"/>
    <s v="03655-metadata.xml"/>
    <s v="1 1 3 2 3"/>
    <x v="1"/>
    <x v="0"/>
    <x v="3"/>
    <x v="2"/>
    <x v="3"/>
    <x v="9"/>
    <x v="9"/>
  </r>
  <r>
    <x v="12"/>
    <x v="0"/>
    <s v="03660-metadata.xml"/>
    <s v="1 2 3 1 3"/>
    <x v="1"/>
    <x v="2"/>
    <x v="3"/>
    <x v="1"/>
    <x v="3"/>
    <x v="9"/>
    <x v="9"/>
  </r>
  <r>
    <x v="12"/>
    <x v="0"/>
    <s v="03664-metadata.xml"/>
    <s v="2 1 3 1 3"/>
    <x v="2"/>
    <x v="0"/>
    <x v="3"/>
    <x v="1"/>
    <x v="3"/>
    <x v="9"/>
    <x v="9"/>
  </r>
  <r>
    <x v="12"/>
    <x v="0"/>
    <s v="03666-metadata.xml"/>
    <s v="1 2 3 1 3"/>
    <x v="1"/>
    <x v="2"/>
    <x v="3"/>
    <x v="1"/>
    <x v="3"/>
    <x v="9"/>
    <x v="9"/>
  </r>
  <r>
    <x v="12"/>
    <x v="0"/>
    <s v="03668-metadata.xml"/>
    <s v="1 1 3 2 3"/>
    <x v="1"/>
    <x v="0"/>
    <x v="3"/>
    <x v="2"/>
    <x v="3"/>
    <x v="9"/>
    <x v="9"/>
  </r>
  <r>
    <x v="12"/>
    <x v="0"/>
    <s v="03669-metadata.xml"/>
    <s v="1 1 3 2 3"/>
    <x v="1"/>
    <x v="0"/>
    <x v="3"/>
    <x v="2"/>
    <x v="3"/>
    <x v="9"/>
    <x v="9"/>
  </r>
  <r>
    <x v="12"/>
    <x v="0"/>
    <s v="03671-metadata.xml"/>
    <s v="1 1 3 2 3"/>
    <x v="1"/>
    <x v="0"/>
    <x v="3"/>
    <x v="2"/>
    <x v="3"/>
    <x v="9"/>
    <x v="9"/>
  </r>
  <r>
    <x v="12"/>
    <x v="0"/>
    <s v="03672-metadata.xml"/>
    <s v="1 1 3 2 3"/>
    <x v="1"/>
    <x v="0"/>
    <x v="3"/>
    <x v="2"/>
    <x v="3"/>
    <x v="9"/>
    <x v="9"/>
  </r>
  <r>
    <x v="12"/>
    <x v="0"/>
    <s v="03675-metadata.xml"/>
    <s v="1 2 3 1 3"/>
    <x v="1"/>
    <x v="2"/>
    <x v="3"/>
    <x v="1"/>
    <x v="3"/>
    <x v="9"/>
    <x v="9"/>
  </r>
  <r>
    <x v="12"/>
    <x v="0"/>
    <s v="03679-metadata.xml"/>
    <s v="1 1 4 1 3"/>
    <x v="1"/>
    <x v="0"/>
    <x v="4"/>
    <x v="1"/>
    <x v="3"/>
    <x v="9"/>
    <x v="9"/>
  </r>
  <r>
    <x v="12"/>
    <x v="0"/>
    <s v="03681-metadata.xml"/>
    <s v="1 1 4 1 3"/>
    <x v="1"/>
    <x v="0"/>
    <x v="4"/>
    <x v="1"/>
    <x v="3"/>
    <x v="9"/>
    <x v="9"/>
  </r>
  <r>
    <x v="12"/>
    <x v="0"/>
    <s v="03682-metadata.xml"/>
    <s v="1 2 3 1 3"/>
    <x v="1"/>
    <x v="2"/>
    <x v="3"/>
    <x v="1"/>
    <x v="3"/>
    <x v="9"/>
    <x v="9"/>
  </r>
  <r>
    <x v="1"/>
    <x v="0"/>
    <s v="04053-metadata.xml"/>
    <s v="5 2 1 0 2"/>
    <x v="5"/>
    <x v="2"/>
    <x v="1"/>
    <x v="0"/>
    <x v="2"/>
    <x v="9"/>
    <x v="9"/>
  </r>
  <r>
    <x v="5"/>
    <x v="0"/>
    <s v="00516-metadata.xml"/>
    <s v="5 2 1 0 2"/>
    <x v="5"/>
    <x v="2"/>
    <x v="1"/>
    <x v="0"/>
    <x v="2"/>
    <x v="9"/>
    <x v="9"/>
  </r>
  <r>
    <x v="5"/>
    <x v="0"/>
    <s v="00553-metadata.xml"/>
    <s v="5 2 1 0 2"/>
    <x v="5"/>
    <x v="2"/>
    <x v="1"/>
    <x v="0"/>
    <x v="2"/>
    <x v="9"/>
    <x v="9"/>
  </r>
  <r>
    <x v="5"/>
    <x v="0"/>
    <s v="00573-metadata.xml"/>
    <s v="1 2 3 1 3"/>
    <x v="1"/>
    <x v="2"/>
    <x v="3"/>
    <x v="1"/>
    <x v="3"/>
    <x v="9"/>
    <x v="9"/>
  </r>
  <r>
    <x v="5"/>
    <x v="0"/>
    <s v="00576-metadata.xml"/>
    <s v="1 2 3 1 3"/>
    <x v="1"/>
    <x v="2"/>
    <x v="3"/>
    <x v="1"/>
    <x v="3"/>
    <x v="9"/>
    <x v="9"/>
  </r>
  <r>
    <x v="5"/>
    <x v="0"/>
    <s v="00618-metadata.xml"/>
    <s v="5 2 1 0 2"/>
    <x v="5"/>
    <x v="2"/>
    <x v="1"/>
    <x v="0"/>
    <x v="2"/>
    <x v="9"/>
    <x v="9"/>
  </r>
  <r>
    <x v="5"/>
    <x v="0"/>
    <s v="00623-metadata.xml"/>
    <s v="1 2 3 1 3"/>
    <x v="1"/>
    <x v="2"/>
    <x v="3"/>
    <x v="1"/>
    <x v="3"/>
    <x v="9"/>
    <x v="9"/>
  </r>
  <r>
    <x v="5"/>
    <x v="0"/>
    <s v="00632-metadata.xml"/>
    <s v="1 2 3 1 3"/>
    <x v="1"/>
    <x v="2"/>
    <x v="3"/>
    <x v="1"/>
    <x v="3"/>
    <x v="9"/>
    <x v="9"/>
  </r>
  <r>
    <x v="5"/>
    <x v="0"/>
    <s v="00670-metadata.xml"/>
    <s v="1 2 3 1 3"/>
    <x v="1"/>
    <x v="2"/>
    <x v="3"/>
    <x v="1"/>
    <x v="3"/>
    <x v="9"/>
    <x v="9"/>
  </r>
  <r>
    <x v="5"/>
    <x v="0"/>
    <s v="00688-metadata.xml"/>
    <s v="1 2 3 1 3"/>
    <x v="1"/>
    <x v="2"/>
    <x v="3"/>
    <x v="1"/>
    <x v="3"/>
    <x v="9"/>
    <x v="9"/>
  </r>
  <r>
    <x v="5"/>
    <x v="0"/>
    <s v="00712-metadata.xml"/>
    <s v="1 2 3 1 3"/>
    <x v="1"/>
    <x v="2"/>
    <x v="3"/>
    <x v="1"/>
    <x v="3"/>
    <x v="9"/>
    <x v="9"/>
  </r>
  <r>
    <x v="5"/>
    <x v="0"/>
    <s v="00734-metadata.xml"/>
    <s v="4 2 2 0 2"/>
    <x v="4"/>
    <x v="2"/>
    <x v="2"/>
    <x v="0"/>
    <x v="2"/>
    <x v="9"/>
    <x v="9"/>
  </r>
  <r>
    <x v="5"/>
    <x v="0"/>
    <s v="00738-metadata.xml"/>
    <s v="4 2 2 0 2"/>
    <x v="4"/>
    <x v="2"/>
    <x v="2"/>
    <x v="0"/>
    <x v="2"/>
    <x v="9"/>
    <x v="9"/>
  </r>
  <r>
    <x v="5"/>
    <x v="0"/>
    <s v="00744-metadata.xml"/>
    <s v="1 1 4 1 3"/>
    <x v="1"/>
    <x v="0"/>
    <x v="4"/>
    <x v="1"/>
    <x v="3"/>
    <x v="9"/>
    <x v="9"/>
  </r>
  <r>
    <x v="16"/>
    <x v="0"/>
    <s v="03715-metadata.xml"/>
    <s v="2 1 3 1 3"/>
    <x v="2"/>
    <x v="0"/>
    <x v="3"/>
    <x v="1"/>
    <x v="3"/>
    <x v="9"/>
    <x v="9"/>
  </r>
  <r>
    <x v="16"/>
    <x v="0"/>
    <s v="03716-metadata.xml"/>
    <s v="2 1 3 1 3"/>
    <x v="2"/>
    <x v="0"/>
    <x v="3"/>
    <x v="1"/>
    <x v="3"/>
    <x v="9"/>
    <x v="9"/>
  </r>
  <r>
    <x v="16"/>
    <x v="0"/>
    <s v="03774-metadata.xml"/>
    <s v="2 1 3 1 3"/>
    <x v="2"/>
    <x v="0"/>
    <x v="3"/>
    <x v="1"/>
    <x v="3"/>
    <x v="9"/>
    <x v="9"/>
  </r>
  <r>
    <x v="16"/>
    <x v="0"/>
    <s v="03784-metadata.xml"/>
    <s v="2 1 3 1 3"/>
    <x v="2"/>
    <x v="0"/>
    <x v="3"/>
    <x v="1"/>
    <x v="3"/>
    <x v="9"/>
    <x v="9"/>
  </r>
  <r>
    <x v="16"/>
    <x v="0"/>
    <s v="03813-metadata.xml"/>
    <s v="2 1 3 1 3"/>
    <x v="2"/>
    <x v="0"/>
    <x v="3"/>
    <x v="1"/>
    <x v="3"/>
    <x v="9"/>
    <x v="9"/>
  </r>
  <r>
    <x v="16"/>
    <x v="0"/>
    <s v="03814-metadata.xml"/>
    <s v="2 1 3 1 3"/>
    <x v="2"/>
    <x v="0"/>
    <x v="3"/>
    <x v="1"/>
    <x v="3"/>
    <x v="9"/>
    <x v="9"/>
  </r>
  <r>
    <x v="16"/>
    <x v="0"/>
    <s v="03820-metadata.xml"/>
    <s v="2 1 3 1 3"/>
    <x v="2"/>
    <x v="0"/>
    <x v="3"/>
    <x v="1"/>
    <x v="3"/>
    <x v="9"/>
    <x v="9"/>
  </r>
  <r>
    <x v="16"/>
    <x v="0"/>
    <s v="03836-metadata.xml"/>
    <s v="2 1 3 1 3"/>
    <x v="2"/>
    <x v="0"/>
    <x v="3"/>
    <x v="1"/>
    <x v="3"/>
    <x v="9"/>
    <x v="9"/>
  </r>
  <r>
    <x v="16"/>
    <x v="0"/>
    <s v="03847-metadata.xml"/>
    <s v="2 1 3 1 3"/>
    <x v="2"/>
    <x v="0"/>
    <x v="3"/>
    <x v="1"/>
    <x v="3"/>
    <x v="9"/>
    <x v="9"/>
  </r>
  <r>
    <x v="16"/>
    <x v="0"/>
    <s v="03849-metadata.xml"/>
    <s v="2 1 3 1 3"/>
    <x v="2"/>
    <x v="0"/>
    <x v="3"/>
    <x v="1"/>
    <x v="3"/>
    <x v="9"/>
    <x v="9"/>
  </r>
  <r>
    <x v="16"/>
    <x v="0"/>
    <s v="03852-metadata.xml"/>
    <s v="2 1 3 1 3"/>
    <x v="2"/>
    <x v="0"/>
    <x v="3"/>
    <x v="1"/>
    <x v="3"/>
    <x v="9"/>
    <x v="9"/>
  </r>
  <r>
    <x v="16"/>
    <x v="0"/>
    <s v="03853-metadata.xml"/>
    <s v="2 1 3 1 3"/>
    <x v="2"/>
    <x v="0"/>
    <x v="3"/>
    <x v="1"/>
    <x v="3"/>
    <x v="9"/>
    <x v="9"/>
  </r>
  <r>
    <x v="16"/>
    <x v="0"/>
    <s v="03855-metadata.xml"/>
    <s v="2 1 3 1 3"/>
    <x v="2"/>
    <x v="0"/>
    <x v="3"/>
    <x v="1"/>
    <x v="3"/>
    <x v="9"/>
    <x v="9"/>
  </r>
  <r>
    <x v="16"/>
    <x v="0"/>
    <s v="03857-metadata.xml"/>
    <s v="2 1 3 1 3"/>
    <x v="2"/>
    <x v="0"/>
    <x v="3"/>
    <x v="1"/>
    <x v="3"/>
    <x v="9"/>
    <x v="9"/>
  </r>
  <r>
    <x v="16"/>
    <x v="0"/>
    <s v="03861-metadata.xml"/>
    <s v="2 1 3 1 3"/>
    <x v="2"/>
    <x v="0"/>
    <x v="3"/>
    <x v="1"/>
    <x v="3"/>
    <x v="9"/>
    <x v="9"/>
  </r>
  <r>
    <x v="16"/>
    <x v="0"/>
    <s v="03862-metadata.xml"/>
    <s v="2 1 3 1 3"/>
    <x v="2"/>
    <x v="0"/>
    <x v="3"/>
    <x v="1"/>
    <x v="3"/>
    <x v="9"/>
    <x v="9"/>
  </r>
  <r>
    <x v="0"/>
    <x v="0"/>
    <s v="00001-metadata.xml"/>
    <s v="2 1 3 1 3"/>
    <x v="2"/>
    <x v="0"/>
    <x v="3"/>
    <x v="1"/>
    <x v="3"/>
    <x v="9"/>
    <x v="9"/>
  </r>
  <r>
    <x v="0"/>
    <x v="0"/>
    <s v="00007-metadata.xml"/>
    <s v="2 1 3 1 3"/>
    <x v="2"/>
    <x v="0"/>
    <x v="3"/>
    <x v="1"/>
    <x v="3"/>
    <x v="9"/>
    <x v="9"/>
  </r>
  <r>
    <x v="0"/>
    <x v="0"/>
    <s v="00008-metadata.xml"/>
    <s v="2 1 3 1 3"/>
    <x v="2"/>
    <x v="0"/>
    <x v="3"/>
    <x v="1"/>
    <x v="3"/>
    <x v="9"/>
    <x v="9"/>
  </r>
  <r>
    <x v="0"/>
    <x v="0"/>
    <s v="00009-metadata.xml"/>
    <s v="2 1 3 1 3"/>
    <x v="2"/>
    <x v="0"/>
    <x v="3"/>
    <x v="1"/>
    <x v="3"/>
    <x v="9"/>
    <x v="9"/>
  </r>
  <r>
    <x v="0"/>
    <x v="0"/>
    <s v="00013-metadata.xml"/>
    <s v="2 1 3 1 3"/>
    <x v="2"/>
    <x v="0"/>
    <x v="3"/>
    <x v="1"/>
    <x v="3"/>
    <x v="9"/>
    <x v="9"/>
  </r>
  <r>
    <x v="0"/>
    <x v="0"/>
    <s v="00016-metadata.xml"/>
    <s v="2 1 3 1 3"/>
    <x v="2"/>
    <x v="0"/>
    <x v="3"/>
    <x v="1"/>
    <x v="3"/>
    <x v="9"/>
    <x v="9"/>
  </r>
  <r>
    <x v="0"/>
    <x v="0"/>
    <s v="00017-metadata.xml"/>
    <s v="2 1 3 1 3"/>
    <x v="2"/>
    <x v="0"/>
    <x v="3"/>
    <x v="1"/>
    <x v="3"/>
    <x v="9"/>
    <x v="9"/>
  </r>
  <r>
    <x v="0"/>
    <x v="0"/>
    <s v="00020-metadata.xml"/>
    <s v="2 1 3 1 3"/>
    <x v="2"/>
    <x v="0"/>
    <x v="3"/>
    <x v="1"/>
    <x v="3"/>
    <x v="9"/>
    <x v="9"/>
  </r>
  <r>
    <x v="0"/>
    <x v="0"/>
    <s v="00029-metadata.xml"/>
    <s v="2 1 3 1 3"/>
    <x v="2"/>
    <x v="0"/>
    <x v="3"/>
    <x v="1"/>
    <x v="3"/>
    <x v="9"/>
    <x v="9"/>
  </r>
  <r>
    <x v="0"/>
    <x v="0"/>
    <s v="00031-metadata.xml"/>
    <s v="2 1 3 1 3"/>
    <x v="2"/>
    <x v="0"/>
    <x v="3"/>
    <x v="1"/>
    <x v="3"/>
    <x v="9"/>
    <x v="9"/>
  </r>
  <r>
    <x v="0"/>
    <x v="0"/>
    <s v="00032-metadata.xml"/>
    <s v="2 1 3 1 3"/>
    <x v="2"/>
    <x v="0"/>
    <x v="3"/>
    <x v="1"/>
    <x v="3"/>
    <x v="9"/>
    <x v="9"/>
  </r>
  <r>
    <x v="0"/>
    <x v="0"/>
    <s v="00033-metadata.xml"/>
    <s v="2 1 3 1 3"/>
    <x v="2"/>
    <x v="0"/>
    <x v="3"/>
    <x v="1"/>
    <x v="3"/>
    <x v="9"/>
    <x v="9"/>
  </r>
  <r>
    <x v="0"/>
    <x v="0"/>
    <s v="00036-metadata.xml"/>
    <s v="2 1 3 1 3"/>
    <x v="2"/>
    <x v="0"/>
    <x v="3"/>
    <x v="1"/>
    <x v="3"/>
    <x v="9"/>
    <x v="9"/>
  </r>
  <r>
    <x v="0"/>
    <x v="0"/>
    <s v="00038-metadata.xml"/>
    <s v="2 1 3 1 3"/>
    <x v="2"/>
    <x v="0"/>
    <x v="3"/>
    <x v="1"/>
    <x v="3"/>
    <x v="9"/>
    <x v="9"/>
  </r>
  <r>
    <x v="0"/>
    <x v="0"/>
    <s v="00040-metadata.xml"/>
    <s v="3 2 3 0 2"/>
    <x v="3"/>
    <x v="2"/>
    <x v="3"/>
    <x v="0"/>
    <x v="2"/>
    <x v="9"/>
    <x v="9"/>
  </r>
  <r>
    <x v="0"/>
    <x v="0"/>
    <s v="00041-metadata.xml"/>
    <s v="2 1 3 1 3"/>
    <x v="2"/>
    <x v="0"/>
    <x v="3"/>
    <x v="1"/>
    <x v="3"/>
    <x v="9"/>
    <x v="9"/>
  </r>
  <r>
    <x v="0"/>
    <x v="0"/>
    <s v="00043-metadata.xml"/>
    <s v="2 1 3 1 3"/>
    <x v="2"/>
    <x v="0"/>
    <x v="3"/>
    <x v="1"/>
    <x v="3"/>
    <x v="9"/>
    <x v="9"/>
  </r>
  <r>
    <x v="0"/>
    <x v="0"/>
    <s v="00044-metadata.xml"/>
    <s v="2 1 3 1 3"/>
    <x v="2"/>
    <x v="0"/>
    <x v="3"/>
    <x v="1"/>
    <x v="3"/>
    <x v="9"/>
    <x v="9"/>
  </r>
  <r>
    <x v="0"/>
    <x v="0"/>
    <s v="00046-metadata.xml"/>
    <s v="2 1 3 1 3"/>
    <x v="2"/>
    <x v="0"/>
    <x v="3"/>
    <x v="1"/>
    <x v="3"/>
    <x v="9"/>
    <x v="9"/>
  </r>
  <r>
    <x v="0"/>
    <x v="0"/>
    <s v="00051-metadata.xml"/>
    <s v="2 1 4 1 2"/>
    <x v="2"/>
    <x v="0"/>
    <x v="4"/>
    <x v="1"/>
    <x v="2"/>
    <x v="9"/>
    <x v="9"/>
  </r>
  <r>
    <x v="0"/>
    <x v="0"/>
    <s v="00052-metadata.xml"/>
    <s v="2 1 3 1 3"/>
    <x v="2"/>
    <x v="0"/>
    <x v="3"/>
    <x v="1"/>
    <x v="3"/>
    <x v="9"/>
    <x v="9"/>
  </r>
  <r>
    <x v="0"/>
    <x v="0"/>
    <s v="00056-metadata.xml"/>
    <s v="2 1 3 1 3"/>
    <x v="2"/>
    <x v="0"/>
    <x v="3"/>
    <x v="1"/>
    <x v="3"/>
    <x v="9"/>
    <x v="9"/>
  </r>
  <r>
    <x v="0"/>
    <x v="0"/>
    <s v="00060-metadata.xml"/>
    <s v="2 1 3 1 3"/>
    <x v="2"/>
    <x v="0"/>
    <x v="3"/>
    <x v="1"/>
    <x v="3"/>
    <x v="9"/>
    <x v="9"/>
  </r>
  <r>
    <x v="0"/>
    <x v="0"/>
    <s v="00062-metadata.xml"/>
    <s v="2 1 3 1 3"/>
    <x v="2"/>
    <x v="0"/>
    <x v="3"/>
    <x v="1"/>
    <x v="3"/>
    <x v="9"/>
    <x v="9"/>
  </r>
  <r>
    <x v="0"/>
    <x v="0"/>
    <s v="00064-metadata.xml"/>
    <s v="2 1 3 1 3"/>
    <x v="2"/>
    <x v="0"/>
    <x v="3"/>
    <x v="1"/>
    <x v="3"/>
    <x v="9"/>
    <x v="9"/>
  </r>
  <r>
    <x v="0"/>
    <x v="0"/>
    <s v="00072-metadata.xml"/>
    <s v="2 1 3 1 3"/>
    <x v="2"/>
    <x v="0"/>
    <x v="3"/>
    <x v="1"/>
    <x v="3"/>
    <x v="9"/>
    <x v="9"/>
  </r>
  <r>
    <x v="0"/>
    <x v="0"/>
    <s v="00075-metadata.xml"/>
    <s v="3 2 3 0 2"/>
    <x v="3"/>
    <x v="2"/>
    <x v="3"/>
    <x v="0"/>
    <x v="2"/>
    <x v="9"/>
    <x v="9"/>
  </r>
  <r>
    <x v="0"/>
    <x v="0"/>
    <s v="00079-metadata.xml"/>
    <s v="2 1 3 1 3"/>
    <x v="2"/>
    <x v="0"/>
    <x v="3"/>
    <x v="1"/>
    <x v="3"/>
    <x v="9"/>
    <x v="9"/>
  </r>
  <r>
    <x v="0"/>
    <x v="0"/>
    <s v="00082-metadata.xml"/>
    <s v="2 1 3 1 3"/>
    <x v="2"/>
    <x v="0"/>
    <x v="3"/>
    <x v="1"/>
    <x v="3"/>
    <x v="9"/>
    <x v="9"/>
  </r>
  <r>
    <x v="0"/>
    <x v="0"/>
    <s v="00083-metadata.xml"/>
    <s v="2 1 3 1 3"/>
    <x v="2"/>
    <x v="0"/>
    <x v="3"/>
    <x v="1"/>
    <x v="3"/>
    <x v="9"/>
    <x v="9"/>
  </r>
  <r>
    <x v="0"/>
    <x v="0"/>
    <s v="00088-metadata.xml"/>
    <s v="2 1 3 1 3"/>
    <x v="2"/>
    <x v="0"/>
    <x v="3"/>
    <x v="1"/>
    <x v="3"/>
    <x v="9"/>
    <x v="9"/>
  </r>
  <r>
    <x v="0"/>
    <x v="0"/>
    <s v="00089-metadata.xml"/>
    <s v="2 1 3 1 3"/>
    <x v="2"/>
    <x v="0"/>
    <x v="3"/>
    <x v="1"/>
    <x v="3"/>
    <x v="9"/>
    <x v="9"/>
  </r>
  <r>
    <x v="0"/>
    <x v="0"/>
    <s v="00090-metadata.xml"/>
    <s v="3 2 3 0 2"/>
    <x v="3"/>
    <x v="2"/>
    <x v="3"/>
    <x v="0"/>
    <x v="2"/>
    <x v="9"/>
    <x v="9"/>
  </r>
  <r>
    <x v="0"/>
    <x v="0"/>
    <s v="00096-metadata.xml"/>
    <s v="2 1 3 1 3"/>
    <x v="2"/>
    <x v="0"/>
    <x v="3"/>
    <x v="1"/>
    <x v="3"/>
    <x v="9"/>
    <x v="9"/>
  </r>
  <r>
    <x v="0"/>
    <x v="0"/>
    <s v="00097-metadata.xml"/>
    <s v="2 1 3 1 3"/>
    <x v="2"/>
    <x v="0"/>
    <x v="3"/>
    <x v="1"/>
    <x v="3"/>
    <x v="9"/>
    <x v="9"/>
  </r>
  <r>
    <x v="0"/>
    <x v="0"/>
    <s v="00099-metadata.xml"/>
    <s v="2 1 3 1 3"/>
    <x v="2"/>
    <x v="0"/>
    <x v="3"/>
    <x v="1"/>
    <x v="3"/>
    <x v="9"/>
    <x v="9"/>
  </r>
  <r>
    <x v="0"/>
    <x v="0"/>
    <s v="00100-metadata.xml"/>
    <s v="2 1 3 1 3"/>
    <x v="2"/>
    <x v="0"/>
    <x v="3"/>
    <x v="1"/>
    <x v="3"/>
    <x v="9"/>
    <x v="9"/>
  </r>
  <r>
    <x v="0"/>
    <x v="0"/>
    <s v="00103-metadata.xml"/>
    <s v="2 1 3 1 3"/>
    <x v="2"/>
    <x v="0"/>
    <x v="3"/>
    <x v="1"/>
    <x v="3"/>
    <x v="9"/>
    <x v="9"/>
  </r>
  <r>
    <x v="0"/>
    <x v="0"/>
    <s v="00105-metadata.xml"/>
    <s v="2 1 3 1 3"/>
    <x v="2"/>
    <x v="0"/>
    <x v="3"/>
    <x v="1"/>
    <x v="3"/>
    <x v="9"/>
    <x v="9"/>
  </r>
  <r>
    <x v="0"/>
    <x v="0"/>
    <s v="00107-metadata.xml"/>
    <s v="2 1 3 1 3"/>
    <x v="2"/>
    <x v="0"/>
    <x v="3"/>
    <x v="1"/>
    <x v="3"/>
    <x v="9"/>
    <x v="9"/>
  </r>
  <r>
    <x v="0"/>
    <x v="0"/>
    <s v="00108-metadata.xml"/>
    <s v="2 1 3 1 3"/>
    <x v="2"/>
    <x v="0"/>
    <x v="3"/>
    <x v="1"/>
    <x v="3"/>
    <x v="9"/>
    <x v="9"/>
  </r>
  <r>
    <x v="0"/>
    <x v="0"/>
    <s v="00112-metadata.xml"/>
    <s v="2 1 3 1 3"/>
    <x v="2"/>
    <x v="0"/>
    <x v="3"/>
    <x v="1"/>
    <x v="3"/>
    <x v="9"/>
    <x v="9"/>
  </r>
  <r>
    <x v="0"/>
    <x v="0"/>
    <s v="00121-metadata.xml"/>
    <s v="2 1 3 1 3"/>
    <x v="2"/>
    <x v="0"/>
    <x v="3"/>
    <x v="1"/>
    <x v="3"/>
    <x v="9"/>
    <x v="9"/>
  </r>
  <r>
    <x v="0"/>
    <x v="0"/>
    <s v="00124-metadata.xml"/>
    <s v="2 1 3 1 3"/>
    <x v="2"/>
    <x v="0"/>
    <x v="3"/>
    <x v="1"/>
    <x v="3"/>
    <x v="9"/>
    <x v="9"/>
  </r>
  <r>
    <x v="0"/>
    <x v="0"/>
    <s v="00126-metadata.xml"/>
    <s v="2 1 3 1 3"/>
    <x v="2"/>
    <x v="0"/>
    <x v="3"/>
    <x v="1"/>
    <x v="3"/>
    <x v="9"/>
    <x v="9"/>
  </r>
  <r>
    <x v="0"/>
    <x v="0"/>
    <s v="00128-metadata.xml"/>
    <s v="2 1 3 1 3"/>
    <x v="2"/>
    <x v="0"/>
    <x v="3"/>
    <x v="1"/>
    <x v="3"/>
    <x v="9"/>
    <x v="9"/>
  </r>
  <r>
    <x v="0"/>
    <x v="0"/>
    <s v="00129-metadata.xml"/>
    <s v="2 1 3 1 3"/>
    <x v="2"/>
    <x v="0"/>
    <x v="3"/>
    <x v="1"/>
    <x v="3"/>
    <x v="9"/>
    <x v="9"/>
  </r>
  <r>
    <x v="0"/>
    <x v="0"/>
    <s v="00135-metadata.xml"/>
    <s v="2 1 3 1 3"/>
    <x v="2"/>
    <x v="0"/>
    <x v="3"/>
    <x v="1"/>
    <x v="3"/>
    <x v="9"/>
    <x v="9"/>
  </r>
  <r>
    <x v="0"/>
    <x v="0"/>
    <s v="00139-metadata.xml"/>
    <s v="2 1 3 1 3"/>
    <x v="2"/>
    <x v="0"/>
    <x v="3"/>
    <x v="1"/>
    <x v="3"/>
    <x v="9"/>
    <x v="9"/>
  </r>
  <r>
    <x v="0"/>
    <x v="0"/>
    <s v="00142-metadata.xml"/>
    <s v="2 1 3 1 3"/>
    <x v="2"/>
    <x v="0"/>
    <x v="3"/>
    <x v="1"/>
    <x v="3"/>
    <x v="9"/>
    <x v="9"/>
  </r>
  <r>
    <x v="0"/>
    <x v="0"/>
    <s v="00143-metadata.xml"/>
    <s v="2 1 3 1 3"/>
    <x v="2"/>
    <x v="0"/>
    <x v="3"/>
    <x v="1"/>
    <x v="3"/>
    <x v="9"/>
    <x v="9"/>
  </r>
  <r>
    <x v="0"/>
    <x v="0"/>
    <s v="00145-metadata.xml"/>
    <s v="2 1 3 1 3"/>
    <x v="2"/>
    <x v="0"/>
    <x v="3"/>
    <x v="1"/>
    <x v="3"/>
    <x v="9"/>
    <x v="9"/>
  </r>
  <r>
    <x v="0"/>
    <x v="0"/>
    <s v="00146-metadata.xml"/>
    <s v="3 4 1 0 2"/>
    <x v="3"/>
    <x v="4"/>
    <x v="1"/>
    <x v="0"/>
    <x v="2"/>
    <x v="9"/>
    <x v="9"/>
  </r>
  <r>
    <x v="0"/>
    <x v="0"/>
    <s v="00149-metadata.xml"/>
    <s v="2 1 3 1 3"/>
    <x v="2"/>
    <x v="0"/>
    <x v="3"/>
    <x v="1"/>
    <x v="3"/>
    <x v="9"/>
    <x v="9"/>
  </r>
  <r>
    <x v="0"/>
    <x v="0"/>
    <s v="00154-metadata.xml"/>
    <s v="2 1 3 1 3"/>
    <x v="2"/>
    <x v="0"/>
    <x v="3"/>
    <x v="1"/>
    <x v="3"/>
    <x v="9"/>
    <x v="9"/>
  </r>
  <r>
    <x v="0"/>
    <x v="0"/>
    <s v="00158-metadata.xml"/>
    <s v="2 1 3 1 3"/>
    <x v="2"/>
    <x v="0"/>
    <x v="3"/>
    <x v="1"/>
    <x v="3"/>
    <x v="9"/>
    <x v="9"/>
  </r>
  <r>
    <x v="0"/>
    <x v="0"/>
    <s v="00162-metadata.xml"/>
    <s v="2 1 3 1 3"/>
    <x v="2"/>
    <x v="0"/>
    <x v="3"/>
    <x v="1"/>
    <x v="3"/>
    <x v="9"/>
    <x v="9"/>
  </r>
  <r>
    <x v="0"/>
    <x v="0"/>
    <s v="00163-metadata.xml"/>
    <s v="2 1 3 1 3"/>
    <x v="2"/>
    <x v="0"/>
    <x v="3"/>
    <x v="1"/>
    <x v="3"/>
    <x v="9"/>
    <x v="9"/>
  </r>
  <r>
    <x v="0"/>
    <x v="0"/>
    <s v="00165-metadata.xml"/>
    <s v="2 1 3 1 3"/>
    <x v="2"/>
    <x v="0"/>
    <x v="3"/>
    <x v="1"/>
    <x v="3"/>
    <x v="9"/>
    <x v="9"/>
  </r>
  <r>
    <x v="0"/>
    <x v="0"/>
    <s v="00167-metadata.xml"/>
    <s v="2 1 3 1 3"/>
    <x v="2"/>
    <x v="0"/>
    <x v="3"/>
    <x v="1"/>
    <x v="3"/>
    <x v="9"/>
    <x v="9"/>
  </r>
  <r>
    <x v="0"/>
    <x v="0"/>
    <s v="00169-metadata.xml"/>
    <s v="2 1 3 1 3"/>
    <x v="2"/>
    <x v="0"/>
    <x v="3"/>
    <x v="1"/>
    <x v="3"/>
    <x v="9"/>
    <x v="9"/>
  </r>
  <r>
    <x v="0"/>
    <x v="0"/>
    <s v="00174-metadata.xml"/>
    <s v="2 1 3 1 3"/>
    <x v="2"/>
    <x v="0"/>
    <x v="3"/>
    <x v="1"/>
    <x v="3"/>
    <x v="9"/>
    <x v="9"/>
  </r>
  <r>
    <x v="0"/>
    <x v="0"/>
    <s v="00175-metadata.xml"/>
    <s v="2 1 3 1 3"/>
    <x v="2"/>
    <x v="0"/>
    <x v="3"/>
    <x v="1"/>
    <x v="3"/>
    <x v="9"/>
    <x v="9"/>
  </r>
  <r>
    <x v="0"/>
    <x v="0"/>
    <s v="00176-metadata.xml"/>
    <s v="2 1 3 1 3"/>
    <x v="2"/>
    <x v="0"/>
    <x v="3"/>
    <x v="1"/>
    <x v="3"/>
    <x v="9"/>
    <x v="9"/>
  </r>
  <r>
    <x v="0"/>
    <x v="0"/>
    <s v="00180-metadata.xml"/>
    <s v="2 1 3 1 3"/>
    <x v="2"/>
    <x v="0"/>
    <x v="3"/>
    <x v="1"/>
    <x v="3"/>
    <x v="9"/>
    <x v="9"/>
  </r>
  <r>
    <x v="0"/>
    <x v="0"/>
    <s v="00182-metadata.xml"/>
    <s v="2 1 3 1 3"/>
    <x v="2"/>
    <x v="0"/>
    <x v="3"/>
    <x v="1"/>
    <x v="3"/>
    <x v="9"/>
    <x v="9"/>
  </r>
  <r>
    <x v="0"/>
    <x v="0"/>
    <s v="00186-metadata.xml"/>
    <s v="2 1 3 1 3"/>
    <x v="2"/>
    <x v="0"/>
    <x v="3"/>
    <x v="1"/>
    <x v="3"/>
    <x v="9"/>
    <x v="9"/>
  </r>
  <r>
    <x v="0"/>
    <x v="0"/>
    <s v="00190-metadata.xml"/>
    <s v="3 2 3 0 2"/>
    <x v="3"/>
    <x v="2"/>
    <x v="3"/>
    <x v="0"/>
    <x v="2"/>
    <x v="9"/>
    <x v="9"/>
  </r>
  <r>
    <x v="0"/>
    <x v="0"/>
    <s v="00194-metadata.xml"/>
    <s v="2 1 3 1 3"/>
    <x v="2"/>
    <x v="0"/>
    <x v="3"/>
    <x v="1"/>
    <x v="3"/>
    <x v="9"/>
    <x v="9"/>
  </r>
  <r>
    <x v="0"/>
    <x v="0"/>
    <s v="00197-metadata.xml"/>
    <s v="2 1 3 1 3"/>
    <x v="2"/>
    <x v="0"/>
    <x v="3"/>
    <x v="1"/>
    <x v="3"/>
    <x v="9"/>
    <x v="9"/>
  </r>
  <r>
    <x v="0"/>
    <x v="0"/>
    <s v="00199-metadata.xml"/>
    <s v="2 1 3 1 3"/>
    <x v="2"/>
    <x v="0"/>
    <x v="3"/>
    <x v="1"/>
    <x v="3"/>
    <x v="9"/>
    <x v="9"/>
  </r>
  <r>
    <x v="0"/>
    <x v="0"/>
    <s v="00204-metadata.xml"/>
    <s v="2 1 3 1 3"/>
    <x v="2"/>
    <x v="0"/>
    <x v="3"/>
    <x v="1"/>
    <x v="3"/>
    <x v="9"/>
    <x v="9"/>
  </r>
  <r>
    <x v="0"/>
    <x v="0"/>
    <s v="00209-metadata.xml"/>
    <s v="2 1 3 1 3"/>
    <x v="2"/>
    <x v="0"/>
    <x v="3"/>
    <x v="1"/>
    <x v="3"/>
    <x v="9"/>
    <x v="9"/>
  </r>
  <r>
    <x v="0"/>
    <x v="0"/>
    <s v="00210-metadata.xml"/>
    <s v="2 1 3 1 3"/>
    <x v="2"/>
    <x v="0"/>
    <x v="3"/>
    <x v="1"/>
    <x v="3"/>
    <x v="9"/>
    <x v="9"/>
  </r>
  <r>
    <x v="0"/>
    <x v="0"/>
    <s v="00211-metadata.xml"/>
    <s v="2 1 3 1 3"/>
    <x v="2"/>
    <x v="0"/>
    <x v="3"/>
    <x v="1"/>
    <x v="3"/>
    <x v="9"/>
    <x v="9"/>
  </r>
  <r>
    <x v="0"/>
    <x v="0"/>
    <s v="00212-metadata.xml"/>
    <s v="2 1 3 1 3"/>
    <x v="2"/>
    <x v="0"/>
    <x v="3"/>
    <x v="1"/>
    <x v="3"/>
    <x v="9"/>
    <x v="9"/>
  </r>
  <r>
    <x v="0"/>
    <x v="0"/>
    <s v="00213-metadata.xml"/>
    <s v="3 4 1 0 2"/>
    <x v="3"/>
    <x v="4"/>
    <x v="1"/>
    <x v="0"/>
    <x v="2"/>
    <x v="9"/>
    <x v="9"/>
  </r>
  <r>
    <x v="0"/>
    <x v="0"/>
    <s v="00215-metadata.xml"/>
    <s v="2 1 3 1 3"/>
    <x v="2"/>
    <x v="0"/>
    <x v="3"/>
    <x v="1"/>
    <x v="3"/>
    <x v="9"/>
    <x v="9"/>
  </r>
  <r>
    <x v="0"/>
    <x v="0"/>
    <s v="00216-metadata.xml"/>
    <s v="2 1 3 1 3"/>
    <x v="2"/>
    <x v="0"/>
    <x v="3"/>
    <x v="1"/>
    <x v="3"/>
    <x v="9"/>
    <x v="9"/>
  </r>
  <r>
    <x v="0"/>
    <x v="0"/>
    <s v="00218-metadata.xml"/>
    <s v="2 1 3 1 3"/>
    <x v="2"/>
    <x v="0"/>
    <x v="3"/>
    <x v="1"/>
    <x v="3"/>
    <x v="9"/>
    <x v="9"/>
  </r>
  <r>
    <x v="0"/>
    <x v="0"/>
    <s v="00222-metadata.xml"/>
    <s v="2 1 3 1 3"/>
    <x v="2"/>
    <x v="0"/>
    <x v="3"/>
    <x v="1"/>
    <x v="3"/>
    <x v="9"/>
    <x v="9"/>
  </r>
  <r>
    <x v="0"/>
    <x v="0"/>
    <s v="00224-metadata.xml"/>
    <s v="4 3 1 0 2"/>
    <x v="4"/>
    <x v="3"/>
    <x v="1"/>
    <x v="0"/>
    <x v="2"/>
    <x v="9"/>
    <x v="9"/>
  </r>
  <r>
    <x v="0"/>
    <x v="0"/>
    <s v="00226-metadata.xml"/>
    <s v="2 1 3 1 3"/>
    <x v="2"/>
    <x v="0"/>
    <x v="3"/>
    <x v="1"/>
    <x v="3"/>
    <x v="9"/>
    <x v="9"/>
  </r>
  <r>
    <x v="0"/>
    <x v="0"/>
    <s v="00228-metadata.xml"/>
    <s v="2 1 3 1 3"/>
    <x v="2"/>
    <x v="0"/>
    <x v="3"/>
    <x v="1"/>
    <x v="3"/>
    <x v="9"/>
    <x v="9"/>
  </r>
  <r>
    <x v="0"/>
    <x v="0"/>
    <s v="00229-metadata.xml"/>
    <s v="2 1 3 1 3"/>
    <x v="2"/>
    <x v="0"/>
    <x v="3"/>
    <x v="1"/>
    <x v="3"/>
    <x v="9"/>
    <x v="9"/>
  </r>
  <r>
    <x v="0"/>
    <x v="0"/>
    <s v="00231-metadata.xml"/>
    <s v="3 2 3 0 2"/>
    <x v="3"/>
    <x v="2"/>
    <x v="3"/>
    <x v="0"/>
    <x v="2"/>
    <x v="9"/>
    <x v="9"/>
  </r>
  <r>
    <x v="0"/>
    <x v="0"/>
    <s v="00232-metadata.xml"/>
    <s v="2 1 3 1 3"/>
    <x v="2"/>
    <x v="0"/>
    <x v="3"/>
    <x v="1"/>
    <x v="3"/>
    <x v="9"/>
    <x v="9"/>
  </r>
  <r>
    <x v="0"/>
    <x v="0"/>
    <s v="00233-metadata.xml"/>
    <s v="2 1 3 1 3"/>
    <x v="2"/>
    <x v="0"/>
    <x v="3"/>
    <x v="1"/>
    <x v="3"/>
    <x v="9"/>
    <x v="9"/>
  </r>
  <r>
    <x v="0"/>
    <x v="0"/>
    <s v="00240-metadata.xml"/>
    <s v="2 1 3 1 3"/>
    <x v="2"/>
    <x v="0"/>
    <x v="3"/>
    <x v="1"/>
    <x v="3"/>
    <x v="9"/>
    <x v="9"/>
  </r>
  <r>
    <x v="0"/>
    <x v="0"/>
    <s v="00242-metadata.xml"/>
    <s v="2 1 3 1 3"/>
    <x v="2"/>
    <x v="0"/>
    <x v="3"/>
    <x v="1"/>
    <x v="3"/>
    <x v="9"/>
    <x v="9"/>
  </r>
  <r>
    <x v="0"/>
    <x v="0"/>
    <s v="00244-metadata.xml"/>
    <s v="2 1 3 1 3"/>
    <x v="2"/>
    <x v="0"/>
    <x v="3"/>
    <x v="1"/>
    <x v="3"/>
    <x v="9"/>
    <x v="9"/>
  </r>
  <r>
    <x v="0"/>
    <x v="0"/>
    <s v="00248-metadata.xml"/>
    <s v="2 1 3 1 3"/>
    <x v="2"/>
    <x v="0"/>
    <x v="3"/>
    <x v="1"/>
    <x v="3"/>
    <x v="9"/>
    <x v="9"/>
  </r>
  <r>
    <x v="0"/>
    <x v="0"/>
    <s v="00249-metadata.xml"/>
    <s v="2 1 3 1 3"/>
    <x v="2"/>
    <x v="0"/>
    <x v="3"/>
    <x v="1"/>
    <x v="3"/>
    <x v="9"/>
    <x v="9"/>
  </r>
  <r>
    <x v="14"/>
    <x v="0"/>
    <s v="01260-metadata.xml"/>
    <s v="4 2 1 1 2"/>
    <x v="4"/>
    <x v="2"/>
    <x v="1"/>
    <x v="1"/>
    <x v="2"/>
    <x v="9"/>
    <x v="9"/>
  </r>
  <r>
    <x v="14"/>
    <x v="0"/>
    <s v="01283-metadata.xml"/>
    <s v="4 2 1 1 2"/>
    <x v="4"/>
    <x v="2"/>
    <x v="1"/>
    <x v="1"/>
    <x v="2"/>
    <x v="9"/>
    <x v="9"/>
  </r>
  <r>
    <x v="14"/>
    <x v="0"/>
    <s v="01300-metadata.xml"/>
    <s v="4 2 1 1 2"/>
    <x v="4"/>
    <x v="2"/>
    <x v="1"/>
    <x v="1"/>
    <x v="2"/>
    <x v="9"/>
    <x v="9"/>
  </r>
  <r>
    <x v="14"/>
    <x v="0"/>
    <s v="01312-metadata.xml"/>
    <s v="4 2 1 1 2"/>
    <x v="4"/>
    <x v="2"/>
    <x v="1"/>
    <x v="1"/>
    <x v="2"/>
    <x v="9"/>
    <x v="9"/>
  </r>
  <r>
    <x v="14"/>
    <x v="0"/>
    <s v="01319-metadata.xml"/>
    <s v="4 2 1 1 2"/>
    <x v="4"/>
    <x v="2"/>
    <x v="1"/>
    <x v="1"/>
    <x v="2"/>
    <x v="9"/>
    <x v="9"/>
  </r>
  <r>
    <x v="14"/>
    <x v="0"/>
    <s v="01327-metadata.xml"/>
    <s v="4 2 1 1 2"/>
    <x v="4"/>
    <x v="2"/>
    <x v="1"/>
    <x v="1"/>
    <x v="2"/>
    <x v="9"/>
    <x v="9"/>
  </r>
  <r>
    <x v="14"/>
    <x v="0"/>
    <s v="01339-metadata.xml"/>
    <s v="4 2 1 1 2"/>
    <x v="4"/>
    <x v="2"/>
    <x v="1"/>
    <x v="1"/>
    <x v="2"/>
    <x v="9"/>
    <x v="9"/>
  </r>
  <r>
    <x v="14"/>
    <x v="0"/>
    <s v="01359-metadata.xml"/>
    <s v="4 2 1 1 2"/>
    <x v="4"/>
    <x v="2"/>
    <x v="1"/>
    <x v="1"/>
    <x v="2"/>
    <x v="9"/>
    <x v="9"/>
  </r>
  <r>
    <x v="14"/>
    <x v="0"/>
    <s v="01366-metadata.xml"/>
    <s v="4 2 1 1 2"/>
    <x v="4"/>
    <x v="2"/>
    <x v="1"/>
    <x v="1"/>
    <x v="2"/>
    <x v="9"/>
    <x v="9"/>
  </r>
  <r>
    <x v="14"/>
    <x v="0"/>
    <s v="01375-metadata.xml"/>
    <s v="4 2 1 1 2"/>
    <x v="4"/>
    <x v="2"/>
    <x v="1"/>
    <x v="1"/>
    <x v="2"/>
    <x v="9"/>
    <x v="9"/>
  </r>
  <r>
    <x v="14"/>
    <x v="0"/>
    <s v="01376-metadata.xml"/>
    <s v="4 2 1 1 2"/>
    <x v="4"/>
    <x v="2"/>
    <x v="1"/>
    <x v="1"/>
    <x v="2"/>
    <x v="9"/>
    <x v="9"/>
  </r>
  <r>
    <x v="14"/>
    <x v="0"/>
    <s v="01384-metadata.xml"/>
    <s v="4 2 1 1 2"/>
    <x v="4"/>
    <x v="2"/>
    <x v="1"/>
    <x v="1"/>
    <x v="2"/>
    <x v="9"/>
    <x v="9"/>
  </r>
  <r>
    <x v="14"/>
    <x v="0"/>
    <s v="01423-metadata.xml"/>
    <s v="4 2 1 1 2"/>
    <x v="4"/>
    <x v="2"/>
    <x v="1"/>
    <x v="1"/>
    <x v="2"/>
    <x v="9"/>
    <x v="9"/>
  </r>
  <r>
    <x v="14"/>
    <x v="0"/>
    <s v="01430-metadata.xml"/>
    <s v="4 2 1 1 2"/>
    <x v="4"/>
    <x v="2"/>
    <x v="1"/>
    <x v="1"/>
    <x v="2"/>
    <x v="9"/>
    <x v="9"/>
  </r>
  <r>
    <x v="14"/>
    <x v="0"/>
    <s v="01431-metadata.xml"/>
    <s v="4 2 1 1 2"/>
    <x v="4"/>
    <x v="2"/>
    <x v="1"/>
    <x v="1"/>
    <x v="2"/>
    <x v="9"/>
    <x v="9"/>
  </r>
  <r>
    <x v="14"/>
    <x v="0"/>
    <s v="01437-metadata.xml"/>
    <s v="4 2 1 1 2"/>
    <x v="4"/>
    <x v="2"/>
    <x v="1"/>
    <x v="1"/>
    <x v="2"/>
    <x v="9"/>
    <x v="9"/>
  </r>
  <r>
    <x v="14"/>
    <x v="0"/>
    <s v="01438-metadata.xml"/>
    <s v="4 2 1 1 2"/>
    <x v="4"/>
    <x v="2"/>
    <x v="1"/>
    <x v="1"/>
    <x v="2"/>
    <x v="9"/>
    <x v="9"/>
  </r>
  <r>
    <x v="14"/>
    <x v="0"/>
    <s v="01456-metadata.xml"/>
    <s v="4 2 1 1 2"/>
    <x v="4"/>
    <x v="2"/>
    <x v="1"/>
    <x v="1"/>
    <x v="2"/>
    <x v="9"/>
    <x v="9"/>
  </r>
  <r>
    <x v="14"/>
    <x v="0"/>
    <s v="01465-metadata.xml"/>
    <s v="4 2 1 1 2"/>
    <x v="4"/>
    <x v="2"/>
    <x v="1"/>
    <x v="1"/>
    <x v="2"/>
    <x v="9"/>
    <x v="9"/>
  </r>
  <r>
    <x v="14"/>
    <x v="0"/>
    <s v="01466-metadata.xml"/>
    <s v="4 2 1 1 2"/>
    <x v="4"/>
    <x v="2"/>
    <x v="1"/>
    <x v="1"/>
    <x v="2"/>
    <x v="9"/>
    <x v="9"/>
  </r>
  <r>
    <x v="14"/>
    <x v="0"/>
    <s v="01482-metadata.xml"/>
    <s v="4 2 1 1 2"/>
    <x v="4"/>
    <x v="2"/>
    <x v="1"/>
    <x v="1"/>
    <x v="2"/>
    <x v="9"/>
    <x v="9"/>
  </r>
  <r>
    <x v="14"/>
    <x v="0"/>
    <s v="01487-metadata.xml"/>
    <s v="4 2 1 1 2"/>
    <x v="4"/>
    <x v="2"/>
    <x v="1"/>
    <x v="1"/>
    <x v="2"/>
    <x v="9"/>
    <x v="9"/>
  </r>
  <r>
    <x v="14"/>
    <x v="0"/>
    <s v="01506-metadata.xml"/>
    <s v="4 2 1 1 2"/>
    <x v="4"/>
    <x v="2"/>
    <x v="1"/>
    <x v="1"/>
    <x v="2"/>
    <x v="9"/>
    <x v="9"/>
  </r>
  <r>
    <x v="8"/>
    <x v="0"/>
    <s v="00259-metadata.xml"/>
    <s v="4 2 2 0 2"/>
    <x v="4"/>
    <x v="2"/>
    <x v="2"/>
    <x v="0"/>
    <x v="2"/>
    <x v="9"/>
    <x v="9"/>
  </r>
  <r>
    <x v="8"/>
    <x v="0"/>
    <s v="00267-metadata.xml"/>
    <s v="4 2 2 0 2"/>
    <x v="4"/>
    <x v="2"/>
    <x v="2"/>
    <x v="0"/>
    <x v="2"/>
    <x v="9"/>
    <x v="9"/>
  </r>
  <r>
    <x v="8"/>
    <x v="0"/>
    <s v="00288-metadata.xml"/>
    <s v="4 2 2 0 2"/>
    <x v="4"/>
    <x v="2"/>
    <x v="2"/>
    <x v="0"/>
    <x v="2"/>
    <x v="9"/>
    <x v="9"/>
  </r>
  <r>
    <x v="8"/>
    <x v="0"/>
    <s v="00298-metadata.xml"/>
    <s v="4 2 2 0 2"/>
    <x v="4"/>
    <x v="2"/>
    <x v="2"/>
    <x v="0"/>
    <x v="2"/>
    <x v="9"/>
    <x v="9"/>
  </r>
  <r>
    <x v="8"/>
    <x v="0"/>
    <s v="00308-metadata.xml"/>
    <s v="4 2 2 0 2"/>
    <x v="4"/>
    <x v="2"/>
    <x v="2"/>
    <x v="0"/>
    <x v="2"/>
    <x v="9"/>
    <x v="9"/>
  </r>
  <r>
    <x v="8"/>
    <x v="0"/>
    <s v="00311-metadata.xml"/>
    <s v="5 1 2 0 2"/>
    <x v="5"/>
    <x v="0"/>
    <x v="2"/>
    <x v="0"/>
    <x v="2"/>
    <x v="9"/>
    <x v="9"/>
  </r>
  <r>
    <x v="8"/>
    <x v="0"/>
    <s v="00321-metadata.xml"/>
    <s v="4 2 2 0 2"/>
    <x v="4"/>
    <x v="2"/>
    <x v="2"/>
    <x v="0"/>
    <x v="2"/>
    <x v="9"/>
    <x v="9"/>
  </r>
  <r>
    <x v="8"/>
    <x v="0"/>
    <s v="00339-metadata.xml"/>
    <s v="4 2 2 0 2"/>
    <x v="4"/>
    <x v="2"/>
    <x v="2"/>
    <x v="0"/>
    <x v="2"/>
    <x v="9"/>
    <x v="9"/>
  </r>
  <r>
    <x v="8"/>
    <x v="0"/>
    <s v="00352-metadata.xml"/>
    <s v="4 2 2 0 2"/>
    <x v="4"/>
    <x v="2"/>
    <x v="2"/>
    <x v="0"/>
    <x v="2"/>
    <x v="9"/>
    <x v="9"/>
  </r>
  <r>
    <x v="8"/>
    <x v="0"/>
    <s v="00355-metadata.xml"/>
    <s v="5 1 1 1 2"/>
    <x v="5"/>
    <x v="0"/>
    <x v="1"/>
    <x v="1"/>
    <x v="2"/>
    <x v="9"/>
    <x v="9"/>
  </r>
  <r>
    <x v="8"/>
    <x v="0"/>
    <s v="00383-metadata.xml"/>
    <s v="4 2 2 0 2"/>
    <x v="4"/>
    <x v="2"/>
    <x v="2"/>
    <x v="0"/>
    <x v="2"/>
    <x v="9"/>
    <x v="9"/>
  </r>
  <r>
    <x v="8"/>
    <x v="0"/>
    <s v="00385-metadata.xml"/>
    <s v="4 3 1 0 2"/>
    <x v="4"/>
    <x v="3"/>
    <x v="1"/>
    <x v="0"/>
    <x v="2"/>
    <x v="9"/>
    <x v="9"/>
  </r>
  <r>
    <x v="8"/>
    <x v="0"/>
    <s v="00390-metadata.xml"/>
    <s v="4 1 3 0 2"/>
    <x v="4"/>
    <x v="0"/>
    <x v="3"/>
    <x v="0"/>
    <x v="2"/>
    <x v="9"/>
    <x v="9"/>
  </r>
  <r>
    <x v="8"/>
    <x v="0"/>
    <s v="00409-metadata.xml"/>
    <s v="5 1 1 1 2"/>
    <x v="5"/>
    <x v="0"/>
    <x v="1"/>
    <x v="1"/>
    <x v="2"/>
    <x v="9"/>
    <x v="9"/>
  </r>
  <r>
    <x v="8"/>
    <x v="0"/>
    <s v="00422-metadata.xml"/>
    <s v="4 2 2 0 2"/>
    <x v="4"/>
    <x v="2"/>
    <x v="2"/>
    <x v="0"/>
    <x v="2"/>
    <x v="9"/>
    <x v="9"/>
  </r>
  <r>
    <x v="8"/>
    <x v="0"/>
    <s v="00435-metadata.xml"/>
    <s v="4 2 2 0 2"/>
    <x v="4"/>
    <x v="2"/>
    <x v="2"/>
    <x v="0"/>
    <x v="2"/>
    <x v="9"/>
    <x v="9"/>
  </r>
  <r>
    <x v="8"/>
    <x v="0"/>
    <s v="00441-metadata.xml"/>
    <s v="4 2 2 0 2"/>
    <x v="4"/>
    <x v="2"/>
    <x v="2"/>
    <x v="0"/>
    <x v="2"/>
    <x v="9"/>
    <x v="9"/>
  </r>
  <r>
    <x v="8"/>
    <x v="0"/>
    <s v="00454-metadata.xml"/>
    <s v="5 1 2 0 2"/>
    <x v="5"/>
    <x v="0"/>
    <x v="2"/>
    <x v="0"/>
    <x v="2"/>
    <x v="9"/>
    <x v="9"/>
  </r>
  <r>
    <x v="8"/>
    <x v="0"/>
    <s v="00455-metadata.xml"/>
    <s v="4 2 2 0 2"/>
    <x v="4"/>
    <x v="2"/>
    <x v="2"/>
    <x v="0"/>
    <x v="2"/>
    <x v="9"/>
    <x v="9"/>
  </r>
  <r>
    <x v="8"/>
    <x v="0"/>
    <s v="00461-metadata.xml"/>
    <s v="4 2 2 0 2"/>
    <x v="4"/>
    <x v="2"/>
    <x v="2"/>
    <x v="0"/>
    <x v="2"/>
    <x v="9"/>
    <x v="9"/>
  </r>
  <r>
    <x v="8"/>
    <x v="0"/>
    <s v="00463-metadata.xml"/>
    <s v="5 1 2 0 2"/>
    <x v="5"/>
    <x v="0"/>
    <x v="2"/>
    <x v="0"/>
    <x v="2"/>
    <x v="9"/>
    <x v="9"/>
  </r>
  <r>
    <x v="8"/>
    <x v="0"/>
    <s v="00474-metadata.xml"/>
    <s v="4 1 3 0 2"/>
    <x v="4"/>
    <x v="0"/>
    <x v="3"/>
    <x v="0"/>
    <x v="2"/>
    <x v="9"/>
    <x v="9"/>
  </r>
  <r>
    <x v="8"/>
    <x v="0"/>
    <s v="00478-metadata.xml"/>
    <s v="4 1 3 0 2"/>
    <x v="4"/>
    <x v="0"/>
    <x v="3"/>
    <x v="0"/>
    <x v="2"/>
    <x v="9"/>
    <x v="9"/>
  </r>
  <r>
    <x v="8"/>
    <x v="0"/>
    <s v="00485-metadata.xml"/>
    <s v="4 2 2 0 2"/>
    <x v="4"/>
    <x v="2"/>
    <x v="2"/>
    <x v="0"/>
    <x v="2"/>
    <x v="9"/>
    <x v="9"/>
  </r>
  <r>
    <x v="8"/>
    <x v="0"/>
    <s v="00489-metadata.xml"/>
    <s v="4 1 3 0 2"/>
    <x v="4"/>
    <x v="0"/>
    <x v="3"/>
    <x v="0"/>
    <x v="2"/>
    <x v="9"/>
    <x v="9"/>
  </r>
  <r>
    <x v="8"/>
    <x v="0"/>
    <s v="00508-metadata.xml"/>
    <s v="4 2 2 0 2"/>
    <x v="4"/>
    <x v="2"/>
    <x v="2"/>
    <x v="0"/>
    <x v="2"/>
    <x v="9"/>
    <x v="9"/>
  </r>
  <r>
    <x v="9"/>
    <x v="0"/>
    <s v="01014-metadata.xml"/>
    <s v="5 1 2 0 2"/>
    <x v="5"/>
    <x v="0"/>
    <x v="2"/>
    <x v="0"/>
    <x v="2"/>
    <x v="9"/>
    <x v="9"/>
  </r>
  <r>
    <x v="9"/>
    <x v="0"/>
    <s v="01025-metadata.xml"/>
    <s v="5 1 2 0 2"/>
    <x v="5"/>
    <x v="0"/>
    <x v="2"/>
    <x v="0"/>
    <x v="2"/>
    <x v="9"/>
    <x v="9"/>
  </r>
  <r>
    <x v="9"/>
    <x v="0"/>
    <s v="01029-metadata.xml"/>
    <s v="5 1 1 1 2"/>
    <x v="5"/>
    <x v="0"/>
    <x v="1"/>
    <x v="1"/>
    <x v="2"/>
    <x v="9"/>
    <x v="9"/>
  </r>
  <r>
    <x v="9"/>
    <x v="0"/>
    <s v="01031-metadata.xml"/>
    <s v="5 2 0 1 2"/>
    <x v="5"/>
    <x v="2"/>
    <x v="0"/>
    <x v="1"/>
    <x v="2"/>
    <x v="9"/>
    <x v="9"/>
  </r>
  <r>
    <x v="9"/>
    <x v="0"/>
    <s v="01032-metadata.xml"/>
    <s v="4 2 1 1 2"/>
    <x v="4"/>
    <x v="2"/>
    <x v="1"/>
    <x v="1"/>
    <x v="2"/>
    <x v="9"/>
    <x v="9"/>
  </r>
  <r>
    <x v="9"/>
    <x v="0"/>
    <s v="01033-metadata.xml"/>
    <s v="5 2 1 0 2"/>
    <x v="5"/>
    <x v="2"/>
    <x v="1"/>
    <x v="0"/>
    <x v="2"/>
    <x v="9"/>
    <x v="9"/>
  </r>
  <r>
    <x v="9"/>
    <x v="0"/>
    <s v="01034-metadata.xml"/>
    <s v="4 1 2 1 2"/>
    <x v="4"/>
    <x v="0"/>
    <x v="2"/>
    <x v="1"/>
    <x v="2"/>
    <x v="9"/>
    <x v="9"/>
  </r>
  <r>
    <x v="9"/>
    <x v="0"/>
    <s v="01035-metadata.xml"/>
    <s v="4 2 1 1 2"/>
    <x v="4"/>
    <x v="2"/>
    <x v="1"/>
    <x v="1"/>
    <x v="2"/>
    <x v="9"/>
    <x v="9"/>
  </r>
  <r>
    <x v="9"/>
    <x v="0"/>
    <s v="01038-metadata.xml"/>
    <s v="5 1 1 1 2"/>
    <x v="5"/>
    <x v="0"/>
    <x v="1"/>
    <x v="1"/>
    <x v="2"/>
    <x v="9"/>
    <x v="9"/>
  </r>
  <r>
    <x v="9"/>
    <x v="0"/>
    <s v="01043-metadata.xml"/>
    <s v="4 2 1 1 2"/>
    <x v="4"/>
    <x v="2"/>
    <x v="1"/>
    <x v="1"/>
    <x v="2"/>
    <x v="9"/>
    <x v="9"/>
  </r>
  <r>
    <x v="9"/>
    <x v="0"/>
    <s v="01046-metadata.xml"/>
    <s v="5 1 1 1 2"/>
    <x v="5"/>
    <x v="0"/>
    <x v="1"/>
    <x v="1"/>
    <x v="2"/>
    <x v="9"/>
    <x v="9"/>
  </r>
  <r>
    <x v="9"/>
    <x v="0"/>
    <s v="01049-metadata.xml"/>
    <s v="4 2 1 1 2"/>
    <x v="4"/>
    <x v="2"/>
    <x v="1"/>
    <x v="1"/>
    <x v="2"/>
    <x v="9"/>
    <x v="9"/>
  </r>
  <r>
    <x v="9"/>
    <x v="0"/>
    <s v="01052-metadata.xml"/>
    <s v="4 1 2 1 2"/>
    <x v="4"/>
    <x v="0"/>
    <x v="2"/>
    <x v="1"/>
    <x v="2"/>
    <x v="9"/>
    <x v="9"/>
  </r>
  <r>
    <x v="9"/>
    <x v="0"/>
    <s v="01059-metadata.xml"/>
    <s v="5 2 0 1 2"/>
    <x v="5"/>
    <x v="2"/>
    <x v="0"/>
    <x v="1"/>
    <x v="2"/>
    <x v="9"/>
    <x v="9"/>
  </r>
  <r>
    <x v="9"/>
    <x v="0"/>
    <s v="01062-metadata.xml"/>
    <s v="4 2 2 0 2"/>
    <x v="4"/>
    <x v="2"/>
    <x v="2"/>
    <x v="0"/>
    <x v="2"/>
    <x v="9"/>
    <x v="9"/>
  </r>
  <r>
    <x v="9"/>
    <x v="0"/>
    <s v="01064-metadata.xml"/>
    <s v="5 1 1 1 2"/>
    <x v="5"/>
    <x v="0"/>
    <x v="1"/>
    <x v="1"/>
    <x v="2"/>
    <x v="9"/>
    <x v="9"/>
  </r>
  <r>
    <x v="9"/>
    <x v="0"/>
    <s v="01066-metadata.xml"/>
    <s v="5 2 1 0 2"/>
    <x v="5"/>
    <x v="2"/>
    <x v="1"/>
    <x v="0"/>
    <x v="2"/>
    <x v="9"/>
    <x v="9"/>
  </r>
  <r>
    <x v="9"/>
    <x v="0"/>
    <s v="01077-metadata.xml"/>
    <s v="5 1 1 1 2"/>
    <x v="5"/>
    <x v="0"/>
    <x v="1"/>
    <x v="1"/>
    <x v="2"/>
    <x v="9"/>
    <x v="9"/>
  </r>
  <r>
    <x v="9"/>
    <x v="0"/>
    <s v="01081-metadata.xml"/>
    <s v="5 1 2 0 2"/>
    <x v="5"/>
    <x v="0"/>
    <x v="2"/>
    <x v="0"/>
    <x v="2"/>
    <x v="9"/>
    <x v="9"/>
  </r>
  <r>
    <x v="9"/>
    <x v="0"/>
    <s v="01082-metadata.xml"/>
    <s v="4 1 2 1 2"/>
    <x v="4"/>
    <x v="0"/>
    <x v="2"/>
    <x v="1"/>
    <x v="2"/>
    <x v="9"/>
    <x v="9"/>
  </r>
  <r>
    <x v="9"/>
    <x v="0"/>
    <s v="01084-metadata.xml"/>
    <s v="4 2 1 1 2"/>
    <x v="4"/>
    <x v="2"/>
    <x v="1"/>
    <x v="1"/>
    <x v="2"/>
    <x v="9"/>
    <x v="9"/>
  </r>
  <r>
    <x v="9"/>
    <x v="0"/>
    <s v="01090-metadata.xml"/>
    <s v="5 1 1 1 2"/>
    <x v="5"/>
    <x v="0"/>
    <x v="1"/>
    <x v="1"/>
    <x v="2"/>
    <x v="9"/>
    <x v="9"/>
  </r>
  <r>
    <x v="9"/>
    <x v="0"/>
    <s v="01091-metadata.xml"/>
    <s v="5 1 1 1 2"/>
    <x v="5"/>
    <x v="0"/>
    <x v="1"/>
    <x v="1"/>
    <x v="2"/>
    <x v="9"/>
    <x v="9"/>
  </r>
  <r>
    <x v="9"/>
    <x v="0"/>
    <s v="01094-metadata.xml"/>
    <s v="5 2 0 1 2"/>
    <x v="5"/>
    <x v="2"/>
    <x v="0"/>
    <x v="1"/>
    <x v="2"/>
    <x v="9"/>
    <x v="9"/>
  </r>
  <r>
    <x v="9"/>
    <x v="0"/>
    <s v="01098-metadata.xml"/>
    <s v="4 1 2 1 2"/>
    <x v="4"/>
    <x v="0"/>
    <x v="2"/>
    <x v="1"/>
    <x v="2"/>
    <x v="9"/>
    <x v="9"/>
  </r>
  <r>
    <x v="9"/>
    <x v="0"/>
    <s v="01102-metadata.xml"/>
    <s v="5 2 0 1 2"/>
    <x v="5"/>
    <x v="2"/>
    <x v="0"/>
    <x v="1"/>
    <x v="2"/>
    <x v="9"/>
    <x v="9"/>
  </r>
  <r>
    <x v="9"/>
    <x v="0"/>
    <s v="01106-metadata.xml"/>
    <s v="5 1 1 1 2"/>
    <x v="5"/>
    <x v="0"/>
    <x v="1"/>
    <x v="1"/>
    <x v="2"/>
    <x v="9"/>
    <x v="9"/>
  </r>
  <r>
    <x v="9"/>
    <x v="0"/>
    <s v="01113-metadata.xml"/>
    <s v="5 1 1 1 2"/>
    <x v="5"/>
    <x v="0"/>
    <x v="1"/>
    <x v="1"/>
    <x v="2"/>
    <x v="9"/>
    <x v="9"/>
  </r>
  <r>
    <x v="9"/>
    <x v="0"/>
    <s v="01114-metadata.xml"/>
    <s v="5 2 0 1 2"/>
    <x v="5"/>
    <x v="2"/>
    <x v="0"/>
    <x v="1"/>
    <x v="2"/>
    <x v="9"/>
    <x v="9"/>
  </r>
  <r>
    <x v="9"/>
    <x v="0"/>
    <s v="01115-metadata.xml"/>
    <s v="5 2 1 0 2"/>
    <x v="5"/>
    <x v="2"/>
    <x v="1"/>
    <x v="0"/>
    <x v="2"/>
    <x v="9"/>
    <x v="9"/>
  </r>
  <r>
    <x v="9"/>
    <x v="0"/>
    <s v="01117-metadata.xml"/>
    <s v="5 1 1 1 2"/>
    <x v="5"/>
    <x v="0"/>
    <x v="1"/>
    <x v="1"/>
    <x v="2"/>
    <x v="9"/>
    <x v="9"/>
  </r>
  <r>
    <x v="9"/>
    <x v="0"/>
    <s v="01118-metadata.xml"/>
    <s v="5 1 1 1 2"/>
    <x v="5"/>
    <x v="0"/>
    <x v="1"/>
    <x v="1"/>
    <x v="2"/>
    <x v="9"/>
    <x v="9"/>
  </r>
  <r>
    <x v="9"/>
    <x v="0"/>
    <s v="01120-metadata.xml"/>
    <s v="5 1 1 1 2"/>
    <x v="5"/>
    <x v="0"/>
    <x v="1"/>
    <x v="1"/>
    <x v="2"/>
    <x v="9"/>
    <x v="9"/>
  </r>
  <r>
    <x v="9"/>
    <x v="0"/>
    <s v="01123-metadata.xml"/>
    <s v="5 1 2 0 2"/>
    <x v="5"/>
    <x v="0"/>
    <x v="2"/>
    <x v="0"/>
    <x v="2"/>
    <x v="9"/>
    <x v="9"/>
  </r>
  <r>
    <x v="9"/>
    <x v="0"/>
    <s v="01128-metadata.xml"/>
    <s v="5 1 2 0 2"/>
    <x v="5"/>
    <x v="0"/>
    <x v="2"/>
    <x v="0"/>
    <x v="2"/>
    <x v="9"/>
    <x v="9"/>
  </r>
  <r>
    <x v="9"/>
    <x v="0"/>
    <s v="01131-metadata.xml"/>
    <s v="4 1 2 1 2"/>
    <x v="4"/>
    <x v="0"/>
    <x v="2"/>
    <x v="1"/>
    <x v="2"/>
    <x v="9"/>
    <x v="9"/>
  </r>
  <r>
    <x v="9"/>
    <x v="0"/>
    <s v="01134-metadata.xml"/>
    <s v="5 1 1 1 2"/>
    <x v="5"/>
    <x v="0"/>
    <x v="1"/>
    <x v="1"/>
    <x v="2"/>
    <x v="9"/>
    <x v="9"/>
  </r>
  <r>
    <x v="9"/>
    <x v="0"/>
    <s v="01137-metadata.xml"/>
    <s v="5 2 1 0 2"/>
    <x v="5"/>
    <x v="2"/>
    <x v="1"/>
    <x v="0"/>
    <x v="2"/>
    <x v="9"/>
    <x v="9"/>
  </r>
  <r>
    <x v="9"/>
    <x v="0"/>
    <s v="01144-metadata.xml"/>
    <s v="4 2 1 1 2"/>
    <x v="4"/>
    <x v="2"/>
    <x v="1"/>
    <x v="1"/>
    <x v="2"/>
    <x v="9"/>
    <x v="9"/>
  </r>
  <r>
    <x v="9"/>
    <x v="0"/>
    <s v="01147-metadata.xml"/>
    <s v="5 1 1 1 2"/>
    <x v="5"/>
    <x v="0"/>
    <x v="1"/>
    <x v="1"/>
    <x v="2"/>
    <x v="9"/>
    <x v="9"/>
  </r>
  <r>
    <x v="9"/>
    <x v="0"/>
    <s v="01157-metadata.xml"/>
    <s v="4 2 1 1 2"/>
    <x v="4"/>
    <x v="2"/>
    <x v="1"/>
    <x v="1"/>
    <x v="2"/>
    <x v="9"/>
    <x v="9"/>
  </r>
  <r>
    <x v="9"/>
    <x v="0"/>
    <s v="01158-metadata.xml"/>
    <s v="5 1 1 1 2"/>
    <x v="5"/>
    <x v="0"/>
    <x v="1"/>
    <x v="1"/>
    <x v="2"/>
    <x v="9"/>
    <x v="9"/>
  </r>
  <r>
    <x v="9"/>
    <x v="0"/>
    <s v="01160-metadata.xml"/>
    <s v="5 1 1 1 2"/>
    <x v="5"/>
    <x v="0"/>
    <x v="1"/>
    <x v="1"/>
    <x v="2"/>
    <x v="9"/>
    <x v="9"/>
  </r>
  <r>
    <x v="9"/>
    <x v="0"/>
    <s v="01162-metadata.xml"/>
    <s v="5 2 1 0 2"/>
    <x v="5"/>
    <x v="2"/>
    <x v="1"/>
    <x v="0"/>
    <x v="2"/>
    <x v="9"/>
    <x v="9"/>
  </r>
  <r>
    <x v="9"/>
    <x v="0"/>
    <s v="01163-metadata.xml"/>
    <s v="4 2 1 1 2"/>
    <x v="4"/>
    <x v="2"/>
    <x v="1"/>
    <x v="1"/>
    <x v="2"/>
    <x v="9"/>
    <x v="9"/>
  </r>
  <r>
    <x v="9"/>
    <x v="0"/>
    <s v="01164-metadata.xml"/>
    <s v="5 2 1 0 2"/>
    <x v="5"/>
    <x v="2"/>
    <x v="1"/>
    <x v="0"/>
    <x v="2"/>
    <x v="9"/>
    <x v="9"/>
  </r>
  <r>
    <x v="9"/>
    <x v="0"/>
    <s v="01171-metadata.xml"/>
    <s v="5 1 1 1 2"/>
    <x v="5"/>
    <x v="0"/>
    <x v="1"/>
    <x v="1"/>
    <x v="2"/>
    <x v="9"/>
    <x v="9"/>
  </r>
  <r>
    <x v="9"/>
    <x v="0"/>
    <s v="01179-metadata.xml"/>
    <s v="5 1 2 0 2"/>
    <x v="5"/>
    <x v="0"/>
    <x v="2"/>
    <x v="0"/>
    <x v="2"/>
    <x v="9"/>
    <x v="9"/>
  </r>
  <r>
    <x v="9"/>
    <x v="0"/>
    <s v="01183-metadata.xml"/>
    <s v="5 1 1 1 2"/>
    <x v="5"/>
    <x v="0"/>
    <x v="1"/>
    <x v="1"/>
    <x v="2"/>
    <x v="9"/>
    <x v="9"/>
  </r>
  <r>
    <x v="9"/>
    <x v="0"/>
    <s v="01192-metadata.xml"/>
    <s v="4 1 2 1 2"/>
    <x v="4"/>
    <x v="0"/>
    <x v="2"/>
    <x v="1"/>
    <x v="2"/>
    <x v="9"/>
    <x v="9"/>
  </r>
  <r>
    <x v="9"/>
    <x v="0"/>
    <s v="01222-metadata.xml"/>
    <s v="5 1 1 1 2"/>
    <x v="5"/>
    <x v="0"/>
    <x v="1"/>
    <x v="1"/>
    <x v="2"/>
    <x v="9"/>
    <x v="9"/>
  </r>
  <r>
    <x v="9"/>
    <x v="0"/>
    <s v="01224-metadata.xml"/>
    <s v="4 1 2 1 2"/>
    <x v="4"/>
    <x v="0"/>
    <x v="2"/>
    <x v="1"/>
    <x v="2"/>
    <x v="9"/>
    <x v="9"/>
  </r>
  <r>
    <x v="9"/>
    <x v="0"/>
    <s v="01229-metadata.xml"/>
    <s v="4 2 1 1 2"/>
    <x v="4"/>
    <x v="2"/>
    <x v="1"/>
    <x v="1"/>
    <x v="2"/>
    <x v="9"/>
    <x v="9"/>
  </r>
  <r>
    <x v="9"/>
    <x v="0"/>
    <s v="01230-metadata.xml"/>
    <s v="4 1 2 1 2"/>
    <x v="4"/>
    <x v="0"/>
    <x v="2"/>
    <x v="1"/>
    <x v="2"/>
    <x v="9"/>
    <x v="9"/>
  </r>
  <r>
    <x v="9"/>
    <x v="0"/>
    <s v="01231-metadata.xml"/>
    <s v="4 1 2 1 2"/>
    <x v="4"/>
    <x v="0"/>
    <x v="2"/>
    <x v="1"/>
    <x v="2"/>
    <x v="9"/>
    <x v="9"/>
  </r>
  <r>
    <x v="9"/>
    <x v="0"/>
    <s v="01240-metadata.xml"/>
    <s v="4 1 2 1 2"/>
    <x v="4"/>
    <x v="0"/>
    <x v="2"/>
    <x v="1"/>
    <x v="2"/>
    <x v="9"/>
    <x v="9"/>
  </r>
  <r>
    <x v="9"/>
    <x v="0"/>
    <s v="01245-metadata.xml"/>
    <s v="5 1 1 1 2"/>
    <x v="5"/>
    <x v="0"/>
    <x v="1"/>
    <x v="1"/>
    <x v="2"/>
    <x v="9"/>
    <x v="9"/>
  </r>
  <r>
    <x v="9"/>
    <x v="0"/>
    <s v="01257-metadata.xml"/>
    <s v="5 1 1 1 2"/>
    <x v="5"/>
    <x v="0"/>
    <x v="1"/>
    <x v="1"/>
    <x v="2"/>
    <x v="9"/>
    <x v="9"/>
  </r>
  <r>
    <x v="9"/>
    <x v="0"/>
    <s v="01258-metadata.xml"/>
    <s v="4 2 1 1 2"/>
    <x v="4"/>
    <x v="2"/>
    <x v="1"/>
    <x v="1"/>
    <x v="2"/>
    <x v="9"/>
    <x v="9"/>
  </r>
  <r>
    <x v="11"/>
    <x v="1"/>
    <s v="02767-metadata.xml"/>
    <s v="1 0 3 1 2"/>
    <x v="1"/>
    <x v="1"/>
    <x v="3"/>
    <x v="1"/>
    <x v="2"/>
    <x v="6"/>
    <x v="10"/>
  </r>
  <r>
    <x v="11"/>
    <x v="1"/>
    <s v="02773-metadata.xml"/>
    <s v="0 1 3 1 2"/>
    <x v="0"/>
    <x v="0"/>
    <x v="3"/>
    <x v="1"/>
    <x v="2"/>
    <x v="6"/>
    <x v="10"/>
  </r>
  <r>
    <x v="11"/>
    <x v="1"/>
    <s v="02775-metadata.xml"/>
    <s v="0 1 3 1 2"/>
    <x v="0"/>
    <x v="0"/>
    <x v="3"/>
    <x v="1"/>
    <x v="2"/>
    <x v="6"/>
    <x v="10"/>
  </r>
  <r>
    <x v="11"/>
    <x v="1"/>
    <s v="02777-metadata.xml"/>
    <s v="1 0 3 1 2"/>
    <x v="1"/>
    <x v="1"/>
    <x v="3"/>
    <x v="1"/>
    <x v="2"/>
    <x v="6"/>
    <x v="10"/>
  </r>
  <r>
    <x v="6"/>
    <x v="1"/>
    <s v="02010-metadata.xml"/>
    <s v="2 0 3 0 2"/>
    <x v="2"/>
    <x v="1"/>
    <x v="3"/>
    <x v="0"/>
    <x v="2"/>
    <x v="6"/>
    <x v="10"/>
  </r>
  <r>
    <x v="6"/>
    <x v="1"/>
    <s v="02015-metadata.xml"/>
    <s v="2 0 3 0 2"/>
    <x v="2"/>
    <x v="1"/>
    <x v="3"/>
    <x v="0"/>
    <x v="2"/>
    <x v="6"/>
    <x v="10"/>
  </r>
  <r>
    <x v="6"/>
    <x v="1"/>
    <s v="02016-metadata.xml"/>
    <s v="2 0 3 0 2"/>
    <x v="2"/>
    <x v="1"/>
    <x v="3"/>
    <x v="0"/>
    <x v="2"/>
    <x v="6"/>
    <x v="10"/>
  </r>
  <r>
    <x v="6"/>
    <x v="1"/>
    <s v="02031-metadata.xml"/>
    <s v="2 0 3 0 2"/>
    <x v="2"/>
    <x v="1"/>
    <x v="3"/>
    <x v="0"/>
    <x v="2"/>
    <x v="6"/>
    <x v="10"/>
  </r>
  <r>
    <x v="6"/>
    <x v="1"/>
    <s v="02050-metadata.xml"/>
    <s v="2 0 3 0 2"/>
    <x v="2"/>
    <x v="1"/>
    <x v="3"/>
    <x v="0"/>
    <x v="2"/>
    <x v="6"/>
    <x v="10"/>
  </r>
  <r>
    <x v="6"/>
    <x v="1"/>
    <s v="02056-metadata.xml"/>
    <s v="2 0 3 0 2"/>
    <x v="2"/>
    <x v="1"/>
    <x v="3"/>
    <x v="0"/>
    <x v="2"/>
    <x v="6"/>
    <x v="10"/>
  </r>
  <r>
    <x v="6"/>
    <x v="1"/>
    <s v="02089-metadata.xml"/>
    <s v="2 0 3 0 2"/>
    <x v="2"/>
    <x v="1"/>
    <x v="3"/>
    <x v="0"/>
    <x v="2"/>
    <x v="6"/>
    <x v="10"/>
  </r>
  <r>
    <x v="6"/>
    <x v="1"/>
    <s v="02094-metadata.xml"/>
    <s v="2 0 3 0 2"/>
    <x v="2"/>
    <x v="1"/>
    <x v="3"/>
    <x v="0"/>
    <x v="2"/>
    <x v="6"/>
    <x v="10"/>
  </r>
  <r>
    <x v="6"/>
    <x v="1"/>
    <s v="02096-metadata.xml"/>
    <s v="2 0 3 0 2"/>
    <x v="2"/>
    <x v="1"/>
    <x v="3"/>
    <x v="0"/>
    <x v="2"/>
    <x v="6"/>
    <x v="10"/>
  </r>
  <r>
    <x v="6"/>
    <x v="1"/>
    <s v="02100-metadata.xml"/>
    <s v="2 0 3 0 2"/>
    <x v="2"/>
    <x v="1"/>
    <x v="3"/>
    <x v="0"/>
    <x v="2"/>
    <x v="6"/>
    <x v="10"/>
  </r>
  <r>
    <x v="6"/>
    <x v="1"/>
    <s v="02102-metadata.xml"/>
    <s v="2 0 3 0 2"/>
    <x v="2"/>
    <x v="1"/>
    <x v="3"/>
    <x v="0"/>
    <x v="2"/>
    <x v="6"/>
    <x v="10"/>
  </r>
  <r>
    <x v="6"/>
    <x v="1"/>
    <s v="02129-metadata.xml"/>
    <s v="2 0 3 0 2"/>
    <x v="2"/>
    <x v="1"/>
    <x v="3"/>
    <x v="0"/>
    <x v="2"/>
    <x v="6"/>
    <x v="10"/>
  </r>
  <r>
    <x v="6"/>
    <x v="1"/>
    <s v="02133-metadata.xml"/>
    <s v="2 0 3 0 2"/>
    <x v="2"/>
    <x v="1"/>
    <x v="3"/>
    <x v="0"/>
    <x v="2"/>
    <x v="6"/>
    <x v="10"/>
  </r>
  <r>
    <x v="6"/>
    <x v="1"/>
    <s v="02136-metadata.xml"/>
    <s v="2 0 3 0 2"/>
    <x v="2"/>
    <x v="1"/>
    <x v="3"/>
    <x v="0"/>
    <x v="2"/>
    <x v="6"/>
    <x v="10"/>
  </r>
  <r>
    <x v="6"/>
    <x v="1"/>
    <s v="02137-metadata.xml"/>
    <s v="2 0 3 0 2"/>
    <x v="2"/>
    <x v="1"/>
    <x v="3"/>
    <x v="0"/>
    <x v="2"/>
    <x v="6"/>
    <x v="10"/>
  </r>
  <r>
    <x v="6"/>
    <x v="1"/>
    <s v="02166-metadata.xml"/>
    <s v="2 0 3 0 2"/>
    <x v="2"/>
    <x v="1"/>
    <x v="3"/>
    <x v="0"/>
    <x v="2"/>
    <x v="6"/>
    <x v="10"/>
  </r>
  <r>
    <x v="6"/>
    <x v="1"/>
    <s v="02168-metadata.xml"/>
    <s v="2 0 3 0 2"/>
    <x v="2"/>
    <x v="1"/>
    <x v="3"/>
    <x v="0"/>
    <x v="2"/>
    <x v="6"/>
    <x v="10"/>
  </r>
  <r>
    <x v="6"/>
    <x v="1"/>
    <s v="02174-metadata.xml"/>
    <s v="2 0 3 0 2"/>
    <x v="2"/>
    <x v="1"/>
    <x v="3"/>
    <x v="0"/>
    <x v="2"/>
    <x v="6"/>
    <x v="10"/>
  </r>
  <r>
    <x v="6"/>
    <x v="1"/>
    <s v="02175-metadata.xml"/>
    <s v="2 0 3 0 2"/>
    <x v="2"/>
    <x v="1"/>
    <x v="3"/>
    <x v="0"/>
    <x v="2"/>
    <x v="6"/>
    <x v="10"/>
  </r>
  <r>
    <x v="6"/>
    <x v="1"/>
    <s v="02186-metadata.xml"/>
    <s v="2 0 3 0 2"/>
    <x v="2"/>
    <x v="1"/>
    <x v="3"/>
    <x v="0"/>
    <x v="2"/>
    <x v="6"/>
    <x v="10"/>
  </r>
  <r>
    <x v="6"/>
    <x v="1"/>
    <s v="02191-metadata.xml"/>
    <s v="2 0 3 0 2"/>
    <x v="2"/>
    <x v="1"/>
    <x v="3"/>
    <x v="0"/>
    <x v="2"/>
    <x v="6"/>
    <x v="10"/>
  </r>
  <r>
    <x v="6"/>
    <x v="1"/>
    <s v="02195-metadata.xml"/>
    <s v="2 0 3 0 2"/>
    <x v="2"/>
    <x v="1"/>
    <x v="3"/>
    <x v="0"/>
    <x v="2"/>
    <x v="6"/>
    <x v="10"/>
  </r>
  <r>
    <x v="6"/>
    <x v="1"/>
    <s v="02201-metadata.xml"/>
    <s v="2 0 3 0 2"/>
    <x v="2"/>
    <x v="1"/>
    <x v="3"/>
    <x v="0"/>
    <x v="2"/>
    <x v="6"/>
    <x v="10"/>
  </r>
  <r>
    <x v="6"/>
    <x v="1"/>
    <s v="02224-metadata.xml"/>
    <s v="2 0 3 0 2"/>
    <x v="2"/>
    <x v="1"/>
    <x v="3"/>
    <x v="0"/>
    <x v="2"/>
    <x v="6"/>
    <x v="10"/>
  </r>
  <r>
    <x v="6"/>
    <x v="1"/>
    <s v="02234-metadata.xml"/>
    <s v="2 0 3 0 2"/>
    <x v="2"/>
    <x v="1"/>
    <x v="3"/>
    <x v="0"/>
    <x v="2"/>
    <x v="6"/>
    <x v="10"/>
  </r>
  <r>
    <x v="6"/>
    <x v="1"/>
    <s v="02239-metadata.xml"/>
    <s v="2 0 3 0 2"/>
    <x v="2"/>
    <x v="1"/>
    <x v="3"/>
    <x v="0"/>
    <x v="2"/>
    <x v="6"/>
    <x v="10"/>
  </r>
  <r>
    <x v="6"/>
    <x v="1"/>
    <s v="02253-metadata.xml"/>
    <s v="2 0 3 0 2"/>
    <x v="2"/>
    <x v="1"/>
    <x v="3"/>
    <x v="0"/>
    <x v="2"/>
    <x v="6"/>
    <x v="10"/>
  </r>
  <r>
    <x v="12"/>
    <x v="0"/>
    <s v="03647-metadata.xml"/>
    <s v="2 1 3 2 3"/>
    <x v="2"/>
    <x v="0"/>
    <x v="3"/>
    <x v="2"/>
    <x v="3"/>
    <x v="10"/>
    <x v="10"/>
  </r>
  <r>
    <x v="12"/>
    <x v="0"/>
    <s v="03650-metadata.xml"/>
    <s v="1 2 3 2 3"/>
    <x v="1"/>
    <x v="2"/>
    <x v="3"/>
    <x v="2"/>
    <x v="3"/>
    <x v="10"/>
    <x v="10"/>
  </r>
  <r>
    <x v="12"/>
    <x v="0"/>
    <s v="03659-metadata.xml"/>
    <s v="1 2 3 2 3"/>
    <x v="1"/>
    <x v="2"/>
    <x v="3"/>
    <x v="2"/>
    <x v="3"/>
    <x v="10"/>
    <x v="10"/>
  </r>
  <r>
    <x v="12"/>
    <x v="0"/>
    <s v="03663-metadata.xml"/>
    <s v="1 2 3 2 3"/>
    <x v="1"/>
    <x v="2"/>
    <x v="3"/>
    <x v="2"/>
    <x v="3"/>
    <x v="10"/>
    <x v="10"/>
  </r>
  <r>
    <x v="12"/>
    <x v="0"/>
    <s v="03670-metadata.xml"/>
    <s v="2 1 3 2 3"/>
    <x v="2"/>
    <x v="0"/>
    <x v="3"/>
    <x v="2"/>
    <x v="3"/>
    <x v="10"/>
    <x v="10"/>
  </r>
  <r>
    <x v="12"/>
    <x v="0"/>
    <s v="03676-metadata.xml"/>
    <s v="1 2 4 1 3"/>
    <x v="1"/>
    <x v="2"/>
    <x v="4"/>
    <x v="1"/>
    <x v="3"/>
    <x v="10"/>
    <x v="10"/>
  </r>
  <r>
    <x v="12"/>
    <x v="0"/>
    <s v="03680-metadata.xml"/>
    <s v="1 2 4 1 3"/>
    <x v="1"/>
    <x v="2"/>
    <x v="4"/>
    <x v="1"/>
    <x v="3"/>
    <x v="10"/>
    <x v="10"/>
  </r>
  <r>
    <x v="12"/>
    <x v="0"/>
    <s v="03683-metadata.xml"/>
    <s v="1 2 3 2 3"/>
    <x v="1"/>
    <x v="2"/>
    <x v="3"/>
    <x v="2"/>
    <x v="3"/>
    <x v="10"/>
    <x v="10"/>
  </r>
  <r>
    <x v="1"/>
    <x v="0"/>
    <s v="04050-metadata.xml"/>
    <s v="1 2 4 1 3"/>
    <x v="1"/>
    <x v="2"/>
    <x v="4"/>
    <x v="1"/>
    <x v="3"/>
    <x v="10"/>
    <x v="10"/>
  </r>
  <r>
    <x v="7"/>
    <x v="0"/>
    <s v="03040-metadata.xml"/>
    <s v="4 1 2 1 3"/>
    <x v="4"/>
    <x v="0"/>
    <x v="2"/>
    <x v="1"/>
    <x v="3"/>
    <x v="10"/>
    <x v="10"/>
  </r>
  <r>
    <x v="7"/>
    <x v="0"/>
    <s v="03057-metadata.xml"/>
    <s v="4 1 2 1 3"/>
    <x v="4"/>
    <x v="0"/>
    <x v="2"/>
    <x v="1"/>
    <x v="3"/>
    <x v="10"/>
    <x v="10"/>
  </r>
  <r>
    <x v="7"/>
    <x v="0"/>
    <s v="03071-metadata.xml"/>
    <s v="4 1 2 1 3"/>
    <x v="4"/>
    <x v="0"/>
    <x v="2"/>
    <x v="1"/>
    <x v="3"/>
    <x v="10"/>
    <x v="10"/>
  </r>
  <r>
    <x v="7"/>
    <x v="0"/>
    <s v="03077-metadata.xml"/>
    <s v="4 1 2 1 3"/>
    <x v="4"/>
    <x v="0"/>
    <x v="2"/>
    <x v="1"/>
    <x v="3"/>
    <x v="10"/>
    <x v="10"/>
  </r>
  <r>
    <x v="7"/>
    <x v="0"/>
    <s v="03079-metadata.xml"/>
    <s v="4 1 2 1 3"/>
    <x v="4"/>
    <x v="0"/>
    <x v="2"/>
    <x v="1"/>
    <x v="3"/>
    <x v="10"/>
    <x v="10"/>
  </r>
  <r>
    <x v="7"/>
    <x v="0"/>
    <s v="03117-metadata.xml"/>
    <s v="4 1 2 1 3"/>
    <x v="4"/>
    <x v="0"/>
    <x v="2"/>
    <x v="1"/>
    <x v="3"/>
    <x v="10"/>
    <x v="10"/>
  </r>
  <r>
    <x v="5"/>
    <x v="0"/>
    <s v="00511-metadata.xml"/>
    <s v="1 2 3 2 3"/>
    <x v="1"/>
    <x v="2"/>
    <x v="3"/>
    <x v="2"/>
    <x v="3"/>
    <x v="10"/>
    <x v="10"/>
  </r>
  <r>
    <x v="5"/>
    <x v="0"/>
    <s v="00514-metadata.xml"/>
    <s v="5 2 2 0 2"/>
    <x v="5"/>
    <x v="2"/>
    <x v="2"/>
    <x v="0"/>
    <x v="2"/>
    <x v="10"/>
    <x v="10"/>
  </r>
  <r>
    <x v="5"/>
    <x v="0"/>
    <s v="00575-metadata.xml"/>
    <s v="2 1 3 2 3"/>
    <x v="2"/>
    <x v="0"/>
    <x v="3"/>
    <x v="2"/>
    <x v="3"/>
    <x v="10"/>
    <x v="10"/>
  </r>
  <r>
    <x v="5"/>
    <x v="0"/>
    <s v="00585-metadata.xml"/>
    <s v="1 2 4 1 3"/>
    <x v="1"/>
    <x v="2"/>
    <x v="4"/>
    <x v="1"/>
    <x v="3"/>
    <x v="10"/>
    <x v="10"/>
  </r>
  <r>
    <x v="5"/>
    <x v="0"/>
    <s v="00654-metadata.xml"/>
    <s v="1 2 4 1 3"/>
    <x v="1"/>
    <x v="2"/>
    <x v="4"/>
    <x v="1"/>
    <x v="3"/>
    <x v="10"/>
    <x v="10"/>
  </r>
  <r>
    <x v="5"/>
    <x v="0"/>
    <s v="00679-metadata.xml"/>
    <s v="2 2 3 2 2"/>
    <x v="2"/>
    <x v="2"/>
    <x v="3"/>
    <x v="2"/>
    <x v="2"/>
    <x v="10"/>
    <x v="10"/>
  </r>
  <r>
    <x v="5"/>
    <x v="0"/>
    <s v="00720-metadata.xml"/>
    <s v="2 2 3 1 3"/>
    <x v="2"/>
    <x v="2"/>
    <x v="3"/>
    <x v="1"/>
    <x v="3"/>
    <x v="10"/>
    <x v="10"/>
  </r>
  <r>
    <x v="16"/>
    <x v="0"/>
    <s v="03719-metadata.xml"/>
    <s v="2 2 3 1 3"/>
    <x v="2"/>
    <x v="2"/>
    <x v="3"/>
    <x v="1"/>
    <x v="3"/>
    <x v="10"/>
    <x v="10"/>
  </r>
  <r>
    <x v="16"/>
    <x v="0"/>
    <s v="03722-metadata.xml"/>
    <s v="2 2 3 1 3"/>
    <x v="2"/>
    <x v="2"/>
    <x v="3"/>
    <x v="1"/>
    <x v="3"/>
    <x v="10"/>
    <x v="10"/>
  </r>
  <r>
    <x v="16"/>
    <x v="0"/>
    <s v="03723-metadata.xml"/>
    <s v="2 2 3 1 3"/>
    <x v="2"/>
    <x v="2"/>
    <x v="3"/>
    <x v="1"/>
    <x v="3"/>
    <x v="10"/>
    <x v="10"/>
  </r>
  <r>
    <x v="16"/>
    <x v="0"/>
    <s v="03726-metadata.xml"/>
    <s v="2 2 3 1 3"/>
    <x v="2"/>
    <x v="2"/>
    <x v="3"/>
    <x v="1"/>
    <x v="3"/>
    <x v="10"/>
    <x v="10"/>
  </r>
  <r>
    <x v="16"/>
    <x v="0"/>
    <s v="03727-metadata.xml"/>
    <s v="2 2 3 1 3"/>
    <x v="2"/>
    <x v="2"/>
    <x v="3"/>
    <x v="1"/>
    <x v="3"/>
    <x v="10"/>
    <x v="10"/>
  </r>
  <r>
    <x v="16"/>
    <x v="0"/>
    <s v="03733-metadata.xml"/>
    <s v="2 2 3 1 3"/>
    <x v="2"/>
    <x v="2"/>
    <x v="3"/>
    <x v="1"/>
    <x v="3"/>
    <x v="10"/>
    <x v="10"/>
  </r>
  <r>
    <x v="16"/>
    <x v="0"/>
    <s v="03734-metadata.xml"/>
    <s v="2 2 3 1 3"/>
    <x v="2"/>
    <x v="2"/>
    <x v="3"/>
    <x v="1"/>
    <x v="3"/>
    <x v="10"/>
    <x v="10"/>
  </r>
  <r>
    <x v="16"/>
    <x v="0"/>
    <s v="03735-metadata.xml"/>
    <s v="2 2 3 1 3"/>
    <x v="2"/>
    <x v="2"/>
    <x v="3"/>
    <x v="1"/>
    <x v="3"/>
    <x v="10"/>
    <x v="10"/>
  </r>
  <r>
    <x v="16"/>
    <x v="0"/>
    <s v="03741-metadata.xml"/>
    <s v="2 2 3 1 3"/>
    <x v="2"/>
    <x v="2"/>
    <x v="3"/>
    <x v="1"/>
    <x v="3"/>
    <x v="10"/>
    <x v="10"/>
  </r>
  <r>
    <x v="16"/>
    <x v="0"/>
    <s v="03748-metadata.xml"/>
    <s v="2 2 3 1 3"/>
    <x v="2"/>
    <x v="2"/>
    <x v="3"/>
    <x v="1"/>
    <x v="3"/>
    <x v="10"/>
    <x v="10"/>
  </r>
  <r>
    <x v="16"/>
    <x v="0"/>
    <s v="03757-metadata.xml"/>
    <s v="2 2 3 1 3"/>
    <x v="2"/>
    <x v="2"/>
    <x v="3"/>
    <x v="1"/>
    <x v="3"/>
    <x v="10"/>
    <x v="10"/>
  </r>
  <r>
    <x v="16"/>
    <x v="0"/>
    <s v="03759-metadata.xml"/>
    <s v="2 2 3 1 3"/>
    <x v="2"/>
    <x v="2"/>
    <x v="3"/>
    <x v="1"/>
    <x v="3"/>
    <x v="10"/>
    <x v="10"/>
  </r>
  <r>
    <x v="16"/>
    <x v="0"/>
    <s v="03761-metadata.xml"/>
    <s v="2 2 3 1 3"/>
    <x v="2"/>
    <x v="2"/>
    <x v="3"/>
    <x v="1"/>
    <x v="3"/>
    <x v="10"/>
    <x v="10"/>
  </r>
  <r>
    <x v="16"/>
    <x v="0"/>
    <s v="03767-metadata.xml"/>
    <s v="2 2 3 1 3"/>
    <x v="2"/>
    <x v="2"/>
    <x v="3"/>
    <x v="1"/>
    <x v="3"/>
    <x v="10"/>
    <x v="10"/>
  </r>
  <r>
    <x v="16"/>
    <x v="0"/>
    <s v="03770-metadata.xml"/>
    <s v="2 2 3 1 3"/>
    <x v="2"/>
    <x v="2"/>
    <x v="3"/>
    <x v="1"/>
    <x v="3"/>
    <x v="10"/>
    <x v="10"/>
  </r>
  <r>
    <x v="16"/>
    <x v="0"/>
    <s v="03776-metadata.xml"/>
    <s v="3 1 3 1 3"/>
    <x v="3"/>
    <x v="0"/>
    <x v="3"/>
    <x v="1"/>
    <x v="3"/>
    <x v="10"/>
    <x v="10"/>
  </r>
  <r>
    <x v="16"/>
    <x v="0"/>
    <s v="03783-metadata.xml"/>
    <s v="2 2 3 1 3"/>
    <x v="2"/>
    <x v="2"/>
    <x v="3"/>
    <x v="1"/>
    <x v="3"/>
    <x v="10"/>
    <x v="10"/>
  </r>
  <r>
    <x v="16"/>
    <x v="0"/>
    <s v="03785-metadata.xml"/>
    <s v="2 2 3 1 3"/>
    <x v="2"/>
    <x v="2"/>
    <x v="3"/>
    <x v="1"/>
    <x v="3"/>
    <x v="10"/>
    <x v="10"/>
  </r>
  <r>
    <x v="16"/>
    <x v="0"/>
    <s v="03790-metadata.xml"/>
    <s v="2 2 3 1 3"/>
    <x v="2"/>
    <x v="2"/>
    <x v="3"/>
    <x v="1"/>
    <x v="3"/>
    <x v="10"/>
    <x v="10"/>
  </r>
  <r>
    <x v="16"/>
    <x v="0"/>
    <s v="03791-metadata.xml"/>
    <s v="2 2 3 1 3"/>
    <x v="2"/>
    <x v="2"/>
    <x v="3"/>
    <x v="1"/>
    <x v="3"/>
    <x v="10"/>
    <x v="10"/>
  </r>
  <r>
    <x v="16"/>
    <x v="0"/>
    <s v="03792-metadata.xml"/>
    <s v="2 2 3 1 3"/>
    <x v="2"/>
    <x v="2"/>
    <x v="3"/>
    <x v="1"/>
    <x v="3"/>
    <x v="10"/>
    <x v="10"/>
  </r>
  <r>
    <x v="16"/>
    <x v="0"/>
    <s v="03793-metadata.xml"/>
    <s v="2 2 3 1 3"/>
    <x v="2"/>
    <x v="2"/>
    <x v="3"/>
    <x v="1"/>
    <x v="3"/>
    <x v="10"/>
    <x v="10"/>
  </r>
  <r>
    <x v="16"/>
    <x v="0"/>
    <s v="03794-metadata.xml"/>
    <s v="2 2 3 1 3"/>
    <x v="2"/>
    <x v="2"/>
    <x v="3"/>
    <x v="1"/>
    <x v="3"/>
    <x v="10"/>
    <x v="10"/>
  </r>
  <r>
    <x v="16"/>
    <x v="0"/>
    <s v="03795-metadata.xml"/>
    <s v="2 2 3 1 3"/>
    <x v="2"/>
    <x v="2"/>
    <x v="3"/>
    <x v="1"/>
    <x v="3"/>
    <x v="10"/>
    <x v="10"/>
  </r>
  <r>
    <x v="16"/>
    <x v="0"/>
    <s v="03799-metadata.xml"/>
    <s v="2 2 3 1 3"/>
    <x v="2"/>
    <x v="2"/>
    <x v="3"/>
    <x v="1"/>
    <x v="3"/>
    <x v="10"/>
    <x v="10"/>
  </r>
  <r>
    <x v="16"/>
    <x v="0"/>
    <s v="03801-metadata.xml"/>
    <s v="2 2 3 1 3"/>
    <x v="2"/>
    <x v="2"/>
    <x v="3"/>
    <x v="1"/>
    <x v="3"/>
    <x v="10"/>
    <x v="10"/>
  </r>
  <r>
    <x v="16"/>
    <x v="0"/>
    <s v="03827-metadata.xml"/>
    <s v="2 2 3 1 3"/>
    <x v="2"/>
    <x v="2"/>
    <x v="3"/>
    <x v="1"/>
    <x v="3"/>
    <x v="10"/>
    <x v="10"/>
  </r>
  <r>
    <x v="16"/>
    <x v="0"/>
    <s v="03830-metadata.xml"/>
    <s v="2 2 3 1 3"/>
    <x v="2"/>
    <x v="2"/>
    <x v="3"/>
    <x v="1"/>
    <x v="3"/>
    <x v="10"/>
    <x v="10"/>
  </r>
  <r>
    <x v="16"/>
    <x v="0"/>
    <s v="03832-metadata.xml"/>
    <s v="2 2 3 1 3"/>
    <x v="2"/>
    <x v="2"/>
    <x v="3"/>
    <x v="1"/>
    <x v="3"/>
    <x v="10"/>
    <x v="10"/>
  </r>
  <r>
    <x v="16"/>
    <x v="0"/>
    <s v="03834-metadata.xml"/>
    <s v="2 2 3 1 3"/>
    <x v="2"/>
    <x v="2"/>
    <x v="3"/>
    <x v="1"/>
    <x v="3"/>
    <x v="10"/>
    <x v="10"/>
  </r>
  <r>
    <x v="16"/>
    <x v="0"/>
    <s v="03835-metadata.xml"/>
    <s v="2 2 3 1 3"/>
    <x v="2"/>
    <x v="2"/>
    <x v="3"/>
    <x v="1"/>
    <x v="3"/>
    <x v="10"/>
    <x v="10"/>
  </r>
  <r>
    <x v="16"/>
    <x v="0"/>
    <s v="03839-metadata.xml"/>
    <s v="2 1 4 1 3"/>
    <x v="2"/>
    <x v="0"/>
    <x v="4"/>
    <x v="1"/>
    <x v="3"/>
    <x v="10"/>
    <x v="10"/>
  </r>
  <r>
    <x v="16"/>
    <x v="0"/>
    <s v="03840-metadata.xml"/>
    <s v="2 1 4 1 3"/>
    <x v="2"/>
    <x v="0"/>
    <x v="4"/>
    <x v="1"/>
    <x v="3"/>
    <x v="10"/>
    <x v="10"/>
  </r>
  <r>
    <x v="16"/>
    <x v="0"/>
    <s v="03841-metadata.xml"/>
    <s v="2 2 3 1 3"/>
    <x v="2"/>
    <x v="2"/>
    <x v="3"/>
    <x v="1"/>
    <x v="3"/>
    <x v="10"/>
    <x v="10"/>
  </r>
  <r>
    <x v="16"/>
    <x v="0"/>
    <s v="03842-metadata.xml"/>
    <s v="2 2 3 1 3"/>
    <x v="2"/>
    <x v="2"/>
    <x v="3"/>
    <x v="1"/>
    <x v="3"/>
    <x v="10"/>
    <x v="10"/>
  </r>
  <r>
    <x v="16"/>
    <x v="0"/>
    <s v="03844-metadata.xml"/>
    <s v="2 2 3 1 3"/>
    <x v="2"/>
    <x v="2"/>
    <x v="3"/>
    <x v="1"/>
    <x v="3"/>
    <x v="10"/>
    <x v="10"/>
  </r>
  <r>
    <x v="16"/>
    <x v="0"/>
    <s v="03846-metadata.xml"/>
    <s v="2 2 3 1 3"/>
    <x v="2"/>
    <x v="2"/>
    <x v="3"/>
    <x v="1"/>
    <x v="3"/>
    <x v="10"/>
    <x v="10"/>
  </r>
  <r>
    <x v="16"/>
    <x v="0"/>
    <s v="03850-metadata.xml"/>
    <s v="2 1 4 1 3"/>
    <x v="2"/>
    <x v="0"/>
    <x v="4"/>
    <x v="1"/>
    <x v="3"/>
    <x v="10"/>
    <x v="10"/>
  </r>
  <r>
    <x v="16"/>
    <x v="0"/>
    <s v="03856-metadata.xml"/>
    <s v="2 1 4 1 3"/>
    <x v="2"/>
    <x v="0"/>
    <x v="4"/>
    <x v="1"/>
    <x v="3"/>
    <x v="10"/>
    <x v="10"/>
  </r>
  <r>
    <x v="16"/>
    <x v="0"/>
    <s v="03865-metadata.xml"/>
    <s v="2 2 3 1 3"/>
    <x v="2"/>
    <x v="2"/>
    <x v="3"/>
    <x v="1"/>
    <x v="3"/>
    <x v="10"/>
    <x v="10"/>
  </r>
  <r>
    <x v="16"/>
    <x v="0"/>
    <s v="03868-metadata.xml"/>
    <s v="2 2 3 1 3"/>
    <x v="2"/>
    <x v="2"/>
    <x v="3"/>
    <x v="1"/>
    <x v="3"/>
    <x v="10"/>
    <x v="10"/>
  </r>
  <r>
    <x v="16"/>
    <x v="0"/>
    <s v="03869-metadata.xml"/>
    <s v="2 2 3 1 3"/>
    <x v="2"/>
    <x v="2"/>
    <x v="3"/>
    <x v="1"/>
    <x v="3"/>
    <x v="10"/>
    <x v="10"/>
  </r>
  <r>
    <x v="16"/>
    <x v="0"/>
    <s v="03871-metadata.xml"/>
    <s v="2 2 3 1 3"/>
    <x v="2"/>
    <x v="2"/>
    <x v="3"/>
    <x v="1"/>
    <x v="3"/>
    <x v="10"/>
    <x v="10"/>
  </r>
  <r>
    <x v="16"/>
    <x v="0"/>
    <s v="03876-metadata.xml"/>
    <s v="2 2 3 1 3"/>
    <x v="2"/>
    <x v="2"/>
    <x v="3"/>
    <x v="1"/>
    <x v="3"/>
    <x v="10"/>
    <x v="10"/>
  </r>
  <r>
    <x v="0"/>
    <x v="0"/>
    <s v="00010-metadata.xml"/>
    <s v="4 2 2 1 2"/>
    <x v="4"/>
    <x v="2"/>
    <x v="2"/>
    <x v="1"/>
    <x v="2"/>
    <x v="10"/>
    <x v="10"/>
  </r>
  <r>
    <x v="0"/>
    <x v="0"/>
    <s v="00024-metadata.xml"/>
    <s v="2 1 3 2 3"/>
    <x v="2"/>
    <x v="0"/>
    <x v="3"/>
    <x v="2"/>
    <x v="3"/>
    <x v="10"/>
    <x v="10"/>
  </r>
  <r>
    <x v="0"/>
    <x v="0"/>
    <s v="00042-metadata.xml"/>
    <s v="2 1 4 1 3"/>
    <x v="2"/>
    <x v="0"/>
    <x v="4"/>
    <x v="1"/>
    <x v="3"/>
    <x v="10"/>
    <x v="10"/>
  </r>
  <r>
    <x v="0"/>
    <x v="0"/>
    <s v="00047-metadata.xml"/>
    <s v="4 3 2 0 2"/>
    <x v="4"/>
    <x v="3"/>
    <x v="2"/>
    <x v="0"/>
    <x v="2"/>
    <x v="10"/>
    <x v="10"/>
  </r>
  <r>
    <x v="0"/>
    <x v="0"/>
    <s v="00055-metadata.xml"/>
    <s v="3 1 3 1 3"/>
    <x v="3"/>
    <x v="0"/>
    <x v="3"/>
    <x v="1"/>
    <x v="3"/>
    <x v="10"/>
    <x v="10"/>
  </r>
  <r>
    <x v="0"/>
    <x v="0"/>
    <s v="00076-metadata.xml"/>
    <s v="2 1 3 2 3"/>
    <x v="2"/>
    <x v="0"/>
    <x v="3"/>
    <x v="2"/>
    <x v="3"/>
    <x v="10"/>
    <x v="10"/>
  </r>
  <r>
    <x v="0"/>
    <x v="0"/>
    <s v="00106-metadata.xml"/>
    <s v="4 2 3 0 2"/>
    <x v="4"/>
    <x v="2"/>
    <x v="3"/>
    <x v="0"/>
    <x v="2"/>
    <x v="10"/>
    <x v="10"/>
  </r>
  <r>
    <x v="0"/>
    <x v="0"/>
    <s v="00120-metadata.xml"/>
    <s v="4 2 2 1 2"/>
    <x v="4"/>
    <x v="2"/>
    <x v="2"/>
    <x v="1"/>
    <x v="2"/>
    <x v="10"/>
    <x v="10"/>
  </r>
  <r>
    <x v="0"/>
    <x v="0"/>
    <s v="00122-metadata.xml"/>
    <s v="3 1 3 1 3"/>
    <x v="3"/>
    <x v="0"/>
    <x v="3"/>
    <x v="1"/>
    <x v="3"/>
    <x v="10"/>
    <x v="10"/>
  </r>
  <r>
    <x v="0"/>
    <x v="0"/>
    <s v="00153-metadata.xml"/>
    <s v="2 1 3 2 3"/>
    <x v="2"/>
    <x v="0"/>
    <x v="3"/>
    <x v="2"/>
    <x v="3"/>
    <x v="10"/>
    <x v="10"/>
  </r>
  <r>
    <x v="0"/>
    <x v="0"/>
    <s v="00187-metadata.xml"/>
    <s v="2 1 3 2 3"/>
    <x v="2"/>
    <x v="0"/>
    <x v="3"/>
    <x v="2"/>
    <x v="3"/>
    <x v="10"/>
    <x v="10"/>
  </r>
  <r>
    <x v="0"/>
    <x v="0"/>
    <s v="00208-metadata.xml"/>
    <s v="2 1 3 2 3"/>
    <x v="2"/>
    <x v="0"/>
    <x v="3"/>
    <x v="2"/>
    <x v="3"/>
    <x v="10"/>
    <x v="10"/>
  </r>
  <r>
    <x v="14"/>
    <x v="0"/>
    <s v="01358-metadata.xml"/>
    <s v="5 2 1 1 2"/>
    <x v="5"/>
    <x v="2"/>
    <x v="1"/>
    <x v="1"/>
    <x v="2"/>
    <x v="10"/>
    <x v="10"/>
  </r>
  <r>
    <x v="8"/>
    <x v="0"/>
    <s v="00260-metadata.xml"/>
    <s v="4 2 3 0 2"/>
    <x v="4"/>
    <x v="2"/>
    <x v="3"/>
    <x v="0"/>
    <x v="2"/>
    <x v="10"/>
    <x v="10"/>
  </r>
  <r>
    <x v="8"/>
    <x v="0"/>
    <s v="00263-metadata.xml"/>
    <s v="5 1 3 0 2"/>
    <x v="5"/>
    <x v="0"/>
    <x v="3"/>
    <x v="0"/>
    <x v="2"/>
    <x v="10"/>
    <x v="10"/>
  </r>
  <r>
    <x v="8"/>
    <x v="0"/>
    <s v="00265-metadata.xml"/>
    <s v="4 2 3 0 2"/>
    <x v="4"/>
    <x v="2"/>
    <x v="3"/>
    <x v="0"/>
    <x v="2"/>
    <x v="10"/>
    <x v="10"/>
  </r>
  <r>
    <x v="8"/>
    <x v="0"/>
    <s v="00274-metadata.xml"/>
    <s v="5 2 2 0 2"/>
    <x v="5"/>
    <x v="2"/>
    <x v="2"/>
    <x v="0"/>
    <x v="2"/>
    <x v="10"/>
    <x v="10"/>
  </r>
  <r>
    <x v="8"/>
    <x v="0"/>
    <s v="00276-metadata.xml"/>
    <s v="5 1 3 0 2"/>
    <x v="5"/>
    <x v="0"/>
    <x v="3"/>
    <x v="0"/>
    <x v="2"/>
    <x v="10"/>
    <x v="10"/>
  </r>
  <r>
    <x v="8"/>
    <x v="0"/>
    <s v="00283-metadata.xml"/>
    <s v="5 2 2 0 2"/>
    <x v="5"/>
    <x v="2"/>
    <x v="2"/>
    <x v="0"/>
    <x v="2"/>
    <x v="10"/>
    <x v="10"/>
  </r>
  <r>
    <x v="8"/>
    <x v="0"/>
    <s v="00286-metadata.xml"/>
    <s v="4 2 2 1 2"/>
    <x v="4"/>
    <x v="2"/>
    <x v="2"/>
    <x v="1"/>
    <x v="2"/>
    <x v="10"/>
    <x v="10"/>
  </r>
  <r>
    <x v="8"/>
    <x v="0"/>
    <s v="00294-metadata.xml"/>
    <s v="5 2 2 0 2"/>
    <x v="5"/>
    <x v="2"/>
    <x v="2"/>
    <x v="0"/>
    <x v="2"/>
    <x v="10"/>
    <x v="10"/>
  </r>
  <r>
    <x v="8"/>
    <x v="0"/>
    <s v="00302-metadata.xml"/>
    <s v="4 2 3 0 2"/>
    <x v="4"/>
    <x v="2"/>
    <x v="3"/>
    <x v="0"/>
    <x v="2"/>
    <x v="10"/>
    <x v="10"/>
  </r>
  <r>
    <x v="8"/>
    <x v="0"/>
    <s v="00303-metadata.xml"/>
    <s v="5 1 3 0 2"/>
    <x v="5"/>
    <x v="0"/>
    <x v="3"/>
    <x v="0"/>
    <x v="2"/>
    <x v="10"/>
    <x v="10"/>
  </r>
  <r>
    <x v="8"/>
    <x v="0"/>
    <s v="00307-metadata.xml"/>
    <s v="5 2 2 0 2"/>
    <x v="5"/>
    <x v="2"/>
    <x v="2"/>
    <x v="0"/>
    <x v="2"/>
    <x v="10"/>
    <x v="10"/>
  </r>
  <r>
    <x v="8"/>
    <x v="0"/>
    <s v="00317-metadata.xml"/>
    <s v="4 2 3 0 2"/>
    <x v="4"/>
    <x v="2"/>
    <x v="3"/>
    <x v="0"/>
    <x v="2"/>
    <x v="10"/>
    <x v="10"/>
  </r>
  <r>
    <x v="8"/>
    <x v="0"/>
    <s v="00336-metadata.xml"/>
    <s v="4 2 3 0 2"/>
    <x v="4"/>
    <x v="2"/>
    <x v="3"/>
    <x v="0"/>
    <x v="2"/>
    <x v="10"/>
    <x v="10"/>
  </r>
  <r>
    <x v="8"/>
    <x v="0"/>
    <s v="00353-metadata.xml"/>
    <s v="4 2 3 0 2"/>
    <x v="4"/>
    <x v="2"/>
    <x v="3"/>
    <x v="0"/>
    <x v="2"/>
    <x v="10"/>
    <x v="10"/>
  </r>
  <r>
    <x v="8"/>
    <x v="0"/>
    <s v="00363-metadata.xml"/>
    <s v="5 2 2 0 2"/>
    <x v="5"/>
    <x v="2"/>
    <x v="2"/>
    <x v="0"/>
    <x v="2"/>
    <x v="10"/>
    <x v="10"/>
  </r>
  <r>
    <x v="8"/>
    <x v="0"/>
    <s v="00368-metadata.xml"/>
    <s v="4 2 3 0 2"/>
    <x v="4"/>
    <x v="2"/>
    <x v="3"/>
    <x v="0"/>
    <x v="2"/>
    <x v="10"/>
    <x v="10"/>
  </r>
  <r>
    <x v="8"/>
    <x v="0"/>
    <s v="00375-metadata.xml"/>
    <s v="5 2 1 1 2"/>
    <x v="5"/>
    <x v="2"/>
    <x v="1"/>
    <x v="1"/>
    <x v="2"/>
    <x v="10"/>
    <x v="10"/>
  </r>
  <r>
    <x v="8"/>
    <x v="0"/>
    <s v="00384-metadata.xml"/>
    <s v="6 1 2 0 2"/>
    <x v="6"/>
    <x v="0"/>
    <x v="2"/>
    <x v="0"/>
    <x v="2"/>
    <x v="10"/>
    <x v="10"/>
  </r>
  <r>
    <x v="8"/>
    <x v="0"/>
    <s v="00388-metadata.xml"/>
    <s v="5 1 3 0 2"/>
    <x v="5"/>
    <x v="0"/>
    <x v="3"/>
    <x v="0"/>
    <x v="2"/>
    <x v="10"/>
    <x v="10"/>
  </r>
  <r>
    <x v="8"/>
    <x v="0"/>
    <s v="00397-metadata.xml"/>
    <s v="4 2 3 0 2"/>
    <x v="4"/>
    <x v="2"/>
    <x v="3"/>
    <x v="0"/>
    <x v="2"/>
    <x v="10"/>
    <x v="10"/>
  </r>
  <r>
    <x v="8"/>
    <x v="0"/>
    <s v="00398-metadata.xml"/>
    <s v="5 2 2 0 2"/>
    <x v="5"/>
    <x v="2"/>
    <x v="2"/>
    <x v="0"/>
    <x v="2"/>
    <x v="10"/>
    <x v="10"/>
  </r>
  <r>
    <x v="8"/>
    <x v="0"/>
    <s v="00401-metadata.xml"/>
    <s v="5 2 1 1 2"/>
    <x v="5"/>
    <x v="2"/>
    <x v="1"/>
    <x v="1"/>
    <x v="2"/>
    <x v="10"/>
    <x v="10"/>
  </r>
  <r>
    <x v="8"/>
    <x v="0"/>
    <s v="00417-metadata.xml"/>
    <s v="4 2 3 0 2"/>
    <x v="4"/>
    <x v="2"/>
    <x v="3"/>
    <x v="0"/>
    <x v="2"/>
    <x v="10"/>
    <x v="10"/>
  </r>
  <r>
    <x v="8"/>
    <x v="0"/>
    <s v="00419-metadata.xml"/>
    <s v="5 2 1 1 2"/>
    <x v="5"/>
    <x v="2"/>
    <x v="1"/>
    <x v="1"/>
    <x v="2"/>
    <x v="10"/>
    <x v="10"/>
  </r>
  <r>
    <x v="8"/>
    <x v="0"/>
    <s v="00421-metadata.xml"/>
    <s v="4 3 1 1 2"/>
    <x v="4"/>
    <x v="3"/>
    <x v="1"/>
    <x v="1"/>
    <x v="2"/>
    <x v="10"/>
    <x v="10"/>
  </r>
  <r>
    <x v="8"/>
    <x v="0"/>
    <s v="00424-metadata.xml"/>
    <s v="4 2 3 0 2"/>
    <x v="4"/>
    <x v="2"/>
    <x v="3"/>
    <x v="0"/>
    <x v="2"/>
    <x v="10"/>
    <x v="10"/>
  </r>
  <r>
    <x v="8"/>
    <x v="0"/>
    <s v="00433-metadata.xml"/>
    <s v="5 2 1 1 2"/>
    <x v="5"/>
    <x v="2"/>
    <x v="1"/>
    <x v="1"/>
    <x v="2"/>
    <x v="10"/>
    <x v="10"/>
  </r>
  <r>
    <x v="8"/>
    <x v="0"/>
    <s v="00442-metadata.xml"/>
    <s v="5 1 3 0 2"/>
    <x v="5"/>
    <x v="0"/>
    <x v="3"/>
    <x v="0"/>
    <x v="2"/>
    <x v="10"/>
    <x v="10"/>
  </r>
  <r>
    <x v="8"/>
    <x v="0"/>
    <s v="00456-metadata.xml"/>
    <s v="5 2 1 1 2"/>
    <x v="5"/>
    <x v="2"/>
    <x v="1"/>
    <x v="1"/>
    <x v="2"/>
    <x v="10"/>
    <x v="10"/>
  </r>
  <r>
    <x v="8"/>
    <x v="0"/>
    <s v="00466-metadata.xml"/>
    <s v="4 2 3 0 2"/>
    <x v="4"/>
    <x v="2"/>
    <x v="3"/>
    <x v="0"/>
    <x v="2"/>
    <x v="10"/>
    <x v="10"/>
  </r>
  <r>
    <x v="8"/>
    <x v="0"/>
    <s v="00469-metadata.xml"/>
    <s v="4 2 3 0 2"/>
    <x v="4"/>
    <x v="2"/>
    <x v="3"/>
    <x v="0"/>
    <x v="2"/>
    <x v="10"/>
    <x v="10"/>
  </r>
  <r>
    <x v="8"/>
    <x v="0"/>
    <s v="00495-metadata.xml"/>
    <s v="5 2 2 0 2"/>
    <x v="5"/>
    <x v="2"/>
    <x v="2"/>
    <x v="0"/>
    <x v="2"/>
    <x v="10"/>
    <x v="10"/>
  </r>
  <r>
    <x v="8"/>
    <x v="0"/>
    <s v="00497-metadata.xml"/>
    <s v="4 2 3 0 2"/>
    <x v="4"/>
    <x v="2"/>
    <x v="3"/>
    <x v="0"/>
    <x v="2"/>
    <x v="10"/>
    <x v="10"/>
  </r>
  <r>
    <x v="8"/>
    <x v="0"/>
    <s v="00498-metadata.xml"/>
    <s v="5 2 2 0 2"/>
    <x v="5"/>
    <x v="2"/>
    <x v="2"/>
    <x v="0"/>
    <x v="2"/>
    <x v="10"/>
    <x v="10"/>
  </r>
  <r>
    <x v="9"/>
    <x v="0"/>
    <s v="01009-metadata.xml"/>
    <s v="5 2 1 1 2"/>
    <x v="5"/>
    <x v="2"/>
    <x v="1"/>
    <x v="1"/>
    <x v="2"/>
    <x v="10"/>
    <x v="10"/>
  </r>
  <r>
    <x v="9"/>
    <x v="0"/>
    <s v="01010-metadata.xml"/>
    <s v="5 2 1 1 2"/>
    <x v="5"/>
    <x v="2"/>
    <x v="1"/>
    <x v="1"/>
    <x v="2"/>
    <x v="10"/>
    <x v="10"/>
  </r>
  <r>
    <x v="9"/>
    <x v="0"/>
    <s v="01015-metadata.xml"/>
    <s v="5 1 2 1 2"/>
    <x v="5"/>
    <x v="0"/>
    <x v="2"/>
    <x v="1"/>
    <x v="2"/>
    <x v="10"/>
    <x v="10"/>
  </r>
  <r>
    <x v="9"/>
    <x v="0"/>
    <s v="01017-metadata.xml"/>
    <s v="5 1 2 1 2"/>
    <x v="5"/>
    <x v="0"/>
    <x v="2"/>
    <x v="1"/>
    <x v="2"/>
    <x v="10"/>
    <x v="10"/>
  </r>
  <r>
    <x v="9"/>
    <x v="0"/>
    <s v="01019-metadata.xml"/>
    <s v="5 2 1 1 2"/>
    <x v="5"/>
    <x v="2"/>
    <x v="1"/>
    <x v="1"/>
    <x v="2"/>
    <x v="10"/>
    <x v="10"/>
  </r>
  <r>
    <x v="9"/>
    <x v="0"/>
    <s v="01020-metadata.xml"/>
    <s v="4 2 2 1 2"/>
    <x v="4"/>
    <x v="2"/>
    <x v="2"/>
    <x v="1"/>
    <x v="2"/>
    <x v="10"/>
    <x v="10"/>
  </r>
  <r>
    <x v="9"/>
    <x v="0"/>
    <s v="01024-metadata.xml"/>
    <s v="5 2 1 1 2"/>
    <x v="5"/>
    <x v="2"/>
    <x v="1"/>
    <x v="1"/>
    <x v="2"/>
    <x v="10"/>
    <x v="10"/>
  </r>
  <r>
    <x v="9"/>
    <x v="0"/>
    <s v="01028-metadata.xml"/>
    <s v="5 2 1 1 2"/>
    <x v="5"/>
    <x v="2"/>
    <x v="1"/>
    <x v="1"/>
    <x v="2"/>
    <x v="10"/>
    <x v="10"/>
  </r>
  <r>
    <x v="9"/>
    <x v="0"/>
    <s v="01030-metadata.xml"/>
    <s v="5 2 1 1 2"/>
    <x v="5"/>
    <x v="2"/>
    <x v="1"/>
    <x v="1"/>
    <x v="2"/>
    <x v="10"/>
    <x v="10"/>
  </r>
  <r>
    <x v="9"/>
    <x v="0"/>
    <s v="01036-metadata.xml"/>
    <s v="4 2 2 1 2"/>
    <x v="4"/>
    <x v="2"/>
    <x v="2"/>
    <x v="1"/>
    <x v="2"/>
    <x v="10"/>
    <x v="10"/>
  </r>
  <r>
    <x v="9"/>
    <x v="0"/>
    <s v="01039-metadata.xml"/>
    <s v="5 1 2 1 2"/>
    <x v="5"/>
    <x v="0"/>
    <x v="2"/>
    <x v="1"/>
    <x v="2"/>
    <x v="10"/>
    <x v="10"/>
  </r>
  <r>
    <x v="9"/>
    <x v="0"/>
    <s v="01040-metadata.xml"/>
    <s v="5 2 1 1 2"/>
    <x v="5"/>
    <x v="2"/>
    <x v="1"/>
    <x v="1"/>
    <x v="2"/>
    <x v="10"/>
    <x v="10"/>
  </r>
  <r>
    <x v="9"/>
    <x v="0"/>
    <s v="01050-metadata.xml"/>
    <s v="5 2 1 1 2"/>
    <x v="5"/>
    <x v="2"/>
    <x v="1"/>
    <x v="1"/>
    <x v="2"/>
    <x v="10"/>
    <x v="10"/>
  </r>
  <r>
    <x v="9"/>
    <x v="0"/>
    <s v="01054-metadata.xml"/>
    <s v="5 1 2 1 2"/>
    <x v="5"/>
    <x v="0"/>
    <x v="2"/>
    <x v="1"/>
    <x v="2"/>
    <x v="10"/>
    <x v="10"/>
  </r>
  <r>
    <x v="9"/>
    <x v="0"/>
    <s v="01063-metadata.xml"/>
    <s v="5 1 2 1 2"/>
    <x v="5"/>
    <x v="0"/>
    <x v="2"/>
    <x v="1"/>
    <x v="2"/>
    <x v="10"/>
    <x v="10"/>
  </r>
  <r>
    <x v="9"/>
    <x v="0"/>
    <s v="01068-metadata.xml"/>
    <s v="5 2 2 0 2"/>
    <x v="5"/>
    <x v="2"/>
    <x v="2"/>
    <x v="0"/>
    <x v="2"/>
    <x v="10"/>
    <x v="10"/>
  </r>
  <r>
    <x v="9"/>
    <x v="0"/>
    <s v="01069-metadata.xml"/>
    <s v="5 2 1 1 2"/>
    <x v="5"/>
    <x v="2"/>
    <x v="1"/>
    <x v="1"/>
    <x v="2"/>
    <x v="10"/>
    <x v="10"/>
  </r>
  <r>
    <x v="9"/>
    <x v="0"/>
    <s v="01072-metadata.xml"/>
    <s v="5 2 1 1 2"/>
    <x v="5"/>
    <x v="2"/>
    <x v="1"/>
    <x v="1"/>
    <x v="2"/>
    <x v="10"/>
    <x v="10"/>
  </r>
  <r>
    <x v="9"/>
    <x v="0"/>
    <s v="01073-metadata.xml"/>
    <s v="5 2 2 0 2"/>
    <x v="5"/>
    <x v="2"/>
    <x v="2"/>
    <x v="0"/>
    <x v="2"/>
    <x v="10"/>
    <x v="10"/>
  </r>
  <r>
    <x v="9"/>
    <x v="0"/>
    <s v="01075-metadata.xml"/>
    <s v="4 3 2 0 2"/>
    <x v="4"/>
    <x v="3"/>
    <x v="2"/>
    <x v="0"/>
    <x v="2"/>
    <x v="10"/>
    <x v="10"/>
  </r>
  <r>
    <x v="9"/>
    <x v="0"/>
    <s v="01076-metadata.xml"/>
    <s v="4 2 2 1 2"/>
    <x v="4"/>
    <x v="2"/>
    <x v="2"/>
    <x v="1"/>
    <x v="2"/>
    <x v="10"/>
    <x v="10"/>
  </r>
  <r>
    <x v="9"/>
    <x v="0"/>
    <s v="01083-metadata.xml"/>
    <s v="4 2 3 0 2"/>
    <x v="4"/>
    <x v="2"/>
    <x v="3"/>
    <x v="0"/>
    <x v="2"/>
    <x v="10"/>
    <x v="10"/>
  </r>
  <r>
    <x v="9"/>
    <x v="0"/>
    <s v="01089-metadata.xml"/>
    <s v="4 2 2 1 2"/>
    <x v="4"/>
    <x v="2"/>
    <x v="2"/>
    <x v="1"/>
    <x v="2"/>
    <x v="10"/>
    <x v="10"/>
  </r>
  <r>
    <x v="9"/>
    <x v="0"/>
    <s v="01095-metadata.xml"/>
    <s v="5 2 1 1 2"/>
    <x v="5"/>
    <x v="2"/>
    <x v="1"/>
    <x v="1"/>
    <x v="2"/>
    <x v="10"/>
    <x v="10"/>
  </r>
  <r>
    <x v="9"/>
    <x v="0"/>
    <s v="01096-metadata.xml"/>
    <s v="5 1 2 1 2"/>
    <x v="5"/>
    <x v="0"/>
    <x v="2"/>
    <x v="1"/>
    <x v="2"/>
    <x v="10"/>
    <x v="10"/>
  </r>
  <r>
    <x v="9"/>
    <x v="0"/>
    <s v="01097-metadata.xml"/>
    <s v="5 2 1 1 2"/>
    <x v="5"/>
    <x v="2"/>
    <x v="1"/>
    <x v="1"/>
    <x v="2"/>
    <x v="10"/>
    <x v="10"/>
  </r>
  <r>
    <x v="9"/>
    <x v="0"/>
    <s v="01100-metadata.xml"/>
    <s v="4 2 2 1 2"/>
    <x v="4"/>
    <x v="2"/>
    <x v="2"/>
    <x v="1"/>
    <x v="2"/>
    <x v="10"/>
    <x v="10"/>
  </r>
  <r>
    <x v="9"/>
    <x v="0"/>
    <s v="01105-metadata.xml"/>
    <s v="5 2 1 1 2"/>
    <x v="5"/>
    <x v="2"/>
    <x v="1"/>
    <x v="1"/>
    <x v="2"/>
    <x v="10"/>
    <x v="10"/>
  </r>
  <r>
    <x v="9"/>
    <x v="0"/>
    <s v="01108-metadata.xml"/>
    <s v="5 1 2 1 2"/>
    <x v="5"/>
    <x v="0"/>
    <x v="2"/>
    <x v="1"/>
    <x v="2"/>
    <x v="10"/>
    <x v="10"/>
  </r>
  <r>
    <x v="9"/>
    <x v="0"/>
    <s v="01111-metadata.xml"/>
    <s v="5 2 1 1 2"/>
    <x v="5"/>
    <x v="2"/>
    <x v="1"/>
    <x v="1"/>
    <x v="2"/>
    <x v="10"/>
    <x v="10"/>
  </r>
  <r>
    <x v="9"/>
    <x v="0"/>
    <s v="01112-metadata.xml"/>
    <s v="5 1 2 1 2"/>
    <x v="5"/>
    <x v="0"/>
    <x v="2"/>
    <x v="1"/>
    <x v="2"/>
    <x v="10"/>
    <x v="10"/>
  </r>
  <r>
    <x v="9"/>
    <x v="0"/>
    <s v="01121-metadata.xml"/>
    <s v="5 2 1 1 2"/>
    <x v="5"/>
    <x v="2"/>
    <x v="1"/>
    <x v="1"/>
    <x v="2"/>
    <x v="10"/>
    <x v="10"/>
  </r>
  <r>
    <x v="9"/>
    <x v="0"/>
    <s v="01124-metadata.xml"/>
    <s v="5 2 1 1 2"/>
    <x v="5"/>
    <x v="2"/>
    <x v="1"/>
    <x v="1"/>
    <x v="2"/>
    <x v="10"/>
    <x v="10"/>
  </r>
  <r>
    <x v="9"/>
    <x v="0"/>
    <s v="01127-metadata.xml"/>
    <s v="4 2 2 1 2"/>
    <x v="4"/>
    <x v="2"/>
    <x v="2"/>
    <x v="1"/>
    <x v="2"/>
    <x v="10"/>
    <x v="10"/>
  </r>
  <r>
    <x v="9"/>
    <x v="0"/>
    <s v="01135-metadata.xml"/>
    <s v="5 3 1 0 2"/>
    <x v="5"/>
    <x v="3"/>
    <x v="1"/>
    <x v="0"/>
    <x v="2"/>
    <x v="10"/>
    <x v="10"/>
  </r>
  <r>
    <x v="9"/>
    <x v="0"/>
    <s v="01138-metadata.xml"/>
    <s v="4 2 2 1 2"/>
    <x v="4"/>
    <x v="2"/>
    <x v="2"/>
    <x v="1"/>
    <x v="2"/>
    <x v="10"/>
    <x v="10"/>
  </r>
  <r>
    <x v="9"/>
    <x v="0"/>
    <s v="01142-metadata.xml"/>
    <s v="5 1 2 1 2"/>
    <x v="5"/>
    <x v="0"/>
    <x v="2"/>
    <x v="1"/>
    <x v="2"/>
    <x v="10"/>
    <x v="10"/>
  </r>
  <r>
    <x v="9"/>
    <x v="0"/>
    <s v="01150-metadata.xml"/>
    <s v="5 2 1 1 2"/>
    <x v="5"/>
    <x v="2"/>
    <x v="1"/>
    <x v="1"/>
    <x v="2"/>
    <x v="10"/>
    <x v="10"/>
  </r>
  <r>
    <x v="9"/>
    <x v="0"/>
    <s v="01151-metadata.xml"/>
    <s v="5 1 2 1 2"/>
    <x v="5"/>
    <x v="0"/>
    <x v="2"/>
    <x v="1"/>
    <x v="2"/>
    <x v="10"/>
    <x v="10"/>
  </r>
  <r>
    <x v="9"/>
    <x v="0"/>
    <s v="01152-metadata.xml"/>
    <s v="4 2 2 1 2"/>
    <x v="4"/>
    <x v="2"/>
    <x v="2"/>
    <x v="1"/>
    <x v="2"/>
    <x v="10"/>
    <x v="10"/>
  </r>
  <r>
    <x v="9"/>
    <x v="0"/>
    <s v="01153-metadata.xml"/>
    <s v="5 2 1 1 2"/>
    <x v="5"/>
    <x v="2"/>
    <x v="1"/>
    <x v="1"/>
    <x v="2"/>
    <x v="10"/>
    <x v="10"/>
  </r>
  <r>
    <x v="9"/>
    <x v="0"/>
    <s v="01154-metadata.xml"/>
    <s v="4 3 2 0 2"/>
    <x v="4"/>
    <x v="3"/>
    <x v="2"/>
    <x v="0"/>
    <x v="2"/>
    <x v="10"/>
    <x v="10"/>
  </r>
  <r>
    <x v="9"/>
    <x v="0"/>
    <s v="01156-metadata.xml"/>
    <s v="5 1 2 1 2"/>
    <x v="5"/>
    <x v="0"/>
    <x v="2"/>
    <x v="1"/>
    <x v="2"/>
    <x v="10"/>
    <x v="10"/>
  </r>
  <r>
    <x v="9"/>
    <x v="0"/>
    <s v="01159-metadata.xml"/>
    <s v="5 2 1 1 2"/>
    <x v="5"/>
    <x v="2"/>
    <x v="1"/>
    <x v="1"/>
    <x v="2"/>
    <x v="10"/>
    <x v="10"/>
  </r>
  <r>
    <x v="9"/>
    <x v="0"/>
    <s v="01167-metadata.xml"/>
    <s v="4 3 2 0 2"/>
    <x v="4"/>
    <x v="3"/>
    <x v="2"/>
    <x v="0"/>
    <x v="2"/>
    <x v="10"/>
    <x v="10"/>
  </r>
  <r>
    <x v="9"/>
    <x v="0"/>
    <s v="01168-metadata.xml"/>
    <s v="5 2 2 0 2"/>
    <x v="5"/>
    <x v="2"/>
    <x v="2"/>
    <x v="0"/>
    <x v="2"/>
    <x v="10"/>
    <x v="10"/>
  </r>
  <r>
    <x v="9"/>
    <x v="0"/>
    <s v="01170-metadata.xml"/>
    <s v="5 1 2 1 2"/>
    <x v="5"/>
    <x v="0"/>
    <x v="2"/>
    <x v="1"/>
    <x v="2"/>
    <x v="10"/>
    <x v="10"/>
  </r>
  <r>
    <x v="9"/>
    <x v="0"/>
    <s v="01172-metadata.xml"/>
    <s v="5 2 1 1 2"/>
    <x v="5"/>
    <x v="2"/>
    <x v="1"/>
    <x v="1"/>
    <x v="2"/>
    <x v="10"/>
    <x v="10"/>
  </r>
  <r>
    <x v="9"/>
    <x v="0"/>
    <s v="01174-metadata.xml"/>
    <s v="4 3 2 0 2"/>
    <x v="4"/>
    <x v="3"/>
    <x v="2"/>
    <x v="0"/>
    <x v="2"/>
    <x v="10"/>
    <x v="10"/>
  </r>
  <r>
    <x v="9"/>
    <x v="0"/>
    <s v="01176-metadata.xml"/>
    <s v="5 2 1 1 2"/>
    <x v="5"/>
    <x v="2"/>
    <x v="1"/>
    <x v="1"/>
    <x v="2"/>
    <x v="10"/>
    <x v="10"/>
  </r>
  <r>
    <x v="9"/>
    <x v="0"/>
    <s v="01177-metadata.xml"/>
    <s v="5 2 1 1 2"/>
    <x v="5"/>
    <x v="2"/>
    <x v="1"/>
    <x v="1"/>
    <x v="2"/>
    <x v="10"/>
    <x v="10"/>
  </r>
  <r>
    <x v="9"/>
    <x v="0"/>
    <s v="01182-metadata.xml"/>
    <s v="5 1 3 0 2"/>
    <x v="5"/>
    <x v="0"/>
    <x v="3"/>
    <x v="0"/>
    <x v="2"/>
    <x v="10"/>
    <x v="10"/>
  </r>
  <r>
    <x v="9"/>
    <x v="0"/>
    <s v="01187-metadata.xml"/>
    <s v="5 2 1 1 2"/>
    <x v="5"/>
    <x v="2"/>
    <x v="1"/>
    <x v="1"/>
    <x v="2"/>
    <x v="10"/>
    <x v="10"/>
  </r>
  <r>
    <x v="9"/>
    <x v="0"/>
    <s v="01189-metadata.xml"/>
    <s v="4 1 3 1 2"/>
    <x v="4"/>
    <x v="0"/>
    <x v="3"/>
    <x v="1"/>
    <x v="2"/>
    <x v="10"/>
    <x v="10"/>
  </r>
  <r>
    <x v="9"/>
    <x v="0"/>
    <s v="01191-metadata.xml"/>
    <s v="5 2 1 1 2"/>
    <x v="5"/>
    <x v="2"/>
    <x v="1"/>
    <x v="1"/>
    <x v="2"/>
    <x v="10"/>
    <x v="10"/>
  </r>
  <r>
    <x v="9"/>
    <x v="0"/>
    <s v="01194-metadata.xml"/>
    <s v="5 2 1 1 2"/>
    <x v="5"/>
    <x v="2"/>
    <x v="1"/>
    <x v="1"/>
    <x v="2"/>
    <x v="10"/>
    <x v="10"/>
  </r>
  <r>
    <x v="9"/>
    <x v="0"/>
    <s v="01197-metadata.xml"/>
    <s v="5 1 2 1 2"/>
    <x v="5"/>
    <x v="0"/>
    <x v="2"/>
    <x v="1"/>
    <x v="2"/>
    <x v="10"/>
    <x v="10"/>
  </r>
  <r>
    <x v="9"/>
    <x v="0"/>
    <s v="01199-metadata.xml"/>
    <s v="4 2 2 1 2"/>
    <x v="4"/>
    <x v="2"/>
    <x v="2"/>
    <x v="1"/>
    <x v="2"/>
    <x v="10"/>
    <x v="10"/>
  </r>
  <r>
    <x v="9"/>
    <x v="0"/>
    <s v="01200-metadata.xml"/>
    <s v="5 2 1 1 2"/>
    <x v="5"/>
    <x v="2"/>
    <x v="1"/>
    <x v="1"/>
    <x v="2"/>
    <x v="10"/>
    <x v="10"/>
  </r>
  <r>
    <x v="9"/>
    <x v="0"/>
    <s v="01201-metadata.xml"/>
    <s v="5 2 1 1 2"/>
    <x v="5"/>
    <x v="2"/>
    <x v="1"/>
    <x v="1"/>
    <x v="2"/>
    <x v="10"/>
    <x v="10"/>
  </r>
  <r>
    <x v="9"/>
    <x v="0"/>
    <s v="01203-metadata.xml"/>
    <s v="4 2 2 1 2"/>
    <x v="4"/>
    <x v="2"/>
    <x v="2"/>
    <x v="1"/>
    <x v="2"/>
    <x v="10"/>
    <x v="10"/>
  </r>
  <r>
    <x v="9"/>
    <x v="0"/>
    <s v="01205-metadata.xml"/>
    <s v="4 2 2 1 2"/>
    <x v="4"/>
    <x v="2"/>
    <x v="2"/>
    <x v="1"/>
    <x v="2"/>
    <x v="10"/>
    <x v="10"/>
  </r>
  <r>
    <x v="9"/>
    <x v="0"/>
    <s v="01206-metadata.xml"/>
    <s v="5 2 2 0 2"/>
    <x v="5"/>
    <x v="2"/>
    <x v="2"/>
    <x v="0"/>
    <x v="2"/>
    <x v="10"/>
    <x v="10"/>
  </r>
  <r>
    <x v="9"/>
    <x v="0"/>
    <s v="01208-metadata.xml"/>
    <s v="4 3 2 0 2"/>
    <x v="4"/>
    <x v="3"/>
    <x v="2"/>
    <x v="0"/>
    <x v="2"/>
    <x v="10"/>
    <x v="10"/>
  </r>
  <r>
    <x v="9"/>
    <x v="0"/>
    <s v="01212-metadata.xml"/>
    <s v="5 2 1 1 2"/>
    <x v="5"/>
    <x v="2"/>
    <x v="1"/>
    <x v="1"/>
    <x v="2"/>
    <x v="10"/>
    <x v="10"/>
  </r>
  <r>
    <x v="9"/>
    <x v="0"/>
    <s v="01214-metadata.xml"/>
    <s v="5 1 2 1 2"/>
    <x v="5"/>
    <x v="0"/>
    <x v="2"/>
    <x v="1"/>
    <x v="2"/>
    <x v="10"/>
    <x v="10"/>
  </r>
  <r>
    <x v="9"/>
    <x v="0"/>
    <s v="01215-metadata.xml"/>
    <s v="5 2 1 1 2"/>
    <x v="5"/>
    <x v="2"/>
    <x v="1"/>
    <x v="1"/>
    <x v="2"/>
    <x v="10"/>
    <x v="10"/>
  </r>
  <r>
    <x v="9"/>
    <x v="0"/>
    <s v="01217-metadata.xml"/>
    <s v="5 2 1 1 2"/>
    <x v="5"/>
    <x v="2"/>
    <x v="1"/>
    <x v="1"/>
    <x v="2"/>
    <x v="10"/>
    <x v="10"/>
  </r>
  <r>
    <x v="9"/>
    <x v="0"/>
    <s v="01218-metadata.xml"/>
    <s v="5 2 1 1 2"/>
    <x v="5"/>
    <x v="2"/>
    <x v="1"/>
    <x v="1"/>
    <x v="2"/>
    <x v="10"/>
    <x v="10"/>
  </r>
  <r>
    <x v="9"/>
    <x v="0"/>
    <s v="01219-metadata.xml"/>
    <s v="4 2 2 1 2"/>
    <x v="4"/>
    <x v="2"/>
    <x v="2"/>
    <x v="1"/>
    <x v="2"/>
    <x v="10"/>
    <x v="10"/>
  </r>
  <r>
    <x v="9"/>
    <x v="0"/>
    <s v="01221-metadata.xml"/>
    <s v="5 2 1 1 2"/>
    <x v="5"/>
    <x v="2"/>
    <x v="1"/>
    <x v="1"/>
    <x v="2"/>
    <x v="10"/>
    <x v="10"/>
  </r>
  <r>
    <x v="9"/>
    <x v="0"/>
    <s v="01223-metadata.xml"/>
    <s v="5 2 2 0 2"/>
    <x v="5"/>
    <x v="2"/>
    <x v="2"/>
    <x v="0"/>
    <x v="2"/>
    <x v="10"/>
    <x v="10"/>
  </r>
  <r>
    <x v="9"/>
    <x v="0"/>
    <s v="01233-metadata.xml"/>
    <s v="5 2 1 1 2"/>
    <x v="5"/>
    <x v="2"/>
    <x v="1"/>
    <x v="1"/>
    <x v="2"/>
    <x v="10"/>
    <x v="10"/>
  </r>
  <r>
    <x v="9"/>
    <x v="0"/>
    <s v="01234-metadata.xml"/>
    <s v="5 2 1 1 2"/>
    <x v="5"/>
    <x v="2"/>
    <x v="1"/>
    <x v="1"/>
    <x v="2"/>
    <x v="10"/>
    <x v="10"/>
  </r>
  <r>
    <x v="9"/>
    <x v="0"/>
    <s v="01238-metadata.xml"/>
    <s v="4 2 2 1 2"/>
    <x v="4"/>
    <x v="2"/>
    <x v="2"/>
    <x v="1"/>
    <x v="2"/>
    <x v="10"/>
    <x v="10"/>
  </r>
  <r>
    <x v="9"/>
    <x v="0"/>
    <s v="01241-metadata.xml"/>
    <s v="5 2 1 1 2"/>
    <x v="5"/>
    <x v="2"/>
    <x v="1"/>
    <x v="1"/>
    <x v="2"/>
    <x v="10"/>
    <x v="10"/>
  </r>
  <r>
    <x v="9"/>
    <x v="0"/>
    <s v="01242-metadata.xml"/>
    <s v="5 2 2 0 2"/>
    <x v="5"/>
    <x v="2"/>
    <x v="2"/>
    <x v="0"/>
    <x v="2"/>
    <x v="10"/>
    <x v="10"/>
  </r>
  <r>
    <x v="9"/>
    <x v="0"/>
    <s v="01244-metadata.xml"/>
    <s v="5 2 1 1 2"/>
    <x v="5"/>
    <x v="2"/>
    <x v="1"/>
    <x v="1"/>
    <x v="2"/>
    <x v="10"/>
    <x v="10"/>
  </r>
  <r>
    <x v="9"/>
    <x v="0"/>
    <s v="01246-metadata.xml"/>
    <s v="5 2 1 1 2"/>
    <x v="5"/>
    <x v="2"/>
    <x v="1"/>
    <x v="1"/>
    <x v="2"/>
    <x v="10"/>
    <x v="10"/>
  </r>
  <r>
    <x v="9"/>
    <x v="0"/>
    <s v="01250-metadata.xml"/>
    <s v="5 2 1 1 2"/>
    <x v="5"/>
    <x v="2"/>
    <x v="1"/>
    <x v="1"/>
    <x v="2"/>
    <x v="10"/>
    <x v="10"/>
  </r>
  <r>
    <x v="9"/>
    <x v="0"/>
    <s v="01252-metadata.xml"/>
    <s v="5 2 1 1 2"/>
    <x v="5"/>
    <x v="2"/>
    <x v="1"/>
    <x v="1"/>
    <x v="2"/>
    <x v="10"/>
    <x v="10"/>
  </r>
  <r>
    <x v="9"/>
    <x v="0"/>
    <s v="01253-metadata.xml"/>
    <s v="5 1 2 1 2"/>
    <x v="5"/>
    <x v="0"/>
    <x v="2"/>
    <x v="1"/>
    <x v="2"/>
    <x v="10"/>
    <x v="10"/>
  </r>
  <r>
    <x v="9"/>
    <x v="0"/>
    <s v="01256-metadata.xml"/>
    <s v="4 2 2 1 2"/>
    <x v="4"/>
    <x v="2"/>
    <x v="2"/>
    <x v="1"/>
    <x v="2"/>
    <x v="10"/>
    <x v="10"/>
  </r>
  <r>
    <x v="17"/>
    <x v="0"/>
    <s v="01509-metadata.xml"/>
    <s v="3 1 2 2 3"/>
    <x v="3"/>
    <x v="0"/>
    <x v="2"/>
    <x v="2"/>
    <x v="3"/>
    <x v="10"/>
    <x v="10"/>
  </r>
  <r>
    <x v="17"/>
    <x v="0"/>
    <s v="01510-metadata.xml"/>
    <s v="3 1 2 2 3"/>
    <x v="3"/>
    <x v="0"/>
    <x v="2"/>
    <x v="2"/>
    <x v="3"/>
    <x v="10"/>
    <x v="10"/>
  </r>
  <r>
    <x v="17"/>
    <x v="0"/>
    <s v="01511-metadata.xml"/>
    <s v="3 1 2 2 3"/>
    <x v="3"/>
    <x v="0"/>
    <x v="2"/>
    <x v="2"/>
    <x v="3"/>
    <x v="10"/>
    <x v="10"/>
  </r>
  <r>
    <x v="17"/>
    <x v="0"/>
    <s v="01512-metadata.xml"/>
    <s v="3 1 2 2 3"/>
    <x v="3"/>
    <x v="0"/>
    <x v="2"/>
    <x v="2"/>
    <x v="3"/>
    <x v="10"/>
    <x v="10"/>
  </r>
  <r>
    <x v="17"/>
    <x v="0"/>
    <s v="01513-metadata.xml"/>
    <s v="3 1 2 2 3"/>
    <x v="3"/>
    <x v="0"/>
    <x v="2"/>
    <x v="2"/>
    <x v="3"/>
    <x v="10"/>
    <x v="10"/>
  </r>
  <r>
    <x v="17"/>
    <x v="0"/>
    <s v="01514-metadata.xml"/>
    <s v="3 1 2 2 3"/>
    <x v="3"/>
    <x v="0"/>
    <x v="2"/>
    <x v="2"/>
    <x v="3"/>
    <x v="10"/>
    <x v="10"/>
  </r>
  <r>
    <x v="17"/>
    <x v="0"/>
    <s v="01515-metadata.xml"/>
    <s v="3 1 2 2 3"/>
    <x v="3"/>
    <x v="0"/>
    <x v="2"/>
    <x v="2"/>
    <x v="3"/>
    <x v="10"/>
    <x v="10"/>
  </r>
  <r>
    <x v="17"/>
    <x v="0"/>
    <s v="01516-metadata.xml"/>
    <s v="3 1 2 2 3"/>
    <x v="3"/>
    <x v="0"/>
    <x v="2"/>
    <x v="2"/>
    <x v="3"/>
    <x v="10"/>
    <x v="10"/>
  </r>
  <r>
    <x v="17"/>
    <x v="0"/>
    <s v="01517-metadata.xml"/>
    <s v="3 1 2 2 3"/>
    <x v="3"/>
    <x v="0"/>
    <x v="2"/>
    <x v="2"/>
    <x v="3"/>
    <x v="10"/>
    <x v="10"/>
  </r>
  <r>
    <x v="17"/>
    <x v="0"/>
    <s v="01518-metadata.xml"/>
    <s v="3 1 2 2 3"/>
    <x v="3"/>
    <x v="0"/>
    <x v="2"/>
    <x v="2"/>
    <x v="3"/>
    <x v="10"/>
    <x v="10"/>
  </r>
  <r>
    <x v="17"/>
    <x v="0"/>
    <s v="01519-metadata.xml"/>
    <s v="3 1 2 2 3"/>
    <x v="3"/>
    <x v="0"/>
    <x v="2"/>
    <x v="2"/>
    <x v="3"/>
    <x v="10"/>
    <x v="10"/>
  </r>
  <r>
    <x v="17"/>
    <x v="0"/>
    <s v="01520-metadata.xml"/>
    <s v="3 1 2 2 3"/>
    <x v="3"/>
    <x v="0"/>
    <x v="2"/>
    <x v="2"/>
    <x v="3"/>
    <x v="10"/>
    <x v="10"/>
  </r>
  <r>
    <x v="17"/>
    <x v="0"/>
    <s v="01521-metadata.xml"/>
    <s v="3 1 2 2 3"/>
    <x v="3"/>
    <x v="0"/>
    <x v="2"/>
    <x v="2"/>
    <x v="3"/>
    <x v="10"/>
    <x v="10"/>
  </r>
  <r>
    <x v="17"/>
    <x v="0"/>
    <s v="01522-metadata.xml"/>
    <s v="3 1 2 2 3"/>
    <x v="3"/>
    <x v="0"/>
    <x v="2"/>
    <x v="2"/>
    <x v="3"/>
    <x v="10"/>
    <x v="10"/>
  </r>
  <r>
    <x v="17"/>
    <x v="0"/>
    <s v="01523-metadata.xml"/>
    <s v="3 1 2 2 3"/>
    <x v="3"/>
    <x v="0"/>
    <x v="2"/>
    <x v="2"/>
    <x v="3"/>
    <x v="10"/>
    <x v="10"/>
  </r>
  <r>
    <x v="17"/>
    <x v="0"/>
    <s v="01524-metadata.xml"/>
    <s v="3 1 2 2 3"/>
    <x v="3"/>
    <x v="0"/>
    <x v="2"/>
    <x v="2"/>
    <x v="3"/>
    <x v="10"/>
    <x v="10"/>
  </r>
  <r>
    <x v="17"/>
    <x v="0"/>
    <s v="01525-metadata.xml"/>
    <s v="3 1 2 2 3"/>
    <x v="3"/>
    <x v="0"/>
    <x v="2"/>
    <x v="2"/>
    <x v="3"/>
    <x v="10"/>
    <x v="10"/>
  </r>
  <r>
    <x v="17"/>
    <x v="0"/>
    <s v="01526-metadata.xml"/>
    <s v="3 1 2 2 3"/>
    <x v="3"/>
    <x v="0"/>
    <x v="2"/>
    <x v="2"/>
    <x v="3"/>
    <x v="10"/>
    <x v="10"/>
  </r>
  <r>
    <x v="17"/>
    <x v="0"/>
    <s v="01527-metadata.xml"/>
    <s v="3 1 2 2 3"/>
    <x v="3"/>
    <x v="0"/>
    <x v="2"/>
    <x v="2"/>
    <x v="3"/>
    <x v="10"/>
    <x v="10"/>
  </r>
  <r>
    <x v="17"/>
    <x v="0"/>
    <s v="01528-metadata.xml"/>
    <s v="3 1 2 2 3"/>
    <x v="3"/>
    <x v="0"/>
    <x v="2"/>
    <x v="2"/>
    <x v="3"/>
    <x v="10"/>
    <x v="10"/>
  </r>
  <r>
    <x v="17"/>
    <x v="0"/>
    <s v="01529-metadata.xml"/>
    <s v="3 1 2 2 3"/>
    <x v="3"/>
    <x v="0"/>
    <x v="2"/>
    <x v="2"/>
    <x v="3"/>
    <x v="10"/>
    <x v="10"/>
  </r>
  <r>
    <x v="17"/>
    <x v="0"/>
    <s v="01530-metadata.xml"/>
    <s v="3 1 2 2 3"/>
    <x v="3"/>
    <x v="0"/>
    <x v="2"/>
    <x v="2"/>
    <x v="3"/>
    <x v="10"/>
    <x v="10"/>
  </r>
  <r>
    <x v="17"/>
    <x v="0"/>
    <s v="01531-metadata.xml"/>
    <s v="3 1 2 2 3"/>
    <x v="3"/>
    <x v="0"/>
    <x v="2"/>
    <x v="2"/>
    <x v="3"/>
    <x v="10"/>
    <x v="10"/>
  </r>
  <r>
    <x v="17"/>
    <x v="0"/>
    <s v="01532-metadata.xml"/>
    <s v="3 1 2 2 3"/>
    <x v="3"/>
    <x v="0"/>
    <x v="2"/>
    <x v="2"/>
    <x v="3"/>
    <x v="10"/>
    <x v="10"/>
  </r>
  <r>
    <x v="17"/>
    <x v="0"/>
    <s v="01533-metadata.xml"/>
    <s v="3 1 2 2 3"/>
    <x v="3"/>
    <x v="0"/>
    <x v="2"/>
    <x v="2"/>
    <x v="3"/>
    <x v="10"/>
    <x v="10"/>
  </r>
  <r>
    <x v="17"/>
    <x v="0"/>
    <s v="01534-metadata.xml"/>
    <s v="3 1 2 2 3"/>
    <x v="3"/>
    <x v="0"/>
    <x v="2"/>
    <x v="2"/>
    <x v="3"/>
    <x v="10"/>
    <x v="10"/>
  </r>
  <r>
    <x v="17"/>
    <x v="0"/>
    <s v="01535-metadata.xml"/>
    <s v="3 1 2 2 3"/>
    <x v="3"/>
    <x v="0"/>
    <x v="2"/>
    <x v="2"/>
    <x v="3"/>
    <x v="10"/>
    <x v="10"/>
  </r>
  <r>
    <x v="17"/>
    <x v="0"/>
    <s v="01536-metadata.xml"/>
    <s v="3 1 2 2 3"/>
    <x v="3"/>
    <x v="0"/>
    <x v="2"/>
    <x v="2"/>
    <x v="3"/>
    <x v="10"/>
    <x v="10"/>
  </r>
  <r>
    <x v="17"/>
    <x v="0"/>
    <s v="01537-metadata.xml"/>
    <s v="3 1 2 2 3"/>
    <x v="3"/>
    <x v="0"/>
    <x v="2"/>
    <x v="2"/>
    <x v="3"/>
    <x v="10"/>
    <x v="10"/>
  </r>
  <r>
    <x v="17"/>
    <x v="0"/>
    <s v="01538-metadata.xml"/>
    <s v="3 1 2 2 3"/>
    <x v="3"/>
    <x v="0"/>
    <x v="2"/>
    <x v="2"/>
    <x v="3"/>
    <x v="10"/>
    <x v="10"/>
  </r>
  <r>
    <x v="17"/>
    <x v="0"/>
    <s v="01539-metadata.xml"/>
    <s v="3 1 2 2 3"/>
    <x v="3"/>
    <x v="0"/>
    <x v="2"/>
    <x v="2"/>
    <x v="3"/>
    <x v="10"/>
    <x v="10"/>
  </r>
  <r>
    <x v="17"/>
    <x v="0"/>
    <s v="01540-metadata.xml"/>
    <s v="3 1 2 2 3"/>
    <x v="3"/>
    <x v="0"/>
    <x v="2"/>
    <x v="2"/>
    <x v="3"/>
    <x v="10"/>
    <x v="10"/>
  </r>
  <r>
    <x v="17"/>
    <x v="0"/>
    <s v="01541-metadata.xml"/>
    <s v="3 1 2 2 3"/>
    <x v="3"/>
    <x v="0"/>
    <x v="2"/>
    <x v="2"/>
    <x v="3"/>
    <x v="10"/>
    <x v="10"/>
  </r>
  <r>
    <x v="17"/>
    <x v="0"/>
    <s v="01542-metadata.xml"/>
    <s v="3 1 2 2 3"/>
    <x v="3"/>
    <x v="0"/>
    <x v="2"/>
    <x v="2"/>
    <x v="3"/>
    <x v="10"/>
    <x v="10"/>
  </r>
  <r>
    <x v="17"/>
    <x v="0"/>
    <s v="01543-metadata.xml"/>
    <s v="3 1 2 2 3"/>
    <x v="3"/>
    <x v="0"/>
    <x v="2"/>
    <x v="2"/>
    <x v="3"/>
    <x v="10"/>
    <x v="10"/>
  </r>
  <r>
    <x v="17"/>
    <x v="0"/>
    <s v="01544-metadata.xml"/>
    <s v="3 1 2 2 3"/>
    <x v="3"/>
    <x v="0"/>
    <x v="2"/>
    <x v="2"/>
    <x v="3"/>
    <x v="10"/>
    <x v="10"/>
  </r>
  <r>
    <x v="17"/>
    <x v="0"/>
    <s v="01545-metadata.xml"/>
    <s v="3 1 2 2 3"/>
    <x v="3"/>
    <x v="0"/>
    <x v="2"/>
    <x v="2"/>
    <x v="3"/>
    <x v="10"/>
    <x v="10"/>
  </r>
  <r>
    <x v="17"/>
    <x v="0"/>
    <s v="01546-metadata.xml"/>
    <s v="3 1 2 2 3"/>
    <x v="3"/>
    <x v="0"/>
    <x v="2"/>
    <x v="2"/>
    <x v="3"/>
    <x v="10"/>
    <x v="10"/>
  </r>
  <r>
    <x v="17"/>
    <x v="0"/>
    <s v="01547-metadata.xml"/>
    <s v="3 1 2 2 3"/>
    <x v="3"/>
    <x v="0"/>
    <x v="2"/>
    <x v="2"/>
    <x v="3"/>
    <x v="10"/>
    <x v="10"/>
  </r>
  <r>
    <x v="17"/>
    <x v="0"/>
    <s v="01548-metadata.xml"/>
    <s v="3 1 2 2 3"/>
    <x v="3"/>
    <x v="0"/>
    <x v="2"/>
    <x v="2"/>
    <x v="3"/>
    <x v="10"/>
    <x v="10"/>
  </r>
  <r>
    <x v="17"/>
    <x v="0"/>
    <s v="01549-metadata.xml"/>
    <s v="3 1 2 2 3"/>
    <x v="3"/>
    <x v="0"/>
    <x v="2"/>
    <x v="2"/>
    <x v="3"/>
    <x v="10"/>
    <x v="10"/>
  </r>
  <r>
    <x v="17"/>
    <x v="0"/>
    <s v="01550-metadata.xml"/>
    <s v="3 1 2 2 3"/>
    <x v="3"/>
    <x v="0"/>
    <x v="2"/>
    <x v="2"/>
    <x v="3"/>
    <x v="10"/>
    <x v="10"/>
  </r>
  <r>
    <x v="17"/>
    <x v="0"/>
    <s v="01551-metadata.xml"/>
    <s v="3 1 2 2 3"/>
    <x v="3"/>
    <x v="0"/>
    <x v="2"/>
    <x v="2"/>
    <x v="3"/>
    <x v="10"/>
    <x v="10"/>
  </r>
  <r>
    <x v="17"/>
    <x v="0"/>
    <s v="01552-metadata.xml"/>
    <s v="3 1 2 2 3"/>
    <x v="3"/>
    <x v="0"/>
    <x v="2"/>
    <x v="2"/>
    <x v="3"/>
    <x v="10"/>
    <x v="10"/>
  </r>
  <r>
    <x v="17"/>
    <x v="0"/>
    <s v="01553-metadata.xml"/>
    <s v="3 1 2 2 3"/>
    <x v="3"/>
    <x v="0"/>
    <x v="2"/>
    <x v="2"/>
    <x v="3"/>
    <x v="10"/>
    <x v="10"/>
  </r>
  <r>
    <x v="17"/>
    <x v="0"/>
    <s v="01554-metadata.xml"/>
    <s v="3 1 2 2 3"/>
    <x v="3"/>
    <x v="0"/>
    <x v="2"/>
    <x v="2"/>
    <x v="3"/>
    <x v="10"/>
    <x v="10"/>
  </r>
  <r>
    <x v="17"/>
    <x v="0"/>
    <s v="01555-metadata.xml"/>
    <s v="3 1 2 2 3"/>
    <x v="3"/>
    <x v="0"/>
    <x v="2"/>
    <x v="2"/>
    <x v="3"/>
    <x v="10"/>
    <x v="10"/>
  </r>
  <r>
    <x v="17"/>
    <x v="0"/>
    <s v="01556-metadata.xml"/>
    <s v="3 1 2 2 3"/>
    <x v="3"/>
    <x v="0"/>
    <x v="2"/>
    <x v="2"/>
    <x v="3"/>
    <x v="10"/>
    <x v="10"/>
  </r>
  <r>
    <x v="17"/>
    <x v="0"/>
    <s v="01557-metadata.xml"/>
    <s v="3 1 2 2 3"/>
    <x v="3"/>
    <x v="0"/>
    <x v="2"/>
    <x v="2"/>
    <x v="3"/>
    <x v="10"/>
    <x v="10"/>
  </r>
  <r>
    <x v="17"/>
    <x v="0"/>
    <s v="01558-metadata.xml"/>
    <s v="3 1 2 2 3"/>
    <x v="3"/>
    <x v="0"/>
    <x v="2"/>
    <x v="2"/>
    <x v="3"/>
    <x v="10"/>
    <x v="10"/>
  </r>
  <r>
    <x v="17"/>
    <x v="0"/>
    <s v="01559-metadata.xml"/>
    <s v="3 1 2 2 3"/>
    <x v="3"/>
    <x v="0"/>
    <x v="2"/>
    <x v="2"/>
    <x v="3"/>
    <x v="10"/>
    <x v="10"/>
  </r>
  <r>
    <x v="17"/>
    <x v="0"/>
    <s v="01560-metadata.xml"/>
    <s v="3 1 2 2 3"/>
    <x v="3"/>
    <x v="0"/>
    <x v="2"/>
    <x v="2"/>
    <x v="3"/>
    <x v="10"/>
    <x v="10"/>
  </r>
  <r>
    <x v="17"/>
    <x v="0"/>
    <s v="01561-metadata.xml"/>
    <s v="3 1 2 2 3"/>
    <x v="3"/>
    <x v="0"/>
    <x v="2"/>
    <x v="2"/>
    <x v="3"/>
    <x v="10"/>
    <x v="10"/>
  </r>
  <r>
    <x v="17"/>
    <x v="0"/>
    <s v="01562-metadata.xml"/>
    <s v="3 1 2 2 3"/>
    <x v="3"/>
    <x v="0"/>
    <x v="2"/>
    <x v="2"/>
    <x v="3"/>
    <x v="10"/>
    <x v="10"/>
  </r>
  <r>
    <x v="17"/>
    <x v="0"/>
    <s v="01563-metadata.xml"/>
    <s v="3 1 2 2 3"/>
    <x v="3"/>
    <x v="0"/>
    <x v="2"/>
    <x v="2"/>
    <x v="3"/>
    <x v="10"/>
    <x v="10"/>
  </r>
  <r>
    <x v="17"/>
    <x v="0"/>
    <s v="01564-metadata.xml"/>
    <s v="3 1 2 2 3"/>
    <x v="3"/>
    <x v="0"/>
    <x v="2"/>
    <x v="2"/>
    <x v="3"/>
    <x v="10"/>
    <x v="10"/>
  </r>
  <r>
    <x v="17"/>
    <x v="0"/>
    <s v="01565-metadata.xml"/>
    <s v="3 1 2 2 3"/>
    <x v="3"/>
    <x v="0"/>
    <x v="2"/>
    <x v="2"/>
    <x v="3"/>
    <x v="10"/>
    <x v="10"/>
  </r>
  <r>
    <x v="17"/>
    <x v="0"/>
    <s v="01566-metadata.xml"/>
    <s v="3 1 2 2 3"/>
    <x v="3"/>
    <x v="0"/>
    <x v="2"/>
    <x v="2"/>
    <x v="3"/>
    <x v="10"/>
    <x v="10"/>
  </r>
  <r>
    <x v="17"/>
    <x v="0"/>
    <s v="01567-metadata.xml"/>
    <s v="3 1 2 2 3"/>
    <x v="3"/>
    <x v="0"/>
    <x v="2"/>
    <x v="2"/>
    <x v="3"/>
    <x v="10"/>
    <x v="10"/>
  </r>
  <r>
    <x v="17"/>
    <x v="0"/>
    <s v="01568-metadata.xml"/>
    <s v="3 1 2 2 3"/>
    <x v="3"/>
    <x v="0"/>
    <x v="2"/>
    <x v="2"/>
    <x v="3"/>
    <x v="10"/>
    <x v="10"/>
  </r>
  <r>
    <x v="17"/>
    <x v="0"/>
    <s v="01569-metadata.xml"/>
    <s v="3 1 2 2 3"/>
    <x v="3"/>
    <x v="0"/>
    <x v="2"/>
    <x v="2"/>
    <x v="3"/>
    <x v="10"/>
    <x v="10"/>
  </r>
  <r>
    <x v="17"/>
    <x v="0"/>
    <s v="01570-metadata.xml"/>
    <s v="3 1 2 2 3"/>
    <x v="3"/>
    <x v="0"/>
    <x v="2"/>
    <x v="2"/>
    <x v="3"/>
    <x v="10"/>
    <x v="10"/>
  </r>
  <r>
    <x v="17"/>
    <x v="0"/>
    <s v="01571-metadata.xml"/>
    <s v="3 1 2 2 3"/>
    <x v="3"/>
    <x v="0"/>
    <x v="2"/>
    <x v="2"/>
    <x v="3"/>
    <x v="10"/>
    <x v="10"/>
  </r>
  <r>
    <x v="17"/>
    <x v="0"/>
    <s v="01572-metadata.xml"/>
    <s v="3 1 2 2 3"/>
    <x v="3"/>
    <x v="0"/>
    <x v="2"/>
    <x v="2"/>
    <x v="3"/>
    <x v="10"/>
    <x v="10"/>
  </r>
  <r>
    <x v="17"/>
    <x v="0"/>
    <s v="01573-metadata.xml"/>
    <s v="3 1 2 2 3"/>
    <x v="3"/>
    <x v="0"/>
    <x v="2"/>
    <x v="2"/>
    <x v="3"/>
    <x v="10"/>
    <x v="10"/>
  </r>
  <r>
    <x v="17"/>
    <x v="0"/>
    <s v="01574-metadata.xml"/>
    <s v="3 1 2 2 3"/>
    <x v="3"/>
    <x v="0"/>
    <x v="2"/>
    <x v="2"/>
    <x v="3"/>
    <x v="10"/>
    <x v="10"/>
  </r>
  <r>
    <x v="17"/>
    <x v="0"/>
    <s v="01575-metadata.xml"/>
    <s v="3 1 2 2 3"/>
    <x v="3"/>
    <x v="0"/>
    <x v="2"/>
    <x v="2"/>
    <x v="3"/>
    <x v="10"/>
    <x v="10"/>
  </r>
  <r>
    <x v="17"/>
    <x v="0"/>
    <s v="01576-metadata.xml"/>
    <s v="3 1 2 2 3"/>
    <x v="3"/>
    <x v="0"/>
    <x v="2"/>
    <x v="2"/>
    <x v="3"/>
    <x v="10"/>
    <x v="10"/>
  </r>
  <r>
    <x v="17"/>
    <x v="0"/>
    <s v="01577-metadata.xml"/>
    <s v="3 1 2 2 3"/>
    <x v="3"/>
    <x v="0"/>
    <x v="2"/>
    <x v="2"/>
    <x v="3"/>
    <x v="10"/>
    <x v="10"/>
  </r>
  <r>
    <x v="17"/>
    <x v="0"/>
    <s v="01578-metadata.xml"/>
    <s v="3 1 2 2 3"/>
    <x v="3"/>
    <x v="0"/>
    <x v="2"/>
    <x v="2"/>
    <x v="3"/>
    <x v="10"/>
    <x v="10"/>
  </r>
  <r>
    <x v="17"/>
    <x v="0"/>
    <s v="01579-metadata.xml"/>
    <s v="3 1 2 2 3"/>
    <x v="3"/>
    <x v="0"/>
    <x v="2"/>
    <x v="2"/>
    <x v="3"/>
    <x v="10"/>
    <x v="10"/>
  </r>
  <r>
    <x v="17"/>
    <x v="0"/>
    <s v="01580-metadata.xml"/>
    <s v="3 1 2 2 3"/>
    <x v="3"/>
    <x v="0"/>
    <x v="2"/>
    <x v="2"/>
    <x v="3"/>
    <x v="10"/>
    <x v="10"/>
  </r>
  <r>
    <x v="17"/>
    <x v="0"/>
    <s v="01581-metadata.xml"/>
    <s v="3 1 2 2 3"/>
    <x v="3"/>
    <x v="0"/>
    <x v="2"/>
    <x v="2"/>
    <x v="3"/>
    <x v="10"/>
    <x v="10"/>
  </r>
  <r>
    <x v="17"/>
    <x v="0"/>
    <s v="01582-metadata.xml"/>
    <s v="3 1 2 2 3"/>
    <x v="3"/>
    <x v="0"/>
    <x v="2"/>
    <x v="2"/>
    <x v="3"/>
    <x v="10"/>
    <x v="10"/>
  </r>
  <r>
    <x v="17"/>
    <x v="0"/>
    <s v="01583-metadata.xml"/>
    <s v="3 1 2 2 3"/>
    <x v="3"/>
    <x v="0"/>
    <x v="2"/>
    <x v="2"/>
    <x v="3"/>
    <x v="10"/>
    <x v="10"/>
  </r>
  <r>
    <x v="17"/>
    <x v="0"/>
    <s v="01584-metadata.xml"/>
    <s v="3 1 2 2 3"/>
    <x v="3"/>
    <x v="0"/>
    <x v="2"/>
    <x v="2"/>
    <x v="3"/>
    <x v="10"/>
    <x v="10"/>
  </r>
  <r>
    <x v="17"/>
    <x v="0"/>
    <s v="01585-metadata.xml"/>
    <s v="3 1 2 2 3"/>
    <x v="3"/>
    <x v="0"/>
    <x v="2"/>
    <x v="2"/>
    <x v="3"/>
    <x v="10"/>
    <x v="10"/>
  </r>
  <r>
    <x v="17"/>
    <x v="0"/>
    <s v="01586-metadata.xml"/>
    <s v="3 1 2 2 3"/>
    <x v="3"/>
    <x v="0"/>
    <x v="2"/>
    <x v="2"/>
    <x v="3"/>
    <x v="10"/>
    <x v="10"/>
  </r>
  <r>
    <x v="17"/>
    <x v="0"/>
    <s v="01587-metadata.xml"/>
    <s v="3 1 2 2 3"/>
    <x v="3"/>
    <x v="0"/>
    <x v="2"/>
    <x v="2"/>
    <x v="3"/>
    <x v="10"/>
    <x v="10"/>
  </r>
  <r>
    <x v="17"/>
    <x v="0"/>
    <s v="01588-metadata.xml"/>
    <s v="3 1 2 2 3"/>
    <x v="3"/>
    <x v="0"/>
    <x v="2"/>
    <x v="2"/>
    <x v="3"/>
    <x v="10"/>
    <x v="10"/>
  </r>
  <r>
    <x v="17"/>
    <x v="0"/>
    <s v="01589-metadata.xml"/>
    <s v="3 1 2 2 3"/>
    <x v="3"/>
    <x v="0"/>
    <x v="2"/>
    <x v="2"/>
    <x v="3"/>
    <x v="10"/>
    <x v="10"/>
  </r>
  <r>
    <x v="17"/>
    <x v="0"/>
    <s v="01590-metadata.xml"/>
    <s v="3 1 2 2 3"/>
    <x v="3"/>
    <x v="0"/>
    <x v="2"/>
    <x v="2"/>
    <x v="3"/>
    <x v="10"/>
    <x v="10"/>
  </r>
  <r>
    <x v="17"/>
    <x v="0"/>
    <s v="01591-metadata.xml"/>
    <s v="3 1 2 2 3"/>
    <x v="3"/>
    <x v="0"/>
    <x v="2"/>
    <x v="2"/>
    <x v="3"/>
    <x v="10"/>
    <x v="10"/>
  </r>
  <r>
    <x v="17"/>
    <x v="0"/>
    <s v="01592-metadata.xml"/>
    <s v="3 1 2 2 3"/>
    <x v="3"/>
    <x v="0"/>
    <x v="2"/>
    <x v="2"/>
    <x v="3"/>
    <x v="10"/>
    <x v="10"/>
  </r>
  <r>
    <x v="17"/>
    <x v="0"/>
    <s v="01593-metadata.xml"/>
    <s v="3 1 2 2 3"/>
    <x v="3"/>
    <x v="0"/>
    <x v="2"/>
    <x v="2"/>
    <x v="3"/>
    <x v="10"/>
    <x v="10"/>
  </r>
  <r>
    <x v="17"/>
    <x v="0"/>
    <s v="01594-metadata.xml"/>
    <s v="3 1 2 2 3"/>
    <x v="3"/>
    <x v="0"/>
    <x v="2"/>
    <x v="2"/>
    <x v="3"/>
    <x v="10"/>
    <x v="10"/>
  </r>
  <r>
    <x v="17"/>
    <x v="0"/>
    <s v="01595-metadata.xml"/>
    <s v="3 1 2 2 3"/>
    <x v="3"/>
    <x v="0"/>
    <x v="2"/>
    <x v="2"/>
    <x v="3"/>
    <x v="10"/>
    <x v="10"/>
  </r>
  <r>
    <x v="17"/>
    <x v="0"/>
    <s v="01596-metadata.xml"/>
    <s v="3 1 2 2 3"/>
    <x v="3"/>
    <x v="0"/>
    <x v="2"/>
    <x v="2"/>
    <x v="3"/>
    <x v="10"/>
    <x v="10"/>
  </r>
  <r>
    <x v="17"/>
    <x v="0"/>
    <s v="01597-metadata.xml"/>
    <s v="3 1 2 2 3"/>
    <x v="3"/>
    <x v="0"/>
    <x v="2"/>
    <x v="2"/>
    <x v="3"/>
    <x v="10"/>
    <x v="10"/>
  </r>
  <r>
    <x v="17"/>
    <x v="0"/>
    <s v="01598-metadata.xml"/>
    <s v="3 1 2 2 3"/>
    <x v="3"/>
    <x v="0"/>
    <x v="2"/>
    <x v="2"/>
    <x v="3"/>
    <x v="10"/>
    <x v="10"/>
  </r>
  <r>
    <x v="17"/>
    <x v="0"/>
    <s v="01599-metadata.xml"/>
    <s v="3 1 2 2 3"/>
    <x v="3"/>
    <x v="0"/>
    <x v="2"/>
    <x v="2"/>
    <x v="3"/>
    <x v="10"/>
    <x v="10"/>
  </r>
  <r>
    <x v="17"/>
    <x v="0"/>
    <s v="01600-metadata.xml"/>
    <s v="3 1 2 2 3"/>
    <x v="3"/>
    <x v="0"/>
    <x v="2"/>
    <x v="2"/>
    <x v="3"/>
    <x v="10"/>
    <x v="10"/>
  </r>
  <r>
    <x v="17"/>
    <x v="0"/>
    <s v="01601-metadata.xml"/>
    <s v="3 1 2 2 3"/>
    <x v="3"/>
    <x v="0"/>
    <x v="2"/>
    <x v="2"/>
    <x v="3"/>
    <x v="10"/>
    <x v="10"/>
  </r>
  <r>
    <x v="17"/>
    <x v="0"/>
    <s v="01602-metadata.xml"/>
    <s v="3 1 2 2 3"/>
    <x v="3"/>
    <x v="0"/>
    <x v="2"/>
    <x v="2"/>
    <x v="3"/>
    <x v="10"/>
    <x v="10"/>
  </r>
  <r>
    <x v="17"/>
    <x v="0"/>
    <s v="01603-metadata.xml"/>
    <s v="3 1 2 2 3"/>
    <x v="3"/>
    <x v="0"/>
    <x v="2"/>
    <x v="2"/>
    <x v="3"/>
    <x v="10"/>
    <x v="10"/>
  </r>
  <r>
    <x v="17"/>
    <x v="0"/>
    <s v="01604-metadata.xml"/>
    <s v="3 1 2 2 3"/>
    <x v="3"/>
    <x v="0"/>
    <x v="2"/>
    <x v="2"/>
    <x v="3"/>
    <x v="10"/>
    <x v="10"/>
  </r>
  <r>
    <x v="17"/>
    <x v="0"/>
    <s v="01605-metadata.xml"/>
    <s v="3 1 2 2 3"/>
    <x v="3"/>
    <x v="0"/>
    <x v="2"/>
    <x v="2"/>
    <x v="3"/>
    <x v="10"/>
    <x v="10"/>
  </r>
  <r>
    <x v="17"/>
    <x v="0"/>
    <s v="01606-metadata.xml"/>
    <s v="3 1 2 2 3"/>
    <x v="3"/>
    <x v="0"/>
    <x v="2"/>
    <x v="2"/>
    <x v="3"/>
    <x v="10"/>
    <x v="10"/>
  </r>
  <r>
    <x v="17"/>
    <x v="0"/>
    <s v="01607-metadata.xml"/>
    <s v="3 1 2 2 3"/>
    <x v="3"/>
    <x v="0"/>
    <x v="2"/>
    <x v="2"/>
    <x v="3"/>
    <x v="10"/>
    <x v="10"/>
  </r>
  <r>
    <x v="17"/>
    <x v="0"/>
    <s v="01608-metadata.xml"/>
    <s v="3 1 2 2 3"/>
    <x v="3"/>
    <x v="0"/>
    <x v="2"/>
    <x v="2"/>
    <x v="3"/>
    <x v="10"/>
    <x v="10"/>
  </r>
  <r>
    <x v="17"/>
    <x v="0"/>
    <s v="01609-metadata.xml"/>
    <s v="3 1 2 2 3"/>
    <x v="3"/>
    <x v="0"/>
    <x v="2"/>
    <x v="2"/>
    <x v="3"/>
    <x v="10"/>
    <x v="10"/>
  </r>
  <r>
    <x v="17"/>
    <x v="0"/>
    <s v="01610-metadata.xml"/>
    <s v="3 1 2 2 3"/>
    <x v="3"/>
    <x v="0"/>
    <x v="2"/>
    <x v="2"/>
    <x v="3"/>
    <x v="10"/>
    <x v="10"/>
  </r>
  <r>
    <x v="17"/>
    <x v="0"/>
    <s v="01611-metadata.xml"/>
    <s v="3 1 2 2 3"/>
    <x v="3"/>
    <x v="0"/>
    <x v="2"/>
    <x v="2"/>
    <x v="3"/>
    <x v="10"/>
    <x v="10"/>
  </r>
  <r>
    <x v="17"/>
    <x v="0"/>
    <s v="01612-metadata.xml"/>
    <s v="3 1 2 2 3"/>
    <x v="3"/>
    <x v="0"/>
    <x v="2"/>
    <x v="2"/>
    <x v="3"/>
    <x v="10"/>
    <x v="10"/>
  </r>
  <r>
    <x v="17"/>
    <x v="0"/>
    <s v="01613-metadata.xml"/>
    <s v="3 1 2 2 3"/>
    <x v="3"/>
    <x v="0"/>
    <x v="2"/>
    <x v="2"/>
    <x v="3"/>
    <x v="10"/>
    <x v="10"/>
  </r>
  <r>
    <x v="17"/>
    <x v="0"/>
    <s v="01614-metadata.xml"/>
    <s v="3 1 2 2 3"/>
    <x v="3"/>
    <x v="0"/>
    <x v="2"/>
    <x v="2"/>
    <x v="3"/>
    <x v="10"/>
    <x v="10"/>
  </r>
  <r>
    <x v="17"/>
    <x v="0"/>
    <s v="01615-metadata.xml"/>
    <s v="3 1 2 2 3"/>
    <x v="3"/>
    <x v="0"/>
    <x v="2"/>
    <x v="2"/>
    <x v="3"/>
    <x v="10"/>
    <x v="10"/>
  </r>
  <r>
    <x v="17"/>
    <x v="0"/>
    <s v="01616-metadata.xml"/>
    <s v="3 1 2 2 3"/>
    <x v="3"/>
    <x v="0"/>
    <x v="2"/>
    <x v="2"/>
    <x v="3"/>
    <x v="10"/>
    <x v="10"/>
  </r>
  <r>
    <x v="17"/>
    <x v="0"/>
    <s v="01617-metadata.xml"/>
    <s v="3 1 2 2 3"/>
    <x v="3"/>
    <x v="0"/>
    <x v="2"/>
    <x v="2"/>
    <x v="3"/>
    <x v="10"/>
    <x v="10"/>
  </r>
  <r>
    <x v="17"/>
    <x v="0"/>
    <s v="01618-metadata.xml"/>
    <s v="3 1 2 2 3"/>
    <x v="3"/>
    <x v="0"/>
    <x v="2"/>
    <x v="2"/>
    <x v="3"/>
    <x v="10"/>
    <x v="10"/>
  </r>
  <r>
    <x v="17"/>
    <x v="0"/>
    <s v="01619-metadata.xml"/>
    <s v="3 1 2 2 3"/>
    <x v="3"/>
    <x v="0"/>
    <x v="2"/>
    <x v="2"/>
    <x v="3"/>
    <x v="10"/>
    <x v="10"/>
  </r>
  <r>
    <x v="17"/>
    <x v="0"/>
    <s v="01620-metadata.xml"/>
    <s v="3 1 2 2 3"/>
    <x v="3"/>
    <x v="0"/>
    <x v="2"/>
    <x v="2"/>
    <x v="3"/>
    <x v="10"/>
    <x v="10"/>
  </r>
  <r>
    <x v="17"/>
    <x v="0"/>
    <s v="01621-metadata.xml"/>
    <s v="3 1 2 2 3"/>
    <x v="3"/>
    <x v="0"/>
    <x v="2"/>
    <x v="2"/>
    <x v="3"/>
    <x v="10"/>
    <x v="10"/>
  </r>
  <r>
    <x v="17"/>
    <x v="0"/>
    <s v="01622-metadata.xml"/>
    <s v="3 1 2 2 3"/>
    <x v="3"/>
    <x v="0"/>
    <x v="2"/>
    <x v="2"/>
    <x v="3"/>
    <x v="10"/>
    <x v="10"/>
  </r>
  <r>
    <x v="17"/>
    <x v="0"/>
    <s v="01623-metadata.xml"/>
    <s v="3 1 2 2 3"/>
    <x v="3"/>
    <x v="0"/>
    <x v="2"/>
    <x v="2"/>
    <x v="3"/>
    <x v="10"/>
    <x v="10"/>
  </r>
  <r>
    <x v="17"/>
    <x v="0"/>
    <s v="01624-metadata.xml"/>
    <s v="3 1 2 2 3"/>
    <x v="3"/>
    <x v="0"/>
    <x v="2"/>
    <x v="2"/>
    <x v="3"/>
    <x v="10"/>
    <x v="10"/>
  </r>
  <r>
    <x v="17"/>
    <x v="0"/>
    <s v="01625-metadata.xml"/>
    <s v="3 1 2 2 3"/>
    <x v="3"/>
    <x v="0"/>
    <x v="2"/>
    <x v="2"/>
    <x v="3"/>
    <x v="10"/>
    <x v="10"/>
  </r>
  <r>
    <x v="17"/>
    <x v="0"/>
    <s v="01626-metadata.xml"/>
    <s v="3 1 2 2 3"/>
    <x v="3"/>
    <x v="0"/>
    <x v="2"/>
    <x v="2"/>
    <x v="3"/>
    <x v="10"/>
    <x v="10"/>
  </r>
  <r>
    <x v="17"/>
    <x v="0"/>
    <s v="01627-metadata.xml"/>
    <s v="3 1 2 2 3"/>
    <x v="3"/>
    <x v="0"/>
    <x v="2"/>
    <x v="2"/>
    <x v="3"/>
    <x v="10"/>
    <x v="10"/>
  </r>
  <r>
    <x v="17"/>
    <x v="0"/>
    <s v="01628-metadata.xml"/>
    <s v="3 1 2 2 3"/>
    <x v="3"/>
    <x v="0"/>
    <x v="2"/>
    <x v="2"/>
    <x v="3"/>
    <x v="10"/>
    <x v="10"/>
  </r>
  <r>
    <x v="17"/>
    <x v="0"/>
    <s v="01629-metadata.xml"/>
    <s v="3 1 2 2 3"/>
    <x v="3"/>
    <x v="0"/>
    <x v="2"/>
    <x v="2"/>
    <x v="3"/>
    <x v="10"/>
    <x v="10"/>
  </r>
  <r>
    <x v="17"/>
    <x v="0"/>
    <s v="01630-metadata.xml"/>
    <s v="3 1 2 2 3"/>
    <x v="3"/>
    <x v="0"/>
    <x v="2"/>
    <x v="2"/>
    <x v="3"/>
    <x v="10"/>
    <x v="10"/>
  </r>
  <r>
    <x v="17"/>
    <x v="0"/>
    <s v="01631-metadata.xml"/>
    <s v="3 1 2 2 3"/>
    <x v="3"/>
    <x v="0"/>
    <x v="2"/>
    <x v="2"/>
    <x v="3"/>
    <x v="10"/>
    <x v="10"/>
  </r>
  <r>
    <x v="17"/>
    <x v="0"/>
    <s v="01632-metadata.xml"/>
    <s v="3 1 2 2 3"/>
    <x v="3"/>
    <x v="0"/>
    <x v="2"/>
    <x v="2"/>
    <x v="3"/>
    <x v="10"/>
    <x v="10"/>
  </r>
  <r>
    <x v="17"/>
    <x v="0"/>
    <s v="01633-metadata.xml"/>
    <s v="3 1 2 2 3"/>
    <x v="3"/>
    <x v="0"/>
    <x v="2"/>
    <x v="2"/>
    <x v="3"/>
    <x v="10"/>
    <x v="10"/>
  </r>
  <r>
    <x v="17"/>
    <x v="0"/>
    <s v="01634-metadata.xml"/>
    <s v="3 1 2 2 3"/>
    <x v="3"/>
    <x v="0"/>
    <x v="2"/>
    <x v="2"/>
    <x v="3"/>
    <x v="10"/>
    <x v="10"/>
  </r>
  <r>
    <x v="17"/>
    <x v="0"/>
    <s v="01635-metadata.xml"/>
    <s v="3 1 2 2 3"/>
    <x v="3"/>
    <x v="0"/>
    <x v="2"/>
    <x v="2"/>
    <x v="3"/>
    <x v="10"/>
    <x v="10"/>
  </r>
  <r>
    <x v="17"/>
    <x v="0"/>
    <s v="01636-metadata.xml"/>
    <s v="3 1 2 2 3"/>
    <x v="3"/>
    <x v="0"/>
    <x v="2"/>
    <x v="2"/>
    <x v="3"/>
    <x v="10"/>
    <x v="10"/>
  </r>
  <r>
    <x v="17"/>
    <x v="0"/>
    <s v="01637-metadata.xml"/>
    <s v="3 1 2 2 3"/>
    <x v="3"/>
    <x v="0"/>
    <x v="2"/>
    <x v="2"/>
    <x v="3"/>
    <x v="10"/>
    <x v="10"/>
  </r>
  <r>
    <x v="17"/>
    <x v="0"/>
    <s v="01638-metadata.xml"/>
    <s v="3 1 2 2 3"/>
    <x v="3"/>
    <x v="0"/>
    <x v="2"/>
    <x v="2"/>
    <x v="3"/>
    <x v="10"/>
    <x v="10"/>
  </r>
  <r>
    <x v="17"/>
    <x v="0"/>
    <s v="01639-metadata.xml"/>
    <s v="3 1 2 2 3"/>
    <x v="3"/>
    <x v="0"/>
    <x v="2"/>
    <x v="2"/>
    <x v="3"/>
    <x v="10"/>
    <x v="10"/>
  </r>
  <r>
    <x v="17"/>
    <x v="0"/>
    <s v="01640-metadata.xml"/>
    <s v="3 1 2 2 3"/>
    <x v="3"/>
    <x v="0"/>
    <x v="2"/>
    <x v="2"/>
    <x v="3"/>
    <x v="10"/>
    <x v="10"/>
  </r>
  <r>
    <x v="17"/>
    <x v="0"/>
    <s v="01641-metadata.xml"/>
    <s v="3 1 2 2 3"/>
    <x v="3"/>
    <x v="0"/>
    <x v="2"/>
    <x v="2"/>
    <x v="3"/>
    <x v="10"/>
    <x v="10"/>
  </r>
  <r>
    <x v="17"/>
    <x v="0"/>
    <s v="01642-metadata.xml"/>
    <s v="3 1 2 2 3"/>
    <x v="3"/>
    <x v="0"/>
    <x v="2"/>
    <x v="2"/>
    <x v="3"/>
    <x v="10"/>
    <x v="10"/>
  </r>
  <r>
    <x v="17"/>
    <x v="0"/>
    <s v="01643-metadata.xml"/>
    <s v="3 1 2 2 3"/>
    <x v="3"/>
    <x v="0"/>
    <x v="2"/>
    <x v="2"/>
    <x v="3"/>
    <x v="10"/>
    <x v="10"/>
  </r>
  <r>
    <x v="17"/>
    <x v="0"/>
    <s v="01644-metadata.xml"/>
    <s v="3 1 2 2 3"/>
    <x v="3"/>
    <x v="0"/>
    <x v="2"/>
    <x v="2"/>
    <x v="3"/>
    <x v="10"/>
    <x v="10"/>
  </r>
  <r>
    <x v="17"/>
    <x v="0"/>
    <s v="01645-metadata.xml"/>
    <s v="3 1 2 2 3"/>
    <x v="3"/>
    <x v="0"/>
    <x v="2"/>
    <x v="2"/>
    <x v="3"/>
    <x v="10"/>
    <x v="10"/>
  </r>
  <r>
    <x v="17"/>
    <x v="0"/>
    <s v="01646-metadata.xml"/>
    <s v="3 1 2 2 3"/>
    <x v="3"/>
    <x v="0"/>
    <x v="2"/>
    <x v="2"/>
    <x v="3"/>
    <x v="10"/>
    <x v="10"/>
  </r>
  <r>
    <x v="17"/>
    <x v="0"/>
    <s v="01647-metadata.xml"/>
    <s v="3 1 2 2 3"/>
    <x v="3"/>
    <x v="0"/>
    <x v="2"/>
    <x v="2"/>
    <x v="3"/>
    <x v="10"/>
    <x v="10"/>
  </r>
  <r>
    <x v="17"/>
    <x v="0"/>
    <s v="01648-metadata.xml"/>
    <s v="3 1 2 2 3"/>
    <x v="3"/>
    <x v="0"/>
    <x v="2"/>
    <x v="2"/>
    <x v="3"/>
    <x v="10"/>
    <x v="10"/>
  </r>
  <r>
    <x v="17"/>
    <x v="0"/>
    <s v="01649-metadata.xml"/>
    <s v="3 1 2 2 3"/>
    <x v="3"/>
    <x v="0"/>
    <x v="2"/>
    <x v="2"/>
    <x v="3"/>
    <x v="10"/>
    <x v="10"/>
  </r>
  <r>
    <x v="17"/>
    <x v="0"/>
    <s v="01650-metadata.xml"/>
    <s v="3 1 2 2 3"/>
    <x v="3"/>
    <x v="0"/>
    <x v="2"/>
    <x v="2"/>
    <x v="3"/>
    <x v="10"/>
    <x v="10"/>
  </r>
  <r>
    <x v="17"/>
    <x v="0"/>
    <s v="01651-metadata.xml"/>
    <s v="3 1 2 2 3"/>
    <x v="3"/>
    <x v="0"/>
    <x v="2"/>
    <x v="2"/>
    <x v="3"/>
    <x v="10"/>
    <x v="10"/>
  </r>
  <r>
    <x v="17"/>
    <x v="0"/>
    <s v="01652-metadata.xml"/>
    <s v="3 1 2 2 3"/>
    <x v="3"/>
    <x v="0"/>
    <x v="2"/>
    <x v="2"/>
    <x v="3"/>
    <x v="10"/>
    <x v="10"/>
  </r>
  <r>
    <x v="17"/>
    <x v="0"/>
    <s v="01653-metadata.xml"/>
    <s v="3 1 2 2 3"/>
    <x v="3"/>
    <x v="0"/>
    <x v="2"/>
    <x v="2"/>
    <x v="3"/>
    <x v="10"/>
    <x v="10"/>
  </r>
  <r>
    <x v="17"/>
    <x v="0"/>
    <s v="01654-metadata.xml"/>
    <s v="3 1 2 2 3"/>
    <x v="3"/>
    <x v="0"/>
    <x v="2"/>
    <x v="2"/>
    <x v="3"/>
    <x v="10"/>
    <x v="10"/>
  </r>
  <r>
    <x v="17"/>
    <x v="0"/>
    <s v="01655-metadata.xml"/>
    <s v="3 1 2 2 3"/>
    <x v="3"/>
    <x v="0"/>
    <x v="2"/>
    <x v="2"/>
    <x v="3"/>
    <x v="10"/>
    <x v="10"/>
  </r>
  <r>
    <x v="17"/>
    <x v="0"/>
    <s v="01656-metadata.xml"/>
    <s v="3 1 2 2 3"/>
    <x v="3"/>
    <x v="0"/>
    <x v="2"/>
    <x v="2"/>
    <x v="3"/>
    <x v="10"/>
    <x v="10"/>
  </r>
  <r>
    <x v="17"/>
    <x v="0"/>
    <s v="01657-metadata.xml"/>
    <s v="3 1 2 2 3"/>
    <x v="3"/>
    <x v="0"/>
    <x v="2"/>
    <x v="2"/>
    <x v="3"/>
    <x v="10"/>
    <x v="10"/>
  </r>
  <r>
    <x v="17"/>
    <x v="0"/>
    <s v="01658-metadata.xml"/>
    <s v="3 1 2 2 3"/>
    <x v="3"/>
    <x v="0"/>
    <x v="2"/>
    <x v="2"/>
    <x v="3"/>
    <x v="10"/>
    <x v="10"/>
  </r>
  <r>
    <x v="17"/>
    <x v="0"/>
    <s v="01659-metadata.xml"/>
    <s v="3 1 2 2 3"/>
    <x v="3"/>
    <x v="0"/>
    <x v="2"/>
    <x v="2"/>
    <x v="3"/>
    <x v="10"/>
    <x v="10"/>
  </r>
  <r>
    <x v="17"/>
    <x v="0"/>
    <s v="01660-metadata.xml"/>
    <s v="3 1 2 2 3"/>
    <x v="3"/>
    <x v="0"/>
    <x v="2"/>
    <x v="2"/>
    <x v="3"/>
    <x v="10"/>
    <x v="10"/>
  </r>
  <r>
    <x v="17"/>
    <x v="0"/>
    <s v="01661-metadata.xml"/>
    <s v="3 1 2 2 3"/>
    <x v="3"/>
    <x v="0"/>
    <x v="2"/>
    <x v="2"/>
    <x v="3"/>
    <x v="10"/>
    <x v="10"/>
  </r>
  <r>
    <x v="17"/>
    <x v="0"/>
    <s v="01662-metadata.xml"/>
    <s v="3 1 2 2 3"/>
    <x v="3"/>
    <x v="0"/>
    <x v="2"/>
    <x v="2"/>
    <x v="3"/>
    <x v="10"/>
    <x v="10"/>
  </r>
  <r>
    <x v="17"/>
    <x v="0"/>
    <s v="01663-metadata.xml"/>
    <s v="3 1 2 2 3"/>
    <x v="3"/>
    <x v="0"/>
    <x v="2"/>
    <x v="2"/>
    <x v="3"/>
    <x v="10"/>
    <x v="10"/>
  </r>
  <r>
    <x v="17"/>
    <x v="0"/>
    <s v="01664-metadata.xml"/>
    <s v="3 1 2 2 3"/>
    <x v="3"/>
    <x v="0"/>
    <x v="2"/>
    <x v="2"/>
    <x v="3"/>
    <x v="10"/>
    <x v="10"/>
  </r>
  <r>
    <x v="17"/>
    <x v="0"/>
    <s v="01665-metadata.xml"/>
    <s v="3 1 2 2 3"/>
    <x v="3"/>
    <x v="0"/>
    <x v="2"/>
    <x v="2"/>
    <x v="3"/>
    <x v="10"/>
    <x v="10"/>
  </r>
  <r>
    <x v="17"/>
    <x v="0"/>
    <s v="01666-metadata.xml"/>
    <s v="3 1 2 2 3"/>
    <x v="3"/>
    <x v="0"/>
    <x v="2"/>
    <x v="2"/>
    <x v="3"/>
    <x v="10"/>
    <x v="10"/>
  </r>
  <r>
    <x v="17"/>
    <x v="0"/>
    <s v="01667-metadata.xml"/>
    <s v="3 1 2 2 3"/>
    <x v="3"/>
    <x v="0"/>
    <x v="2"/>
    <x v="2"/>
    <x v="3"/>
    <x v="10"/>
    <x v="10"/>
  </r>
  <r>
    <x v="17"/>
    <x v="0"/>
    <s v="01668-metadata.xml"/>
    <s v="3 1 2 2 3"/>
    <x v="3"/>
    <x v="0"/>
    <x v="2"/>
    <x v="2"/>
    <x v="3"/>
    <x v="10"/>
    <x v="10"/>
  </r>
  <r>
    <x v="17"/>
    <x v="0"/>
    <s v="01669-metadata.xml"/>
    <s v="3 1 2 2 3"/>
    <x v="3"/>
    <x v="0"/>
    <x v="2"/>
    <x v="2"/>
    <x v="3"/>
    <x v="10"/>
    <x v="10"/>
  </r>
  <r>
    <x v="17"/>
    <x v="0"/>
    <s v="01670-metadata.xml"/>
    <s v="3 1 2 2 3"/>
    <x v="3"/>
    <x v="0"/>
    <x v="2"/>
    <x v="2"/>
    <x v="3"/>
    <x v="10"/>
    <x v="10"/>
  </r>
  <r>
    <x v="17"/>
    <x v="0"/>
    <s v="01671-metadata.xml"/>
    <s v="3 1 2 2 3"/>
    <x v="3"/>
    <x v="0"/>
    <x v="2"/>
    <x v="2"/>
    <x v="3"/>
    <x v="10"/>
    <x v="10"/>
  </r>
  <r>
    <x v="17"/>
    <x v="0"/>
    <s v="01672-metadata.xml"/>
    <s v="3 1 2 2 3"/>
    <x v="3"/>
    <x v="0"/>
    <x v="2"/>
    <x v="2"/>
    <x v="3"/>
    <x v="10"/>
    <x v="10"/>
  </r>
  <r>
    <x v="17"/>
    <x v="0"/>
    <s v="01673-metadata.xml"/>
    <s v="3 1 2 2 3"/>
    <x v="3"/>
    <x v="0"/>
    <x v="2"/>
    <x v="2"/>
    <x v="3"/>
    <x v="10"/>
    <x v="10"/>
  </r>
  <r>
    <x v="17"/>
    <x v="0"/>
    <s v="01674-metadata.xml"/>
    <s v="3 1 2 2 3"/>
    <x v="3"/>
    <x v="0"/>
    <x v="2"/>
    <x v="2"/>
    <x v="3"/>
    <x v="10"/>
    <x v="10"/>
  </r>
  <r>
    <x v="17"/>
    <x v="0"/>
    <s v="01675-metadata.xml"/>
    <s v="3 1 2 2 3"/>
    <x v="3"/>
    <x v="0"/>
    <x v="2"/>
    <x v="2"/>
    <x v="3"/>
    <x v="10"/>
    <x v="10"/>
  </r>
  <r>
    <x v="17"/>
    <x v="0"/>
    <s v="01676-metadata.xml"/>
    <s v="3 1 2 2 3"/>
    <x v="3"/>
    <x v="0"/>
    <x v="2"/>
    <x v="2"/>
    <x v="3"/>
    <x v="10"/>
    <x v="10"/>
  </r>
  <r>
    <x v="17"/>
    <x v="0"/>
    <s v="01677-metadata.xml"/>
    <s v="3 1 2 2 3"/>
    <x v="3"/>
    <x v="0"/>
    <x v="2"/>
    <x v="2"/>
    <x v="3"/>
    <x v="10"/>
    <x v="10"/>
  </r>
  <r>
    <x v="17"/>
    <x v="0"/>
    <s v="01678-metadata.xml"/>
    <s v="3 1 2 2 3"/>
    <x v="3"/>
    <x v="0"/>
    <x v="2"/>
    <x v="2"/>
    <x v="3"/>
    <x v="10"/>
    <x v="10"/>
  </r>
  <r>
    <x v="17"/>
    <x v="0"/>
    <s v="01679-metadata.xml"/>
    <s v="3 1 2 2 3"/>
    <x v="3"/>
    <x v="0"/>
    <x v="2"/>
    <x v="2"/>
    <x v="3"/>
    <x v="10"/>
    <x v="10"/>
  </r>
  <r>
    <x v="17"/>
    <x v="0"/>
    <s v="01680-metadata.xml"/>
    <s v="3 1 2 2 3"/>
    <x v="3"/>
    <x v="0"/>
    <x v="2"/>
    <x v="2"/>
    <x v="3"/>
    <x v="10"/>
    <x v="10"/>
  </r>
  <r>
    <x v="17"/>
    <x v="0"/>
    <s v="01681-metadata.xml"/>
    <s v="3 1 2 2 3"/>
    <x v="3"/>
    <x v="0"/>
    <x v="2"/>
    <x v="2"/>
    <x v="3"/>
    <x v="10"/>
    <x v="10"/>
  </r>
  <r>
    <x v="17"/>
    <x v="0"/>
    <s v="01682-metadata.xml"/>
    <s v="3 1 2 2 3"/>
    <x v="3"/>
    <x v="0"/>
    <x v="2"/>
    <x v="2"/>
    <x v="3"/>
    <x v="10"/>
    <x v="10"/>
  </r>
  <r>
    <x v="17"/>
    <x v="0"/>
    <s v="01683-metadata.xml"/>
    <s v="3 1 2 2 3"/>
    <x v="3"/>
    <x v="0"/>
    <x v="2"/>
    <x v="2"/>
    <x v="3"/>
    <x v="10"/>
    <x v="10"/>
  </r>
  <r>
    <x v="17"/>
    <x v="0"/>
    <s v="01684-metadata.xml"/>
    <s v="3 1 2 2 3"/>
    <x v="3"/>
    <x v="0"/>
    <x v="2"/>
    <x v="2"/>
    <x v="3"/>
    <x v="10"/>
    <x v="10"/>
  </r>
  <r>
    <x v="17"/>
    <x v="0"/>
    <s v="01685-metadata.xml"/>
    <s v="3 1 2 2 3"/>
    <x v="3"/>
    <x v="0"/>
    <x v="2"/>
    <x v="2"/>
    <x v="3"/>
    <x v="10"/>
    <x v="10"/>
  </r>
  <r>
    <x v="17"/>
    <x v="0"/>
    <s v="01686-metadata.xml"/>
    <s v="3 1 2 2 3"/>
    <x v="3"/>
    <x v="0"/>
    <x v="2"/>
    <x v="2"/>
    <x v="3"/>
    <x v="10"/>
    <x v="10"/>
  </r>
  <r>
    <x v="17"/>
    <x v="0"/>
    <s v="01687-metadata.xml"/>
    <s v="3 1 2 2 3"/>
    <x v="3"/>
    <x v="0"/>
    <x v="2"/>
    <x v="2"/>
    <x v="3"/>
    <x v="10"/>
    <x v="10"/>
  </r>
  <r>
    <x v="17"/>
    <x v="0"/>
    <s v="01688-metadata.xml"/>
    <s v="3 1 2 2 3"/>
    <x v="3"/>
    <x v="0"/>
    <x v="2"/>
    <x v="2"/>
    <x v="3"/>
    <x v="10"/>
    <x v="10"/>
  </r>
  <r>
    <x v="17"/>
    <x v="0"/>
    <s v="01689-metadata.xml"/>
    <s v="3 1 2 2 3"/>
    <x v="3"/>
    <x v="0"/>
    <x v="2"/>
    <x v="2"/>
    <x v="3"/>
    <x v="10"/>
    <x v="10"/>
  </r>
  <r>
    <x v="17"/>
    <x v="0"/>
    <s v="01690-metadata.xml"/>
    <s v="3 1 2 2 3"/>
    <x v="3"/>
    <x v="0"/>
    <x v="2"/>
    <x v="2"/>
    <x v="3"/>
    <x v="10"/>
    <x v="10"/>
  </r>
  <r>
    <x v="17"/>
    <x v="0"/>
    <s v="01691-metadata.xml"/>
    <s v="3 1 2 2 3"/>
    <x v="3"/>
    <x v="0"/>
    <x v="2"/>
    <x v="2"/>
    <x v="3"/>
    <x v="10"/>
    <x v="10"/>
  </r>
  <r>
    <x v="17"/>
    <x v="0"/>
    <s v="01692-metadata.xml"/>
    <s v="3 1 2 2 3"/>
    <x v="3"/>
    <x v="0"/>
    <x v="2"/>
    <x v="2"/>
    <x v="3"/>
    <x v="10"/>
    <x v="10"/>
  </r>
  <r>
    <x v="17"/>
    <x v="0"/>
    <s v="01693-metadata.xml"/>
    <s v="3 1 2 2 3"/>
    <x v="3"/>
    <x v="0"/>
    <x v="2"/>
    <x v="2"/>
    <x v="3"/>
    <x v="10"/>
    <x v="10"/>
  </r>
  <r>
    <x v="17"/>
    <x v="0"/>
    <s v="01694-metadata.xml"/>
    <s v="3 1 2 2 3"/>
    <x v="3"/>
    <x v="0"/>
    <x v="2"/>
    <x v="2"/>
    <x v="3"/>
    <x v="10"/>
    <x v="10"/>
  </r>
  <r>
    <x v="17"/>
    <x v="0"/>
    <s v="01695-metadata.xml"/>
    <s v="3 1 2 2 3"/>
    <x v="3"/>
    <x v="0"/>
    <x v="2"/>
    <x v="2"/>
    <x v="3"/>
    <x v="10"/>
    <x v="10"/>
  </r>
  <r>
    <x v="17"/>
    <x v="0"/>
    <s v="01696-metadata.xml"/>
    <s v="3 1 2 2 3"/>
    <x v="3"/>
    <x v="0"/>
    <x v="2"/>
    <x v="2"/>
    <x v="3"/>
    <x v="10"/>
    <x v="10"/>
  </r>
  <r>
    <x v="17"/>
    <x v="0"/>
    <s v="01697-metadata.xml"/>
    <s v="3 1 2 2 3"/>
    <x v="3"/>
    <x v="0"/>
    <x v="2"/>
    <x v="2"/>
    <x v="3"/>
    <x v="10"/>
    <x v="10"/>
  </r>
  <r>
    <x v="17"/>
    <x v="0"/>
    <s v="01698-metadata.xml"/>
    <s v="3 1 2 2 3"/>
    <x v="3"/>
    <x v="0"/>
    <x v="2"/>
    <x v="2"/>
    <x v="3"/>
    <x v="10"/>
    <x v="10"/>
  </r>
  <r>
    <x v="17"/>
    <x v="0"/>
    <s v="01699-metadata.xml"/>
    <s v="3 1 2 2 3"/>
    <x v="3"/>
    <x v="0"/>
    <x v="2"/>
    <x v="2"/>
    <x v="3"/>
    <x v="10"/>
    <x v="10"/>
  </r>
  <r>
    <x v="17"/>
    <x v="0"/>
    <s v="01700-metadata.xml"/>
    <s v="3 1 2 2 3"/>
    <x v="3"/>
    <x v="0"/>
    <x v="2"/>
    <x v="2"/>
    <x v="3"/>
    <x v="10"/>
    <x v="10"/>
  </r>
  <r>
    <x v="17"/>
    <x v="0"/>
    <s v="01701-metadata.xml"/>
    <s v="3 1 2 2 3"/>
    <x v="3"/>
    <x v="0"/>
    <x v="2"/>
    <x v="2"/>
    <x v="3"/>
    <x v="10"/>
    <x v="10"/>
  </r>
  <r>
    <x v="17"/>
    <x v="0"/>
    <s v="01702-metadata.xml"/>
    <s v="3 1 2 2 3"/>
    <x v="3"/>
    <x v="0"/>
    <x v="2"/>
    <x v="2"/>
    <x v="3"/>
    <x v="10"/>
    <x v="10"/>
  </r>
  <r>
    <x v="17"/>
    <x v="0"/>
    <s v="01703-metadata.xml"/>
    <s v="3 1 2 2 3"/>
    <x v="3"/>
    <x v="0"/>
    <x v="2"/>
    <x v="2"/>
    <x v="3"/>
    <x v="10"/>
    <x v="10"/>
  </r>
  <r>
    <x v="17"/>
    <x v="0"/>
    <s v="01704-metadata.xml"/>
    <s v="3 1 2 2 3"/>
    <x v="3"/>
    <x v="0"/>
    <x v="2"/>
    <x v="2"/>
    <x v="3"/>
    <x v="10"/>
    <x v="10"/>
  </r>
  <r>
    <x v="17"/>
    <x v="0"/>
    <s v="01705-metadata.xml"/>
    <s v="3 1 2 2 3"/>
    <x v="3"/>
    <x v="0"/>
    <x v="2"/>
    <x v="2"/>
    <x v="3"/>
    <x v="10"/>
    <x v="10"/>
  </r>
  <r>
    <x v="17"/>
    <x v="0"/>
    <s v="01706-metadata.xml"/>
    <s v="3 1 2 2 3"/>
    <x v="3"/>
    <x v="0"/>
    <x v="2"/>
    <x v="2"/>
    <x v="3"/>
    <x v="10"/>
    <x v="10"/>
  </r>
  <r>
    <x v="17"/>
    <x v="0"/>
    <s v="01707-metadata.xml"/>
    <s v="3 1 2 2 3"/>
    <x v="3"/>
    <x v="0"/>
    <x v="2"/>
    <x v="2"/>
    <x v="3"/>
    <x v="10"/>
    <x v="10"/>
  </r>
  <r>
    <x v="17"/>
    <x v="0"/>
    <s v="01708-metadata.xml"/>
    <s v="3 1 2 2 3"/>
    <x v="3"/>
    <x v="0"/>
    <x v="2"/>
    <x v="2"/>
    <x v="3"/>
    <x v="10"/>
    <x v="10"/>
  </r>
  <r>
    <x v="17"/>
    <x v="0"/>
    <s v="01709-metadata.xml"/>
    <s v="3 1 2 2 3"/>
    <x v="3"/>
    <x v="0"/>
    <x v="2"/>
    <x v="2"/>
    <x v="3"/>
    <x v="10"/>
    <x v="10"/>
  </r>
  <r>
    <x v="17"/>
    <x v="0"/>
    <s v="01710-metadata.xml"/>
    <s v="3 1 2 2 3"/>
    <x v="3"/>
    <x v="0"/>
    <x v="2"/>
    <x v="2"/>
    <x v="3"/>
    <x v="10"/>
    <x v="10"/>
  </r>
  <r>
    <x v="17"/>
    <x v="0"/>
    <s v="01711-metadata.xml"/>
    <s v="3 1 2 2 3"/>
    <x v="3"/>
    <x v="0"/>
    <x v="2"/>
    <x v="2"/>
    <x v="3"/>
    <x v="10"/>
    <x v="10"/>
  </r>
  <r>
    <x v="17"/>
    <x v="0"/>
    <s v="01712-metadata.xml"/>
    <s v="3 1 2 2 3"/>
    <x v="3"/>
    <x v="0"/>
    <x v="2"/>
    <x v="2"/>
    <x v="3"/>
    <x v="10"/>
    <x v="10"/>
  </r>
  <r>
    <x v="17"/>
    <x v="0"/>
    <s v="01713-metadata.xml"/>
    <s v="3 1 2 2 3"/>
    <x v="3"/>
    <x v="0"/>
    <x v="2"/>
    <x v="2"/>
    <x v="3"/>
    <x v="10"/>
    <x v="10"/>
  </r>
  <r>
    <x v="17"/>
    <x v="0"/>
    <s v="01714-metadata.xml"/>
    <s v="3 1 2 2 3"/>
    <x v="3"/>
    <x v="0"/>
    <x v="2"/>
    <x v="2"/>
    <x v="3"/>
    <x v="10"/>
    <x v="10"/>
  </r>
  <r>
    <x v="17"/>
    <x v="0"/>
    <s v="01715-metadata.xml"/>
    <s v="3 1 2 2 3"/>
    <x v="3"/>
    <x v="0"/>
    <x v="2"/>
    <x v="2"/>
    <x v="3"/>
    <x v="10"/>
    <x v="10"/>
  </r>
  <r>
    <x v="17"/>
    <x v="0"/>
    <s v="01716-metadata.xml"/>
    <s v="3 1 2 2 3"/>
    <x v="3"/>
    <x v="0"/>
    <x v="2"/>
    <x v="2"/>
    <x v="3"/>
    <x v="10"/>
    <x v="10"/>
  </r>
  <r>
    <x v="17"/>
    <x v="0"/>
    <s v="01717-metadata.xml"/>
    <s v="3 1 2 2 3"/>
    <x v="3"/>
    <x v="0"/>
    <x v="2"/>
    <x v="2"/>
    <x v="3"/>
    <x v="10"/>
    <x v="10"/>
  </r>
  <r>
    <x v="17"/>
    <x v="0"/>
    <s v="01718-metadata.xml"/>
    <s v="3 1 2 2 3"/>
    <x v="3"/>
    <x v="0"/>
    <x v="2"/>
    <x v="2"/>
    <x v="3"/>
    <x v="10"/>
    <x v="10"/>
  </r>
  <r>
    <x v="17"/>
    <x v="0"/>
    <s v="01719-metadata.xml"/>
    <s v="3 1 2 2 3"/>
    <x v="3"/>
    <x v="0"/>
    <x v="2"/>
    <x v="2"/>
    <x v="3"/>
    <x v="10"/>
    <x v="10"/>
  </r>
  <r>
    <x v="17"/>
    <x v="0"/>
    <s v="01720-metadata.xml"/>
    <s v="3 1 2 2 3"/>
    <x v="3"/>
    <x v="0"/>
    <x v="2"/>
    <x v="2"/>
    <x v="3"/>
    <x v="10"/>
    <x v="10"/>
  </r>
  <r>
    <x v="17"/>
    <x v="0"/>
    <s v="01721-metadata.xml"/>
    <s v="3 1 2 2 3"/>
    <x v="3"/>
    <x v="0"/>
    <x v="2"/>
    <x v="2"/>
    <x v="3"/>
    <x v="10"/>
    <x v="10"/>
  </r>
  <r>
    <x v="17"/>
    <x v="0"/>
    <s v="01722-metadata.xml"/>
    <s v="3 1 2 2 3"/>
    <x v="3"/>
    <x v="0"/>
    <x v="2"/>
    <x v="2"/>
    <x v="3"/>
    <x v="10"/>
    <x v="10"/>
  </r>
  <r>
    <x v="17"/>
    <x v="0"/>
    <s v="01723-metadata.xml"/>
    <s v="3 1 2 2 3"/>
    <x v="3"/>
    <x v="0"/>
    <x v="2"/>
    <x v="2"/>
    <x v="3"/>
    <x v="10"/>
    <x v="10"/>
  </r>
  <r>
    <x v="17"/>
    <x v="0"/>
    <s v="01724-metadata.xml"/>
    <s v="3 1 2 2 3"/>
    <x v="3"/>
    <x v="0"/>
    <x v="2"/>
    <x v="2"/>
    <x v="3"/>
    <x v="10"/>
    <x v="10"/>
  </r>
  <r>
    <x v="17"/>
    <x v="0"/>
    <s v="01725-metadata.xml"/>
    <s v="3 1 2 2 3"/>
    <x v="3"/>
    <x v="0"/>
    <x v="2"/>
    <x v="2"/>
    <x v="3"/>
    <x v="10"/>
    <x v="10"/>
  </r>
  <r>
    <x v="17"/>
    <x v="0"/>
    <s v="01726-metadata.xml"/>
    <s v="3 1 2 2 3"/>
    <x v="3"/>
    <x v="0"/>
    <x v="2"/>
    <x v="2"/>
    <x v="3"/>
    <x v="10"/>
    <x v="10"/>
  </r>
  <r>
    <x v="17"/>
    <x v="0"/>
    <s v="01727-metadata.xml"/>
    <s v="3 1 2 2 3"/>
    <x v="3"/>
    <x v="0"/>
    <x v="2"/>
    <x v="2"/>
    <x v="3"/>
    <x v="10"/>
    <x v="10"/>
  </r>
  <r>
    <x v="17"/>
    <x v="0"/>
    <s v="01728-metadata.xml"/>
    <s v="3 1 2 2 3"/>
    <x v="3"/>
    <x v="0"/>
    <x v="2"/>
    <x v="2"/>
    <x v="3"/>
    <x v="10"/>
    <x v="10"/>
  </r>
  <r>
    <x v="17"/>
    <x v="0"/>
    <s v="01729-metadata.xml"/>
    <s v="3 1 2 2 3"/>
    <x v="3"/>
    <x v="0"/>
    <x v="2"/>
    <x v="2"/>
    <x v="3"/>
    <x v="10"/>
    <x v="10"/>
  </r>
  <r>
    <x v="17"/>
    <x v="0"/>
    <s v="01730-metadata.xml"/>
    <s v="3 1 2 2 3"/>
    <x v="3"/>
    <x v="0"/>
    <x v="2"/>
    <x v="2"/>
    <x v="3"/>
    <x v="10"/>
    <x v="10"/>
  </r>
  <r>
    <x v="17"/>
    <x v="0"/>
    <s v="01731-metadata.xml"/>
    <s v="3 1 2 2 3"/>
    <x v="3"/>
    <x v="0"/>
    <x v="2"/>
    <x v="2"/>
    <x v="3"/>
    <x v="10"/>
    <x v="10"/>
  </r>
  <r>
    <x v="17"/>
    <x v="0"/>
    <s v="01732-metadata.xml"/>
    <s v="3 1 2 2 3"/>
    <x v="3"/>
    <x v="0"/>
    <x v="2"/>
    <x v="2"/>
    <x v="3"/>
    <x v="10"/>
    <x v="10"/>
  </r>
  <r>
    <x v="17"/>
    <x v="0"/>
    <s v="01733-metadata.xml"/>
    <s v="3 1 2 2 3"/>
    <x v="3"/>
    <x v="0"/>
    <x v="2"/>
    <x v="2"/>
    <x v="3"/>
    <x v="10"/>
    <x v="10"/>
  </r>
  <r>
    <x v="17"/>
    <x v="0"/>
    <s v="01734-metadata.xml"/>
    <s v="3 1 2 2 3"/>
    <x v="3"/>
    <x v="0"/>
    <x v="2"/>
    <x v="2"/>
    <x v="3"/>
    <x v="10"/>
    <x v="10"/>
  </r>
  <r>
    <x v="17"/>
    <x v="0"/>
    <s v="01735-metadata.xml"/>
    <s v="3 1 2 2 3"/>
    <x v="3"/>
    <x v="0"/>
    <x v="2"/>
    <x v="2"/>
    <x v="3"/>
    <x v="10"/>
    <x v="10"/>
  </r>
  <r>
    <x v="17"/>
    <x v="0"/>
    <s v="01736-metadata.xml"/>
    <s v="3 1 2 2 3"/>
    <x v="3"/>
    <x v="0"/>
    <x v="2"/>
    <x v="2"/>
    <x v="3"/>
    <x v="10"/>
    <x v="10"/>
  </r>
  <r>
    <x v="17"/>
    <x v="0"/>
    <s v="01737-metadata.xml"/>
    <s v="3 1 2 2 3"/>
    <x v="3"/>
    <x v="0"/>
    <x v="2"/>
    <x v="2"/>
    <x v="3"/>
    <x v="10"/>
    <x v="10"/>
  </r>
  <r>
    <x v="17"/>
    <x v="0"/>
    <s v="01738-metadata.xml"/>
    <s v="3 1 2 2 3"/>
    <x v="3"/>
    <x v="0"/>
    <x v="2"/>
    <x v="2"/>
    <x v="3"/>
    <x v="10"/>
    <x v="10"/>
  </r>
  <r>
    <x v="17"/>
    <x v="0"/>
    <s v="01739-metadata.xml"/>
    <s v="3 1 2 2 3"/>
    <x v="3"/>
    <x v="0"/>
    <x v="2"/>
    <x v="2"/>
    <x v="3"/>
    <x v="10"/>
    <x v="10"/>
  </r>
  <r>
    <x v="17"/>
    <x v="0"/>
    <s v="01740-metadata.xml"/>
    <s v="3 1 2 2 3"/>
    <x v="3"/>
    <x v="0"/>
    <x v="2"/>
    <x v="2"/>
    <x v="3"/>
    <x v="10"/>
    <x v="10"/>
  </r>
  <r>
    <x v="17"/>
    <x v="0"/>
    <s v="01741-metadata.xml"/>
    <s v="3 1 2 2 3"/>
    <x v="3"/>
    <x v="0"/>
    <x v="2"/>
    <x v="2"/>
    <x v="3"/>
    <x v="10"/>
    <x v="10"/>
  </r>
  <r>
    <x v="17"/>
    <x v="0"/>
    <s v="01742-metadata.xml"/>
    <s v="3 1 2 2 3"/>
    <x v="3"/>
    <x v="0"/>
    <x v="2"/>
    <x v="2"/>
    <x v="3"/>
    <x v="10"/>
    <x v="10"/>
  </r>
  <r>
    <x v="17"/>
    <x v="0"/>
    <s v="01743-metadata.xml"/>
    <s v="3 1 2 2 3"/>
    <x v="3"/>
    <x v="0"/>
    <x v="2"/>
    <x v="2"/>
    <x v="3"/>
    <x v="10"/>
    <x v="10"/>
  </r>
  <r>
    <x v="17"/>
    <x v="0"/>
    <s v="01744-metadata.xml"/>
    <s v="3 1 2 2 3"/>
    <x v="3"/>
    <x v="0"/>
    <x v="2"/>
    <x v="2"/>
    <x v="3"/>
    <x v="10"/>
    <x v="10"/>
  </r>
  <r>
    <x v="17"/>
    <x v="0"/>
    <s v="01745-metadata.xml"/>
    <s v="3 1 2 2 3"/>
    <x v="3"/>
    <x v="0"/>
    <x v="2"/>
    <x v="2"/>
    <x v="3"/>
    <x v="10"/>
    <x v="10"/>
  </r>
  <r>
    <x v="17"/>
    <x v="0"/>
    <s v="01746-metadata.xml"/>
    <s v="3 1 2 2 3"/>
    <x v="3"/>
    <x v="0"/>
    <x v="2"/>
    <x v="2"/>
    <x v="3"/>
    <x v="10"/>
    <x v="10"/>
  </r>
  <r>
    <x v="17"/>
    <x v="0"/>
    <s v="01747-metadata.xml"/>
    <s v="3 1 2 2 3"/>
    <x v="3"/>
    <x v="0"/>
    <x v="2"/>
    <x v="2"/>
    <x v="3"/>
    <x v="10"/>
    <x v="10"/>
  </r>
  <r>
    <x v="17"/>
    <x v="0"/>
    <s v="01748-metadata.xml"/>
    <s v="3 1 2 2 3"/>
    <x v="3"/>
    <x v="0"/>
    <x v="2"/>
    <x v="2"/>
    <x v="3"/>
    <x v="10"/>
    <x v="10"/>
  </r>
  <r>
    <x v="17"/>
    <x v="0"/>
    <s v="01749-metadata.xml"/>
    <s v="3 1 2 2 3"/>
    <x v="3"/>
    <x v="0"/>
    <x v="2"/>
    <x v="2"/>
    <x v="3"/>
    <x v="10"/>
    <x v="10"/>
  </r>
  <r>
    <x v="17"/>
    <x v="0"/>
    <s v="01750-metadata.xml"/>
    <s v="3 1 2 2 3"/>
    <x v="3"/>
    <x v="0"/>
    <x v="2"/>
    <x v="2"/>
    <x v="3"/>
    <x v="10"/>
    <x v="10"/>
  </r>
  <r>
    <x v="17"/>
    <x v="0"/>
    <s v="01751-metadata.xml"/>
    <s v="3 1 2 2 3"/>
    <x v="3"/>
    <x v="0"/>
    <x v="2"/>
    <x v="2"/>
    <x v="3"/>
    <x v="10"/>
    <x v="10"/>
  </r>
  <r>
    <x v="17"/>
    <x v="0"/>
    <s v="01752-metadata.xml"/>
    <s v="3 1 2 2 3"/>
    <x v="3"/>
    <x v="0"/>
    <x v="2"/>
    <x v="2"/>
    <x v="3"/>
    <x v="10"/>
    <x v="10"/>
  </r>
  <r>
    <x v="17"/>
    <x v="0"/>
    <s v="01753-metadata.xml"/>
    <s v="3 1 2 2 3"/>
    <x v="3"/>
    <x v="0"/>
    <x v="2"/>
    <x v="2"/>
    <x v="3"/>
    <x v="10"/>
    <x v="10"/>
  </r>
  <r>
    <x v="17"/>
    <x v="0"/>
    <s v="01754-metadata.xml"/>
    <s v="3 1 2 2 3"/>
    <x v="3"/>
    <x v="0"/>
    <x v="2"/>
    <x v="2"/>
    <x v="3"/>
    <x v="10"/>
    <x v="10"/>
  </r>
  <r>
    <x v="17"/>
    <x v="0"/>
    <s v="01755-metadata.xml"/>
    <s v="3 1 2 2 3"/>
    <x v="3"/>
    <x v="0"/>
    <x v="2"/>
    <x v="2"/>
    <x v="3"/>
    <x v="10"/>
    <x v="10"/>
  </r>
  <r>
    <x v="17"/>
    <x v="0"/>
    <s v="01756-metadata.xml"/>
    <s v="3 1 2 2 3"/>
    <x v="3"/>
    <x v="0"/>
    <x v="2"/>
    <x v="2"/>
    <x v="3"/>
    <x v="10"/>
    <x v="10"/>
  </r>
  <r>
    <x v="17"/>
    <x v="0"/>
    <s v="01757-metadata.xml"/>
    <s v="3 1 2 2 3"/>
    <x v="3"/>
    <x v="0"/>
    <x v="2"/>
    <x v="2"/>
    <x v="3"/>
    <x v="10"/>
    <x v="10"/>
  </r>
  <r>
    <x v="17"/>
    <x v="0"/>
    <s v="01758-metadata.xml"/>
    <s v="3 1 2 2 3"/>
    <x v="3"/>
    <x v="0"/>
    <x v="2"/>
    <x v="2"/>
    <x v="3"/>
    <x v="10"/>
    <x v="10"/>
  </r>
  <r>
    <x v="2"/>
    <x v="1"/>
    <s v="03287-metadata.xml"/>
    <s v="2 1 3 0 2"/>
    <x v="2"/>
    <x v="0"/>
    <x v="3"/>
    <x v="0"/>
    <x v="2"/>
    <x v="7"/>
    <x v="11"/>
  </r>
  <r>
    <x v="12"/>
    <x v="0"/>
    <s v="03641-metadata.xml"/>
    <s v="1 3 3 2 3"/>
    <x v="1"/>
    <x v="3"/>
    <x v="3"/>
    <x v="2"/>
    <x v="3"/>
    <x v="11"/>
    <x v="11"/>
  </r>
  <r>
    <x v="12"/>
    <x v="0"/>
    <s v="03644-metadata.xml"/>
    <s v="2 2 4 1 3"/>
    <x v="2"/>
    <x v="2"/>
    <x v="4"/>
    <x v="1"/>
    <x v="3"/>
    <x v="11"/>
    <x v="11"/>
  </r>
  <r>
    <x v="12"/>
    <x v="0"/>
    <s v="03667-metadata.xml"/>
    <s v="2 2 3 2 3"/>
    <x v="2"/>
    <x v="2"/>
    <x v="3"/>
    <x v="2"/>
    <x v="3"/>
    <x v="11"/>
    <x v="11"/>
  </r>
  <r>
    <x v="12"/>
    <x v="0"/>
    <s v="03673-metadata.xml"/>
    <s v="1 3 3 2 3"/>
    <x v="1"/>
    <x v="3"/>
    <x v="3"/>
    <x v="2"/>
    <x v="3"/>
    <x v="11"/>
    <x v="11"/>
  </r>
  <r>
    <x v="1"/>
    <x v="0"/>
    <s v="04052-metadata.xml"/>
    <s v="2 2 4 1 3"/>
    <x v="2"/>
    <x v="2"/>
    <x v="4"/>
    <x v="1"/>
    <x v="3"/>
    <x v="11"/>
    <x v="11"/>
  </r>
  <r>
    <x v="7"/>
    <x v="0"/>
    <s v="03036-metadata.xml"/>
    <s v="4 2 2 1 3"/>
    <x v="4"/>
    <x v="2"/>
    <x v="2"/>
    <x v="1"/>
    <x v="3"/>
    <x v="11"/>
    <x v="11"/>
  </r>
  <r>
    <x v="7"/>
    <x v="0"/>
    <s v="03053-metadata.xml"/>
    <s v="4 2 2 1 3"/>
    <x v="4"/>
    <x v="2"/>
    <x v="2"/>
    <x v="1"/>
    <x v="3"/>
    <x v="11"/>
    <x v="11"/>
  </r>
  <r>
    <x v="7"/>
    <x v="0"/>
    <s v="03062-metadata.xml"/>
    <s v="4 2 2 1 3"/>
    <x v="4"/>
    <x v="2"/>
    <x v="2"/>
    <x v="1"/>
    <x v="3"/>
    <x v="11"/>
    <x v="11"/>
  </r>
  <r>
    <x v="7"/>
    <x v="0"/>
    <s v="03082-metadata.xml"/>
    <s v="5 1 2 1 3"/>
    <x v="5"/>
    <x v="0"/>
    <x v="2"/>
    <x v="1"/>
    <x v="3"/>
    <x v="11"/>
    <x v="11"/>
  </r>
  <r>
    <x v="7"/>
    <x v="0"/>
    <s v="03085-metadata.xml"/>
    <s v="4 2 2 1 3"/>
    <x v="4"/>
    <x v="2"/>
    <x v="2"/>
    <x v="1"/>
    <x v="3"/>
    <x v="11"/>
    <x v="11"/>
  </r>
  <r>
    <x v="7"/>
    <x v="0"/>
    <s v="03107-metadata.xml"/>
    <s v="4 2 2 1 3"/>
    <x v="4"/>
    <x v="2"/>
    <x v="2"/>
    <x v="1"/>
    <x v="3"/>
    <x v="11"/>
    <x v="11"/>
  </r>
  <r>
    <x v="18"/>
    <x v="0"/>
    <s v="04178-metadata.xml"/>
    <s v="5 3 2 0 2"/>
    <x v="5"/>
    <x v="3"/>
    <x v="2"/>
    <x v="0"/>
    <x v="2"/>
    <x v="11"/>
    <x v="11"/>
  </r>
  <r>
    <x v="18"/>
    <x v="0"/>
    <s v="04181-metadata.xml"/>
    <s v="5 2 3 0 2"/>
    <x v="5"/>
    <x v="2"/>
    <x v="3"/>
    <x v="0"/>
    <x v="2"/>
    <x v="11"/>
    <x v="11"/>
  </r>
  <r>
    <x v="18"/>
    <x v="0"/>
    <s v="04189-metadata.xml"/>
    <s v="5 3 2 0 2"/>
    <x v="5"/>
    <x v="3"/>
    <x v="2"/>
    <x v="0"/>
    <x v="2"/>
    <x v="11"/>
    <x v="11"/>
  </r>
  <r>
    <x v="18"/>
    <x v="0"/>
    <s v="04192-metadata.xml"/>
    <s v="5 3 2 0 2"/>
    <x v="5"/>
    <x v="3"/>
    <x v="2"/>
    <x v="0"/>
    <x v="2"/>
    <x v="11"/>
    <x v="11"/>
  </r>
  <r>
    <x v="5"/>
    <x v="0"/>
    <s v="00517-metadata.xml"/>
    <s v="2 2 3 2 3"/>
    <x v="2"/>
    <x v="2"/>
    <x v="3"/>
    <x v="2"/>
    <x v="3"/>
    <x v="11"/>
    <x v="11"/>
  </r>
  <r>
    <x v="5"/>
    <x v="0"/>
    <s v="00518-metadata.xml"/>
    <s v="5 3 2 0 2"/>
    <x v="5"/>
    <x v="3"/>
    <x v="2"/>
    <x v="0"/>
    <x v="2"/>
    <x v="11"/>
    <x v="11"/>
  </r>
  <r>
    <x v="5"/>
    <x v="0"/>
    <s v="00552-metadata.xml"/>
    <s v="2 2 3 2 3"/>
    <x v="2"/>
    <x v="2"/>
    <x v="3"/>
    <x v="2"/>
    <x v="3"/>
    <x v="11"/>
    <x v="11"/>
  </r>
  <r>
    <x v="5"/>
    <x v="0"/>
    <s v="00554-metadata.xml"/>
    <s v="5 1 2 1 3"/>
    <x v="5"/>
    <x v="0"/>
    <x v="2"/>
    <x v="1"/>
    <x v="3"/>
    <x v="11"/>
    <x v="11"/>
  </r>
  <r>
    <x v="5"/>
    <x v="0"/>
    <s v="00563-metadata.xml"/>
    <s v="2 2 3 2 3"/>
    <x v="2"/>
    <x v="2"/>
    <x v="3"/>
    <x v="2"/>
    <x v="3"/>
    <x v="11"/>
    <x v="11"/>
  </r>
  <r>
    <x v="5"/>
    <x v="0"/>
    <s v="00577-metadata.xml"/>
    <s v="5 1 2 1 3"/>
    <x v="5"/>
    <x v="0"/>
    <x v="2"/>
    <x v="1"/>
    <x v="3"/>
    <x v="11"/>
    <x v="11"/>
  </r>
  <r>
    <x v="5"/>
    <x v="0"/>
    <s v="00579-metadata.xml"/>
    <s v="2 2 3 2 3"/>
    <x v="2"/>
    <x v="2"/>
    <x v="3"/>
    <x v="2"/>
    <x v="3"/>
    <x v="11"/>
    <x v="11"/>
  </r>
  <r>
    <x v="5"/>
    <x v="0"/>
    <s v="00616-metadata.xml"/>
    <s v="2 2 4 1 3"/>
    <x v="2"/>
    <x v="2"/>
    <x v="4"/>
    <x v="1"/>
    <x v="3"/>
    <x v="11"/>
    <x v="11"/>
  </r>
  <r>
    <x v="5"/>
    <x v="0"/>
    <s v="00641-metadata.xml"/>
    <s v="2 2 3 2 3"/>
    <x v="2"/>
    <x v="2"/>
    <x v="3"/>
    <x v="2"/>
    <x v="3"/>
    <x v="11"/>
    <x v="11"/>
  </r>
  <r>
    <x v="5"/>
    <x v="0"/>
    <s v="00652-metadata.xml"/>
    <s v="2 2 3 2 3"/>
    <x v="2"/>
    <x v="2"/>
    <x v="3"/>
    <x v="2"/>
    <x v="3"/>
    <x v="11"/>
    <x v="11"/>
  </r>
  <r>
    <x v="5"/>
    <x v="0"/>
    <s v="00669-metadata.xml"/>
    <s v="2 2 3 2 3"/>
    <x v="2"/>
    <x v="2"/>
    <x v="3"/>
    <x v="2"/>
    <x v="3"/>
    <x v="11"/>
    <x v="11"/>
  </r>
  <r>
    <x v="5"/>
    <x v="0"/>
    <s v="00675-metadata.xml"/>
    <s v="2 2 3 2 3"/>
    <x v="2"/>
    <x v="2"/>
    <x v="3"/>
    <x v="2"/>
    <x v="3"/>
    <x v="11"/>
    <x v="11"/>
  </r>
  <r>
    <x v="5"/>
    <x v="0"/>
    <s v="00691-metadata.xml"/>
    <s v="2 2 4 1 3"/>
    <x v="2"/>
    <x v="2"/>
    <x v="4"/>
    <x v="1"/>
    <x v="3"/>
    <x v="11"/>
    <x v="11"/>
  </r>
  <r>
    <x v="5"/>
    <x v="0"/>
    <s v="00695-metadata.xml"/>
    <s v="2 2 4 1 3"/>
    <x v="2"/>
    <x v="2"/>
    <x v="4"/>
    <x v="1"/>
    <x v="3"/>
    <x v="11"/>
    <x v="11"/>
  </r>
  <r>
    <x v="5"/>
    <x v="0"/>
    <s v="00697-metadata.xml"/>
    <s v="2 2 3 2 3"/>
    <x v="2"/>
    <x v="2"/>
    <x v="3"/>
    <x v="2"/>
    <x v="3"/>
    <x v="11"/>
    <x v="11"/>
  </r>
  <r>
    <x v="5"/>
    <x v="0"/>
    <s v="00704-metadata.xml"/>
    <s v="2 2 3 2 3"/>
    <x v="2"/>
    <x v="2"/>
    <x v="3"/>
    <x v="2"/>
    <x v="3"/>
    <x v="11"/>
    <x v="11"/>
  </r>
  <r>
    <x v="5"/>
    <x v="0"/>
    <s v="00705-metadata.xml"/>
    <s v="2 2 3 2 3"/>
    <x v="2"/>
    <x v="2"/>
    <x v="3"/>
    <x v="2"/>
    <x v="3"/>
    <x v="11"/>
    <x v="11"/>
  </r>
  <r>
    <x v="5"/>
    <x v="0"/>
    <s v="00710-metadata.xml"/>
    <s v="3 1 3 2 3"/>
    <x v="3"/>
    <x v="0"/>
    <x v="3"/>
    <x v="2"/>
    <x v="3"/>
    <x v="11"/>
    <x v="11"/>
  </r>
  <r>
    <x v="16"/>
    <x v="0"/>
    <s v="03717-metadata.xml"/>
    <s v="2 2 4 1 3"/>
    <x v="2"/>
    <x v="2"/>
    <x v="4"/>
    <x v="1"/>
    <x v="3"/>
    <x v="11"/>
    <x v="11"/>
  </r>
  <r>
    <x v="16"/>
    <x v="0"/>
    <s v="03728-metadata.xml"/>
    <s v="3 2 3 1 3"/>
    <x v="3"/>
    <x v="2"/>
    <x v="3"/>
    <x v="1"/>
    <x v="3"/>
    <x v="11"/>
    <x v="11"/>
  </r>
  <r>
    <x v="16"/>
    <x v="0"/>
    <s v="03730-metadata.xml"/>
    <s v="2 2 4 1 3"/>
    <x v="2"/>
    <x v="2"/>
    <x v="4"/>
    <x v="1"/>
    <x v="3"/>
    <x v="11"/>
    <x v="11"/>
  </r>
  <r>
    <x v="16"/>
    <x v="0"/>
    <s v="03738-metadata.xml"/>
    <s v="2 3 3 1 3"/>
    <x v="2"/>
    <x v="3"/>
    <x v="3"/>
    <x v="1"/>
    <x v="3"/>
    <x v="11"/>
    <x v="11"/>
  </r>
  <r>
    <x v="16"/>
    <x v="0"/>
    <s v="03744-metadata.xml"/>
    <s v="2 3 3 1 3"/>
    <x v="2"/>
    <x v="3"/>
    <x v="3"/>
    <x v="1"/>
    <x v="3"/>
    <x v="11"/>
    <x v="11"/>
  </r>
  <r>
    <x v="16"/>
    <x v="0"/>
    <s v="03753-metadata.xml"/>
    <s v="2 2 4 1 3"/>
    <x v="2"/>
    <x v="2"/>
    <x v="4"/>
    <x v="1"/>
    <x v="3"/>
    <x v="11"/>
    <x v="11"/>
  </r>
  <r>
    <x v="16"/>
    <x v="0"/>
    <s v="03758-metadata.xml"/>
    <s v="3 2 3 1 3"/>
    <x v="3"/>
    <x v="2"/>
    <x v="3"/>
    <x v="1"/>
    <x v="3"/>
    <x v="11"/>
    <x v="11"/>
  </r>
  <r>
    <x v="16"/>
    <x v="0"/>
    <s v="03760-metadata.xml"/>
    <s v="3 2 3 1 3"/>
    <x v="3"/>
    <x v="2"/>
    <x v="3"/>
    <x v="1"/>
    <x v="3"/>
    <x v="11"/>
    <x v="11"/>
  </r>
  <r>
    <x v="16"/>
    <x v="0"/>
    <s v="03765-metadata.xml"/>
    <s v="2 2 4 1 3"/>
    <x v="2"/>
    <x v="2"/>
    <x v="4"/>
    <x v="1"/>
    <x v="3"/>
    <x v="11"/>
    <x v="11"/>
  </r>
  <r>
    <x v="16"/>
    <x v="0"/>
    <s v="03768-metadata.xml"/>
    <s v="3 2 3 1 3"/>
    <x v="3"/>
    <x v="2"/>
    <x v="3"/>
    <x v="1"/>
    <x v="3"/>
    <x v="11"/>
    <x v="11"/>
  </r>
  <r>
    <x v="16"/>
    <x v="0"/>
    <s v="03771-metadata.xml"/>
    <s v="3 2 3 1 3"/>
    <x v="3"/>
    <x v="2"/>
    <x v="3"/>
    <x v="1"/>
    <x v="3"/>
    <x v="11"/>
    <x v="11"/>
  </r>
  <r>
    <x v="16"/>
    <x v="0"/>
    <s v="03772-metadata.xml"/>
    <s v="3 2 3 1 3"/>
    <x v="3"/>
    <x v="2"/>
    <x v="3"/>
    <x v="1"/>
    <x v="3"/>
    <x v="11"/>
    <x v="11"/>
  </r>
  <r>
    <x v="16"/>
    <x v="0"/>
    <s v="03773-metadata.xml"/>
    <s v="3 2 3 1 3"/>
    <x v="3"/>
    <x v="2"/>
    <x v="3"/>
    <x v="1"/>
    <x v="3"/>
    <x v="11"/>
    <x v="11"/>
  </r>
  <r>
    <x v="16"/>
    <x v="0"/>
    <s v="03781-metadata.xml"/>
    <s v="2 2 4 1 3"/>
    <x v="2"/>
    <x v="2"/>
    <x v="4"/>
    <x v="1"/>
    <x v="3"/>
    <x v="11"/>
    <x v="11"/>
  </r>
  <r>
    <x v="16"/>
    <x v="0"/>
    <s v="03797-metadata.xml"/>
    <s v="3 2 3 1 3"/>
    <x v="3"/>
    <x v="2"/>
    <x v="3"/>
    <x v="1"/>
    <x v="3"/>
    <x v="11"/>
    <x v="11"/>
  </r>
  <r>
    <x v="16"/>
    <x v="0"/>
    <s v="03798-metadata.xml"/>
    <s v="3 2 3 1 3"/>
    <x v="3"/>
    <x v="2"/>
    <x v="3"/>
    <x v="1"/>
    <x v="3"/>
    <x v="11"/>
    <x v="11"/>
  </r>
  <r>
    <x v="16"/>
    <x v="0"/>
    <s v="03800-metadata.xml"/>
    <s v="3 2 3 1 3"/>
    <x v="3"/>
    <x v="2"/>
    <x v="3"/>
    <x v="1"/>
    <x v="3"/>
    <x v="11"/>
    <x v="11"/>
  </r>
  <r>
    <x v="16"/>
    <x v="0"/>
    <s v="03804-metadata.xml"/>
    <s v="3 2 3 1 3"/>
    <x v="3"/>
    <x v="2"/>
    <x v="3"/>
    <x v="1"/>
    <x v="3"/>
    <x v="11"/>
    <x v="11"/>
  </r>
  <r>
    <x v="16"/>
    <x v="0"/>
    <s v="03805-metadata.xml"/>
    <s v="3 2 3 1 3"/>
    <x v="3"/>
    <x v="2"/>
    <x v="3"/>
    <x v="1"/>
    <x v="3"/>
    <x v="11"/>
    <x v="11"/>
  </r>
  <r>
    <x v="16"/>
    <x v="0"/>
    <s v="03806-metadata.xml"/>
    <s v="3 2 3 1 3"/>
    <x v="3"/>
    <x v="2"/>
    <x v="3"/>
    <x v="1"/>
    <x v="3"/>
    <x v="11"/>
    <x v="11"/>
  </r>
  <r>
    <x v="16"/>
    <x v="0"/>
    <s v="03807-metadata.xml"/>
    <s v="3 2 3 1 3"/>
    <x v="3"/>
    <x v="2"/>
    <x v="3"/>
    <x v="1"/>
    <x v="3"/>
    <x v="11"/>
    <x v="11"/>
  </r>
  <r>
    <x v="16"/>
    <x v="0"/>
    <s v="03815-metadata.xml"/>
    <s v="2 3 3 1 3"/>
    <x v="2"/>
    <x v="3"/>
    <x v="3"/>
    <x v="1"/>
    <x v="3"/>
    <x v="11"/>
    <x v="11"/>
  </r>
  <r>
    <x v="16"/>
    <x v="0"/>
    <s v="03821-metadata.xml"/>
    <s v="3 2 3 1 3"/>
    <x v="3"/>
    <x v="2"/>
    <x v="3"/>
    <x v="1"/>
    <x v="3"/>
    <x v="11"/>
    <x v="11"/>
  </r>
  <r>
    <x v="16"/>
    <x v="0"/>
    <s v="03823-metadata.xml"/>
    <s v="2 2 4 1 3"/>
    <x v="2"/>
    <x v="2"/>
    <x v="4"/>
    <x v="1"/>
    <x v="3"/>
    <x v="11"/>
    <x v="11"/>
  </r>
  <r>
    <x v="16"/>
    <x v="0"/>
    <s v="03824-metadata.xml"/>
    <s v="2 3 3 1 3"/>
    <x v="2"/>
    <x v="3"/>
    <x v="3"/>
    <x v="1"/>
    <x v="3"/>
    <x v="11"/>
    <x v="11"/>
  </r>
  <r>
    <x v="16"/>
    <x v="0"/>
    <s v="03826-metadata.xml"/>
    <s v="3 2 3 1 3"/>
    <x v="3"/>
    <x v="2"/>
    <x v="3"/>
    <x v="1"/>
    <x v="3"/>
    <x v="11"/>
    <x v="11"/>
  </r>
  <r>
    <x v="16"/>
    <x v="0"/>
    <s v="03833-metadata.xml"/>
    <s v="2 3 3 1 3"/>
    <x v="2"/>
    <x v="3"/>
    <x v="3"/>
    <x v="1"/>
    <x v="3"/>
    <x v="11"/>
    <x v="11"/>
  </r>
  <r>
    <x v="16"/>
    <x v="0"/>
    <s v="03843-metadata.xml"/>
    <s v="2 3 3 1 3"/>
    <x v="2"/>
    <x v="3"/>
    <x v="3"/>
    <x v="1"/>
    <x v="3"/>
    <x v="11"/>
    <x v="11"/>
  </r>
  <r>
    <x v="16"/>
    <x v="0"/>
    <s v="03845-metadata.xml"/>
    <s v="2 3 3 1 3"/>
    <x v="2"/>
    <x v="3"/>
    <x v="3"/>
    <x v="1"/>
    <x v="3"/>
    <x v="11"/>
    <x v="11"/>
  </r>
  <r>
    <x v="16"/>
    <x v="0"/>
    <s v="03848-metadata.xml"/>
    <s v="3 2 3 1 3"/>
    <x v="3"/>
    <x v="2"/>
    <x v="3"/>
    <x v="1"/>
    <x v="3"/>
    <x v="11"/>
    <x v="11"/>
  </r>
  <r>
    <x v="16"/>
    <x v="0"/>
    <s v="03858-metadata.xml"/>
    <s v="2 3 3 1 3"/>
    <x v="2"/>
    <x v="3"/>
    <x v="3"/>
    <x v="1"/>
    <x v="3"/>
    <x v="11"/>
    <x v="11"/>
  </r>
  <r>
    <x v="16"/>
    <x v="0"/>
    <s v="03859-metadata.xml"/>
    <s v="2 3 3 1 3"/>
    <x v="2"/>
    <x v="3"/>
    <x v="3"/>
    <x v="1"/>
    <x v="3"/>
    <x v="11"/>
    <x v="11"/>
  </r>
  <r>
    <x v="16"/>
    <x v="0"/>
    <s v="03863-metadata.xml"/>
    <s v="2 3 3 1 3"/>
    <x v="2"/>
    <x v="3"/>
    <x v="3"/>
    <x v="1"/>
    <x v="3"/>
    <x v="11"/>
    <x v="11"/>
  </r>
  <r>
    <x v="16"/>
    <x v="0"/>
    <s v="03866-metadata.xml"/>
    <s v="2 3 3 1 3"/>
    <x v="2"/>
    <x v="3"/>
    <x v="3"/>
    <x v="1"/>
    <x v="3"/>
    <x v="11"/>
    <x v="11"/>
  </r>
  <r>
    <x v="16"/>
    <x v="0"/>
    <s v="03870-metadata.xml"/>
    <s v="2 3 3 1 3"/>
    <x v="2"/>
    <x v="3"/>
    <x v="3"/>
    <x v="1"/>
    <x v="3"/>
    <x v="11"/>
    <x v="11"/>
  </r>
  <r>
    <x v="16"/>
    <x v="0"/>
    <s v="03872-metadata.xml"/>
    <s v="2 3 3 1 3"/>
    <x v="2"/>
    <x v="3"/>
    <x v="3"/>
    <x v="1"/>
    <x v="3"/>
    <x v="11"/>
    <x v="11"/>
  </r>
  <r>
    <x v="16"/>
    <x v="0"/>
    <s v="03874-metadata.xml"/>
    <s v="3 2 3 1 3"/>
    <x v="3"/>
    <x v="2"/>
    <x v="3"/>
    <x v="1"/>
    <x v="3"/>
    <x v="11"/>
    <x v="11"/>
  </r>
  <r>
    <x v="16"/>
    <x v="0"/>
    <s v="03877-metadata.xml"/>
    <s v="3 2 3 1 3"/>
    <x v="3"/>
    <x v="2"/>
    <x v="3"/>
    <x v="1"/>
    <x v="3"/>
    <x v="11"/>
    <x v="11"/>
  </r>
  <r>
    <x v="0"/>
    <x v="0"/>
    <s v="00095-metadata.xml"/>
    <s v="3 1 4 1 3"/>
    <x v="3"/>
    <x v="0"/>
    <x v="4"/>
    <x v="1"/>
    <x v="3"/>
    <x v="11"/>
    <x v="11"/>
  </r>
  <r>
    <x v="0"/>
    <x v="0"/>
    <s v="00230-metadata.xml"/>
    <s v="4 4 1 1 2"/>
    <x v="4"/>
    <x v="4"/>
    <x v="1"/>
    <x v="1"/>
    <x v="2"/>
    <x v="11"/>
    <x v="11"/>
  </r>
  <r>
    <x v="8"/>
    <x v="0"/>
    <s v="00262-metadata.xml"/>
    <s v="5 2 3 0 2"/>
    <x v="5"/>
    <x v="2"/>
    <x v="3"/>
    <x v="0"/>
    <x v="2"/>
    <x v="11"/>
    <x v="11"/>
  </r>
  <r>
    <x v="8"/>
    <x v="0"/>
    <s v="00275-metadata.xml"/>
    <s v="5 2 3 0 2"/>
    <x v="5"/>
    <x v="2"/>
    <x v="3"/>
    <x v="0"/>
    <x v="2"/>
    <x v="11"/>
    <x v="11"/>
  </r>
  <r>
    <x v="8"/>
    <x v="0"/>
    <s v="00280-metadata.xml"/>
    <s v="5 2 3 0 2"/>
    <x v="5"/>
    <x v="2"/>
    <x v="3"/>
    <x v="0"/>
    <x v="2"/>
    <x v="11"/>
    <x v="11"/>
  </r>
  <r>
    <x v="8"/>
    <x v="0"/>
    <s v="00285-metadata.xml"/>
    <s v="5 2 3 0 2"/>
    <x v="5"/>
    <x v="2"/>
    <x v="3"/>
    <x v="0"/>
    <x v="2"/>
    <x v="11"/>
    <x v="11"/>
  </r>
  <r>
    <x v="8"/>
    <x v="0"/>
    <s v="00290-metadata.xml"/>
    <s v="5 2 3 0 2"/>
    <x v="5"/>
    <x v="2"/>
    <x v="3"/>
    <x v="0"/>
    <x v="2"/>
    <x v="11"/>
    <x v="11"/>
  </r>
  <r>
    <x v="8"/>
    <x v="0"/>
    <s v="00299-metadata.xml"/>
    <s v="5 2 3 0 2"/>
    <x v="5"/>
    <x v="2"/>
    <x v="3"/>
    <x v="0"/>
    <x v="2"/>
    <x v="11"/>
    <x v="11"/>
  </r>
  <r>
    <x v="8"/>
    <x v="0"/>
    <s v="00301-metadata.xml"/>
    <s v="5 2 3 0 2"/>
    <x v="5"/>
    <x v="2"/>
    <x v="3"/>
    <x v="0"/>
    <x v="2"/>
    <x v="11"/>
    <x v="11"/>
  </r>
  <r>
    <x v="8"/>
    <x v="0"/>
    <s v="00313-metadata.xml"/>
    <s v="5 2 3 0 2"/>
    <x v="5"/>
    <x v="2"/>
    <x v="3"/>
    <x v="0"/>
    <x v="2"/>
    <x v="11"/>
    <x v="11"/>
  </r>
  <r>
    <x v="8"/>
    <x v="0"/>
    <s v="00327-metadata.xml"/>
    <s v="5 2 3 0 2"/>
    <x v="5"/>
    <x v="2"/>
    <x v="3"/>
    <x v="0"/>
    <x v="2"/>
    <x v="11"/>
    <x v="11"/>
  </r>
  <r>
    <x v="8"/>
    <x v="0"/>
    <s v="00343-metadata.xml"/>
    <s v="5 2 2 1 2"/>
    <x v="5"/>
    <x v="2"/>
    <x v="2"/>
    <x v="1"/>
    <x v="2"/>
    <x v="11"/>
    <x v="11"/>
  </r>
  <r>
    <x v="8"/>
    <x v="0"/>
    <s v="00348-metadata.xml"/>
    <s v="2 2 4 1 3"/>
    <x v="2"/>
    <x v="2"/>
    <x v="4"/>
    <x v="1"/>
    <x v="3"/>
    <x v="11"/>
    <x v="11"/>
  </r>
  <r>
    <x v="8"/>
    <x v="0"/>
    <s v="00357-metadata.xml"/>
    <s v="5 2 3 0 2"/>
    <x v="5"/>
    <x v="2"/>
    <x v="3"/>
    <x v="0"/>
    <x v="2"/>
    <x v="11"/>
    <x v="11"/>
  </r>
  <r>
    <x v="8"/>
    <x v="0"/>
    <s v="00362-metadata.xml"/>
    <s v="5 1 4 0 2"/>
    <x v="5"/>
    <x v="0"/>
    <x v="4"/>
    <x v="0"/>
    <x v="2"/>
    <x v="11"/>
    <x v="11"/>
  </r>
  <r>
    <x v="8"/>
    <x v="0"/>
    <s v="00371-metadata.xml"/>
    <s v="2 2 4 1 3"/>
    <x v="2"/>
    <x v="2"/>
    <x v="4"/>
    <x v="1"/>
    <x v="3"/>
    <x v="11"/>
    <x v="11"/>
  </r>
  <r>
    <x v="8"/>
    <x v="0"/>
    <s v="00373-metadata.xml"/>
    <s v="5 2 3 0 2"/>
    <x v="5"/>
    <x v="2"/>
    <x v="3"/>
    <x v="0"/>
    <x v="2"/>
    <x v="11"/>
    <x v="11"/>
  </r>
  <r>
    <x v="8"/>
    <x v="0"/>
    <s v="00381-metadata.xml"/>
    <s v="5 2 3 0 2"/>
    <x v="5"/>
    <x v="2"/>
    <x v="3"/>
    <x v="0"/>
    <x v="2"/>
    <x v="11"/>
    <x v="11"/>
  </r>
  <r>
    <x v="8"/>
    <x v="0"/>
    <s v="00396-metadata.xml"/>
    <s v="5 2 3 0 2"/>
    <x v="5"/>
    <x v="2"/>
    <x v="3"/>
    <x v="0"/>
    <x v="2"/>
    <x v="11"/>
    <x v="11"/>
  </r>
  <r>
    <x v="8"/>
    <x v="0"/>
    <s v="00399-metadata.xml"/>
    <s v="4 1 3 1 3"/>
    <x v="4"/>
    <x v="0"/>
    <x v="3"/>
    <x v="1"/>
    <x v="3"/>
    <x v="11"/>
    <x v="11"/>
  </r>
  <r>
    <x v="8"/>
    <x v="0"/>
    <s v="00404-metadata.xml"/>
    <s v="5 2 3 0 2"/>
    <x v="5"/>
    <x v="2"/>
    <x v="3"/>
    <x v="0"/>
    <x v="2"/>
    <x v="11"/>
    <x v="11"/>
  </r>
  <r>
    <x v="8"/>
    <x v="0"/>
    <s v="00411-metadata.xml"/>
    <s v="5 2 3 0 2"/>
    <x v="5"/>
    <x v="2"/>
    <x v="3"/>
    <x v="0"/>
    <x v="2"/>
    <x v="11"/>
    <x v="11"/>
  </r>
  <r>
    <x v="8"/>
    <x v="0"/>
    <s v="00414-metadata.xml"/>
    <s v="4 3 3 0 2"/>
    <x v="4"/>
    <x v="3"/>
    <x v="3"/>
    <x v="0"/>
    <x v="2"/>
    <x v="11"/>
    <x v="11"/>
  </r>
  <r>
    <x v="8"/>
    <x v="0"/>
    <s v="00420-metadata.xml"/>
    <s v="2 2 4 1 3"/>
    <x v="2"/>
    <x v="2"/>
    <x v="4"/>
    <x v="1"/>
    <x v="3"/>
    <x v="11"/>
    <x v="11"/>
  </r>
  <r>
    <x v="8"/>
    <x v="0"/>
    <s v="00428-metadata.xml"/>
    <s v="5 2 3 0 2"/>
    <x v="5"/>
    <x v="2"/>
    <x v="3"/>
    <x v="0"/>
    <x v="2"/>
    <x v="11"/>
    <x v="11"/>
  </r>
  <r>
    <x v="8"/>
    <x v="0"/>
    <s v="00429-metadata.xml"/>
    <s v="5 2 3 0 2"/>
    <x v="5"/>
    <x v="2"/>
    <x v="3"/>
    <x v="0"/>
    <x v="2"/>
    <x v="11"/>
    <x v="11"/>
  </r>
  <r>
    <x v="8"/>
    <x v="0"/>
    <s v="00431-metadata.xml"/>
    <s v="5 2 3 0 2"/>
    <x v="5"/>
    <x v="2"/>
    <x v="3"/>
    <x v="0"/>
    <x v="2"/>
    <x v="11"/>
    <x v="11"/>
  </r>
  <r>
    <x v="8"/>
    <x v="0"/>
    <s v="00436-metadata.xml"/>
    <s v="5 2 3 0 2"/>
    <x v="5"/>
    <x v="2"/>
    <x v="3"/>
    <x v="0"/>
    <x v="2"/>
    <x v="11"/>
    <x v="11"/>
  </r>
  <r>
    <x v="8"/>
    <x v="0"/>
    <s v="00437-metadata.xml"/>
    <s v="5 2 3 0 2"/>
    <x v="5"/>
    <x v="2"/>
    <x v="3"/>
    <x v="0"/>
    <x v="2"/>
    <x v="11"/>
    <x v="11"/>
  </r>
  <r>
    <x v="8"/>
    <x v="0"/>
    <s v="00443-metadata.xml"/>
    <s v="5 2 3 0 2"/>
    <x v="5"/>
    <x v="2"/>
    <x v="3"/>
    <x v="0"/>
    <x v="2"/>
    <x v="11"/>
    <x v="11"/>
  </r>
  <r>
    <x v="8"/>
    <x v="0"/>
    <s v="00452-metadata.xml"/>
    <s v="5 2 3 0 2"/>
    <x v="5"/>
    <x v="2"/>
    <x v="3"/>
    <x v="0"/>
    <x v="2"/>
    <x v="11"/>
    <x v="11"/>
  </r>
  <r>
    <x v="8"/>
    <x v="0"/>
    <s v="00457-metadata.xml"/>
    <s v="2 2 4 1 3"/>
    <x v="2"/>
    <x v="2"/>
    <x v="4"/>
    <x v="1"/>
    <x v="3"/>
    <x v="11"/>
    <x v="11"/>
  </r>
  <r>
    <x v="8"/>
    <x v="0"/>
    <s v="00458-metadata.xml"/>
    <s v="5 2 3 0 2"/>
    <x v="5"/>
    <x v="2"/>
    <x v="3"/>
    <x v="0"/>
    <x v="2"/>
    <x v="11"/>
    <x v="11"/>
  </r>
  <r>
    <x v="8"/>
    <x v="0"/>
    <s v="00459-metadata.xml"/>
    <s v="5 2 3 0 2"/>
    <x v="5"/>
    <x v="2"/>
    <x v="3"/>
    <x v="0"/>
    <x v="2"/>
    <x v="11"/>
    <x v="11"/>
  </r>
  <r>
    <x v="8"/>
    <x v="0"/>
    <s v="00464-metadata.xml"/>
    <s v="5 2 3 0 2"/>
    <x v="5"/>
    <x v="2"/>
    <x v="3"/>
    <x v="0"/>
    <x v="2"/>
    <x v="11"/>
    <x v="11"/>
  </r>
  <r>
    <x v="8"/>
    <x v="0"/>
    <s v="00468-metadata.xml"/>
    <s v="5 2 3 0 2"/>
    <x v="5"/>
    <x v="2"/>
    <x v="3"/>
    <x v="0"/>
    <x v="2"/>
    <x v="11"/>
    <x v="11"/>
  </r>
  <r>
    <x v="8"/>
    <x v="0"/>
    <s v="00472-metadata.xml"/>
    <s v="4 2 2 1 3"/>
    <x v="4"/>
    <x v="2"/>
    <x v="2"/>
    <x v="1"/>
    <x v="3"/>
    <x v="11"/>
    <x v="11"/>
  </r>
  <r>
    <x v="8"/>
    <x v="0"/>
    <s v="00473-metadata.xml"/>
    <s v="5 2 3 0 2"/>
    <x v="5"/>
    <x v="2"/>
    <x v="3"/>
    <x v="0"/>
    <x v="2"/>
    <x v="11"/>
    <x v="11"/>
  </r>
  <r>
    <x v="8"/>
    <x v="0"/>
    <s v="00479-metadata.xml"/>
    <s v="5 2 3 0 2"/>
    <x v="5"/>
    <x v="2"/>
    <x v="3"/>
    <x v="0"/>
    <x v="2"/>
    <x v="11"/>
    <x v="11"/>
  </r>
  <r>
    <x v="8"/>
    <x v="0"/>
    <s v="00483-metadata.xml"/>
    <s v="5 2 3 0 2"/>
    <x v="5"/>
    <x v="2"/>
    <x v="3"/>
    <x v="0"/>
    <x v="2"/>
    <x v="11"/>
    <x v="11"/>
  </r>
  <r>
    <x v="8"/>
    <x v="0"/>
    <s v="00491-metadata.xml"/>
    <s v="5 2 3 0 2"/>
    <x v="5"/>
    <x v="2"/>
    <x v="3"/>
    <x v="0"/>
    <x v="2"/>
    <x v="11"/>
    <x v="11"/>
  </r>
  <r>
    <x v="8"/>
    <x v="0"/>
    <s v="00496-metadata.xml"/>
    <s v="5 2 3 0 2"/>
    <x v="5"/>
    <x v="2"/>
    <x v="3"/>
    <x v="0"/>
    <x v="2"/>
    <x v="11"/>
    <x v="11"/>
  </r>
  <r>
    <x v="9"/>
    <x v="0"/>
    <s v="01011-metadata.xml"/>
    <s v="5 2 2 1 2"/>
    <x v="5"/>
    <x v="2"/>
    <x v="2"/>
    <x v="1"/>
    <x v="2"/>
    <x v="11"/>
    <x v="11"/>
  </r>
  <r>
    <x v="9"/>
    <x v="0"/>
    <s v="01022-metadata.xml"/>
    <s v="4 2 3 1 2"/>
    <x v="4"/>
    <x v="2"/>
    <x v="3"/>
    <x v="1"/>
    <x v="2"/>
    <x v="11"/>
    <x v="11"/>
  </r>
  <r>
    <x v="9"/>
    <x v="0"/>
    <s v="01026-metadata.xml"/>
    <s v="4 2 3 1 2"/>
    <x v="4"/>
    <x v="2"/>
    <x v="3"/>
    <x v="1"/>
    <x v="2"/>
    <x v="11"/>
    <x v="11"/>
  </r>
  <r>
    <x v="9"/>
    <x v="0"/>
    <s v="01037-metadata.xml"/>
    <s v="5 2 2 1 2"/>
    <x v="5"/>
    <x v="2"/>
    <x v="2"/>
    <x v="1"/>
    <x v="2"/>
    <x v="11"/>
    <x v="11"/>
  </r>
  <r>
    <x v="9"/>
    <x v="0"/>
    <s v="01041-metadata.xml"/>
    <s v="5 2 2 1 2"/>
    <x v="5"/>
    <x v="2"/>
    <x v="2"/>
    <x v="1"/>
    <x v="2"/>
    <x v="11"/>
    <x v="11"/>
  </r>
  <r>
    <x v="9"/>
    <x v="0"/>
    <s v="01045-metadata.xml"/>
    <s v="5 2 2 1 2"/>
    <x v="5"/>
    <x v="2"/>
    <x v="2"/>
    <x v="1"/>
    <x v="2"/>
    <x v="11"/>
    <x v="11"/>
  </r>
  <r>
    <x v="9"/>
    <x v="0"/>
    <s v="01047-metadata.xml"/>
    <s v="5 2 2 1 2"/>
    <x v="5"/>
    <x v="2"/>
    <x v="2"/>
    <x v="1"/>
    <x v="2"/>
    <x v="11"/>
    <x v="11"/>
  </r>
  <r>
    <x v="9"/>
    <x v="0"/>
    <s v="01048-metadata.xml"/>
    <s v="4 2 3 1 2"/>
    <x v="4"/>
    <x v="2"/>
    <x v="3"/>
    <x v="1"/>
    <x v="2"/>
    <x v="11"/>
    <x v="11"/>
  </r>
  <r>
    <x v="9"/>
    <x v="0"/>
    <s v="01057-metadata.xml"/>
    <s v="5 2 2 1 2"/>
    <x v="5"/>
    <x v="2"/>
    <x v="2"/>
    <x v="1"/>
    <x v="2"/>
    <x v="11"/>
    <x v="11"/>
  </r>
  <r>
    <x v="9"/>
    <x v="0"/>
    <s v="01060-metadata.xml"/>
    <s v="5 3 2 0 2"/>
    <x v="5"/>
    <x v="3"/>
    <x v="2"/>
    <x v="0"/>
    <x v="2"/>
    <x v="11"/>
    <x v="11"/>
  </r>
  <r>
    <x v="9"/>
    <x v="0"/>
    <s v="01061-metadata.xml"/>
    <s v="5 1 3 1 2"/>
    <x v="5"/>
    <x v="0"/>
    <x v="3"/>
    <x v="1"/>
    <x v="2"/>
    <x v="11"/>
    <x v="11"/>
  </r>
  <r>
    <x v="9"/>
    <x v="0"/>
    <s v="01067-metadata.xml"/>
    <s v="4 2 3 1 2"/>
    <x v="4"/>
    <x v="2"/>
    <x v="3"/>
    <x v="1"/>
    <x v="2"/>
    <x v="11"/>
    <x v="11"/>
  </r>
  <r>
    <x v="9"/>
    <x v="0"/>
    <s v="01074-metadata.xml"/>
    <s v="5 2 2 1 2"/>
    <x v="5"/>
    <x v="2"/>
    <x v="2"/>
    <x v="1"/>
    <x v="2"/>
    <x v="11"/>
    <x v="11"/>
  </r>
  <r>
    <x v="9"/>
    <x v="0"/>
    <s v="01080-metadata.xml"/>
    <s v="5 2 2 1 2"/>
    <x v="5"/>
    <x v="2"/>
    <x v="2"/>
    <x v="1"/>
    <x v="2"/>
    <x v="11"/>
    <x v="11"/>
  </r>
  <r>
    <x v="9"/>
    <x v="0"/>
    <s v="01085-metadata.xml"/>
    <s v="5 1 3 1 2"/>
    <x v="5"/>
    <x v="0"/>
    <x v="3"/>
    <x v="1"/>
    <x v="2"/>
    <x v="11"/>
    <x v="11"/>
  </r>
  <r>
    <x v="9"/>
    <x v="0"/>
    <s v="01092-metadata.xml"/>
    <s v="5 3 2 0 2"/>
    <x v="5"/>
    <x v="3"/>
    <x v="2"/>
    <x v="0"/>
    <x v="2"/>
    <x v="11"/>
    <x v="11"/>
  </r>
  <r>
    <x v="9"/>
    <x v="0"/>
    <s v="01099-metadata.xml"/>
    <s v="5 2 2 1 2"/>
    <x v="5"/>
    <x v="2"/>
    <x v="2"/>
    <x v="1"/>
    <x v="2"/>
    <x v="11"/>
    <x v="11"/>
  </r>
  <r>
    <x v="9"/>
    <x v="0"/>
    <s v="01101-metadata.xml"/>
    <s v="5 2 2 1 2"/>
    <x v="5"/>
    <x v="2"/>
    <x v="2"/>
    <x v="1"/>
    <x v="2"/>
    <x v="11"/>
    <x v="11"/>
  </r>
  <r>
    <x v="9"/>
    <x v="0"/>
    <s v="01103-metadata.xml"/>
    <s v="5 2 2 1 2"/>
    <x v="5"/>
    <x v="2"/>
    <x v="2"/>
    <x v="1"/>
    <x v="2"/>
    <x v="11"/>
    <x v="11"/>
  </r>
  <r>
    <x v="9"/>
    <x v="0"/>
    <s v="01107-metadata.xml"/>
    <s v="4 4 1 1 2"/>
    <x v="4"/>
    <x v="4"/>
    <x v="1"/>
    <x v="1"/>
    <x v="2"/>
    <x v="11"/>
    <x v="11"/>
  </r>
  <r>
    <x v="9"/>
    <x v="0"/>
    <s v="01110-metadata.xml"/>
    <s v="4 3 3 0 2"/>
    <x v="4"/>
    <x v="3"/>
    <x v="3"/>
    <x v="0"/>
    <x v="2"/>
    <x v="11"/>
    <x v="11"/>
  </r>
  <r>
    <x v="9"/>
    <x v="0"/>
    <s v="01129-metadata.xml"/>
    <s v="5 2 2 1 2"/>
    <x v="5"/>
    <x v="2"/>
    <x v="2"/>
    <x v="1"/>
    <x v="2"/>
    <x v="11"/>
    <x v="11"/>
  </r>
  <r>
    <x v="9"/>
    <x v="0"/>
    <s v="01133-metadata.xml"/>
    <s v="5 3 1 1 2"/>
    <x v="5"/>
    <x v="3"/>
    <x v="1"/>
    <x v="1"/>
    <x v="2"/>
    <x v="11"/>
    <x v="11"/>
  </r>
  <r>
    <x v="9"/>
    <x v="0"/>
    <s v="01139-metadata.xml"/>
    <s v="5 3 2 0 2"/>
    <x v="5"/>
    <x v="3"/>
    <x v="2"/>
    <x v="0"/>
    <x v="2"/>
    <x v="11"/>
    <x v="11"/>
  </r>
  <r>
    <x v="9"/>
    <x v="0"/>
    <s v="01141-metadata.xml"/>
    <s v="5 1 3 1 2"/>
    <x v="5"/>
    <x v="0"/>
    <x v="3"/>
    <x v="1"/>
    <x v="2"/>
    <x v="11"/>
    <x v="11"/>
  </r>
  <r>
    <x v="9"/>
    <x v="0"/>
    <s v="01145-metadata.xml"/>
    <s v="5 3 2 0 2"/>
    <x v="5"/>
    <x v="3"/>
    <x v="2"/>
    <x v="0"/>
    <x v="2"/>
    <x v="11"/>
    <x v="11"/>
  </r>
  <r>
    <x v="9"/>
    <x v="0"/>
    <s v="01155-metadata.xml"/>
    <s v="5 1 3 1 2"/>
    <x v="5"/>
    <x v="0"/>
    <x v="3"/>
    <x v="1"/>
    <x v="2"/>
    <x v="11"/>
    <x v="11"/>
  </r>
  <r>
    <x v="9"/>
    <x v="0"/>
    <s v="01161-metadata.xml"/>
    <s v="5 2 2 1 2"/>
    <x v="5"/>
    <x v="2"/>
    <x v="2"/>
    <x v="1"/>
    <x v="2"/>
    <x v="11"/>
    <x v="11"/>
  </r>
  <r>
    <x v="9"/>
    <x v="0"/>
    <s v="01175-metadata.xml"/>
    <s v="5 2 2 1 2"/>
    <x v="5"/>
    <x v="2"/>
    <x v="2"/>
    <x v="1"/>
    <x v="2"/>
    <x v="11"/>
    <x v="11"/>
  </r>
  <r>
    <x v="9"/>
    <x v="0"/>
    <s v="01180-metadata.xml"/>
    <s v="4 3 2 1 2"/>
    <x v="4"/>
    <x v="3"/>
    <x v="2"/>
    <x v="1"/>
    <x v="2"/>
    <x v="11"/>
    <x v="11"/>
  </r>
  <r>
    <x v="9"/>
    <x v="0"/>
    <s v="01181-metadata.xml"/>
    <s v="5 2 2 1 2"/>
    <x v="5"/>
    <x v="2"/>
    <x v="2"/>
    <x v="1"/>
    <x v="2"/>
    <x v="11"/>
    <x v="11"/>
  </r>
  <r>
    <x v="9"/>
    <x v="0"/>
    <s v="01184-metadata.xml"/>
    <s v="5 2 2 1 2"/>
    <x v="5"/>
    <x v="2"/>
    <x v="2"/>
    <x v="1"/>
    <x v="2"/>
    <x v="11"/>
    <x v="11"/>
  </r>
  <r>
    <x v="9"/>
    <x v="0"/>
    <s v="01185-metadata.xml"/>
    <s v="5 2 2 1 2"/>
    <x v="5"/>
    <x v="2"/>
    <x v="2"/>
    <x v="1"/>
    <x v="2"/>
    <x v="11"/>
    <x v="11"/>
  </r>
  <r>
    <x v="9"/>
    <x v="0"/>
    <s v="01188-metadata.xml"/>
    <s v="5 2 2 1 2"/>
    <x v="5"/>
    <x v="2"/>
    <x v="2"/>
    <x v="1"/>
    <x v="2"/>
    <x v="11"/>
    <x v="11"/>
  </r>
  <r>
    <x v="9"/>
    <x v="0"/>
    <s v="01190-metadata.xml"/>
    <s v="5 2 2 1 2"/>
    <x v="5"/>
    <x v="2"/>
    <x v="2"/>
    <x v="1"/>
    <x v="2"/>
    <x v="11"/>
    <x v="11"/>
  </r>
  <r>
    <x v="9"/>
    <x v="0"/>
    <s v="01195-metadata.xml"/>
    <s v="4 2 3 1 2"/>
    <x v="4"/>
    <x v="2"/>
    <x v="3"/>
    <x v="1"/>
    <x v="2"/>
    <x v="11"/>
    <x v="11"/>
  </r>
  <r>
    <x v="9"/>
    <x v="0"/>
    <s v="01207-metadata.xml"/>
    <s v="5 2 2 1 2"/>
    <x v="5"/>
    <x v="2"/>
    <x v="2"/>
    <x v="1"/>
    <x v="2"/>
    <x v="11"/>
    <x v="11"/>
  </r>
  <r>
    <x v="9"/>
    <x v="0"/>
    <s v="01209-metadata.xml"/>
    <s v="5 2 2 1 2"/>
    <x v="5"/>
    <x v="2"/>
    <x v="2"/>
    <x v="1"/>
    <x v="2"/>
    <x v="11"/>
    <x v="11"/>
  </r>
  <r>
    <x v="9"/>
    <x v="0"/>
    <s v="01210-metadata.xml"/>
    <s v="5 1 3 1 2"/>
    <x v="5"/>
    <x v="0"/>
    <x v="3"/>
    <x v="1"/>
    <x v="2"/>
    <x v="11"/>
    <x v="11"/>
  </r>
  <r>
    <x v="9"/>
    <x v="0"/>
    <s v="01211-metadata.xml"/>
    <s v="5 2 2 1 2"/>
    <x v="5"/>
    <x v="2"/>
    <x v="2"/>
    <x v="1"/>
    <x v="2"/>
    <x v="11"/>
    <x v="11"/>
  </r>
  <r>
    <x v="9"/>
    <x v="0"/>
    <s v="01213-metadata.xml"/>
    <s v="6 2 1 1 2"/>
    <x v="6"/>
    <x v="2"/>
    <x v="1"/>
    <x v="1"/>
    <x v="2"/>
    <x v="11"/>
    <x v="11"/>
  </r>
  <r>
    <x v="9"/>
    <x v="0"/>
    <s v="01216-metadata.xml"/>
    <s v="5 2 2 1 2"/>
    <x v="5"/>
    <x v="2"/>
    <x v="2"/>
    <x v="1"/>
    <x v="2"/>
    <x v="11"/>
    <x v="11"/>
  </r>
  <r>
    <x v="9"/>
    <x v="0"/>
    <s v="01220-metadata.xml"/>
    <s v="5 2 2 1 2"/>
    <x v="5"/>
    <x v="2"/>
    <x v="2"/>
    <x v="1"/>
    <x v="2"/>
    <x v="11"/>
    <x v="11"/>
  </r>
  <r>
    <x v="9"/>
    <x v="0"/>
    <s v="01225-metadata.xml"/>
    <s v="5 2 2 1 2"/>
    <x v="5"/>
    <x v="2"/>
    <x v="2"/>
    <x v="1"/>
    <x v="2"/>
    <x v="11"/>
    <x v="11"/>
  </r>
  <r>
    <x v="9"/>
    <x v="0"/>
    <s v="01226-metadata.xml"/>
    <s v="5 2 2 1 2"/>
    <x v="5"/>
    <x v="2"/>
    <x v="2"/>
    <x v="1"/>
    <x v="2"/>
    <x v="11"/>
    <x v="11"/>
  </r>
  <r>
    <x v="9"/>
    <x v="0"/>
    <s v="01232-metadata.xml"/>
    <s v="5 2 2 1 2"/>
    <x v="5"/>
    <x v="2"/>
    <x v="2"/>
    <x v="1"/>
    <x v="2"/>
    <x v="11"/>
    <x v="11"/>
  </r>
  <r>
    <x v="9"/>
    <x v="0"/>
    <s v="01235-metadata.xml"/>
    <s v="5 2 2 1 2"/>
    <x v="5"/>
    <x v="2"/>
    <x v="2"/>
    <x v="1"/>
    <x v="2"/>
    <x v="11"/>
    <x v="11"/>
  </r>
  <r>
    <x v="9"/>
    <x v="0"/>
    <s v="01249-metadata.xml"/>
    <s v="4 3 2 1 2"/>
    <x v="4"/>
    <x v="3"/>
    <x v="2"/>
    <x v="1"/>
    <x v="2"/>
    <x v="11"/>
    <x v="11"/>
  </r>
  <r>
    <x v="9"/>
    <x v="0"/>
    <s v="01255-metadata.xml"/>
    <s v="5 1 3 1 2"/>
    <x v="5"/>
    <x v="0"/>
    <x v="3"/>
    <x v="1"/>
    <x v="2"/>
    <x v="11"/>
    <x v="11"/>
  </r>
  <r>
    <x v="7"/>
    <x v="0"/>
    <s v="03058-metadata.xml"/>
    <s v="4 2 3 1 3"/>
    <x v="4"/>
    <x v="2"/>
    <x v="3"/>
    <x v="1"/>
    <x v="3"/>
    <x v="12"/>
    <x v="12"/>
  </r>
  <r>
    <x v="7"/>
    <x v="0"/>
    <s v="03061-metadata.xml"/>
    <s v="5 2 2 1 3"/>
    <x v="5"/>
    <x v="2"/>
    <x v="2"/>
    <x v="1"/>
    <x v="3"/>
    <x v="12"/>
    <x v="12"/>
  </r>
  <r>
    <x v="7"/>
    <x v="0"/>
    <s v="03113-metadata.xml"/>
    <s v="4 2 3 1 3"/>
    <x v="4"/>
    <x v="2"/>
    <x v="3"/>
    <x v="1"/>
    <x v="3"/>
    <x v="12"/>
    <x v="12"/>
  </r>
  <r>
    <x v="18"/>
    <x v="0"/>
    <s v="04175-metadata.xml"/>
    <s v="5 3 3 0 2"/>
    <x v="5"/>
    <x v="3"/>
    <x v="3"/>
    <x v="0"/>
    <x v="2"/>
    <x v="12"/>
    <x v="12"/>
  </r>
  <r>
    <x v="18"/>
    <x v="0"/>
    <s v="04177-metadata.xml"/>
    <s v="5 3 3 0 2"/>
    <x v="5"/>
    <x v="3"/>
    <x v="3"/>
    <x v="0"/>
    <x v="2"/>
    <x v="12"/>
    <x v="12"/>
  </r>
  <r>
    <x v="18"/>
    <x v="0"/>
    <s v="04197-metadata.xml"/>
    <s v="5 3 3 0 2"/>
    <x v="5"/>
    <x v="3"/>
    <x v="3"/>
    <x v="0"/>
    <x v="2"/>
    <x v="12"/>
    <x v="12"/>
  </r>
  <r>
    <x v="5"/>
    <x v="0"/>
    <s v="00548-metadata.xml"/>
    <s v="5 1 3 1 3"/>
    <x v="5"/>
    <x v="0"/>
    <x v="3"/>
    <x v="1"/>
    <x v="3"/>
    <x v="12"/>
    <x v="12"/>
  </r>
  <r>
    <x v="5"/>
    <x v="0"/>
    <s v="00549-metadata.xml"/>
    <s v="6 1 2 1 3"/>
    <x v="6"/>
    <x v="0"/>
    <x v="2"/>
    <x v="1"/>
    <x v="3"/>
    <x v="12"/>
    <x v="12"/>
  </r>
  <r>
    <x v="5"/>
    <x v="0"/>
    <s v="00550-metadata.xml"/>
    <s v="3 2 3 2 3"/>
    <x v="3"/>
    <x v="2"/>
    <x v="3"/>
    <x v="2"/>
    <x v="3"/>
    <x v="12"/>
    <x v="12"/>
  </r>
  <r>
    <x v="5"/>
    <x v="0"/>
    <s v="00555-metadata.xml"/>
    <s v="5 1 3 1 3"/>
    <x v="5"/>
    <x v="0"/>
    <x v="3"/>
    <x v="1"/>
    <x v="3"/>
    <x v="12"/>
    <x v="12"/>
  </r>
  <r>
    <x v="5"/>
    <x v="0"/>
    <s v="00560-metadata.xml"/>
    <s v="2 2 4 2 3"/>
    <x v="2"/>
    <x v="2"/>
    <x v="4"/>
    <x v="2"/>
    <x v="3"/>
    <x v="12"/>
    <x v="12"/>
  </r>
  <r>
    <x v="5"/>
    <x v="0"/>
    <s v="00564-metadata.xml"/>
    <s v="3 2 3 2 3"/>
    <x v="3"/>
    <x v="2"/>
    <x v="3"/>
    <x v="2"/>
    <x v="3"/>
    <x v="12"/>
    <x v="12"/>
  </r>
  <r>
    <x v="5"/>
    <x v="0"/>
    <s v="00571-metadata.xml"/>
    <s v="2 2 4 2 3"/>
    <x v="2"/>
    <x v="2"/>
    <x v="4"/>
    <x v="2"/>
    <x v="3"/>
    <x v="12"/>
    <x v="12"/>
  </r>
  <r>
    <x v="5"/>
    <x v="0"/>
    <s v="00574-metadata.xml"/>
    <s v="3 2 3 2 3"/>
    <x v="3"/>
    <x v="2"/>
    <x v="3"/>
    <x v="2"/>
    <x v="3"/>
    <x v="12"/>
    <x v="12"/>
  </r>
  <r>
    <x v="5"/>
    <x v="0"/>
    <s v="00578-metadata.xml"/>
    <s v="3 2 3 2 3"/>
    <x v="3"/>
    <x v="2"/>
    <x v="3"/>
    <x v="2"/>
    <x v="3"/>
    <x v="12"/>
    <x v="12"/>
  </r>
  <r>
    <x v="5"/>
    <x v="0"/>
    <s v="00583-metadata.xml"/>
    <s v="2 3 4 1 3"/>
    <x v="2"/>
    <x v="3"/>
    <x v="4"/>
    <x v="1"/>
    <x v="3"/>
    <x v="12"/>
    <x v="12"/>
  </r>
  <r>
    <x v="5"/>
    <x v="0"/>
    <s v="00587-metadata.xml"/>
    <s v="3 2 3 2 3"/>
    <x v="3"/>
    <x v="2"/>
    <x v="3"/>
    <x v="2"/>
    <x v="3"/>
    <x v="12"/>
    <x v="12"/>
  </r>
  <r>
    <x v="5"/>
    <x v="0"/>
    <s v="00589-metadata.xml"/>
    <s v="3 2 3 2 3"/>
    <x v="3"/>
    <x v="2"/>
    <x v="3"/>
    <x v="2"/>
    <x v="3"/>
    <x v="12"/>
    <x v="12"/>
  </r>
  <r>
    <x v="5"/>
    <x v="0"/>
    <s v="00596-metadata.xml"/>
    <s v="2 3 4 1 3"/>
    <x v="2"/>
    <x v="3"/>
    <x v="4"/>
    <x v="1"/>
    <x v="3"/>
    <x v="12"/>
    <x v="12"/>
  </r>
  <r>
    <x v="5"/>
    <x v="0"/>
    <s v="00622-metadata.xml"/>
    <s v="3 2 3 2 3"/>
    <x v="3"/>
    <x v="2"/>
    <x v="3"/>
    <x v="2"/>
    <x v="3"/>
    <x v="12"/>
    <x v="12"/>
  </r>
  <r>
    <x v="5"/>
    <x v="0"/>
    <s v="00638-metadata.xml"/>
    <s v="2 2 4 2 3"/>
    <x v="2"/>
    <x v="2"/>
    <x v="4"/>
    <x v="2"/>
    <x v="3"/>
    <x v="12"/>
    <x v="12"/>
  </r>
  <r>
    <x v="5"/>
    <x v="0"/>
    <s v="00640-metadata.xml"/>
    <s v="3 2 3 2 3"/>
    <x v="3"/>
    <x v="2"/>
    <x v="3"/>
    <x v="2"/>
    <x v="3"/>
    <x v="12"/>
    <x v="12"/>
  </r>
  <r>
    <x v="5"/>
    <x v="0"/>
    <s v="00644-metadata.xml"/>
    <s v="3 2 3 2 3"/>
    <x v="3"/>
    <x v="2"/>
    <x v="3"/>
    <x v="2"/>
    <x v="3"/>
    <x v="12"/>
    <x v="12"/>
  </r>
  <r>
    <x v="5"/>
    <x v="0"/>
    <s v="00645-metadata.xml"/>
    <s v="2 2 4 2 3"/>
    <x v="2"/>
    <x v="2"/>
    <x v="4"/>
    <x v="2"/>
    <x v="3"/>
    <x v="12"/>
    <x v="12"/>
  </r>
  <r>
    <x v="5"/>
    <x v="0"/>
    <s v="00653-metadata.xml"/>
    <s v="3 2 3 2 3"/>
    <x v="3"/>
    <x v="2"/>
    <x v="3"/>
    <x v="2"/>
    <x v="3"/>
    <x v="12"/>
    <x v="12"/>
  </r>
  <r>
    <x v="5"/>
    <x v="0"/>
    <s v="00663-metadata.xml"/>
    <s v="3 2 3 2 3"/>
    <x v="3"/>
    <x v="2"/>
    <x v="3"/>
    <x v="2"/>
    <x v="3"/>
    <x v="12"/>
    <x v="12"/>
  </r>
  <r>
    <x v="5"/>
    <x v="0"/>
    <s v="00674-metadata.xml"/>
    <s v="3 2 3 2 3"/>
    <x v="3"/>
    <x v="2"/>
    <x v="3"/>
    <x v="2"/>
    <x v="3"/>
    <x v="12"/>
    <x v="12"/>
  </r>
  <r>
    <x v="5"/>
    <x v="0"/>
    <s v="00678-metadata.xml"/>
    <s v="3 2 3 2 3"/>
    <x v="3"/>
    <x v="2"/>
    <x v="3"/>
    <x v="2"/>
    <x v="3"/>
    <x v="12"/>
    <x v="12"/>
  </r>
  <r>
    <x v="5"/>
    <x v="0"/>
    <s v="00700-metadata.xml"/>
    <s v="3 2 3 2 3"/>
    <x v="3"/>
    <x v="2"/>
    <x v="3"/>
    <x v="2"/>
    <x v="3"/>
    <x v="12"/>
    <x v="12"/>
  </r>
  <r>
    <x v="5"/>
    <x v="0"/>
    <s v="00721-metadata.xml"/>
    <s v="3 2 3 2 3"/>
    <x v="3"/>
    <x v="2"/>
    <x v="3"/>
    <x v="2"/>
    <x v="3"/>
    <x v="12"/>
    <x v="12"/>
  </r>
  <r>
    <x v="5"/>
    <x v="0"/>
    <s v="00727-metadata.xml"/>
    <s v="3 2 3 2 3"/>
    <x v="3"/>
    <x v="2"/>
    <x v="3"/>
    <x v="2"/>
    <x v="3"/>
    <x v="12"/>
    <x v="12"/>
  </r>
  <r>
    <x v="5"/>
    <x v="0"/>
    <s v="00736-metadata.xml"/>
    <s v="3 2 3 2 3"/>
    <x v="3"/>
    <x v="2"/>
    <x v="3"/>
    <x v="2"/>
    <x v="3"/>
    <x v="12"/>
    <x v="12"/>
  </r>
  <r>
    <x v="5"/>
    <x v="0"/>
    <s v="00742-metadata.xml"/>
    <s v="3 2 3 2 3"/>
    <x v="3"/>
    <x v="2"/>
    <x v="3"/>
    <x v="2"/>
    <x v="3"/>
    <x v="12"/>
    <x v="12"/>
  </r>
  <r>
    <x v="5"/>
    <x v="0"/>
    <s v="00749-metadata.xml"/>
    <s v="3 2 3 2 3"/>
    <x v="3"/>
    <x v="2"/>
    <x v="3"/>
    <x v="2"/>
    <x v="3"/>
    <x v="12"/>
    <x v="12"/>
  </r>
  <r>
    <x v="5"/>
    <x v="0"/>
    <s v="00751-metadata.xml"/>
    <s v="3 2 3 2 3"/>
    <x v="3"/>
    <x v="2"/>
    <x v="3"/>
    <x v="2"/>
    <x v="3"/>
    <x v="12"/>
    <x v="12"/>
  </r>
  <r>
    <x v="5"/>
    <x v="0"/>
    <s v="00758-metadata.xml"/>
    <s v="4 1 4 1 3"/>
    <x v="4"/>
    <x v="0"/>
    <x v="4"/>
    <x v="1"/>
    <x v="3"/>
    <x v="12"/>
    <x v="12"/>
  </r>
  <r>
    <x v="16"/>
    <x v="0"/>
    <s v="03713-metadata.xml"/>
    <s v="3 3 3 1 3"/>
    <x v="3"/>
    <x v="3"/>
    <x v="3"/>
    <x v="1"/>
    <x v="3"/>
    <x v="12"/>
    <x v="12"/>
  </r>
  <r>
    <x v="16"/>
    <x v="0"/>
    <s v="03714-metadata.xml"/>
    <s v="3 3 3 1 3"/>
    <x v="3"/>
    <x v="3"/>
    <x v="3"/>
    <x v="1"/>
    <x v="3"/>
    <x v="12"/>
    <x v="12"/>
  </r>
  <r>
    <x v="16"/>
    <x v="0"/>
    <s v="03718-metadata.xml"/>
    <s v="3 2 4 1 3"/>
    <x v="3"/>
    <x v="2"/>
    <x v="4"/>
    <x v="1"/>
    <x v="3"/>
    <x v="12"/>
    <x v="12"/>
  </r>
  <r>
    <x v="16"/>
    <x v="0"/>
    <s v="03720-metadata.xml"/>
    <s v="3 3 3 1 3"/>
    <x v="3"/>
    <x v="3"/>
    <x v="3"/>
    <x v="1"/>
    <x v="3"/>
    <x v="12"/>
    <x v="12"/>
  </r>
  <r>
    <x v="16"/>
    <x v="0"/>
    <s v="03725-metadata.xml"/>
    <s v="3 3 3 1 3"/>
    <x v="3"/>
    <x v="3"/>
    <x v="3"/>
    <x v="1"/>
    <x v="3"/>
    <x v="12"/>
    <x v="12"/>
  </r>
  <r>
    <x v="16"/>
    <x v="0"/>
    <s v="03729-metadata.xml"/>
    <s v="3 3 3 1 3"/>
    <x v="3"/>
    <x v="3"/>
    <x v="3"/>
    <x v="1"/>
    <x v="3"/>
    <x v="12"/>
    <x v="12"/>
  </r>
  <r>
    <x v="16"/>
    <x v="0"/>
    <s v="03731-metadata.xml"/>
    <s v="3 3 3 1 3"/>
    <x v="3"/>
    <x v="3"/>
    <x v="3"/>
    <x v="1"/>
    <x v="3"/>
    <x v="12"/>
    <x v="12"/>
  </r>
  <r>
    <x v="16"/>
    <x v="0"/>
    <s v="03732-metadata.xml"/>
    <s v="3 3 3 1 3"/>
    <x v="3"/>
    <x v="3"/>
    <x v="3"/>
    <x v="1"/>
    <x v="3"/>
    <x v="12"/>
    <x v="12"/>
  </r>
  <r>
    <x v="16"/>
    <x v="0"/>
    <s v="03736-metadata.xml"/>
    <s v="3 3 3 1 3"/>
    <x v="3"/>
    <x v="3"/>
    <x v="3"/>
    <x v="1"/>
    <x v="3"/>
    <x v="12"/>
    <x v="12"/>
  </r>
  <r>
    <x v="16"/>
    <x v="0"/>
    <s v="03739-metadata.xml"/>
    <s v="3 3 3 1 3"/>
    <x v="3"/>
    <x v="3"/>
    <x v="3"/>
    <x v="1"/>
    <x v="3"/>
    <x v="12"/>
    <x v="12"/>
  </r>
  <r>
    <x v="16"/>
    <x v="0"/>
    <s v="03742-metadata.xml"/>
    <s v="3 3 3 1 3"/>
    <x v="3"/>
    <x v="3"/>
    <x v="3"/>
    <x v="1"/>
    <x v="3"/>
    <x v="12"/>
    <x v="12"/>
  </r>
  <r>
    <x v="16"/>
    <x v="0"/>
    <s v="03745-metadata.xml"/>
    <s v="3 3 3 1 3"/>
    <x v="3"/>
    <x v="3"/>
    <x v="3"/>
    <x v="1"/>
    <x v="3"/>
    <x v="12"/>
    <x v="12"/>
  </r>
  <r>
    <x v="16"/>
    <x v="0"/>
    <s v="03746-metadata.xml"/>
    <s v="3 3 3 1 3"/>
    <x v="3"/>
    <x v="3"/>
    <x v="3"/>
    <x v="1"/>
    <x v="3"/>
    <x v="12"/>
    <x v="12"/>
  </r>
  <r>
    <x v="16"/>
    <x v="0"/>
    <s v="03747-metadata.xml"/>
    <s v="3 3 3 1 3"/>
    <x v="3"/>
    <x v="3"/>
    <x v="3"/>
    <x v="1"/>
    <x v="3"/>
    <x v="12"/>
    <x v="12"/>
  </r>
  <r>
    <x v="16"/>
    <x v="0"/>
    <s v="03749-metadata.xml"/>
    <s v="3 3 3 1 3"/>
    <x v="3"/>
    <x v="3"/>
    <x v="3"/>
    <x v="1"/>
    <x v="3"/>
    <x v="12"/>
    <x v="12"/>
  </r>
  <r>
    <x v="16"/>
    <x v="0"/>
    <s v="03750-metadata.xml"/>
    <s v="3 3 3 1 3"/>
    <x v="3"/>
    <x v="3"/>
    <x v="3"/>
    <x v="1"/>
    <x v="3"/>
    <x v="12"/>
    <x v="12"/>
  </r>
  <r>
    <x v="16"/>
    <x v="0"/>
    <s v="03751-metadata.xml"/>
    <s v="3 3 3 1 3"/>
    <x v="3"/>
    <x v="3"/>
    <x v="3"/>
    <x v="1"/>
    <x v="3"/>
    <x v="12"/>
    <x v="12"/>
  </r>
  <r>
    <x v="16"/>
    <x v="0"/>
    <s v="03752-metadata.xml"/>
    <s v="3 3 3 1 3"/>
    <x v="3"/>
    <x v="3"/>
    <x v="3"/>
    <x v="1"/>
    <x v="3"/>
    <x v="12"/>
    <x v="12"/>
  </r>
  <r>
    <x v="16"/>
    <x v="0"/>
    <s v="03754-metadata.xml"/>
    <s v="3 3 3 1 3"/>
    <x v="3"/>
    <x v="3"/>
    <x v="3"/>
    <x v="1"/>
    <x v="3"/>
    <x v="12"/>
    <x v="12"/>
  </r>
  <r>
    <x v="16"/>
    <x v="0"/>
    <s v="03755-metadata.xml"/>
    <s v="3 3 3 1 3"/>
    <x v="3"/>
    <x v="3"/>
    <x v="3"/>
    <x v="1"/>
    <x v="3"/>
    <x v="12"/>
    <x v="12"/>
  </r>
  <r>
    <x v="16"/>
    <x v="0"/>
    <s v="03756-metadata.xml"/>
    <s v="3 3 3 1 3"/>
    <x v="3"/>
    <x v="3"/>
    <x v="3"/>
    <x v="1"/>
    <x v="3"/>
    <x v="12"/>
    <x v="12"/>
  </r>
  <r>
    <x v="16"/>
    <x v="0"/>
    <s v="03762-metadata.xml"/>
    <s v="3 3 3 1 3"/>
    <x v="3"/>
    <x v="3"/>
    <x v="3"/>
    <x v="1"/>
    <x v="3"/>
    <x v="12"/>
    <x v="12"/>
  </r>
  <r>
    <x v="16"/>
    <x v="0"/>
    <s v="03763-metadata.xml"/>
    <s v="3 3 3 1 3"/>
    <x v="3"/>
    <x v="3"/>
    <x v="3"/>
    <x v="1"/>
    <x v="3"/>
    <x v="12"/>
    <x v="12"/>
  </r>
  <r>
    <x v="16"/>
    <x v="0"/>
    <s v="03764-metadata.xml"/>
    <s v="3 3 3 1 3"/>
    <x v="3"/>
    <x v="3"/>
    <x v="3"/>
    <x v="1"/>
    <x v="3"/>
    <x v="12"/>
    <x v="12"/>
  </r>
  <r>
    <x v="16"/>
    <x v="0"/>
    <s v="03766-metadata.xml"/>
    <s v="3 3 3 1 3"/>
    <x v="3"/>
    <x v="3"/>
    <x v="3"/>
    <x v="1"/>
    <x v="3"/>
    <x v="12"/>
    <x v="12"/>
  </r>
  <r>
    <x v="16"/>
    <x v="0"/>
    <s v="03775-metadata.xml"/>
    <s v="4 2 3 1 3"/>
    <x v="4"/>
    <x v="2"/>
    <x v="3"/>
    <x v="1"/>
    <x v="3"/>
    <x v="12"/>
    <x v="12"/>
  </r>
  <r>
    <x v="16"/>
    <x v="0"/>
    <s v="03778-metadata.xml"/>
    <s v="3 3 3 1 3"/>
    <x v="3"/>
    <x v="3"/>
    <x v="3"/>
    <x v="1"/>
    <x v="3"/>
    <x v="12"/>
    <x v="12"/>
  </r>
  <r>
    <x v="16"/>
    <x v="0"/>
    <s v="03779-metadata.xml"/>
    <s v="3 3 3 1 3"/>
    <x v="3"/>
    <x v="3"/>
    <x v="3"/>
    <x v="1"/>
    <x v="3"/>
    <x v="12"/>
    <x v="12"/>
  </r>
  <r>
    <x v="16"/>
    <x v="0"/>
    <s v="03780-metadata.xml"/>
    <s v="3 3 3 1 3"/>
    <x v="3"/>
    <x v="3"/>
    <x v="3"/>
    <x v="1"/>
    <x v="3"/>
    <x v="12"/>
    <x v="12"/>
  </r>
  <r>
    <x v="16"/>
    <x v="0"/>
    <s v="03782-metadata.xml"/>
    <s v="3 3 3 1 3"/>
    <x v="3"/>
    <x v="3"/>
    <x v="3"/>
    <x v="1"/>
    <x v="3"/>
    <x v="12"/>
    <x v="12"/>
  </r>
  <r>
    <x v="16"/>
    <x v="0"/>
    <s v="03786-metadata.xml"/>
    <s v="3 2 4 1 3"/>
    <x v="3"/>
    <x v="2"/>
    <x v="4"/>
    <x v="1"/>
    <x v="3"/>
    <x v="12"/>
    <x v="12"/>
  </r>
  <r>
    <x v="16"/>
    <x v="0"/>
    <s v="03787-metadata.xml"/>
    <s v="3 3 3 1 3"/>
    <x v="3"/>
    <x v="3"/>
    <x v="3"/>
    <x v="1"/>
    <x v="3"/>
    <x v="12"/>
    <x v="12"/>
  </r>
  <r>
    <x v="16"/>
    <x v="0"/>
    <s v="03789-metadata.xml"/>
    <s v="3 2 4 1 3"/>
    <x v="3"/>
    <x v="2"/>
    <x v="4"/>
    <x v="1"/>
    <x v="3"/>
    <x v="12"/>
    <x v="12"/>
  </r>
  <r>
    <x v="16"/>
    <x v="0"/>
    <s v="03796-metadata.xml"/>
    <s v="3 2 4 1 3"/>
    <x v="3"/>
    <x v="2"/>
    <x v="4"/>
    <x v="1"/>
    <x v="3"/>
    <x v="12"/>
    <x v="12"/>
  </r>
  <r>
    <x v="16"/>
    <x v="0"/>
    <s v="03802-metadata.xml"/>
    <s v="3 3 3 1 3"/>
    <x v="3"/>
    <x v="3"/>
    <x v="3"/>
    <x v="1"/>
    <x v="3"/>
    <x v="12"/>
    <x v="12"/>
  </r>
  <r>
    <x v="16"/>
    <x v="0"/>
    <s v="03808-metadata.xml"/>
    <s v="3 3 3 1 3"/>
    <x v="3"/>
    <x v="3"/>
    <x v="3"/>
    <x v="1"/>
    <x v="3"/>
    <x v="12"/>
    <x v="12"/>
  </r>
  <r>
    <x v="16"/>
    <x v="0"/>
    <s v="03809-metadata.xml"/>
    <s v="3 3 3 1 3"/>
    <x v="3"/>
    <x v="3"/>
    <x v="3"/>
    <x v="1"/>
    <x v="3"/>
    <x v="12"/>
    <x v="12"/>
  </r>
  <r>
    <x v="16"/>
    <x v="0"/>
    <s v="03810-metadata.xml"/>
    <s v="3 3 3 1 3"/>
    <x v="3"/>
    <x v="3"/>
    <x v="3"/>
    <x v="1"/>
    <x v="3"/>
    <x v="12"/>
    <x v="12"/>
  </r>
  <r>
    <x v="16"/>
    <x v="0"/>
    <s v="03811-metadata.xml"/>
    <s v="3 3 3 1 3"/>
    <x v="3"/>
    <x v="3"/>
    <x v="3"/>
    <x v="1"/>
    <x v="3"/>
    <x v="12"/>
    <x v="12"/>
  </r>
  <r>
    <x v="16"/>
    <x v="0"/>
    <s v="03812-metadata.xml"/>
    <s v="3 3 3 1 3"/>
    <x v="3"/>
    <x v="3"/>
    <x v="3"/>
    <x v="1"/>
    <x v="3"/>
    <x v="12"/>
    <x v="12"/>
  </r>
  <r>
    <x v="16"/>
    <x v="0"/>
    <s v="03817-metadata.xml"/>
    <s v="3 3 3 1 3"/>
    <x v="3"/>
    <x v="3"/>
    <x v="3"/>
    <x v="1"/>
    <x v="3"/>
    <x v="12"/>
    <x v="12"/>
  </r>
  <r>
    <x v="16"/>
    <x v="0"/>
    <s v="03818-metadata.xml"/>
    <s v="3 3 3 1 3"/>
    <x v="3"/>
    <x v="3"/>
    <x v="3"/>
    <x v="1"/>
    <x v="3"/>
    <x v="12"/>
    <x v="12"/>
  </r>
  <r>
    <x v="16"/>
    <x v="0"/>
    <s v="03819-metadata.xml"/>
    <s v="3 3 3 1 3"/>
    <x v="3"/>
    <x v="3"/>
    <x v="3"/>
    <x v="1"/>
    <x v="3"/>
    <x v="12"/>
    <x v="12"/>
  </r>
  <r>
    <x v="16"/>
    <x v="0"/>
    <s v="03822-metadata.xml"/>
    <s v="3 3 3 1 3"/>
    <x v="3"/>
    <x v="3"/>
    <x v="3"/>
    <x v="1"/>
    <x v="3"/>
    <x v="12"/>
    <x v="12"/>
  </r>
  <r>
    <x v="16"/>
    <x v="0"/>
    <s v="03825-metadata.xml"/>
    <s v="2 3 4 1 3"/>
    <x v="2"/>
    <x v="3"/>
    <x v="4"/>
    <x v="1"/>
    <x v="3"/>
    <x v="12"/>
    <x v="12"/>
  </r>
  <r>
    <x v="16"/>
    <x v="0"/>
    <s v="03829-metadata.xml"/>
    <s v="3 3 3 1 3"/>
    <x v="3"/>
    <x v="3"/>
    <x v="3"/>
    <x v="1"/>
    <x v="3"/>
    <x v="12"/>
    <x v="12"/>
  </r>
  <r>
    <x v="16"/>
    <x v="0"/>
    <s v="03831-metadata.xml"/>
    <s v="3 3 3 1 3"/>
    <x v="3"/>
    <x v="3"/>
    <x v="3"/>
    <x v="1"/>
    <x v="3"/>
    <x v="12"/>
    <x v="12"/>
  </r>
  <r>
    <x v="16"/>
    <x v="0"/>
    <s v="03837-metadata.xml"/>
    <s v="3 3 3 1 3"/>
    <x v="3"/>
    <x v="3"/>
    <x v="3"/>
    <x v="1"/>
    <x v="3"/>
    <x v="12"/>
    <x v="12"/>
  </r>
  <r>
    <x v="16"/>
    <x v="0"/>
    <s v="03838-metadata.xml"/>
    <s v="3 3 3 1 3"/>
    <x v="3"/>
    <x v="3"/>
    <x v="3"/>
    <x v="1"/>
    <x v="3"/>
    <x v="12"/>
    <x v="12"/>
  </r>
  <r>
    <x v="16"/>
    <x v="0"/>
    <s v="03851-metadata.xml"/>
    <s v="3 3 3 1 3"/>
    <x v="3"/>
    <x v="3"/>
    <x v="3"/>
    <x v="1"/>
    <x v="3"/>
    <x v="12"/>
    <x v="12"/>
  </r>
  <r>
    <x v="16"/>
    <x v="0"/>
    <s v="03854-metadata.xml"/>
    <s v="3 3 3 1 3"/>
    <x v="3"/>
    <x v="3"/>
    <x v="3"/>
    <x v="1"/>
    <x v="3"/>
    <x v="12"/>
    <x v="12"/>
  </r>
  <r>
    <x v="16"/>
    <x v="0"/>
    <s v="03860-metadata.xml"/>
    <s v="3 3 3 1 3"/>
    <x v="3"/>
    <x v="3"/>
    <x v="3"/>
    <x v="1"/>
    <x v="3"/>
    <x v="12"/>
    <x v="12"/>
  </r>
  <r>
    <x v="16"/>
    <x v="0"/>
    <s v="03864-metadata.xml"/>
    <s v="3 3 3 1 3"/>
    <x v="3"/>
    <x v="3"/>
    <x v="3"/>
    <x v="1"/>
    <x v="3"/>
    <x v="12"/>
    <x v="12"/>
  </r>
  <r>
    <x v="16"/>
    <x v="0"/>
    <s v="03867-metadata.xml"/>
    <s v="3 3 3 1 3"/>
    <x v="3"/>
    <x v="3"/>
    <x v="3"/>
    <x v="1"/>
    <x v="3"/>
    <x v="12"/>
    <x v="12"/>
  </r>
  <r>
    <x v="16"/>
    <x v="0"/>
    <s v="03875-metadata.xml"/>
    <s v="3 3 3 1 3"/>
    <x v="3"/>
    <x v="3"/>
    <x v="3"/>
    <x v="1"/>
    <x v="3"/>
    <x v="12"/>
    <x v="12"/>
  </r>
  <r>
    <x v="0"/>
    <x v="0"/>
    <s v="00005-metadata.xml"/>
    <s v="3 2 4 1 3"/>
    <x v="3"/>
    <x v="2"/>
    <x v="4"/>
    <x v="1"/>
    <x v="3"/>
    <x v="12"/>
    <x v="12"/>
  </r>
  <r>
    <x v="0"/>
    <x v="0"/>
    <s v="00059-metadata.xml"/>
    <s v="3 2 4 1 3"/>
    <x v="3"/>
    <x v="2"/>
    <x v="4"/>
    <x v="1"/>
    <x v="3"/>
    <x v="12"/>
    <x v="12"/>
  </r>
  <r>
    <x v="0"/>
    <x v="0"/>
    <s v="00069-metadata.xml"/>
    <s v="3 2 4 1 3"/>
    <x v="3"/>
    <x v="2"/>
    <x v="4"/>
    <x v="1"/>
    <x v="3"/>
    <x v="12"/>
    <x v="12"/>
  </r>
  <r>
    <x v="0"/>
    <x v="0"/>
    <s v="00085-metadata.xml"/>
    <s v="3 2 4 1 3"/>
    <x v="3"/>
    <x v="2"/>
    <x v="4"/>
    <x v="1"/>
    <x v="3"/>
    <x v="12"/>
    <x v="12"/>
  </r>
  <r>
    <x v="0"/>
    <x v="0"/>
    <s v="00087-metadata.xml"/>
    <s v="2 2 4 2 3"/>
    <x v="2"/>
    <x v="2"/>
    <x v="4"/>
    <x v="2"/>
    <x v="3"/>
    <x v="12"/>
    <x v="12"/>
  </r>
  <r>
    <x v="0"/>
    <x v="0"/>
    <s v="00113-metadata.xml"/>
    <s v="2 2 4 2 3"/>
    <x v="2"/>
    <x v="2"/>
    <x v="4"/>
    <x v="2"/>
    <x v="3"/>
    <x v="12"/>
    <x v="12"/>
  </r>
  <r>
    <x v="0"/>
    <x v="0"/>
    <s v="00150-metadata.xml"/>
    <s v="3 2 4 1 3"/>
    <x v="3"/>
    <x v="2"/>
    <x v="4"/>
    <x v="1"/>
    <x v="3"/>
    <x v="12"/>
    <x v="12"/>
  </r>
  <r>
    <x v="0"/>
    <x v="0"/>
    <s v="00161-metadata.xml"/>
    <s v="2 2 4 2 3"/>
    <x v="2"/>
    <x v="2"/>
    <x v="4"/>
    <x v="2"/>
    <x v="3"/>
    <x v="12"/>
    <x v="12"/>
  </r>
  <r>
    <x v="8"/>
    <x v="0"/>
    <s v="00269-metadata.xml"/>
    <s v="6 2 3 0 2"/>
    <x v="6"/>
    <x v="2"/>
    <x v="3"/>
    <x v="0"/>
    <x v="2"/>
    <x v="12"/>
    <x v="12"/>
  </r>
  <r>
    <x v="8"/>
    <x v="0"/>
    <s v="00272-metadata.xml"/>
    <s v="5 2 4 0 2"/>
    <x v="5"/>
    <x v="2"/>
    <x v="4"/>
    <x v="0"/>
    <x v="2"/>
    <x v="12"/>
    <x v="12"/>
  </r>
  <r>
    <x v="8"/>
    <x v="0"/>
    <s v="00279-metadata.xml"/>
    <s v="4 2 3 1 3"/>
    <x v="4"/>
    <x v="2"/>
    <x v="3"/>
    <x v="1"/>
    <x v="3"/>
    <x v="12"/>
    <x v="12"/>
  </r>
  <r>
    <x v="8"/>
    <x v="0"/>
    <s v="00281-metadata.xml"/>
    <s v="5 2 4 0 2"/>
    <x v="5"/>
    <x v="2"/>
    <x v="4"/>
    <x v="0"/>
    <x v="2"/>
    <x v="12"/>
    <x v="12"/>
  </r>
  <r>
    <x v="8"/>
    <x v="0"/>
    <s v="00284-metadata.xml"/>
    <s v="5 2 4 0 2"/>
    <x v="5"/>
    <x v="2"/>
    <x v="4"/>
    <x v="0"/>
    <x v="2"/>
    <x v="12"/>
    <x v="12"/>
  </r>
  <r>
    <x v="8"/>
    <x v="0"/>
    <s v="00309-metadata.xml"/>
    <s v="5 2 4 0 2"/>
    <x v="5"/>
    <x v="2"/>
    <x v="4"/>
    <x v="0"/>
    <x v="2"/>
    <x v="12"/>
    <x v="12"/>
  </r>
  <r>
    <x v="8"/>
    <x v="0"/>
    <s v="00316-metadata.xml"/>
    <s v="6 2 3 0 2"/>
    <x v="6"/>
    <x v="2"/>
    <x v="3"/>
    <x v="0"/>
    <x v="2"/>
    <x v="12"/>
    <x v="12"/>
  </r>
  <r>
    <x v="8"/>
    <x v="0"/>
    <s v="00319-metadata.xml"/>
    <s v="5 2 4 0 2"/>
    <x v="5"/>
    <x v="2"/>
    <x v="4"/>
    <x v="0"/>
    <x v="2"/>
    <x v="12"/>
    <x v="12"/>
  </r>
  <r>
    <x v="8"/>
    <x v="0"/>
    <s v="00320-metadata.xml"/>
    <s v="5 2 4 0 2"/>
    <x v="5"/>
    <x v="2"/>
    <x v="4"/>
    <x v="0"/>
    <x v="2"/>
    <x v="12"/>
    <x v="12"/>
  </r>
  <r>
    <x v="8"/>
    <x v="0"/>
    <s v="00329-metadata.xml"/>
    <s v="5 2 4 0 2"/>
    <x v="5"/>
    <x v="2"/>
    <x v="4"/>
    <x v="0"/>
    <x v="2"/>
    <x v="12"/>
    <x v="12"/>
  </r>
  <r>
    <x v="8"/>
    <x v="0"/>
    <s v="00330-metadata.xml"/>
    <s v="5 2 4 0 2"/>
    <x v="5"/>
    <x v="2"/>
    <x v="4"/>
    <x v="0"/>
    <x v="2"/>
    <x v="12"/>
    <x v="12"/>
  </r>
  <r>
    <x v="8"/>
    <x v="0"/>
    <s v="00335-metadata.xml"/>
    <s v="4 2 3 1 3"/>
    <x v="4"/>
    <x v="2"/>
    <x v="3"/>
    <x v="1"/>
    <x v="3"/>
    <x v="12"/>
    <x v="12"/>
  </r>
  <r>
    <x v="8"/>
    <x v="0"/>
    <s v="00337-metadata.xml"/>
    <s v="5 2 4 0 2"/>
    <x v="5"/>
    <x v="2"/>
    <x v="4"/>
    <x v="0"/>
    <x v="2"/>
    <x v="12"/>
    <x v="12"/>
  </r>
  <r>
    <x v="8"/>
    <x v="0"/>
    <s v="00341-metadata.xml"/>
    <s v="6 1 3 1 2"/>
    <x v="6"/>
    <x v="0"/>
    <x v="3"/>
    <x v="1"/>
    <x v="2"/>
    <x v="12"/>
    <x v="12"/>
  </r>
  <r>
    <x v="8"/>
    <x v="0"/>
    <s v="00347-metadata.xml"/>
    <s v="5 2 4 0 2"/>
    <x v="5"/>
    <x v="2"/>
    <x v="4"/>
    <x v="0"/>
    <x v="2"/>
    <x v="12"/>
    <x v="12"/>
  </r>
  <r>
    <x v="8"/>
    <x v="0"/>
    <s v="00359-metadata.xml"/>
    <s v="5 1 2 2 3"/>
    <x v="5"/>
    <x v="0"/>
    <x v="2"/>
    <x v="2"/>
    <x v="3"/>
    <x v="12"/>
    <x v="12"/>
  </r>
  <r>
    <x v="8"/>
    <x v="0"/>
    <s v="00361-metadata.xml"/>
    <s v="5 2 4 0 2"/>
    <x v="5"/>
    <x v="2"/>
    <x v="4"/>
    <x v="0"/>
    <x v="2"/>
    <x v="12"/>
    <x v="12"/>
  </r>
  <r>
    <x v="8"/>
    <x v="0"/>
    <s v="00367-metadata.xml"/>
    <s v="6 2 3 0 2"/>
    <x v="6"/>
    <x v="2"/>
    <x v="3"/>
    <x v="0"/>
    <x v="2"/>
    <x v="12"/>
    <x v="12"/>
  </r>
  <r>
    <x v="8"/>
    <x v="0"/>
    <s v="00370-metadata.xml"/>
    <s v="5 2 4 0 2"/>
    <x v="5"/>
    <x v="2"/>
    <x v="4"/>
    <x v="0"/>
    <x v="2"/>
    <x v="12"/>
    <x v="12"/>
  </r>
  <r>
    <x v="8"/>
    <x v="0"/>
    <s v="00372-metadata.xml"/>
    <s v="6 2 3 0 2"/>
    <x v="6"/>
    <x v="2"/>
    <x v="3"/>
    <x v="0"/>
    <x v="2"/>
    <x v="12"/>
    <x v="12"/>
  </r>
  <r>
    <x v="8"/>
    <x v="0"/>
    <s v="00378-metadata.xml"/>
    <s v="6 1 4 0 2"/>
    <x v="6"/>
    <x v="0"/>
    <x v="4"/>
    <x v="0"/>
    <x v="2"/>
    <x v="12"/>
    <x v="12"/>
  </r>
  <r>
    <x v="8"/>
    <x v="0"/>
    <s v="00379-metadata.xml"/>
    <s v="5 2 4 0 2"/>
    <x v="5"/>
    <x v="2"/>
    <x v="4"/>
    <x v="0"/>
    <x v="2"/>
    <x v="12"/>
    <x v="12"/>
  </r>
  <r>
    <x v="8"/>
    <x v="0"/>
    <s v="00391-metadata.xml"/>
    <s v="6 1 4 0 2"/>
    <x v="6"/>
    <x v="0"/>
    <x v="4"/>
    <x v="0"/>
    <x v="2"/>
    <x v="12"/>
    <x v="12"/>
  </r>
  <r>
    <x v="8"/>
    <x v="0"/>
    <s v="00393-metadata.xml"/>
    <s v="5 2 4 0 2"/>
    <x v="5"/>
    <x v="2"/>
    <x v="4"/>
    <x v="0"/>
    <x v="2"/>
    <x v="12"/>
    <x v="12"/>
  </r>
  <r>
    <x v="8"/>
    <x v="0"/>
    <s v="00408-metadata.xml"/>
    <s v="5 2 4 0 2"/>
    <x v="5"/>
    <x v="2"/>
    <x v="4"/>
    <x v="0"/>
    <x v="2"/>
    <x v="12"/>
    <x v="12"/>
  </r>
  <r>
    <x v="8"/>
    <x v="0"/>
    <s v="00416-metadata.xml"/>
    <s v="6 2 3 0 2"/>
    <x v="6"/>
    <x v="2"/>
    <x v="3"/>
    <x v="0"/>
    <x v="2"/>
    <x v="12"/>
    <x v="12"/>
  </r>
  <r>
    <x v="8"/>
    <x v="0"/>
    <s v="00430-metadata.xml"/>
    <s v="5 2 4 0 2"/>
    <x v="5"/>
    <x v="2"/>
    <x v="4"/>
    <x v="0"/>
    <x v="2"/>
    <x v="12"/>
    <x v="12"/>
  </r>
  <r>
    <x v="8"/>
    <x v="0"/>
    <s v="00432-metadata.xml"/>
    <s v="5 2 4 0 2"/>
    <x v="5"/>
    <x v="2"/>
    <x v="4"/>
    <x v="0"/>
    <x v="2"/>
    <x v="12"/>
    <x v="12"/>
  </r>
  <r>
    <x v="8"/>
    <x v="0"/>
    <s v="00438-metadata.xml"/>
    <s v="5 2 4 0 2"/>
    <x v="5"/>
    <x v="2"/>
    <x v="4"/>
    <x v="0"/>
    <x v="2"/>
    <x v="12"/>
    <x v="12"/>
  </r>
  <r>
    <x v="8"/>
    <x v="0"/>
    <s v="00440-metadata.xml"/>
    <s v="4 2 3 1 3"/>
    <x v="4"/>
    <x v="2"/>
    <x v="3"/>
    <x v="1"/>
    <x v="3"/>
    <x v="12"/>
    <x v="12"/>
  </r>
  <r>
    <x v="8"/>
    <x v="0"/>
    <s v="00444-metadata.xml"/>
    <s v="6 1 4 0 2"/>
    <x v="6"/>
    <x v="0"/>
    <x v="4"/>
    <x v="0"/>
    <x v="2"/>
    <x v="12"/>
    <x v="12"/>
  </r>
  <r>
    <x v="8"/>
    <x v="0"/>
    <s v="00449-metadata.xml"/>
    <s v="6 2 3 0 2"/>
    <x v="6"/>
    <x v="2"/>
    <x v="3"/>
    <x v="0"/>
    <x v="2"/>
    <x v="12"/>
    <x v="12"/>
  </r>
  <r>
    <x v="8"/>
    <x v="0"/>
    <s v="00470-metadata.xml"/>
    <s v="5 2 4 0 2"/>
    <x v="5"/>
    <x v="2"/>
    <x v="4"/>
    <x v="0"/>
    <x v="2"/>
    <x v="12"/>
    <x v="12"/>
  </r>
  <r>
    <x v="8"/>
    <x v="0"/>
    <s v="00475-metadata.xml"/>
    <s v="5 2 4 0 2"/>
    <x v="5"/>
    <x v="2"/>
    <x v="4"/>
    <x v="0"/>
    <x v="2"/>
    <x v="12"/>
    <x v="12"/>
  </r>
  <r>
    <x v="8"/>
    <x v="0"/>
    <s v="00480-metadata.xml"/>
    <s v="5 2 4 0 2"/>
    <x v="5"/>
    <x v="2"/>
    <x v="4"/>
    <x v="0"/>
    <x v="2"/>
    <x v="12"/>
    <x v="12"/>
  </r>
  <r>
    <x v="8"/>
    <x v="0"/>
    <s v="00493-metadata.xml"/>
    <s v="5 2 4 0 2"/>
    <x v="5"/>
    <x v="2"/>
    <x v="4"/>
    <x v="0"/>
    <x v="2"/>
    <x v="12"/>
    <x v="12"/>
  </r>
  <r>
    <x v="8"/>
    <x v="0"/>
    <s v="00499-metadata.xml"/>
    <s v="5 2 4 0 2"/>
    <x v="5"/>
    <x v="2"/>
    <x v="4"/>
    <x v="0"/>
    <x v="2"/>
    <x v="12"/>
    <x v="12"/>
  </r>
  <r>
    <x v="8"/>
    <x v="0"/>
    <s v="00507-metadata.xml"/>
    <s v="6 2 3 0 2"/>
    <x v="6"/>
    <x v="2"/>
    <x v="3"/>
    <x v="0"/>
    <x v="2"/>
    <x v="12"/>
    <x v="12"/>
  </r>
  <r>
    <x v="9"/>
    <x v="0"/>
    <s v="01013-metadata.xml"/>
    <s v="5 2 3 1 2"/>
    <x v="5"/>
    <x v="2"/>
    <x v="3"/>
    <x v="1"/>
    <x v="2"/>
    <x v="12"/>
    <x v="12"/>
  </r>
  <r>
    <x v="9"/>
    <x v="0"/>
    <s v="01018-metadata.xml"/>
    <s v="5 3 2 1 2"/>
    <x v="5"/>
    <x v="3"/>
    <x v="2"/>
    <x v="1"/>
    <x v="2"/>
    <x v="12"/>
    <x v="12"/>
  </r>
  <r>
    <x v="9"/>
    <x v="0"/>
    <s v="01023-metadata.xml"/>
    <s v="4 1 3 2 3"/>
    <x v="4"/>
    <x v="0"/>
    <x v="3"/>
    <x v="2"/>
    <x v="3"/>
    <x v="12"/>
    <x v="12"/>
  </r>
  <r>
    <x v="9"/>
    <x v="0"/>
    <s v="01044-metadata.xml"/>
    <s v="5 3 2 1 2"/>
    <x v="5"/>
    <x v="3"/>
    <x v="2"/>
    <x v="1"/>
    <x v="2"/>
    <x v="12"/>
    <x v="12"/>
  </r>
  <r>
    <x v="9"/>
    <x v="0"/>
    <s v="01086-metadata.xml"/>
    <s v="4 1 3 2 3"/>
    <x v="4"/>
    <x v="0"/>
    <x v="3"/>
    <x v="2"/>
    <x v="3"/>
    <x v="12"/>
    <x v="12"/>
  </r>
  <r>
    <x v="9"/>
    <x v="0"/>
    <s v="01088-metadata.xml"/>
    <s v="4 2 3 2 2"/>
    <x v="4"/>
    <x v="2"/>
    <x v="3"/>
    <x v="2"/>
    <x v="2"/>
    <x v="12"/>
    <x v="12"/>
  </r>
  <r>
    <x v="9"/>
    <x v="0"/>
    <s v="01093-metadata.xml"/>
    <s v="4 2 3 2 2"/>
    <x v="4"/>
    <x v="2"/>
    <x v="3"/>
    <x v="2"/>
    <x v="2"/>
    <x v="12"/>
    <x v="12"/>
  </r>
  <r>
    <x v="9"/>
    <x v="0"/>
    <s v="01109-metadata.xml"/>
    <s v="5 2 3 1 2"/>
    <x v="5"/>
    <x v="2"/>
    <x v="3"/>
    <x v="1"/>
    <x v="2"/>
    <x v="12"/>
    <x v="12"/>
  </r>
  <r>
    <x v="9"/>
    <x v="0"/>
    <s v="01136-metadata.xml"/>
    <s v="6 2 2 1 2"/>
    <x v="6"/>
    <x v="2"/>
    <x v="2"/>
    <x v="1"/>
    <x v="2"/>
    <x v="12"/>
    <x v="12"/>
  </r>
  <r>
    <x v="9"/>
    <x v="0"/>
    <s v="01143-metadata.xml"/>
    <s v="5 1 3 1 3"/>
    <x v="5"/>
    <x v="0"/>
    <x v="3"/>
    <x v="1"/>
    <x v="3"/>
    <x v="12"/>
    <x v="12"/>
  </r>
  <r>
    <x v="9"/>
    <x v="0"/>
    <s v="01166-metadata.xml"/>
    <s v="4 2 3 1 3"/>
    <x v="4"/>
    <x v="2"/>
    <x v="3"/>
    <x v="1"/>
    <x v="3"/>
    <x v="12"/>
    <x v="12"/>
  </r>
  <r>
    <x v="9"/>
    <x v="0"/>
    <s v="01204-metadata.xml"/>
    <s v="5 2 3 1 2"/>
    <x v="5"/>
    <x v="2"/>
    <x v="3"/>
    <x v="1"/>
    <x v="2"/>
    <x v="12"/>
    <x v="12"/>
  </r>
  <r>
    <x v="9"/>
    <x v="0"/>
    <s v="01227-metadata.xml"/>
    <s v="4 2 3 2 2"/>
    <x v="4"/>
    <x v="2"/>
    <x v="3"/>
    <x v="2"/>
    <x v="2"/>
    <x v="12"/>
    <x v="12"/>
  </r>
  <r>
    <x v="9"/>
    <x v="0"/>
    <s v="01228-metadata.xml"/>
    <s v="5 2 3 1 2"/>
    <x v="5"/>
    <x v="2"/>
    <x v="3"/>
    <x v="1"/>
    <x v="2"/>
    <x v="12"/>
    <x v="12"/>
  </r>
  <r>
    <x v="9"/>
    <x v="0"/>
    <s v="01247-metadata.xml"/>
    <s v="6 2 2 1 2"/>
    <x v="6"/>
    <x v="2"/>
    <x v="2"/>
    <x v="1"/>
    <x v="2"/>
    <x v="12"/>
    <x v="12"/>
  </r>
  <r>
    <x v="11"/>
    <x v="1"/>
    <s v="02766-metadata.xml"/>
    <s v="4 0 3 1 2"/>
    <x v="4"/>
    <x v="1"/>
    <x v="3"/>
    <x v="1"/>
    <x v="2"/>
    <x v="9"/>
    <x v="13"/>
  </r>
  <r>
    <x v="11"/>
    <x v="1"/>
    <s v="02779-metadata.xml"/>
    <s v="4 0 3 1 2"/>
    <x v="4"/>
    <x v="1"/>
    <x v="3"/>
    <x v="1"/>
    <x v="2"/>
    <x v="9"/>
    <x v="13"/>
  </r>
  <r>
    <x v="11"/>
    <x v="1"/>
    <s v="02780-metadata.xml"/>
    <s v="4 0 3 1 2"/>
    <x v="4"/>
    <x v="1"/>
    <x v="3"/>
    <x v="1"/>
    <x v="2"/>
    <x v="9"/>
    <x v="13"/>
  </r>
  <r>
    <x v="11"/>
    <x v="1"/>
    <s v="02781-metadata.xml"/>
    <s v="4 0 3 1 2"/>
    <x v="4"/>
    <x v="1"/>
    <x v="3"/>
    <x v="1"/>
    <x v="2"/>
    <x v="9"/>
    <x v="13"/>
  </r>
  <r>
    <x v="11"/>
    <x v="1"/>
    <s v="02782-metadata.xml"/>
    <s v="4 0 3 1 2"/>
    <x v="4"/>
    <x v="1"/>
    <x v="3"/>
    <x v="1"/>
    <x v="2"/>
    <x v="9"/>
    <x v="13"/>
  </r>
  <r>
    <x v="11"/>
    <x v="1"/>
    <s v="02783-metadata.xml"/>
    <s v="4 0 3 1 2"/>
    <x v="4"/>
    <x v="1"/>
    <x v="3"/>
    <x v="1"/>
    <x v="2"/>
    <x v="9"/>
    <x v="13"/>
  </r>
  <r>
    <x v="5"/>
    <x v="0"/>
    <s v="00510-metadata.xml"/>
    <s v="3 2 4 2 3"/>
    <x v="3"/>
    <x v="2"/>
    <x v="4"/>
    <x v="2"/>
    <x v="3"/>
    <x v="13"/>
    <x v="13"/>
  </r>
  <r>
    <x v="5"/>
    <x v="0"/>
    <s v="00512-metadata.xml"/>
    <s v="2 3 4 2 3"/>
    <x v="2"/>
    <x v="3"/>
    <x v="4"/>
    <x v="2"/>
    <x v="3"/>
    <x v="13"/>
    <x v="13"/>
  </r>
  <r>
    <x v="5"/>
    <x v="0"/>
    <s v="00523-metadata.xml"/>
    <s v="2 3 4 2 3"/>
    <x v="2"/>
    <x v="3"/>
    <x v="4"/>
    <x v="2"/>
    <x v="3"/>
    <x v="13"/>
    <x v="13"/>
  </r>
  <r>
    <x v="5"/>
    <x v="0"/>
    <s v="00524-metadata.xml"/>
    <s v="3 2 4 2 3"/>
    <x v="3"/>
    <x v="2"/>
    <x v="4"/>
    <x v="2"/>
    <x v="3"/>
    <x v="13"/>
    <x v="13"/>
  </r>
  <r>
    <x v="5"/>
    <x v="0"/>
    <s v="00526-metadata.xml"/>
    <s v="4 2 3 2 3"/>
    <x v="4"/>
    <x v="2"/>
    <x v="3"/>
    <x v="2"/>
    <x v="3"/>
    <x v="13"/>
    <x v="13"/>
  </r>
  <r>
    <x v="5"/>
    <x v="0"/>
    <s v="00533-metadata.xml"/>
    <s v="4 2 3 2 3"/>
    <x v="4"/>
    <x v="2"/>
    <x v="3"/>
    <x v="2"/>
    <x v="3"/>
    <x v="13"/>
    <x v="13"/>
  </r>
  <r>
    <x v="5"/>
    <x v="0"/>
    <s v="00536-metadata.xml"/>
    <s v="2 3 4 2 3"/>
    <x v="2"/>
    <x v="3"/>
    <x v="4"/>
    <x v="2"/>
    <x v="3"/>
    <x v="13"/>
    <x v="13"/>
  </r>
  <r>
    <x v="5"/>
    <x v="0"/>
    <s v="00539-metadata.xml"/>
    <s v="4 2 3 2 3"/>
    <x v="4"/>
    <x v="2"/>
    <x v="3"/>
    <x v="2"/>
    <x v="3"/>
    <x v="13"/>
    <x v="13"/>
  </r>
  <r>
    <x v="5"/>
    <x v="0"/>
    <s v="00556-metadata.xml"/>
    <s v="4 2 3 2 3"/>
    <x v="4"/>
    <x v="2"/>
    <x v="3"/>
    <x v="2"/>
    <x v="3"/>
    <x v="13"/>
    <x v="13"/>
  </r>
  <r>
    <x v="5"/>
    <x v="0"/>
    <s v="00561-metadata.xml"/>
    <s v="4 2 3 2 3"/>
    <x v="4"/>
    <x v="2"/>
    <x v="3"/>
    <x v="2"/>
    <x v="3"/>
    <x v="13"/>
    <x v="13"/>
  </r>
  <r>
    <x v="5"/>
    <x v="0"/>
    <s v="00566-metadata.xml"/>
    <s v="4 2 3 2 3"/>
    <x v="4"/>
    <x v="2"/>
    <x v="3"/>
    <x v="2"/>
    <x v="3"/>
    <x v="13"/>
    <x v="13"/>
  </r>
  <r>
    <x v="5"/>
    <x v="0"/>
    <s v="00569-metadata.xml"/>
    <s v="4 2 3 2 3"/>
    <x v="4"/>
    <x v="2"/>
    <x v="3"/>
    <x v="2"/>
    <x v="3"/>
    <x v="13"/>
    <x v="13"/>
  </r>
  <r>
    <x v="5"/>
    <x v="0"/>
    <s v="00586-metadata.xml"/>
    <s v="4 2 3 2 3"/>
    <x v="4"/>
    <x v="2"/>
    <x v="3"/>
    <x v="2"/>
    <x v="3"/>
    <x v="13"/>
    <x v="13"/>
  </r>
  <r>
    <x v="5"/>
    <x v="0"/>
    <s v="00592-metadata.xml"/>
    <s v="4 2 3 2 3"/>
    <x v="4"/>
    <x v="2"/>
    <x v="3"/>
    <x v="2"/>
    <x v="3"/>
    <x v="13"/>
    <x v="13"/>
  </r>
  <r>
    <x v="5"/>
    <x v="0"/>
    <s v="00599-metadata.xml"/>
    <s v="4 2 3 2 3"/>
    <x v="4"/>
    <x v="2"/>
    <x v="3"/>
    <x v="2"/>
    <x v="3"/>
    <x v="13"/>
    <x v="13"/>
  </r>
  <r>
    <x v="5"/>
    <x v="0"/>
    <s v="00603-metadata.xml"/>
    <s v="4 2 3 2 3"/>
    <x v="4"/>
    <x v="2"/>
    <x v="3"/>
    <x v="2"/>
    <x v="3"/>
    <x v="13"/>
    <x v="13"/>
  </r>
  <r>
    <x v="5"/>
    <x v="0"/>
    <s v="00611-metadata.xml"/>
    <s v="3 2 4 2 3"/>
    <x v="3"/>
    <x v="2"/>
    <x v="4"/>
    <x v="2"/>
    <x v="3"/>
    <x v="13"/>
    <x v="13"/>
  </r>
  <r>
    <x v="5"/>
    <x v="0"/>
    <s v="00613-metadata.xml"/>
    <s v="3 2 4 2 3"/>
    <x v="3"/>
    <x v="2"/>
    <x v="4"/>
    <x v="2"/>
    <x v="3"/>
    <x v="13"/>
    <x v="13"/>
  </r>
  <r>
    <x v="5"/>
    <x v="0"/>
    <s v="00615-metadata.xml"/>
    <s v="4 2 3 2 3"/>
    <x v="4"/>
    <x v="2"/>
    <x v="3"/>
    <x v="2"/>
    <x v="3"/>
    <x v="13"/>
    <x v="13"/>
  </r>
  <r>
    <x v="5"/>
    <x v="0"/>
    <s v="00625-metadata.xml"/>
    <s v="3 2 4 2 3"/>
    <x v="3"/>
    <x v="2"/>
    <x v="4"/>
    <x v="2"/>
    <x v="3"/>
    <x v="13"/>
    <x v="13"/>
  </r>
  <r>
    <x v="5"/>
    <x v="0"/>
    <s v="00630-metadata.xml"/>
    <s v="4 2 3 2 3"/>
    <x v="4"/>
    <x v="2"/>
    <x v="3"/>
    <x v="2"/>
    <x v="3"/>
    <x v="13"/>
    <x v="13"/>
  </r>
  <r>
    <x v="5"/>
    <x v="0"/>
    <s v="00633-metadata.xml"/>
    <s v="3 2 4 2 3"/>
    <x v="3"/>
    <x v="2"/>
    <x v="4"/>
    <x v="2"/>
    <x v="3"/>
    <x v="13"/>
    <x v="13"/>
  </r>
  <r>
    <x v="5"/>
    <x v="0"/>
    <s v="00634-metadata.xml"/>
    <s v="3 2 4 2 3"/>
    <x v="3"/>
    <x v="2"/>
    <x v="4"/>
    <x v="2"/>
    <x v="3"/>
    <x v="13"/>
    <x v="13"/>
  </r>
  <r>
    <x v="5"/>
    <x v="0"/>
    <s v="00649-metadata.xml"/>
    <s v="4 2 3 2 3"/>
    <x v="4"/>
    <x v="2"/>
    <x v="3"/>
    <x v="2"/>
    <x v="3"/>
    <x v="13"/>
    <x v="13"/>
  </r>
  <r>
    <x v="5"/>
    <x v="0"/>
    <s v="00650-metadata.xml"/>
    <s v="3 2 4 2 3"/>
    <x v="3"/>
    <x v="2"/>
    <x v="4"/>
    <x v="2"/>
    <x v="3"/>
    <x v="13"/>
    <x v="13"/>
  </r>
  <r>
    <x v="5"/>
    <x v="0"/>
    <s v="00651-metadata.xml"/>
    <s v="4 2 3 2 3"/>
    <x v="4"/>
    <x v="2"/>
    <x v="3"/>
    <x v="2"/>
    <x v="3"/>
    <x v="13"/>
    <x v="13"/>
  </r>
  <r>
    <x v="5"/>
    <x v="0"/>
    <s v="00657-metadata.xml"/>
    <s v="3 2 4 2 3"/>
    <x v="3"/>
    <x v="2"/>
    <x v="4"/>
    <x v="2"/>
    <x v="3"/>
    <x v="13"/>
    <x v="13"/>
  </r>
  <r>
    <x v="5"/>
    <x v="0"/>
    <s v="00659-metadata.xml"/>
    <s v="4 2 3 2 3"/>
    <x v="4"/>
    <x v="2"/>
    <x v="3"/>
    <x v="2"/>
    <x v="3"/>
    <x v="13"/>
    <x v="13"/>
  </r>
  <r>
    <x v="5"/>
    <x v="0"/>
    <s v="00660-metadata.xml"/>
    <s v="4 2 3 2 3"/>
    <x v="4"/>
    <x v="2"/>
    <x v="3"/>
    <x v="2"/>
    <x v="3"/>
    <x v="13"/>
    <x v="13"/>
  </r>
  <r>
    <x v="5"/>
    <x v="0"/>
    <s v="00661-metadata.xml"/>
    <s v="3 2 4 2 3"/>
    <x v="3"/>
    <x v="2"/>
    <x v="4"/>
    <x v="2"/>
    <x v="3"/>
    <x v="13"/>
    <x v="13"/>
  </r>
  <r>
    <x v="5"/>
    <x v="0"/>
    <s v="00664-metadata.xml"/>
    <s v="3 2 4 2 3"/>
    <x v="3"/>
    <x v="2"/>
    <x v="4"/>
    <x v="2"/>
    <x v="3"/>
    <x v="13"/>
    <x v="13"/>
  </r>
  <r>
    <x v="5"/>
    <x v="0"/>
    <s v="00666-metadata.xml"/>
    <s v="4 2 3 2 3"/>
    <x v="4"/>
    <x v="2"/>
    <x v="3"/>
    <x v="2"/>
    <x v="3"/>
    <x v="13"/>
    <x v="13"/>
  </r>
  <r>
    <x v="5"/>
    <x v="0"/>
    <s v="00673-metadata.xml"/>
    <s v="4 2 3 2 3"/>
    <x v="4"/>
    <x v="2"/>
    <x v="3"/>
    <x v="2"/>
    <x v="3"/>
    <x v="13"/>
    <x v="13"/>
  </r>
  <r>
    <x v="5"/>
    <x v="0"/>
    <s v="00681-metadata.xml"/>
    <s v="3 2 4 2 3"/>
    <x v="3"/>
    <x v="2"/>
    <x v="4"/>
    <x v="2"/>
    <x v="3"/>
    <x v="13"/>
    <x v="13"/>
  </r>
  <r>
    <x v="5"/>
    <x v="0"/>
    <s v="00683-metadata.xml"/>
    <s v="4 2 3 2 3"/>
    <x v="4"/>
    <x v="2"/>
    <x v="3"/>
    <x v="2"/>
    <x v="3"/>
    <x v="13"/>
    <x v="13"/>
  </r>
  <r>
    <x v="5"/>
    <x v="0"/>
    <s v="00686-metadata.xml"/>
    <s v="5 2 3 1 3"/>
    <x v="5"/>
    <x v="2"/>
    <x v="3"/>
    <x v="1"/>
    <x v="3"/>
    <x v="13"/>
    <x v="13"/>
  </r>
  <r>
    <x v="5"/>
    <x v="0"/>
    <s v="00689-metadata.xml"/>
    <s v="3 2 4 2 3"/>
    <x v="3"/>
    <x v="2"/>
    <x v="4"/>
    <x v="2"/>
    <x v="3"/>
    <x v="13"/>
    <x v="13"/>
  </r>
  <r>
    <x v="5"/>
    <x v="0"/>
    <s v="00690-metadata.xml"/>
    <s v="4 2 3 2 3"/>
    <x v="4"/>
    <x v="2"/>
    <x v="3"/>
    <x v="2"/>
    <x v="3"/>
    <x v="13"/>
    <x v="13"/>
  </r>
  <r>
    <x v="5"/>
    <x v="0"/>
    <s v="00709-metadata.xml"/>
    <s v="3 2 4 2 3"/>
    <x v="3"/>
    <x v="2"/>
    <x v="4"/>
    <x v="2"/>
    <x v="3"/>
    <x v="13"/>
    <x v="13"/>
  </r>
  <r>
    <x v="5"/>
    <x v="0"/>
    <s v="00711-metadata.xml"/>
    <s v="4 2 3 2 3"/>
    <x v="4"/>
    <x v="2"/>
    <x v="3"/>
    <x v="2"/>
    <x v="3"/>
    <x v="13"/>
    <x v="13"/>
  </r>
  <r>
    <x v="5"/>
    <x v="0"/>
    <s v="00719-metadata.xml"/>
    <s v="4 2 3 2 3"/>
    <x v="4"/>
    <x v="2"/>
    <x v="3"/>
    <x v="2"/>
    <x v="3"/>
    <x v="13"/>
    <x v="13"/>
  </r>
  <r>
    <x v="5"/>
    <x v="0"/>
    <s v="00723-metadata.xml"/>
    <s v="4 2 3 2 3"/>
    <x v="4"/>
    <x v="2"/>
    <x v="3"/>
    <x v="2"/>
    <x v="3"/>
    <x v="13"/>
    <x v="13"/>
  </r>
  <r>
    <x v="5"/>
    <x v="0"/>
    <s v="00725-metadata.xml"/>
    <s v="4 2 3 2 3"/>
    <x v="4"/>
    <x v="2"/>
    <x v="3"/>
    <x v="2"/>
    <x v="3"/>
    <x v="13"/>
    <x v="13"/>
  </r>
  <r>
    <x v="5"/>
    <x v="0"/>
    <s v="00729-metadata.xml"/>
    <s v="3 2 4 2 3"/>
    <x v="3"/>
    <x v="2"/>
    <x v="4"/>
    <x v="2"/>
    <x v="3"/>
    <x v="13"/>
    <x v="13"/>
  </r>
  <r>
    <x v="5"/>
    <x v="0"/>
    <s v="00737-metadata.xml"/>
    <s v="3 2 4 2 3"/>
    <x v="3"/>
    <x v="2"/>
    <x v="4"/>
    <x v="2"/>
    <x v="3"/>
    <x v="13"/>
    <x v="13"/>
  </r>
  <r>
    <x v="5"/>
    <x v="0"/>
    <s v="00746-metadata.xml"/>
    <s v="4 2 3 2 3"/>
    <x v="4"/>
    <x v="2"/>
    <x v="3"/>
    <x v="2"/>
    <x v="3"/>
    <x v="13"/>
    <x v="13"/>
  </r>
  <r>
    <x v="5"/>
    <x v="0"/>
    <s v="00747-metadata.xml"/>
    <s v="3 2 4 2 3"/>
    <x v="3"/>
    <x v="2"/>
    <x v="4"/>
    <x v="2"/>
    <x v="3"/>
    <x v="13"/>
    <x v="13"/>
  </r>
  <r>
    <x v="5"/>
    <x v="0"/>
    <s v="00748-metadata.xml"/>
    <s v="4 2 3 2 3"/>
    <x v="4"/>
    <x v="2"/>
    <x v="3"/>
    <x v="2"/>
    <x v="3"/>
    <x v="13"/>
    <x v="13"/>
  </r>
  <r>
    <x v="5"/>
    <x v="0"/>
    <s v="00754-metadata.xml"/>
    <s v="3 2 4 2 3"/>
    <x v="3"/>
    <x v="2"/>
    <x v="4"/>
    <x v="2"/>
    <x v="3"/>
    <x v="13"/>
    <x v="13"/>
  </r>
  <r>
    <x v="5"/>
    <x v="0"/>
    <s v="00755-metadata.xml"/>
    <s v="3 2 4 2 3"/>
    <x v="3"/>
    <x v="2"/>
    <x v="4"/>
    <x v="2"/>
    <x v="3"/>
    <x v="13"/>
    <x v="13"/>
  </r>
  <r>
    <x v="5"/>
    <x v="0"/>
    <s v="00756-metadata.xml"/>
    <s v="4 2 3 2 3"/>
    <x v="4"/>
    <x v="2"/>
    <x v="3"/>
    <x v="2"/>
    <x v="3"/>
    <x v="13"/>
    <x v="13"/>
  </r>
  <r>
    <x v="16"/>
    <x v="0"/>
    <s v="03721-metadata.xml"/>
    <s v="3 3 4 1 3"/>
    <x v="3"/>
    <x v="3"/>
    <x v="4"/>
    <x v="1"/>
    <x v="3"/>
    <x v="13"/>
    <x v="13"/>
  </r>
  <r>
    <x v="16"/>
    <x v="0"/>
    <s v="03724-metadata.xml"/>
    <s v="4 3 3 1 3"/>
    <x v="4"/>
    <x v="3"/>
    <x v="3"/>
    <x v="1"/>
    <x v="3"/>
    <x v="13"/>
    <x v="13"/>
  </r>
  <r>
    <x v="16"/>
    <x v="0"/>
    <s v="03737-metadata.xml"/>
    <s v="4 3 3 1 3"/>
    <x v="4"/>
    <x v="3"/>
    <x v="3"/>
    <x v="1"/>
    <x v="3"/>
    <x v="13"/>
    <x v="13"/>
  </r>
  <r>
    <x v="16"/>
    <x v="0"/>
    <s v="03740-metadata.xml"/>
    <s v="4 3 3 1 3"/>
    <x v="4"/>
    <x v="3"/>
    <x v="3"/>
    <x v="1"/>
    <x v="3"/>
    <x v="13"/>
    <x v="13"/>
  </r>
  <r>
    <x v="16"/>
    <x v="0"/>
    <s v="03769-metadata.xml"/>
    <s v="4 3 3 1 3"/>
    <x v="4"/>
    <x v="3"/>
    <x v="3"/>
    <x v="1"/>
    <x v="3"/>
    <x v="13"/>
    <x v="13"/>
  </r>
  <r>
    <x v="16"/>
    <x v="0"/>
    <s v="03777-metadata.xml"/>
    <s v="4 3 3 1 3"/>
    <x v="4"/>
    <x v="3"/>
    <x v="3"/>
    <x v="1"/>
    <x v="3"/>
    <x v="13"/>
    <x v="13"/>
  </r>
  <r>
    <x v="16"/>
    <x v="0"/>
    <s v="03788-metadata.xml"/>
    <s v="3 3 4 1 3"/>
    <x v="3"/>
    <x v="3"/>
    <x v="4"/>
    <x v="1"/>
    <x v="3"/>
    <x v="13"/>
    <x v="13"/>
  </r>
  <r>
    <x v="16"/>
    <x v="0"/>
    <s v="03803-metadata.xml"/>
    <s v="4 3 3 1 3"/>
    <x v="4"/>
    <x v="3"/>
    <x v="3"/>
    <x v="1"/>
    <x v="3"/>
    <x v="13"/>
    <x v="13"/>
  </r>
  <r>
    <x v="16"/>
    <x v="0"/>
    <s v="03816-metadata.xml"/>
    <s v="3 3 4 1 3"/>
    <x v="3"/>
    <x v="3"/>
    <x v="4"/>
    <x v="1"/>
    <x v="3"/>
    <x v="13"/>
    <x v="13"/>
  </r>
  <r>
    <x v="16"/>
    <x v="0"/>
    <s v="03828-metadata.xml"/>
    <s v="4 3 3 1 3"/>
    <x v="4"/>
    <x v="3"/>
    <x v="3"/>
    <x v="1"/>
    <x v="3"/>
    <x v="13"/>
    <x v="13"/>
  </r>
  <r>
    <x v="16"/>
    <x v="0"/>
    <s v="03873-metadata.xml"/>
    <s v="4 3 3 1 3"/>
    <x v="4"/>
    <x v="3"/>
    <x v="3"/>
    <x v="1"/>
    <x v="3"/>
    <x v="13"/>
    <x v="13"/>
  </r>
  <r>
    <x v="0"/>
    <x v="0"/>
    <s v="00034-metadata.xml"/>
    <s v="4 2 3 2 3"/>
    <x v="4"/>
    <x v="2"/>
    <x v="3"/>
    <x v="2"/>
    <x v="3"/>
    <x v="13"/>
    <x v="13"/>
  </r>
  <r>
    <x v="8"/>
    <x v="0"/>
    <s v="00282-metadata.xml"/>
    <s v="6 2 4 0 2"/>
    <x v="6"/>
    <x v="2"/>
    <x v="4"/>
    <x v="0"/>
    <x v="2"/>
    <x v="13"/>
    <x v="13"/>
  </r>
  <r>
    <x v="8"/>
    <x v="0"/>
    <s v="00289-metadata.xml"/>
    <s v="6 2 4 0 2"/>
    <x v="6"/>
    <x v="2"/>
    <x v="4"/>
    <x v="0"/>
    <x v="2"/>
    <x v="13"/>
    <x v="13"/>
  </r>
  <r>
    <x v="8"/>
    <x v="0"/>
    <s v="00293-metadata.xml"/>
    <s v="5 1 3 2 3"/>
    <x v="5"/>
    <x v="0"/>
    <x v="3"/>
    <x v="2"/>
    <x v="3"/>
    <x v="13"/>
    <x v="13"/>
  </r>
  <r>
    <x v="8"/>
    <x v="0"/>
    <s v="00295-metadata.xml"/>
    <s v="6 2 4 0 2"/>
    <x v="6"/>
    <x v="2"/>
    <x v="4"/>
    <x v="0"/>
    <x v="2"/>
    <x v="13"/>
    <x v="13"/>
  </r>
  <r>
    <x v="8"/>
    <x v="0"/>
    <s v="00318-metadata.xml"/>
    <s v="6 2 4 0 2"/>
    <x v="6"/>
    <x v="2"/>
    <x v="4"/>
    <x v="0"/>
    <x v="2"/>
    <x v="13"/>
    <x v="13"/>
  </r>
  <r>
    <x v="8"/>
    <x v="0"/>
    <s v="00322-metadata.xml"/>
    <s v="6 2 4 0 2"/>
    <x v="6"/>
    <x v="2"/>
    <x v="4"/>
    <x v="0"/>
    <x v="2"/>
    <x v="13"/>
    <x v="13"/>
  </r>
  <r>
    <x v="8"/>
    <x v="0"/>
    <s v="00332-metadata.xml"/>
    <s v="4 2 4 1 3"/>
    <x v="4"/>
    <x v="2"/>
    <x v="4"/>
    <x v="1"/>
    <x v="3"/>
    <x v="13"/>
    <x v="13"/>
  </r>
  <r>
    <x v="8"/>
    <x v="0"/>
    <s v="00334-metadata.xml"/>
    <s v="6 2 4 0 2"/>
    <x v="6"/>
    <x v="2"/>
    <x v="4"/>
    <x v="0"/>
    <x v="2"/>
    <x v="13"/>
    <x v="13"/>
  </r>
  <r>
    <x v="8"/>
    <x v="0"/>
    <s v="00338-metadata.xml"/>
    <s v="6 2 4 0 2"/>
    <x v="6"/>
    <x v="2"/>
    <x v="4"/>
    <x v="0"/>
    <x v="2"/>
    <x v="13"/>
    <x v="13"/>
  </r>
  <r>
    <x v="8"/>
    <x v="0"/>
    <s v="00350-metadata.xml"/>
    <s v="6 2 4 0 2"/>
    <x v="6"/>
    <x v="2"/>
    <x v="4"/>
    <x v="0"/>
    <x v="2"/>
    <x v="13"/>
    <x v="13"/>
  </r>
  <r>
    <x v="8"/>
    <x v="0"/>
    <s v="00358-metadata.xml"/>
    <s v="6 2 4 0 2"/>
    <x v="6"/>
    <x v="2"/>
    <x v="4"/>
    <x v="0"/>
    <x v="2"/>
    <x v="13"/>
    <x v="13"/>
  </r>
  <r>
    <x v="8"/>
    <x v="0"/>
    <s v="00376-metadata.xml"/>
    <s v="6 2 4 0 2"/>
    <x v="6"/>
    <x v="2"/>
    <x v="4"/>
    <x v="0"/>
    <x v="2"/>
    <x v="13"/>
    <x v="13"/>
  </r>
  <r>
    <x v="8"/>
    <x v="0"/>
    <s v="00382-metadata.xml"/>
    <s v="5 1 3 2 3"/>
    <x v="5"/>
    <x v="0"/>
    <x v="3"/>
    <x v="2"/>
    <x v="3"/>
    <x v="13"/>
    <x v="13"/>
  </r>
  <r>
    <x v="8"/>
    <x v="0"/>
    <s v="00386-metadata.xml"/>
    <s v="4 1 4 2 3"/>
    <x v="4"/>
    <x v="0"/>
    <x v="4"/>
    <x v="2"/>
    <x v="3"/>
    <x v="13"/>
    <x v="13"/>
  </r>
  <r>
    <x v="8"/>
    <x v="0"/>
    <s v="00402-metadata.xml"/>
    <s v="5 3 4 0 2"/>
    <x v="5"/>
    <x v="3"/>
    <x v="4"/>
    <x v="0"/>
    <x v="2"/>
    <x v="13"/>
    <x v="13"/>
  </r>
  <r>
    <x v="8"/>
    <x v="0"/>
    <s v="00410-metadata.xml"/>
    <s v="4 2 4 1 3"/>
    <x v="4"/>
    <x v="2"/>
    <x v="4"/>
    <x v="1"/>
    <x v="3"/>
    <x v="13"/>
    <x v="13"/>
  </r>
  <r>
    <x v="8"/>
    <x v="0"/>
    <s v="00413-metadata.xml"/>
    <s v="4 2 4 1 3"/>
    <x v="4"/>
    <x v="2"/>
    <x v="4"/>
    <x v="1"/>
    <x v="3"/>
    <x v="13"/>
    <x v="13"/>
  </r>
  <r>
    <x v="8"/>
    <x v="0"/>
    <s v="00423-metadata.xml"/>
    <s v="6 2 4 0 2"/>
    <x v="6"/>
    <x v="2"/>
    <x v="4"/>
    <x v="0"/>
    <x v="2"/>
    <x v="13"/>
    <x v="13"/>
  </r>
  <r>
    <x v="8"/>
    <x v="0"/>
    <s v="00427-metadata.xml"/>
    <s v="6 2 4 0 2"/>
    <x v="6"/>
    <x v="2"/>
    <x v="4"/>
    <x v="0"/>
    <x v="2"/>
    <x v="13"/>
    <x v="13"/>
  </r>
  <r>
    <x v="8"/>
    <x v="0"/>
    <s v="00439-metadata.xml"/>
    <s v="6 2 4 0 2"/>
    <x v="6"/>
    <x v="2"/>
    <x v="4"/>
    <x v="0"/>
    <x v="2"/>
    <x v="13"/>
    <x v="13"/>
  </r>
  <r>
    <x v="8"/>
    <x v="0"/>
    <s v="00460-metadata.xml"/>
    <s v="6 2 4 0 2"/>
    <x v="6"/>
    <x v="2"/>
    <x v="4"/>
    <x v="0"/>
    <x v="2"/>
    <x v="13"/>
    <x v="13"/>
  </r>
  <r>
    <x v="8"/>
    <x v="0"/>
    <s v="00487-metadata.xml"/>
    <s v="6 2 4 0 2"/>
    <x v="6"/>
    <x v="2"/>
    <x v="4"/>
    <x v="0"/>
    <x v="2"/>
    <x v="13"/>
    <x v="13"/>
  </r>
  <r>
    <x v="8"/>
    <x v="0"/>
    <s v="00492-metadata.xml"/>
    <s v="5 1 3 2 3"/>
    <x v="5"/>
    <x v="0"/>
    <x v="3"/>
    <x v="2"/>
    <x v="3"/>
    <x v="13"/>
    <x v="13"/>
  </r>
  <r>
    <x v="9"/>
    <x v="0"/>
    <s v="01016-metadata.xml"/>
    <s v="5 1 3 2 3"/>
    <x v="5"/>
    <x v="0"/>
    <x v="3"/>
    <x v="2"/>
    <x v="3"/>
    <x v="13"/>
    <x v="13"/>
  </r>
  <r>
    <x v="9"/>
    <x v="0"/>
    <s v="01042-metadata.xml"/>
    <s v="4 2 3 2 3"/>
    <x v="4"/>
    <x v="2"/>
    <x v="3"/>
    <x v="2"/>
    <x v="3"/>
    <x v="13"/>
    <x v="13"/>
  </r>
  <r>
    <x v="9"/>
    <x v="0"/>
    <s v="01053-metadata.xml"/>
    <s v="5 1 3 2 3"/>
    <x v="5"/>
    <x v="0"/>
    <x v="3"/>
    <x v="2"/>
    <x v="3"/>
    <x v="13"/>
    <x v="13"/>
  </r>
  <r>
    <x v="9"/>
    <x v="0"/>
    <s v="01055-metadata.xml"/>
    <s v="5 1 3 2 3"/>
    <x v="5"/>
    <x v="0"/>
    <x v="3"/>
    <x v="2"/>
    <x v="3"/>
    <x v="13"/>
    <x v="13"/>
  </r>
  <r>
    <x v="9"/>
    <x v="0"/>
    <s v="01122-metadata.xml"/>
    <s v="5 1 3 2 3"/>
    <x v="5"/>
    <x v="0"/>
    <x v="3"/>
    <x v="2"/>
    <x v="3"/>
    <x v="13"/>
    <x v="13"/>
  </r>
  <r>
    <x v="9"/>
    <x v="0"/>
    <s v="01125-metadata.xml"/>
    <s v="5 1 3 2 3"/>
    <x v="5"/>
    <x v="0"/>
    <x v="3"/>
    <x v="2"/>
    <x v="3"/>
    <x v="13"/>
    <x v="13"/>
  </r>
  <r>
    <x v="9"/>
    <x v="0"/>
    <s v="01130-metadata.xml"/>
    <s v="5 1 3 2 3"/>
    <x v="5"/>
    <x v="0"/>
    <x v="3"/>
    <x v="2"/>
    <x v="3"/>
    <x v="13"/>
    <x v="13"/>
  </r>
  <r>
    <x v="9"/>
    <x v="0"/>
    <s v="01149-metadata.xml"/>
    <s v="5 2 2 2 3"/>
    <x v="5"/>
    <x v="2"/>
    <x v="2"/>
    <x v="2"/>
    <x v="3"/>
    <x v="13"/>
    <x v="13"/>
  </r>
  <r>
    <x v="9"/>
    <x v="0"/>
    <s v="01196-metadata.xml"/>
    <s v="5 1 3 2 3"/>
    <x v="5"/>
    <x v="0"/>
    <x v="3"/>
    <x v="2"/>
    <x v="3"/>
    <x v="13"/>
    <x v="13"/>
  </r>
  <r>
    <x v="9"/>
    <x v="0"/>
    <s v="01198-metadata.xml"/>
    <s v="5 1 3 2 3"/>
    <x v="5"/>
    <x v="0"/>
    <x v="3"/>
    <x v="2"/>
    <x v="3"/>
    <x v="13"/>
    <x v="13"/>
  </r>
  <r>
    <x v="9"/>
    <x v="0"/>
    <s v="01236-metadata.xml"/>
    <s v="5 1 3 2 3"/>
    <x v="5"/>
    <x v="0"/>
    <x v="3"/>
    <x v="2"/>
    <x v="3"/>
    <x v="13"/>
    <x v="13"/>
  </r>
  <r>
    <x v="7"/>
    <x v="0"/>
    <s v="03084-metadata.xml"/>
    <s v="4 4 3 1 3"/>
    <x v="4"/>
    <x v="4"/>
    <x v="3"/>
    <x v="1"/>
    <x v="3"/>
    <x v="14"/>
    <x v="14"/>
  </r>
  <r>
    <x v="18"/>
    <x v="0"/>
    <s v="04182-metadata.xml"/>
    <s v="5 2 4 1 3"/>
    <x v="5"/>
    <x v="2"/>
    <x v="4"/>
    <x v="1"/>
    <x v="3"/>
    <x v="14"/>
    <x v="14"/>
  </r>
  <r>
    <x v="18"/>
    <x v="0"/>
    <s v="04185-metadata.xml"/>
    <s v="5 2 4 1 3"/>
    <x v="5"/>
    <x v="2"/>
    <x v="4"/>
    <x v="1"/>
    <x v="3"/>
    <x v="14"/>
    <x v="14"/>
  </r>
  <r>
    <x v="18"/>
    <x v="0"/>
    <s v="04196-metadata.xml"/>
    <s v="5 3 3 1 3"/>
    <x v="5"/>
    <x v="3"/>
    <x v="3"/>
    <x v="1"/>
    <x v="3"/>
    <x v="14"/>
    <x v="14"/>
  </r>
  <r>
    <x v="5"/>
    <x v="0"/>
    <s v="00559-metadata.xml"/>
    <s v="6 3 4 0 2"/>
    <x v="6"/>
    <x v="3"/>
    <x v="4"/>
    <x v="0"/>
    <x v="2"/>
    <x v="14"/>
    <x v="14"/>
  </r>
  <r>
    <x v="5"/>
    <x v="0"/>
    <s v="00565-metadata.xml"/>
    <s v="4 2 4 2 3"/>
    <x v="4"/>
    <x v="2"/>
    <x v="4"/>
    <x v="2"/>
    <x v="3"/>
    <x v="14"/>
    <x v="14"/>
  </r>
  <r>
    <x v="5"/>
    <x v="0"/>
    <s v="00593-metadata.xml"/>
    <s v="4 2 4 2 3"/>
    <x v="4"/>
    <x v="2"/>
    <x v="4"/>
    <x v="2"/>
    <x v="3"/>
    <x v="14"/>
    <x v="14"/>
  </r>
  <r>
    <x v="5"/>
    <x v="0"/>
    <s v="00655-metadata.xml"/>
    <s v="5 3 3 1 3"/>
    <x v="5"/>
    <x v="3"/>
    <x v="3"/>
    <x v="1"/>
    <x v="3"/>
    <x v="14"/>
    <x v="14"/>
  </r>
  <r>
    <x v="5"/>
    <x v="0"/>
    <s v="00682-metadata.xml"/>
    <s v="3 4 3 2 3"/>
    <x v="3"/>
    <x v="4"/>
    <x v="3"/>
    <x v="2"/>
    <x v="3"/>
    <x v="14"/>
    <x v="14"/>
  </r>
  <r>
    <x v="5"/>
    <x v="0"/>
    <s v="00687-metadata.xml"/>
    <s v="5 2 3 2 3"/>
    <x v="5"/>
    <x v="2"/>
    <x v="3"/>
    <x v="2"/>
    <x v="3"/>
    <x v="14"/>
    <x v="14"/>
  </r>
  <r>
    <x v="5"/>
    <x v="0"/>
    <s v="00750-metadata.xml"/>
    <s v="4 2 4 2 3"/>
    <x v="4"/>
    <x v="2"/>
    <x v="4"/>
    <x v="2"/>
    <x v="3"/>
    <x v="14"/>
    <x v="14"/>
  </r>
  <r>
    <x v="16"/>
    <x v="0"/>
    <s v="03743-metadata.xml"/>
    <s v="5 3 3 1 3"/>
    <x v="5"/>
    <x v="3"/>
    <x v="3"/>
    <x v="1"/>
    <x v="3"/>
    <x v="14"/>
    <x v="14"/>
  </r>
  <r>
    <x v="0"/>
    <x v="0"/>
    <s v="00200-metadata.xml"/>
    <s v="2 3 5 2 3"/>
    <x v="2"/>
    <x v="3"/>
    <x v="5"/>
    <x v="2"/>
    <x v="3"/>
    <x v="14"/>
    <x v="14"/>
  </r>
  <r>
    <x v="13"/>
    <x v="0"/>
    <s v="04063-metadata.xml"/>
    <s v="5 3 3 2 2"/>
    <x v="5"/>
    <x v="3"/>
    <x v="3"/>
    <x v="2"/>
    <x v="2"/>
    <x v="14"/>
    <x v="14"/>
  </r>
  <r>
    <x v="13"/>
    <x v="0"/>
    <s v="04128-metadata.xml"/>
    <s v="5 3 3 2 2"/>
    <x v="5"/>
    <x v="3"/>
    <x v="3"/>
    <x v="2"/>
    <x v="2"/>
    <x v="14"/>
    <x v="14"/>
  </r>
  <r>
    <x v="8"/>
    <x v="0"/>
    <s v="00261-metadata.xml"/>
    <s v="5 2 4 1 3"/>
    <x v="5"/>
    <x v="2"/>
    <x v="4"/>
    <x v="1"/>
    <x v="3"/>
    <x v="14"/>
    <x v="14"/>
  </r>
  <r>
    <x v="8"/>
    <x v="0"/>
    <s v="00266-metadata.xml"/>
    <s v="5 2 4 1 3"/>
    <x v="5"/>
    <x v="2"/>
    <x v="4"/>
    <x v="1"/>
    <x v="3"/>
    <x v="14"/>
    <x v="14"/>
  </r>
  <r>
    <x v="8"/>
    <x v="0"/>
    <s v="00273-metadata.xml"/>
    <s v="5 2 4 1 3"/>
    <x v="5"/>
    <x v="2"/>
    <x v="4"/>
    <x v="1"/>
    <x v="3"/>
    <x v="14"/>
    <x v="14"/>
  </r>
  <r>
    <x v="8"/>
    <x v="0"/>
    <s v="00277-metadata.xml"/>
    <s v="5 2 4 1 3"/>
    <x v="5"/>
    <x v="2"/>
    <x v="4"/>
    <x v="1"/>
    <x v="3"/>
    <x v="14"/>
    <x v="14"/>
  </r>
  <r>
    <x v="8"/>
    <x v="0"/>
    <s v="00278-metadata.xml"/>
    <s v="5 2 4 1 3"/>
    <x v="5"/>
    <x v="2"/>
    <x v="4"/>
    <x v="1"/>
    <x v="3"/>
    <x v="14"/>
    <x v="14"/>
  </r>
  <r>
    <x v="8"/>
    <x v="0"/>
    <s v="00287-metadata.xml"/>
    <s v="5 2 4 1 3"/>
    <x v="5"/>
    <x v="2"/>
    <x v="4"/>
    <x v="1"/>
    <x v="3"/>
    <x v="14"/>
    <x v="14"/>
  </r>
  <r>
    <x v="8"/>
    <x v="0"/>
    <s v="00296-metadata.xml"/>
    <s v="5 2 4 1 3"/>
    <x v="5"/>
    <x v="2"/>
    <x v="4"/>
    <x v="1"/>
    <x v="3"/>
    <x v="14"/>
    <x v="14"/>
  </r>
  <r>
    <x v="8"/>
    <x v="0"/>
    <s v="00297-metadata.xml"/>
    <s v="5 2 4 1 3"/>
    <x v="5"/>
    <x v="2"/>
    <x v="4"/>
    <x v="1"/>
    <x v="3"/>
    <x v="14"/>
    <x v="14"/>
  </r>
  <r>
    <x v="8"/>
    <x v="0"/>
    <s v="00300-metadata.xml"/>
    <s v="4 2 5 1 3"/>
    <x v="4"/>
    <x v="2"/>
    <x v="5"/>
    <x v="1"/>
    <x v="3"/>
    <x v="14"/>
    <x v="14"/>
  </r>
  <r>
    <x v="8"/>
    <x v="0"/>
    <s v="00304-metadata.xml"/>
    <s v="5 2 4 1 3"/>
    <x v="5"/>
    <x v="2"/>
    <x v="4"/>
    <x v="1"/>
    <x v="3"/>
    <x v="14"/>
    <x v="14"/>
  </r>
  <r>
    <x v="8"/>
    <x v="0"/>
    <s v="00305-metadata.xml"/>
    <s v="5 2 4 1 3"/>
    <x v="5"/>
    <x v="2"/>
    <x v="4"/>
    <x v="1"/>
    <x v="3"/>
    <x v="14"/>
    <x v="14"/>
  </r>
  <r>
    <x v="8"/>
    <x v="0"/>
    <s v="00306-metadata.xml"/>
    <s v="5 2 4 1 3"/>
    <x v="5"/>
    <x v="2"/>
    <x v="4"/>
    <x v="1"/>
    <x v="3"/>
    <x v="14"/>
    <x v="14"/>
  </r>
  <r>
    <x v="8"/>
    <x v="0"/>
    <s v="00310-metadata.xml"/>
    <s v="5 2 4 1 3"/>
    <x v="5"/>
    <x v="2"/>
    <x v="4"/>
    <x v="1"/>
    <x v="3"/>
    <x v="14"/>
    <x v="14"/>
  </r>
  <r>
    <x v="8"/>
    <x v="0"/>
    <s v="00312-metadata.xml"/>
    <s v="5 2 4 1 3"/>
    <x v="5"/>
    <x v="2"/>
    <x v="4"/>
    <x v="1"/>
    <x v="3"/>
    <x v="14"/>
    <x v="14"/>
  </r>
  <r>
    <x v="8"/>
    <x v="0"/>
    <s v="00314-metadata.xml"/>
    <s v="5 2 4 1 3"/>
    <x v="5"/>
    <x v="2"/>
    <x v="4"/>
    <x v="1"/>
    <x v="3"/>
    <x v="14"/>
    <x v="14"/>
  </r>
  <r>
    <x v="8"/>
    <x v="0"/>
    <s v="00325-metadata.xml"/>
    <s v="5 2 4 1 3"/>
    <x v="5"/>
    <x v="2"/>
    <x v="4"/>
    <x v="1"/>
    <x v="3"/>
    <x v="14"/>
    <x v="14"/>
  </r>
  <r>
    <x v="8"/>
    <x v="0"/>
    <s v="00326-metadata.xml"/>
    <s v="5 2 4 1 3"/>
    <x v="5"/>
    <x v="2"/>
    <x v="4"/>
    <x v="1"/>
    <x v="3"/>
    <x v="14"/>
    <x v="14"/>
  </r>
  <r>
    <x v="8"/>
    <x v="0"/>
    <s v="00331-metadata.xml"/>
    <s v="5 2 4 1 3"/>
    <x v="5"/>
    <x v="2"/>
    <x v="4"/>
    <x v="1"/>
    <x v="3"/>
    <x v="14"/>
    <x v="14"/>
  </r>
  <r>
    <x v="8"/>
    <x v="0"/>
    <s v="00333-metadata.xml"/>
    <s v="5 2 4 1 3"/>
    <x v="5"/>
    <x v="2"/>
    <x v="4"/>
    <x v="1"/>
    <x v="3"/>
    <x v="14"/>
    <x v="14"/>
  </r>
  <r>
    <x v="8"/>
    <x v="0"/>
    <s v="00340-metadata.xml"/>
    <s v="5 2 4 1 3"/>
    <x v="5"/>
    <x v="2"/>
    <x v="4"/>
    <x v="1"/>
    <x v="3"/>
    <x v="14"/>
    <x v="14"/>
  </r>
  <r>
    <x v="8"/>
    <x v="0"/>
    <s v="00342-metadata.xml"/>
    <s v="5 2 4 1 3"/>
    <x v="5"/>
    <x v="2"/>
    <x v="4"/>
    <x v="1"/>
    <x v="3"/>
    <x v="14"/>
    <x v="14"/>
  </r>
  <r>
    <x v="8"/>
    <x v="0"/>
    <s v="00344-metadata.xml"/>
    <s v="5 2 4 1 3"/>
    <x v="5"/>
    <x v="2"/>
    <x v="4"/>
    <x v="1"/>
    <x v="3"/>
    <x v="14"/>
    <x v="14"/>
  </r>
  <r>
    <x v="8"/>
    <x v="0"/>
    <s v="00345-metadata.xml"/>
    <s v="5 2 4 1 3"/>
    <x v="5"/>
    <x v="2"/>
    <x v="4"/>
    <x v="1"/>
    <x v="3"/>
    <x v="14"/>
    <x v="14"/>
  </r>
  <r>
    <x v="8"/>
    <x v="0"/>
    <s v="00351-metadata.xml"/>
    <s v="5 2 4 1 3"/>
    <x v="5"/>
    <x v="2"/>
    <x v="4"/>
    <x v="1"/>
    <x v="3"/>
    <x v="14"/>
    <x v="14"/>
  </r>
  <r>
    <x v="8"/>
    <x v="0"/>
    <s v="00354-metadata.xml"/>
    <s v="4 2 5 1 3"/>
    <x v="4"/>
    <x v="2"/>
    <x v="5"/>
    <x v="1"/>
    <x v="3"/>
    <x v="14"/>
    <x v="14"/>
  </r>
  <r>
    <x v="8"/>
    <x v="0"/>
    <s v="00356-metadata.xml"/>
    <s v="5 2 4 1 3"/>
    <x v="5"/>
    <x v="2"/>
    <x v="4"/>
    <x v="1"/>
    <x v="3"/>
    <x v="14"/>
    <x v="14"/>
  </r>
  <r>
    <x v="8"/>
    <x v="0"/>
    <s v="00366-metadata.xml"/>
    <s v="5 2 4 1 3"/>
    <x v="5"/>
    <x v="2"/>
    <x v="4"/>
    <x v="1"/>
    <x v="3"/>
    <x v="14"/>
    <x v="14"/>
  </r>
  <r>
    <x v="8"/>
    <x v="0"/>
    <s v="00374-metadata.xml"/>
    <s v="4 2 5 1 3"/>
    <x v="4"/>
    <x v="2"/>
    <x v="5"/>
    <x v="1"/>
    <x v="3"/>
    <x v="14"/>
    <x v="14"/>
  </r>
  <r>
    <x v="8"/>
    <x v="0"/>
    <s v="00387-metadata.xml"/>
    <s v="5 2 4 1 3"/>
    <x v="5"/>
    <x v="2"/>
    <x v="4"/>
    <x v="1"/>
    <x v="3"/>
    <x v="14"/>
    <x v="14"/>
  </r>
  <r>
    <x v="8"/>
    <x v="0"/>
    <s v="00389-metadata.xml"/>
    <s v="5 2 4 1 3"/>
    <x v="5"/>
    <x v="2"/>
    <x v="4"/>
    <x v="1"/>
    <x v="3"/>
    <x v="14"/>
    <x v="14"/>
  </r>
  <r>
    <x v="8"/>
    <x v="0"/>
    <s v="00394-metadata.xml"/>
    <s v="5 2 4 1 3"/>
    <x v="5"/>
    <x v="2"/>
    <x v="4"/>
    <x v="1"/>
    <x v="3"/>
    <x v="14"/>
    <x v="14"/>
  </r>
  <r>
    <x v="8"/>
    <x v="0"/>
    <s v="00395-metadata.xml"/>
    <s v="5 2 4 1 3"/>
    <x v="5"/>
    <x v="2"/>
    <x v="4"/>
    <x v="1"/>
    <x v="3"/>
    <x v="14"/>
    <x v="14"/>
  </r>
  <r>
    <x v="8"/>
    <x v="0"/>
    <s v="00405-metadata.xml"/>
    <s v="5 2 4 1 3"/>
    <x v="5"/>
    <x v="2"/>
    <x v="4"/>
    <x v="1"/>
    <x v="3"/>
    <x v="14"/>
    <x v="14"/>
  </r>
  <r>
    <x v="8"/>
    <x v="0"/>
    <s v="00412-metadata.xml"/>
    <s v="6 3 4 0 2"/>
    <x v="6"/>
    <x v="3"/>
    <x v="4"/>
    <x v="0"/>
    <x v="2"/>
    <x v="14"/>
    <x v="14"/>
  </r>
  <r>
    <x v="8"/>
    <x v="0"/>
    <s v="00425-metadata.xml"/>
    <s v="5 2 4 1 3"/>
    <x v="5"/>
    <x v="2"/>
    <x v="4"/>
    <x v="1"/>
    <x v="3"/>
    <x v="14"/>
    <x v="14"/>
  </r>
  <r>
    <x v="8"/>
    <x v="0"/>
    <s v="00426-metadata.xml"/>
    <s v="5 2 4 1 3"/>
    <x v="5"/>
    <x v="2"/>
    <x v="4"/>
    <x v="1"/>
    <x v="3"/>
    <x v="14"/>
    <x v="14"/>
  </r>
  <r>
    <x v="8"/>
    <x v="0"/>
    <s v="00434-metadata.xml"/>
    <s v="5 2 4 1 3"/>
    <x v="5"/>
    <x v="2"/>
    <x v="4"/>
    <x v="1"/>
    <x v="3"/>
    <x v="14"/>
    <x v="14"/>
  </r>
  <r>
    <x v="8"/>
    <x v="0"/>
    <s v="00445-metadata.xml"/>
    <s v="5 2 4 1 3"/>
    <x v="5"/>
    <x v="2"/>
    <x v="4"/>
    <x v="1"/>
    <x v="3"/>
    <x v="14"/>
    <x v="14"/>
  </r>
  <r>
    <x v="8"/>
    <x v="0"/>
    <s v="00446-metadata.xml"/>
    <s v="6 3 4 0 2"/>
    <x v="6"/>
    <x v="3"/>
    <x v="4"/>
    <x v="0"/>
    <x v="2"/>
    <x v="14"/>
    <x v="14"/>
  </r>
  <r>
    <x v="8"/>
    <x v="0"/>
    <s v="00447-metadata.xml"/>
    <s v="5 2 4 1 3"/>
    <x v="5"/>
    <x v="2"/>
    <x v="4"/>
    <x v="1"/>
    <x v="3"/>
    <x v="14"/>
    <x v="14"/>
  </r>
  <r>
    <x v="8"/>
    <x v="0"/>
    <s v="00448-metadata.xml"/>
    <s v="6 3 4 0 2"/>
    <x v="6"/>
    <x v="3"/>
    <x v="4"/>
    <x v="0"/>
    <x v="2"/>
    <x v="14"/>
    <x v="14"/>
  </r>
  <r>
    <x v="8"/>
    <x v="0"/>
    <s v="00450-metadata.xml"/>
    <s v="5 2 4 1 3"/>
    <x v="5"/>
    <x v="2"/>
    <x v="4"/>
    <x v="1"/>
    <x v="3"/>
    <x v="14"/>
    <x v="14"/>
  </r>
  <r>
    <x v="8"/>
    <x v="0"/>
    <s v="00462-metadata.xml"/>
    <s v="5 2 4 1 3"/>
    <x v="5"/>
    <x v="2"/>
    <x v="4"/>
    <x v="1"/>
    <x v="3"/>
    <x v="14"/>
    <x v="14"/>
  </r>
  <r>
    <x v="8"/>
    <x v="0"/>
    <s v="00465-metadata.xml"/>
    <s v="5 2 4 1 3"/>
    <x v="5"/>
    <x v="2"/>
    <x v="4"/>
    <x v="1"/>
    <x v="3"/>
    <x v="14"/>
    <x v="14"/>
  </r>
  <r>
    <x v="8"/>
    <x v="0"/>
    <s v="00467-metadata.xml"/>
    <s v="4 2 5 1 3"/>
    <x v="4"/>
    <x v="2"/>
    <x v="5"/>
    <x v="1"/>
    <x v="3"/>
    <x v="14"/>
    <x v="14"/>
  </r>
  <r>
    <x v="8"/>
    <x v="0"/>
    <s v="00476-metadata.xml"/>
    <s v="5 2 4 1 3"/>
    <x v="5"/>
    <x v="2"/>
    <x v="4"/>
    <x v="1"/>
    <x v="3"/>
    <x v="14"/>
    <x v="14"/>
  </r>
  <r>
    <x v="8"/>
    <x v="0"/>
    <s v="00477-metadata.xml"/>
    <s v="5 2 4 1 3"/>
    <x v="5"/>
    <x v="2"/>
    <x v="4"/>
    <x v="1"/>
    <x v="3"/>
    <x v="14"/>
    <x v="14"/>
  </r>
  <r>
    <x v="8"/>
    <x v="0"/>
    <s v="00481-metadata.xml"/>
    <s v="5 2 4 1 3"/>
    <x v="5"/>
    <x v="2"/>
    <x v="4"/>
    <x v="1"/>
    <x v="3"/>
    <x v="14"/>
    <x v="14"/>
  </r>
  <r>
    <x v="8"/>
    <x v="0"/>
    <s v="00482-metadata.xml"/>
    <s v="6 3 4 0 2"/>
    <x v="6"/>
    <x v="3"/>
    <x v="4"/>
    <x v="0"/>
    <x v="2"/>
    <x v="14"/>
    <x v="14"/>
  </r>
  <r>
    <x v="8"/>
    <x v="0"/>
    <s v="00484-metadata.xml"/>
    <s v="5 2 4 1 3"/>
    <x v="5"/>
    <x v="2"/>
    <x v="4"/>
    <x v="1"/>
    <x v="3"/>
    <x v="14"/>
    <x v="14"/>
  </r>
  <r>
    <x v="8"/>
    <x v="0"/>
    <s v="00490-metadata.xml"/>
    <s v="5 2 4 1 3"/>
    <x v="5"/>
    <x v="2"/>
    <x v="4"/>
    <x v="1"/>
    <x v="3"/>
    <x v="14"/>
    <x v="14"/>
  </r>
  <r>
    <x v="8"/>
    <x v="0"/>
    <s v="00500-metadata.xml"/>
    <s v="5 2 4 1 3"/>
    <x v="5"/>
    <x v="2"/>
    <x v="4"/>
    <x v="1"/>
    <x v="3"/>
    <x v="14"/>
    <x v="14"/>
  </r>
  <r>
    <x v="8"/>
    <x v="0"/>
    <s v="00501-metadata.xml"/>
    <s v="5 2 4 1 3"/>
    <x v="5"/>
    <x v="2"/>
    <x v="4"/>
    <x v="1"/>
    <x v="3"/>
    <x v="14"/>
    <x v="14"/>
  </r>
  <r>
    <x v="8"/>
    <x v="0"/>
    <s v="00503-metadata.xml"/>
    <s v="5 2 4 1 3"/>
    <x v="5"/>
    <x v="2"/>
    <x v="4"/>
    <x v="1"/>
    <x v="3"/>
    <x v="14"/>
    <x v="14"/>
  </r>
  <r>
    <x v="8"/>
    <x v="0"/>
    <s v="00504-metadata.xml"/>
    <s v="5 2 4 1 3"/>
    <x v="5"/>
    <x v="2"/>
    <x v="4"/>
    <x v="1"/>
    <x v="3"/>
    <x v="14"/>
    <x v="14"/>
  </r>
  <r>
    <x v="8"/>
    <x v="0"/>
    <s v="00505-metadata.xml"/>
    <s v="5 2 4 1 3"/>
    <x v="5"/>
    <x v="2"/>
    <x v="4"/>
    <x v="1"/>
    <x v="3"/>
    <x v="14"/>
    <x v="14"/>
  </r>
  <r>
    <x v="8"/>
    <x v="0"/>
    <s v="00506-metadata.xml"/>
    <s v="5 2 4 1 3"/>
    <x v="5"/>
    <x v="2"/>
    <x v="4"/>
    <x v="1"/>
    <x v="3"/>
    <x v="14"/>
    <x v="14"/>
  </r>
  <r>
    <x v="9"/>
    <x v="0"/>
    <s v="01012-metadata.xml"/>
    <s v="5 2 3 2 3"/>
    <x v="5"/>
    <x v="2"/>
    <x v="3"/>
    <x v="2"/>
    <x v="3"/>
    <x v="14"/>
    <x v="14"/>
  </r>
  <r>
    <x v="9"/>
    <x v="0"/>
    <s v="01071-metadata.xml"/>
    <s v="5 4 3 1 2"/>
    <x v="5"/>
    <x v="4"/>
    <x v="3"/>
    <x v="1"/>
    <x v="2"/>
    <x v="14"/>
    <x v="14"/>
  </r>
  <r>
    <x v="9"/>
    <x v="0"/>
    <s v="01079-metadata.xml"/>
    <s v="5 2 3 2 3"/>
    <x v="5"/>
    <x v="2"/>
    <x v="3"/>
    <x v="2"/>
    <x v="3"/>
    <x v="14"/>
    <x v="14"/>
  </r>
  <r>
    <x v="9"/>
    <x v="0"/>
    <s v="01087-metadata.xml"/>
    <s v="5 2 3 2 3"/>
    <x v="5"/>
    <x v="2"/>
    <x v="3"/>
    <x v="2"/>
    <x v="3"/>
    <x v="14"/>
    <x v="14"/>
  </r>
  <r>
    <x v="9"/>
    <x v="0"/>
    <s v="01126-metadata.xml"/>
    <s v="5 2 3 2 3"/>
    <x v="5"/>
    <x v="2"/>
    <x v="3"/>
    <x v="2"/>
    <x v="3"/>
    <x v="14"/>
    <x v="14"/>
  </r>
  <r>
    <x v="9"/>
    <x v="0"/>
    <s v="01186-metadata.xml"/>
    <s v="5 2 3 2 3"/>
    <x v="5"/>
    <x v="2"/>
    <x v="3"/>
    <x v="2"/>
    <x v="3"/>
    <x v="14"/>
    <x v="14"/>
  </r>
  <r>
    <x v="9"/>
    <x v="0"/>
    <s v="01193-metadata.xml"/>
    <s v="6 3 3 1 2"/>
    <x v="6"/>
    <x v="3"/>
    <x v="3"/>
    <x v="1"/>
    <x v="2"/>
    <x v="14"/>
    <x v="14"/>
  </r>
  <r>
    <x v="9"/>
    <x v="0"/>
    <s v="01254-metadata.xml"/>
    <s v="4 2 4 2 3"/>
    <x v="4"/>
    <x v="2"/>
    <x v="4"/>
    <x v="2"/>
    <x v="3"/>
    <x v="14"/>
    <x v="14"/>
  </r>
  <r>
    <x v="18"/>
    <x v="0"/>
    <s v="04174-metadata.xml"/>
    <s v="5 3 4 1 3"/>
    <x v="5"/>
    <x v="3"/>
    <x v="4"/>
    <x v="1"/>
    <x v="3"/>
    <x v="15"/>
    <x v="15"/>
  </r>
  <r>
    <x v="18"/>
    <x v="0"/>
    <s v="04176-metadata.xml"/>
    <s v="5 3 4 1 3"/>
    <x v="5"/>
    <x v="3"/>
    <x v="4"/>
    <x v="1"/>
    <x v="3"/>
    <x v="15"/>
    <x v="15"/>
  </r>
  <r>
    <x v="18"/>
    <x v="0"/>
    <s v="04179-metadata.xml"/>
    <s v="5 3 4 1 3"/>
    <x v="5"/>
    <x v="3"/>
    <x v="4"/>
    <x v="1"/>
    <x v="3"/>
    <x v="15"/>
    <x v="15"/>
  </r>
  <r>
    <x v="18"/>
    <x v="0"/>
    <s v="04180-metadata.xml"/>
    <s v="5 3 4 1 3"/>
    <x v="5"/>
    <x v="3"/>
    <x v="4"/>
    <x v="1"/>
    <x v="3"/>
    <x v="15"/>
    <x v="15"/>
  </r>
  <r>
    <x v="18"/>
    <x v="0"/>
    <s v="04183-metadata.xml"/>
    <s v="5 3 4 1 3"/>
    <x v="5"/>
    <x v="3"/>
    <x v="4"/>
    <x v="1"/>
    <x v="3"/>
    <x v="15"/>
    <x v="15"/>
  </r>
  <r>
    <x v="18"/>
    <x v="0"/>
    <s v="04184-metadata.xml"/>
    <s v="5 3 4 1 3"/>
    <x v="5"/>
    <x v="3"/>
    <x v="4"/>
    <x v="1"/>
    <x v="3"/>
    <x v="15"/>
    <x v="15"/>
  </r>
  <r>
    <x v="18"/>
    <x v="0"/>
    <s v="04186-metadata.xml"/>
    <s v="5 3 4 1 3"/>
    <x v="5"/>
    <x v="3"/>
    <x v="4"/>
    <x v="1"/>
    <x v="3"/>
    <x v="15"/>
    <x v="15"/>
  </r>
  <r>
    <x v="18"/>
    <x v="0"/>
    <s v="04187-metadata.xml"/>
    <s v="5 3 4 1 3"/>
    <x v="5"/>
    <x v="3"/>
    <x v="4"/>
    <x v="1"/>
    <x v="3"/>
    <x v="15"/>
    <x v="15"/>
  </r>
  <r>
    <x v="18"/>
    <x v="0"/>
    <s v="04190-metadata.xml"/>
    <s v="5 3 4 1 3"/>
    <x v="5"/>
    <x v="3"/>
    <x v="4"/>
    <x v="1"/>
    <x v="3"/>
    <x v="15"/>
    <x v="15"/>
  </r>
  <r>
    <x v="18"/>
    <x v="0"/>
    <s v="04191-metadata.xml"/>
    <s v="5 3 4 1 3"/>
    <x v="5"/>
    <x v="3"/>
    <x v="4"/>
    <x v="1"/>
    <x v="3"/>
    <x v="15"/>
    <x v="15"/>
  </r>
  <r>
    <x v="18"/>
    <x v="0"/>
    <s v="04193-metadata.xml"/>
    <s v="5 3 4 1 3"/>
    <x v="5"/>
    <x v="3"/>
    <x v="4"/>
    <x v="1"/>
    <x v="3"/>
    <x v="15"/>
    <x v="15"/>
  </r>
  <r>
    <x v="18"/>
    <x v="0"/>
    <s v="04194-metadata.xml"/>
    <s v="5 3 4 1 3"/>
    <x v="5"/>
    <x v="3"/>
    <x v="4"/>
    <x v="1"/>
    <x v="3"/>
    <x v="15"/>
    <x v="15"/>
  </r>
  <r>
    <x v="18"/>
    <x v="0"/>
    <s v="04195-metadata.xml"/>
    <s v="5 3 4 1 3"/>
    <x v="5"/>
    <x v="3"/>
    <x v="4"/>
    <x v="1"/>
    <x v="3"/>
    <x v="15"/>
    <x v="15"/>
  </r>
  <r>
    <x v="5"/>
    <x v="0"/>
    <s v="00513-metadata.xml"/>
    <s v="6 2 4 1 3"/>
    <x v="6"/>
    <x v="2"/>
    <x v="4"/>
    <x v="1"/>
    <x v="3"/>
    <x v="15"/>
    <x v="15"/>
  </r>
  <r>
    <x v="5"/>
    <x v="0"/>
    <s v="00521-metadata.xml"/>
    <s v="6 2 4 1 3"/>
    <x v="6"/>
    <x v="2"/>
    <x v="4"/>
    <x v="1"/>
    <x v="3"/>
    <x v="15"/>
    <x v="15"/>
  </r>
  <r>
    <x v="5"/>
    <x v="0"/>
    <s v="00525-metadata.xml"/>
    <s v="6 2 4 1 3"/>
    <x v="6"/>
    <x v="2"/>
    <x v="4"/>
    <x v="1"/>
    <x v="3"/>
    <x v="15"/>
    <x v="15"/>
  </r>
  <r>
    <x v="5"/>
    <x v="0"/>
    <s v="00543-metadata.xml"/>
    <s v="6 2 4 1 3"/>
    <x v="6"/>
    <x v="2"/>
    <x v="4"/>
    <x v="1"/>
    <x v="3"/>
    <x v="15"/>
    <x v="15"/>
  </r>
  <r>
    <x v="5"/>
    <x v="0"/>
    <s v="00601-metadata.xml"/>
    <s v="6 2 4 1 3"/>
    <x v="6"/>
    <x v="2"/>
    <x v="4"/>
    <x v="1"/>
    <x v="3"/>
    <x v="15"/>
    <x v="15"/>
  </r>
  <r>
    <x v="5"/>
    <x v="0"/>
    <s v="00671-metadata.xml"/>
    <s v="6 2 4 1 3"/>
    <x v="6"/>
    <x v="2"/>
    <x v="4"/>
    <x v="1"/>
    <x v="3"/>
    <x v="15"/>
    <x v="15"/>
  </r>
  <r>
    <x v="5"/>
    <x v="0"/>
    <s v="00722-metadata.xml"/>
    <s v="6 2 4 1 3"/>
    <x v="6"/>
    <x v="2"/>
    <x v="4"/>
    <x v="1"/>
    <x v="3"/>
    <x v="15"/>
    <x v="15"/>
  </r>
  <r>
    <x v="8"/>
    <x v="0"/>
    <s v="00268-metadata.xml"/>
    <s v="5 2 5 1 3"/>
    <x v="5"/>
    <x v="2"/>
    <x v="5"/>
    <x v="1"/>
    <x v="3"/>
    <x v="15"/>
    <x v="15"/>
  </r>
  <r>
    <x v="8"/>
    <x v="0"/>
    <s v="00365-metadata.xml"/>
    <s v="5 2 5 1 3"/>
    <x v="5"/>
    <x v="2"/>
    <x v="5"/>
    <x v="1"/>
    <x v="3"/>
    <x v="15"/>
    <x v="15"/>
  </r>
  <r>
    <x v="8"/>
    <x v="0"/>
    <s v="00451-metadata.xml"/>
    <s v="5 2 5 1 3"/>
    <x v="5"/>
    <x v="2"/>
    <x v="5"/>
    <x v="1"/>
    <x v="3"/>
    <x v="15"/>
    <x v="15"/>
  </r>
  <r>
    <x v="8"/>
    <x v="0"/>
    <s v="00471-metadata.xml"/>
    <s v="5 2 5 1 3"/>
    <x v="5"/>
    <x v="2"/>
    <x v="5"/>
    <x v="1"/>
    <x v="3"/>
    <x v="15"/>
    <x v="15"/>
  </r>
  <r>
    <x v="1"/>
    <x v="0"/>
    <s v="04057-metadata.xml"/>
    <s v="7 4 4 0 2"/>
    <x v="7"/>
    <x v="4"/>
    <x v="4"/>
    <x v="0"/>
    <x v="2"/>
    <x v="16"/>
    <x v="16"/>
  </r>
  <r>
    <x v="18"/>
    <x v="0"/>
    <s v="04188-metadata.xml"/>
    <s v="6 3 4 1 3"/>
    <x v="6"/>
    <x v="3"/>
    <x v="4"/>
    <x v="1"/>
    <x v="3"/>
    <x v="16"/>
    <x v="16"/>
  </r>
  <r>
    <x v="5"/>
    <x v="0"/>
    <s v="00590-metadata.xml"/>
    <s v="7 4 3 1 2"/>
    <x v="7"/>
    <x v="4"/>
    <x v="3"/>
    <x v="1"/>
    <x v="2"/>
    <x v="16"/>
    <x v="16"/>
  </r>
  <r>
    <x v="5"/>
    <x v="0"/>
    <s v="00620-metadata.xml"/>
    <s v="6 4 4 1 2"/>
    <x v="6"/>
    <x v="4"/>
    <x v="4"/>
    <x v="1"/>
    <x v="2"/>
    <x v="16"/>
    <x v="16"/>
  </r>
  <r>
    <x v="5"/>
    <x v="0"/>
    <s v="00698-metadata.xml"/>
    <s v="6 4 4 1 2"/>
    <x v="6"/>
    <x v="4"/>
    <x v="4"/>
    <x v="1"/>
    <x v="2"/>
    <x v="16"/>
    <x v="16"/>
  </r>
  <r>
    <x v="5"/>
    <x v="0"/>
    <s v="00708-metadata.xml"/>
    <s v="6 4 4 1 2"/>
    <x v="6"/>
    <x v="4"/>
    <x v="4"/>
    <x v="1"/>
    <x v="2"/>
    <x v="16"/>
    <x v="16"/>
  </r>
  <r>
    <x v="5"/>
    <x v="0"/>
    <s v="00735-metadata.xml"/>
    <s v="6 4 4 1 2"/>
    <x v="6"/>
    <x v="4"/>
    <x v="4"/>
    <x v="1"/>
    <x v="2"/>
    <x v="16"/>
    <x v="16"/>
  </r>
  <r>
    <x v="13"/>
    <x v="0"/>
    <s v="04065-metadata.xml"/>
    <s v="4 3 5 2 3"/>
    <x v="4"/>
    <x v="3"/>
    <x v="5"/>
    <x v="2"/>
    <x v="3"/>
    <x v="16"/>
    <x v="16"/>
  </r>
  <r>
    <x v="13"/>
    <x v="0"/>
    <s v="04137-metadata.xml"/>
    <s v="4 3 5 2 3"/>
    <x v="4"/>
    <x v="3"/>
    <x v="5"/>
    <x v="2"/>
    <x v="3"/>
    <x v="16"/>
    <x v="16"/>
  </r>
  <r>
    <x v="8"/>
    <x v="0"/>
    <s v="00323-metadata.xml"/>
    <s v="7 4 4 0 2"/>
    <x v="7"/>
    <x v="4"/>
    <x v="4"/>
    <x v="0"/>
    <x v="2"/>
    <x v="16"/>
    <x v="16"/>
  </r>
  <r>
    <x v="8"/>
    <x v="0"/>
    <s v="00502-metadata.xml"/>
    <s v="7 4 4 0 2"/>
    <x v="7"/>
    <x v="4"/>
    <x v="4"/>
    <x v="0"/>
    <x v="2"/>
    <x v="16"/>
    <x v="16"/>
  </r>
  <r>
    <x v="19"/>
    <x v="0"/>
    <s v="03878-metadata.xml"/>
    <s v="6 2 5 2 3"/>
    <x v="6"/>
    <x v="2"/>
    <x v="5"/>
    <x v="2"/>
    <x v="3"/>
    <x v="17"/>
    <x v="17"/>
  </r>
  <r>
    <x v="19"/>
    <x v="0"/>
    <s v="03879-metadata.xml"/>
    <s v="6 2 5 2 3"/>
    <x v="6"/>
    <x v="2"/>
    <x v="5"/>
    <x v="2"/>
    <x v="3"/>
    <x v="17"/>
    <x v="17"/>
  </r>
  <r>
    <x v="19"/>
    <x v="0"/>
    <s v="03880-metadata.xml"/>
    <s v="6 2 5 2 3"/>
    <x v="6"/>
    <x v="2"/>
    <x v="5"/>
    <x v="2"/>
    <x v="3"/>
    <x v="17"/>
    <x v="17"/>
  </r>
  <r>
    <x v="19"/>
    <x v="0"/>
    <s v="03881-metadata.xml"/>
    <s v="6 2 5 2 3"/>
    <x v="6"/>
    <x v="2"/>
    <x v="5"/>
    <x v="2"/>
    <x v="3"/>
    <x v="17"/>
    <x v="17"/>
  </r>
  <r>
    <x v="19"/>
    <x v="0"/>
    <s v="03882-metadata.xml"/>
    <s v="6 2 5 2 3"/>
    <x v="6"/>
    <x v="2"/>
    <x v="5"/>
    <x v="2"/>
    <x v="3"/>
    <x v="17"/>
    <x v="17"/>
  </r>
  <r>
    <x v="19"/>
    <x v="0"/>
    <s v="03883-metadata.xml"/>
    <s v="6 2 5 2 3"/>
    <x v="6"/>
    <x v="2"/>
    <x v="5"/>
    <x v="2"/>
    <x v="3"/>
    <x v="17"/>
    <x v="17"/>
  </r>
  <r>
    <x v="19"/>
    <x v="0"/>
    <s v="03884-metadata.xml"/>
    <s v="6 2 5 2 3"/>
    <x v="6"/>
    <x v="2"/>
    <x v="5"/>
    <x v="2"/>
    <x v="3"/>
    <x v="17"/>
    <x v="17"/>
  </r>
  <r>
    <x v="19"/>
    <x v="0"/>
    <s v="03885-metadata.xml"/>
    <s v="6 2 5 2 3"/>
    <x v="6"/>
    <x v="2"/>
    <x v="5"/>
    <x v="2"/>
    <x v="3"/>
    <x v="17"/>
    <x v="17"/>
  </r>
  <r>
    <x v="19"/>
    <x v="0"/>
    <s v="03886-metadata.xml"/>
    <s v="6 2 5 2 3"/>
    <x v="6"/>
    <x v="2"/>
    <x v="5"/>
    <x v="2"/>
    <x v="3"/>
    <x v="17"/>
    <x v="17"/>
  </r>
  <r>
    <x v="19"/>
    <x v="0"/>
    <s v="03887-metadata.xml"/>
    <s v="6 2 5 2 3"/>
    <x v="6"/>
    <x v="2"/>
    <x v="5"/>
    <x v="2"/>
    <x v="3"/>
    <x v="17"/>
    <x v="17"/>
  </r>
  <r>
    <x v="19"/>
    <x v="0"/>
    <s v="03888-metadata.xml"/>
    <s v="6 2 5 2 3"/>
    <x v="6"/>
    <x v="2"/>
    <x v="5"/>
    <x v="2"/>
    <x v="3"/>
    <x v="17"/>
    <x v="17"/>
  </r>
  <r>
    <x v="19"/>
    <x v="0"/>
    <s v="03889-metadata.xml"/>
    <s v="6 2 5 2 3"/>
    <x v="6"/>
    <x v="2"/>
    <x v="5"/>
    <x v="2"/>
    <x v="3"/>
    <x v="17"/>
    <x v="17"/>
  </r>
  <r>
    <x v="19"/>
    <x v="0"/>
    <s v="03890-metadata.xml"/>
    <s v="6 2 5 2 3"/>
    <x v="6"/>
    <x v="2"/>
    <x v="5"/>
    <x v="2"/>
    <x v="3"/>
    <x v="17"/>
    <x v="17"/>
  </r>
  <r>
    <x v="19"/>
    <x v="0"/>
    <s v="03891-metadata.xml"/>
    <s v="6 2 5 2 3"/>
    <x v="6"/>
    <x v="2"/>
    <x v="5"/>
    <x v="2"/>
    <x v="3"/>
    <x v="17"/>
    <x v="17"/>
  </r>
  <r>
    <x v="19"/>
    <x v="0"/>
    <s v="03892-metadata.xml"/>
    <s v="6 2 5 2 3"/>
    <x v="6"/>
    <x v="2"/>
    <x v="5"/>
    <x v="2"/>
    <x v="3"/>
    <x v="17"/>
    <x v="17"/>
  </r>
  <r>
    <x v="19"/>
    <x v="0"/>
    <s v="03893-metadata.xml"/>
    <s v="6 2 5 2 3"/>
    <x v="6"/>
    <x v="2"/>
    <x v="5"/>
    <x v="2"/>
    <x v="3"/>
    <x v="17"/>
    <x v="17"/>
  </r>
  <r>
    <x v="19"/>
    <x v="0"/>
    <s v="03894-metadata.xml"/>
    <s v="6 2 5 2 3"/>
    <x v="6"/>
    <x v="2"/>
    <x v="5"/>
    <x v="2"/>
    <x v="3"/>
    <x v="17"/>
    <x v="17"/>
  </r>
  <r>
    <x v="19"/>
    <x v="0"/>
    <s v="03895-metadata.xml"/>
    <s v="6 2 5 2 3"/>
    <x v="6"/>
    <x v="2"/>
    <x v="5"/>
    <x v="2"/>
    <x v="3"/>
    <x v="17"/>
    <x v="17"/>
  </r>
  <r>
    <x v="19"/>
    <x v="0"/>
    <s v="03896-metadata.xml"/>
    <s v="6 2 5 2 3"/>
    <x v="6"/>
    <x v="2"/>
    <x v="5"/>
    <x v="2"/>
    <x v="3"/>
    <x v="17"/>
    <x v="17"/>
  </r>
  <r>
    <x v="19"/>
    <x v="0"/>
    <s v="03897-metadata.xml"/>
    <s v="6 2 5 2 3"/>
    <x v="6"/>
    <x v="2"/>
    <x v="5"/>
    <x v="2"/>
    <x v="3"/>
    <x v="17"/>
    <x v="17"/>
  </r>
  <r>
    <x v="19"/>
    <x v="0"/>
    <s v="03898-metadata.xml"/>
    <s v="6 2 5 2 3"/>
    <x v="6"/>
    <x v="2"/>
    <x v="5"/>
    <x v="2"/>
    <x v="3"/>
    <x v="17"/>
    <x v="17"/>
  </r>
  <r>
    <x v="19"/>
    <x v="0"/>
    <s v="03899-metadata.xml"/>
    <s v="6 2 5 2 3"/>
    <x v="6"/>
    <x v="2"/>
    <x v="5"/>
    <x v="2"/>
    <x v="3"/>
    <x v="17"/>
    <x v="17"/>
  </r>
  <r>
    <x v="19"/>
    <x v="0"/>
    <s v="03900-metadata.xml"/>
    <s v="6 2 5 2 3"/>
    <x v="6"/>
    <x v="2"/>
    <x v="5"/>
    <x v="2"/>
    <x v="3"/>
    <x v="17"/>
    <x v="17"/>
  </r>
  <r>
    <x v="19"/>
    <x v="0"/>
    <s v="03901-metadata.xml"/>
    <s v="6 2 5 2 3"/>
    <x v="6"/>
    <x v="2"/>
    <x v="5"/>
    <x v="2"/>
    <x v="3"/>
    <x v="17"/>
    <x v="17"/>
  </r>
  <r>
    <x v="19"/>
    <x v="0"/>
    <s v="03902-metadata.xml"/>
    <s v="6 2 5 2 3"/>
    <x v="6"/>
    <x v="2"/>
    <x v="5"/>
    <x v="2"/>
    <x v="3"/>
    <x v="17"/>
    <x v="17"/>
  </r>
  <r>
    <x v="19"/>
    <x v="0"/>
    <s v="03903-metadata.xml"/>
    <s v="6 2 5 2 3"/>
    <x v="6"/>
    <x v="2"/>
    <x v="5"/>
    <x v="2"/>
    <x v="3"/>
    <x v="17"/>
    <x v="17"/>
  </r>
  <r>
    <x v="19"/>
    <x v="0"/>
    <s v="03904-metadata.xml"/>
    <s v="6 2 5 2 3"/>
    <x v="6"/>
    <x v="2"/>
    <x v="5"/>
    <x v="2"/>
    <x v="3"/>
    <x v="17"/>
    <x v="17"/>
  </r>
  <r>
    <x v="19"/>
    <x v="0"/>
    <s v="03905-metadata.xml"/>
    <s v="6 2 5 2 3"/>
    <x v="6"/>
    <x v="2"/>
    <x v="5"/>
    <x v="2"/>
    <x v="3"/>
    <x v="17"/>
    <x v="17"/>
  </r>
  <r>
    <x v="19"/>
    <x v="0"/>
    <s v="03906-metadata.xml"/>
    <s v="6 2 5 2 3"/>
    <x v="6"/>
    <x v="2"/>
    <x v="5"/>
    <x v="2"/>
    <x v="3"/>
    <x v="17"/>
    <x v="17"/>
  </r>
  <r>
    <x v="19"/>
    <x v="0"/>
    <s v="03907-metadata.xml"/>
    <s v="6 2 5 2 3"/>
    <x v="6"/>
    <x v="2"/>
    <x v="5"/>
    <x v="2"/>
    <x v="3"/>
    <x v="17"/>
    <x v="17"/>
  </r>
  <r>
    <x v="19"/>
    <x v="0"/>
    <s v="03908-metadata.xml"/>
    <s v="6 2 5 2 3"/>
    <x v="6"/>
    <x v="2"/>
    <x v="5"/>
    <x v="2"/>
    <x v="3"/>
    <x v="17"/>
    <x v="17"/>
  </r>
  <r>
    <x v="19"/>
    <x v="0"/>
    <s v="03909-metadata.xml"/>
    <s v="6 2 5 2 3"/>
    <x v="6"/>
    <x v="2"/>
    <x v="5"/>
    <x v="2"/>
    <x v="3"/>
    <x v="17"/>
    <x v="17"/>
  </r>
  <r>
    <x v="19"/>
    <x v="0"/>
    <s v="03910-metadata.xml"/>
    <s v="6 2 5 2 3"/>
    <x v="6"/>
    <x v="2"/>
    <x v="5"/>
    <x v="2"/>
    <x v="3"/>
    <x v="17"/>
    <x v="17"/>
  </r>
  <r>
    <x v="19"/>
    <x v="0"/>
    <s v="03911-metadata.xml"/>
    <s v="6 2 5 2 3"/>
    <x v="6"/>
    <x v="2"/>
    <x v="5"/>
    <x v="2"/>
    <x v="3"/>
    <x v="17"/>
    <x v="17"/>
  </r>
  <r>
    <x v="19"/>
    <x v="0"/>
    <s v="03912-metadata.xml"/>
    <s v="6 2 5 2 3"/>
    <x v="6"/>
    <x v="2"/>
    <x v="5"/>
    <x v="2"/>
    <x v="3"/>
    <x v="17"/>
    <x v="17"/>
  </r>
  <r>
    <x v="19"/>
    <x v="0"/>
    <s v="03913-metadata.xml"/>
    <s v="6 2 5 2 3"/>
    <x v="6"/>
    <x v="2"/>
    <x v="5"/>
    <x v="2"/>
    <x v="3"/>
    <x v="17"/>
    <x v="17"/>
  </r>
  <r>
    <x v="19"/>
    <x v="0"/>
    <s v="03914-metadata.xml"/>
    <s v="6 2 5 2 3"/>
    <x v="6"/>
    <x v="2"/>
    <x v="5"/>
    <x v="2"/>
    <x v="3"/>
    <x v="17"/>
    <x v="17"/>
  </r>
  <r>
    <x v="19"/>
    <x v="0"/>
    <s v="03915-metadata.xml"/>
    <s v="6 2 5 2 3"/>
    <x v="6"/>
    <x v="2"/>
    <x v="5"/>
    <x v="2"/>
    <x v="3"/>
    <x v="17"/>
    <x v="17"/>
  </r>
  <r>
    <x v="19"/>
    <x v="0"/>
    <s v="03916-metadata.xml"/>
    <s v="6 2 5 2 3"/>
    <x v="6"/>
    <x v="2"/>
    <x v="5"/>
    <x v="2"/>
    <x v="3"/>
    <x v="17"/>
    <x v="17"/>
  </r>
  <r>
    <x v="19"/>
    <x v="0"/>
    <s v="03917-metadata.xml"/>
    <s v="6 2 5 2 3"/>
    <x v="6"/>
    <x v="2"/>
    <x v="5"/>
    <x v="2"/>
    <x v="3"/>
    <x v="17"/>
    <x v="17"/>
  </r>
  <r>
    <x v="19"/>
    <x v="0"/>
    <s v="03918-metadata.xml"/>
    <s v="6 2 5 2 3"/>
    <x v="6"/>
    <x v="2"/>
    <x v="5"/>
    <x v="2"/>
    <x v="3"/>
    <x v="17"/>
    <x v="17"/>
  </r>
  <r>
    <x v="19"/>
    <x v="0"/>
    <s v="03919-metadata.xml"/>
    <s v="6 2 5 2 3"/>
    <x v="6"/>
    <x v="2"/>
    <x v="5"/>
    <x v="2"/>
    <x v="3"/>
    <x v="17"/>
    <x v="17"/>
  </r>
  <r>
    <x v="19"/>
    <x v="0"/>
    <s v="03920-metadata.xml"/>
    <s v="6 2 5 2 3"/>
    <x v="6"/>
    <x v="2"/>
    <x v="5"/>
    <x v="2"/>
    <x v="3"/>
    <x v="17"/>
    <x v="17"/>
  </r>
  <r>
    <x v="19"/>
    <x v="0"/>
    <s v="03921-metadata.xml"/>
    <s v="6 2 5 2 3"/>
    <x v="6"/>
    <x v="2"/>
    <x v="5"/>
    <x v="2"/>
    <x v="3"/>
    <x v="17"/>
    <x v="17"/>
  </r>
  <r>
    <x v="19"/>
    <x v="0"/>
    <s v="03922-metadata.xml"/>
    <s v="6 2 5 2 3"/>
    <x v="6"/>
    <x v="2"/>
    <x v="5"/>
    <x v="2"/>
    <x v="3"/>
    <x v="17"/>
    <x v="17"/>
  </r>
  <r>
    <x v="19"/>
    <x v="0"/>
    <s v="03923-metadata.xml"/>
    <s v="6 2 5 2 3"/>
    <x v="6"/>
    <x v="2"/>
    <x v="5"/>
    <x v="2"/>
    <x v="3"/>
    <x v="17"/>
    <x v="17"/>
  </r>
  <r>
    <x v="19"/>
    <x v="0"/>
    <s v="03924-metadata.xml"/>
    <s v="6 2 5 2 3"/>
    <x v="6"/>
    <x v="2"/>
    <x v="5"/>
    <x v="2"/>
    <x v="3"/>
    <x v="17"/>
    <x v="17"/>
  </r>
  <r>
    <x v="19"/>
    <x v="0"/>
    <s v="03925-metadata.xml"/>
    <s v="6 2 5 2 3"/>
    <x v="6"/>
    <x v="2"/>
    <x v="5"/>
    <x v="2"/>
    <x v="3"/>
    <x v="17"/>
    <x v="17"/>
  </r>
  <r>
    <x v="19"/>
    <x v="0"/>
    <s v="03926-metadata.xml"/>
    <s v="6 2 5 2 3"/>
    <x v="6"/>
    <x v="2"/>
    <x v="5"/>
    <x v="2"/>
    <x v="3"/>
    <x v="17"/>
    <x v="17"/>
  </r>
  <r>
    <x v="19"/>
    <x v="0"/>
    <s v="03927-metadata.xml"/>
    <s v="6 2 5 2 3"/>
    <x v="6"/>
    <x v="2"/>
    <x v="5"/>
    <x v="2"/>
    <x v="3"/>
    <x v="17"/>
    <x v="17"/>
  </r>
  <r>
    <x v="19"/>
    <x v="0"/>
    <s v="03928-metadata.xml"/>
    <s v="6 2 5 2 3"/>
    <x v="6"/>
    <x v="2"/>
    <x v="5"/>
    <x v="2"/>
    <x v="3"/>
    <x v="17"/>
    <x v="17"/>
  </r>
  <r>
    <x v="19"/>
    <x v="0"/>
    <s v="03929-metadata.xml"/>
    <s v="6 2 5 2 3"/>
    <x v="6"/>
    <x v="2"/>
    <x v="5"/>
    <x v="2"/>
    <x v="3"/>
    <x v="17"/>
    <x v="17"/>
  </r>
  <r>
    <x v="19"/>
    <x v="0"/>
    <s v="03930-metadata.xml"/>
    <s v="6 2 5 2 3"/>
    <x v="6"/>
    <x v="2"/>
    <x v="5"/>
    <x v="2"/>
    <x v="3"/>
    <x v="17"/>
    <x v="17"/>
  </r>
  <r>
    <x v="19"/>
    <x v="0"/>
    <s v="03931-metadata.xml"/>
    <s v="6 2 5 2 3"/>
    <x v="6"/>
    <x v="2"/>
    <x v="5"/>
    <x v="2"/>
    <x v="3"/>
    <x v="17"/>
    <x v="17"/>
  </r>
  <r>
    <x v="19"/>
    <x v="0"/>
    <s v="03932-metadata.xml"/>
    <s v="6 2 5 2 3"/>
    <x v="6"/>
    <x v="2"/>
    <x v="5"/>
    <x v="2"/>
    <x v="3"/>
    <x v="17"/>
    <x v="17"/>
  </r>
  <r>
    <x v="19"/>
    <x v="0"/>
    <s v="03933-metadata.xml"/>
    <s v="6 2 5 2 3"/>
    <x v="6"/>
    <x v="2"/>
    <x v="5"/>
    <x v="2"/>
    <x v="3"/>
    <x v="17"/>
    <x v="17"/>
  </r>
  <r>
    <x v="19"/>
    <x v="0"/>
    <s v="03934-metadata.xml"/>
    <s v="6 2 5 2 3"/>
    <x v="6"/>
    <x v="2"/>
    <x v="5"/>
    <x v="2"/>
    <x v="3"/>
    <x v="17"/>
    <x v="17"/>
  </r>
  <r>
    <x v="19"/>
    <x v="0"/>
    <s v="03935-metadata.xml"/>
    <s v="6 2 5 2 3"/>
    <x v="6"/>
    <x v="2"/>
    <x v="5"/>
    <x v="2"/>
    <x v="3"/>
    <x v="17"/>
    <x v="17"/>
  </r>
  <r>
    <x v="19"/>
    <x v="0"/>
    <s v="03936-metadata.xml"/>
    <s v="6 2 5 2 3"/>
    <x v="6"/>
    <x v="2"/>
    <x v="5"/>
    <x v="2"/>
    <x v="3"/>
    <x v="17"/>
    <x v="17"/>
  </r>
  <r>
    <x v="19"/>
    <x v="0"/>
    <s v="03937-metadata.xml"/>
    <s v="6 2 5 2 3"/>
    <x v="6"/>
    <x v="2"/>
    <x v="5"/>
    <x v="2"/>
    <x v="3"/>
    <x v="17"/>
    <x v="17"/>
  </r>
  <r>
    <x v="19"/>
    <x v="0"/>
    <s v="03938-metadata.xml"/>
    <s v="6 2 5 2 3"/>
    <x v="6"/>
    <x v="2"/>
    <x v="5"/>
    <x v="2"/>
    <x v="3"/>
    <x v="17"/>
    <x v="17"/>
  </r>
  <r>
    <x v="19"/>
    <x v="0"/>
    <s v="03939-metadata.xml"/>
    <s v="6 2 5 2 3"/>
    <x v="6"/>
    <x v="2"/>
    <x v="5"/>
    <x v="2"/>
    <x v="3"/>
    <x v="17"/>
    <x v="17"/>
  </r>
  <r>
    <x v="19"/>
    <x v="0"/>
    <s v="03940-metadata.xml"/>
    <s v="6 2 5 2 3"/>
    <x v="6"/>
    <x v="2"/>
    <x v="5"/>
    <x v="2"/>
    <x v="3"/>
    <x v="17"/>
    <x v="17"/>
  </r>
  <r>
    <x v="19"/>
    <x v="0"/>
    <s v="03941-metadata.xml"/>
    <s v="6 2 5 2 3"/>
    <x v="6"/>
    <x v="2"/>
    <x v="5"/>
    <x v="2"/>
    <x v="3"/>
    <x v="17"/>
    <x v="17"/>
  </r>
  <r>
    <x v="19"/>
    <x v="0"/>
    <s v="03942-metadata.xml"/>
    <s v="6 2 5 2 3"/>
    <x v="6"/>
    <x v="2"/>
    <x v="5"/>
    <x v="2"/>
    <x v="3"/>
    <x v="17"/>
    <x v="17"/>
  </r>
  <r>
    <x v="19"/>
    <x v="0"/>
    <s v="03943-metadata.xml"/>
    <s v="6 2 5 2 3"/>
    <x v="6"/>
    <x v="2"/>
    <x v="5"/>
    <x v="2"/>
    <x v="3"/>
    <x v="17"/>
    <x v="17"/>
  </r>
  <r>
    <x v="19"/>
    <x v="0"/>
    <s v="03944-metadata.xml"/>
    <s v="6 2 5 2 3"/>
    <x v="6"/>
    <x v="2"/>
    <x v="5"/>
    <x v="2"/>
    <x v="3"/>
    <x v="17"/>
    <x v="17"/>
  </r>
  <r>
    <x v="19"/>
    <x v="0"/>
    <s v="03945-metadata.xml"/>
    <s v="6 2 5 2 3"/>
    <x v="6"/>
    <x v="2"/>
    <x v="5"/>
    <x v="2"/>
    <x v="3"/>
    <x v="17"/>
    <x v="17"/>
  </r>
  <r>
    <x v="19"/>
    <x v="0"/>
    <s v="03946-metadata.xml"/>
    <s v="6 2 5 2 3"/>
    <x v="6"/>
    <x v="2"/>
    <x v="5"/>
    <x v="2"/>
    <x v="3"/>
    <x v="17"/>
    <x v="17"/>
  </r>
  <r>
    <x v="19"/>
    <x v="0"/>
    <s v="03947-metadata.xml"/>
    <s v="6 2 5 2 3"/>
    <x v="6"/>
    <x v="2"/>
    <x v="5"/>
    <x v="2"/>
    <x v="3"/>
    <x v="17"/>
    <x v="17"/>
  </r>
  <r>
    <x v="19"/>
    <x v="0"/>
    <s v="03948-metadata.xml"/>
    <s v="6 2 5 2 3"/>
    <x v="6"/>
    <x v="2"/>
    <x v="5"/>
    <x v="2"/>
    <x v="3"/>
    <x v="17"/>
    <x v="17"/>
  </r>
  <r>
    <x v="19"/>
    <x v="0"/>
    <s v="03949-metadata.xml"/>
    <s v="6 2 5 2 3"/>
    <x v="6"/>
    <x v="2"/>
    <x v="5"/>
    <x v="2"/>
    <x v="3"/>
    <x v="17"/>
    <x v="17"/>
  </r>
  <r>
    <x v="19"/>
    <x v="0"/>
    <s v="03950-metadata.xml"/>
    <s v="6 2 5 2 3"/>
    <x v="6"/>
    <x v="2"/>
    <x v="5"/>
    <x v="2"/>
    <x v="3"/>
    <x v="17"/>
    <x v="17"/>
  </r>
  <r>
    <x v="19"/>
    <x v="0"/>
    <s v="03951-metadata.xml"/>
    <s v="6 2 5 2 3"/>
    <x v="6"/>
    <x v="2"/>
    <x v="5"/>
    <x v="2"/>
    <x v="3"/>
    <x v="17"/>
    <x v="17"/>
  </r>
  <r>
    <x v="19"/>
    <x v="0"/>
    <s v="03952-metadata.xml"/>
    <s v="6 2 5 2 3"/>
    <x v="6"/>
    <x v="2"/>
    <x v="5"/>
    <x v="2"/>
    <x v="3"/>
    <x v="17"/>
    <x v="17"/>
  </r>
  <r>
    <x v="19"/>
    <x v="0"/>
    <s v="03953-metadata.xml"/>
    <s v="6 2 5 2 3"/>
    <x v="6"/>
    <x v="2"/>
    <x v="5"/>
    <x v="2"/>
    <x v="3"/>
    <x v="17"/>
    <x v="17"/>
  </r>
  <r>
    <x v="19"/>
    <x v="0"/>
    <s v="03954-metadata.xml"/>
    <s v="6 2 5 2 3"/>
    <x v="6"/>
    <x v="2"/>
    <x v="5"/>
    <x v="2"/>
    <x v="3"/>
    <x v="17"/>
    <x v="17"/>
  </r>
  <r>
    <x v="19"/>
    <x v="0"/>
    <s v="03955-metadata.xml"/>
    <s v="6 2 5 2 3"/>
    <x v="6"/>
    <x v="2"/>
    <x v="5"/>
    <x v="2"/>
    <x v="3"/>
    <x v="17"/>
    <x v="17"/>
  </r>
  <r>
    <x v="19"/>
    <x v="0"/>
    <s v="03956-metadata.xml"/>
    <s v="6 2 5 2 3"/>
    <x v="6"/>
    <x v="2"/>
    <x v="5"/>
    <x v="2"/>
    <x v="3"/>
    <x v="17"/>
    <x v="17"/>
  </r>
  <r>
    <x v="19"/>
    <x v="0"/>
    <s v="03957-metadata.xml"/>
    <s v="6 2 5 2 3"/>
    <x v="6"/>
    <x v="2"/>
    <x v="5"/>
    <x v="2"/>
    <x v="3"/>
    <x v="17"/>
    <x v="17"/>
  </r>
  <r>
    <x v="19"/>
    <x v="0"/>
    <s v="03958-metadata.xml"/>
    <s v="6 2 5 2 3"/>
    <x v="6"/>
    <x v="2"/>
    <x v="5"/>
    <x v="2"/>
    <x v="3"/>
    <x v="17"/>
    <x v="17"/>
  </r>
  <r>
    <x v="19"/>
    <x v="0"/>
    <s v="03959-metadata.xml"/>
    <s v="6 2 5 2 3"/>
    <x v="6"/>
    <x v="2"/>
    <x v="5"/>
    <x v="2"/>
    <x v="3"/>
    <x v="17"/>
    <x v="17"/>
  </r>
  <r>
    <x v="19"/>
    <x v="0"/>
    <s v="03960-metadata.xml"/>
    <s v="6 2 5 2 3"/>
    <x v="6"/>
    <x v="2"/>
    <x v="5"/>
    <x v="2"/>
    <x v="3"/>
    <x v="17"/>
    <x v="17"/>
  </r>
  <r>
    <x v="19"/>
    <x v="0"/>
    <s v="03961-metadata.xml"/>
    <s v="6 2 5 2 3"/>
    <x v="6"/>
    <x v="2"/>
    <x v="5"/>
    <x v="2"/>
    <x v="3"/>
    <x v="17"/>
    <x v="17"/>
  </r>
  <r>
    <x v="19"/>
    <x v="0"/>
    <s v="03962-metadata.xml"/>
    <s v="6 2 5 2 3"/>
    <x v="6"/>
    <x v="2"/>
    <x v="5"/>
    <x v="2"/>
    <x v="3"/>
    <x v="17"/>
    <x v="17"/>
  </r>
  <r>
    <x v="19"/>
    <x v="0"/>
    <s v="03963-metadata.xml"/>
    <s v="6 2 5 2 3"/>
    <x v="6"/>
    <x v="2"/>
    <x v="5"/>
    <x v="2"/>
    <x v="3"/>
    <x v="17"/>
    <x v="17"/>
  </r>
  <r>
    <x v="19"/>
    <x v="0"/>
    <s v="03964-metadata.xml"/>
    <s v="6 2 5 2 3"/>
    <x v="6"/>
    <x v="2"/>
    <x v="5"/>
    <x v="2"/>
    <x v="3"/>
    <x v="17"/>
    <x v="17"/>
  </r>
  <r>
    <x v="19"/>
    <x v="0"/>
    <s v="03965-metadata.xml"/>
    <s v="6 2 5 2 3"/>
    <x v="6"/>
    <x v="2"/>
    <x v="5"/>
    <x v="2"/>
    <x v="3"/>
    <x v="17"/>
    <x v="17"/>
  </r>
  <r>
    <x v="19"/>
    <x v="0"/>
    <s v="03966-metadata.xml"/>
    <s v="6 2 5 2 3"/>
    <x v="6"/>
    <x v="2"/>
    <x v="5"/>
    <x v="2"/>
    <x v="3"/>
    <x v="17"/>
    <x v="17"/>
  </r>
  <r>
    <x v="19"/>
    <x v="0"/>
    <s v="03967-metadata.xml"/>
    <s v="6 2 5 2 3"/>
    <x v="6"/>
    <x v="2"/>
    <x v="5"/>
    <x v="2"/>
    <x v="3"/>
    <x v="17"/>
    <x v="17"/>
  </r>
  <r>
    <x v="19"/>
    <x v="0"/>
    <s v="03968-metadata.xml"/>
    <s v="6 2 5 2 3"/>
    <x v="6"/>
    <x v="2"/>
    <x v="5"/>
    <x v="2"/>
    <x v="3"/>
    <x v="17"/>
    <x v="17"/>
  </r>
  <r>
    <x v="19"/>
    <x v="0"/>
    <s v="03969-metadata.xml"/>
    <s v="6 2 5 2 3"/>
    <x v="6"/>
    <x v="2"/>
    <x v="5"/>
    <x v="2"/>
    <x v="3"/>
    <x v="17"/>
    <x v="17"/>
  </r>
  <r>
    <x v="19"/>
    <x v="0"/>
    <s v="03970-metadata.xml"/>
    <s v="6 2 5 2 3"/>
    <x v="6"/>
    <x v="2"/>
    <x v="5"/>
    <x v="2"/>
    <x v="3"/>
    <x v="17"/>
    <x v="17"/>
  </r>
  <r>
    <x v="19"/>
    <x v="0"/>
    <s v="03971-metadata.xml"/>
    <s v="6 2 5 2 3"/>
    <x v="6"/>
    <x v="2"/>
    <x v="5"/>
    <x v="2"/>
    <x v="3"/>
    <x v="17"/>
    <x v="17"/>
  </r>
  <r>
    <x v="19"/>
    <x v="0"/>
    <s v="03972-metadata.xml"/>
    <s v="6 2 5 2 3"/>
    <x v="6"/>
    <x v="2"/>
    <x v="5"/>
    <x v="2"/>
    <x v="3"/>
    <x v="17"/>
    <x v="17"/>
  </r>
  <r>
    <x v="19"/>
    <x v="0"/>
    <s v="03973-metadata.xml"/>
    <s v="6 2 5 2 3"/>
    <x v="6"/>
    <x v="2"/>
    <x v="5"/>
    <x v="2"/>
    <x v="3"/>
    <x v="17"/>
    <x v="17"/>
  </r>
  <r>
    <x v="19"/>
    <x v="0"/>
    <s v="03974-metadata.xml"/>
    <s v="6 2 5 2 3"/>
    <x v="6"/>
    <x v="2"/>
    <x v="5"/>
    <x v="2"/>
    <x v="3"/>
    <x v="17"/>
    <x v="17"/>
  </r>
  <r>
    <x v="19"/>
    <x v="0"/>
    <s v="03975-metadata.xml"/>
    <s v="6 2 5 2 3"/>
    <x v="6"/>
    <x v="2"/>
    <x v="5"/>
    <x v="2"/>
    <x v="3"/>
    <x v="17"/>
    <x v="17"/>
  </r>
  <r>
    <x v="19"/>
    <x v="0"/>
    <s v="03976-metadata.xml"/>
    <s v="6 2 5 2 3"/>
    <x v="6"/>
    <x v="2"/>
    <x v="5"/>
    <x v="2"/>
    <x v="3"/>
    <x v="17"/>
    <x v="17"/>
  </r>
  <r>
    <x v="19"/>
    <x v="0"/>
    <s v="03977-metadata.xml"/>
    <s v="6 2 5 2 3"/>
    <x v="6"/>
    <x v="2"/>
    <x v="5"/>
    <x v="2"/>
    <x v="3"/>
    <x v="17"/>
    <x v="17"/>
  </r>
  <r>
    <x v="19"/>
    <x v="0"/>
    <s v="03978-metadata.xml"/>
    <s v="6 2 5 2 3"/>
    <x v="6"/>
    <x v="2"/>
    <x v="5"/>
    <x v="2"/>
    <x v="3"/>
    <x v="17"/>
    <x v="17"/>
  </r>
  <r>
    <x v="19"/>
    <x v="0"/>
    <s v="03979-metadata.xml"/>
    <s v="6 2 5 2 3"/>
    <x v="6"/>
    <x v="2"/>
    <x v="5"/>
    <x v="2"/>
    <x v="3"/>
    <x v="17"/>
    <x v="17"/>
  </r>
  <r>
    <x v="19"/>
    <x v="0"/>
    <s v="03980-metadata.xml"/>
    <s v="6 2 5 2 3"/>
    <x v="6"/>
    <x v="2"/>
    <x v="5"/>
    <x v="2"/>
    <x v="3"/>
    <x v="17"/>
    <x v="17"/>
  </r>
  <r>
    <x v="19"/>
    <x v="0"/>
    <s v="03981-metadata.xml"/>
    <s v="6 2 5 2 3"/>
    <x v="6"/>
    <x v="2"/>
    <x v="5"/>
    <x v="2"/>
    <x v="3"/>
    <x v="17"/>
    <x v="17"/>
  </r>
  <r>
    <x v="19"/>
    <x v="0"/>
    <s v="03982-metadata.xml"/>
    <s v="6 2 5 2 3"/>
    <x v="6"/>
    <x v="2"/>
    <x v="5"/>
    <x v="2"/>
    <x v="3"/>
    <x v="17"/>
    <x v="17"/>
  </r>
  <r>
    <x v="19"/>
    <x v="0"/>
    <s v="03983-metadata.xml"/>
    <s v="6 2 5 2 3"/>
    <x v="6"/>
    <x v="2"/>
    <x v="5"/>
    <x v="2"/>
    <x v="3"/>
    <x v="17"/>
    <x v="17"/>
  </r>
  <r>
    <x v="19"/>
    <x v="0"/>
    <s v="03984-metadata.xml"/>
    <s v="6 2 5 2 3"/>
    <x v="6"/>
    <x v="2"/>
    <x v="5"/>
    <x v="2"/>
    <x v="3"/>
    <x v="17"/>
    <x v="17"/>
  </r>
  <r>
    <x v="19"/>
    <x v="0"/>
    <s v="03985-metadata.xml"/>
    <s v="6 2 5 2 3"/>
    <x v="6"/>
    <x v="2"/>
    <x v="5"/>
    <x v="2"/>
    <x v="3"/>
    <x v="17"/>
    <x v="17"/>
  </r>
  <r>
    <x v="19"/>
    <x v="0"/>
    <s v="03986-metadata.xml"/>
    <s v="6 2 5 2 3"/>
    <x v="6"/>
    <x v="2"/>
    <x v="5"/>
    <x v="2"/>
    <x v="3"/>
    <x v="17"/>
    <x v="17"/>
  </r>
  <r>
    <x v="19"/>
    <x v="0"/>
    <s v="03987-metadata.xml"/>
    <s v="6 2 5 2 3"/>
    <x v="6"/>
    <x v="2"/>
    <x v="5"/>
    <x v="2"/>
    <x v="3"/>
    <x v="17"/>
    <x v="17"/>
  </r>
  <r>
    <x v="19"/>
    <x v="0"/>
    <s v="03988-metadata.xml"/>
    <s v="6 2 5 2 3"/>
    <x v="6"/>
    <x v="2"/>
    <x v="5"/>
    <x v="2"/>
    <x v="3"/>
    <x v="17"/>
    <x v="17"/>
  </r>
  <r>
    <x v="19"/>
    <x v="0"/>
    <s v="03989-metadata.xml"/>
    <s v="6 2 5 2 3"/>
    <x v="6"/>
    <x v="2"/>
    <x v="5"/>
    <x v="2"/>
    <x v="3"/>
    <x v="17"/>
    <x v="17"/>
  </r>
  <r>
    <x v="19"/>
    <x v="0"/>
    <s v="03990-metadata.xml"/>
    <s v="6 2 5 2 3"/>
    <x v="6"/>
    <x v="2"/>
    <x v="5"/>
    <x v="2"/>
    <x v="3"/>
    <x v="17"/>
    <x v="17"/>
  </r>
  <r>
    <x v="19"/>
    <x v="0"/>
    <s v="03991-metadata.xml"/>
    <s v="6 2 5 2 3"/>
    <x v="6"/>
    <x v="2"/>
    <x v="5"/>
    <x v="2"/>
    <x v="3"/>
    <x v="17"/>
    <x v="17"/>
  </r>
  <r>
    <x v="19"/>
    <x v="0"/>
    <s v="03992-metadata.xml"/>
    <s v="6 2 5 2 3"/>
    <x v="6"/>
    <x v="2"/>
    <x v="5"/>
    <x v="2"/>
    <x v="3"/>
    <x v="17"/>
    <x v="17"/>
  </r>
  <r>
    <x v="19"/>
    <x v="0"/>
    <s v="03993-metadata.xml"/>
    <s v="6 2 5 2 3"/>
    <x v="6"/>
    <x v="2"/>
    <x v="5"/>
    <x v="2"/>
    <x v="3"/>
    <x v="17"/>
    <x v="17"/>
  </r>
  <r>
    <x v="19"/>
    <x v="0"/>
    <s v="03994-metadata.xml"/>
    <s v="6 2 5 2 3"/>
    <x v="6"/>
    <x v="2"/>
    <x v="5"/>
    <x v="2"/>
    <x v="3"/>
    <x v="17"/>
    <x v="17"/>
  </r>
  <r>
    <x v="19"/>
    <x v="0"/>
    <s v="03995-metadata.xml"/>
    <s v="6 2 5 2 3"/>
    <x v="6"/>
    <x v="2"/>
    <x v="5"/>
    <x v="2"/>
    <x v="3"/>
    <x v="17"/>
    <x v="17"/>
  </r>
  <r>
    <x v="19"/>
    <x v="0"/>
    <s v="03996-metadata.xml"/>
    <s v="6 2 5 2 3"/>
    <x v="6"/>
    <x v="2"/>
    <x v="5"/>
    <x v="2"/>
    <x v="3"/>
    <x v="17"/>
    <x v="17"/>
  </r>
  <r>
    <x v="19"/>
    <x v="0"/>
    <s v="03997-metadata.xml"/>
    <s v="6 2 5 2 3"/>
    <x v="6"/>
    <x v="2"/>
    <x v="5"/>
    <x v="2"/>
    <x v="3"/>
    <x v="17"/>
    <x v="17"/>
  </r>
  <r>
    <x v="19"/>
    <x v="0"/>
    <s v="03998-metadata.xml"/>
    <s v="6 2 5 2 3"/>
    <x v="6"/>
    <x v="2"/>
    <x v="5"/>
    <x v="2"/>
    <x v="3"/>
    <x v="17"/>
    <x v="17"/>
  </r>
  <r>
    <x v="19"/>
    <x v="0"/>
    <s v="03999-metadata.xml"/>
    <s v="6 2 5 2 3"/>
    <x v="6"/>
    <x v="2"/>
    <x v="5"/>
    <x v="2"/>
    <x v="3"/>
    <x v="17"/>
    <x v="17"/>
  </r>
  <r>
    <x v="19"/>
    <x v="0"/>
    <s v="04000-metadata.xml"/>
    <s v="6 2 5 2 3"/>
    <x v="6"/>
    <x v="2"/>
    <x v="5"/>
    <x v="2"/>
    <x v="3"/>
    <x v="17"/>
    <x v="17"/>
  </r>
  <r>
    <x v="19"/>
    <x v="0"/>
    <s v="04001-metadata.xml"/>
    <s v="6 2 5 2 3"/>
    <x v="6"/>
    <x v="2"/>
    <x v="5"/>
    <x v="2"/>
    <x v="3"/>
    <x v="17"/>
    <x v="17"/>
  </r>
  <r>
    <x v="19"/>
    <x v="0"/>
    <s v="04002-metadata.xml"/>
    <s v="6 2 5 2 3"/>
    <x v="6"/>
    <x v="2"/>
    <x v="5"/>
    <x v="2"/>
    <x v="3"/>
    <x v="17"/>
    <x v="17"/>
  </r>
  <r>
    <x v="19"/>
    <x v="0"/>
    <s v="04003-metadata.xml"/>
    <s v="6 2 5 2 3"/>
    <x v="6"/>
    <x v="2"/>
    <x v="5"/>
    <x v="2"/>
    <x v="3"/>
    <x v="17"/>
    <x v="17"/>
  </r>
  <r>
    <x v="19"/>
    <x v="0"/>
    <s v="04004-metadata.xml"/>
    <s v="6 2 5 2 3"/>
    <x v="6"/>
    <x v="2"/>
    <x v="5"/>
    <x v="2"/>
    <x v="3"/>
    <x v="17"/>
    <x v="17"/>
  </r>
  <r>
    <x v="19"/>
    <x v="0"/>
    <s v="04005-metadata.xml"/>
    <s v="6 2 5 2 3"/>
    <x v="6"/>
    <x v="2"/>
    <x v="5"/>
    <x v="2"/>
    <x v="3"/>
    <x v="17"/>
    <x v="17"/>
  </r>
  <r>
    <x v="19"/>
    <x v="0"/>
    <s v="04006-metadata.xml"/>
    <s v="6 2 5 2 3"/>
    <x v="6"/>
    <x v="2"/>
    <x v="5"/>
    <x v="2"/>
    <x v="3"/>
    <x v="17"/>
    <x v="17"/>
  </r>
  <r>
    <x v="19"/>
    <x v="0"/>
    <s v="04007-metadata.xml"/>
    <s v="6 2 5 2 3"/>
    <x v="6"/>
    <x v="2"/>
    <x v="5"/>
    <x v="2"/>
    <x v="3"/>
    <x v="17"/>
    <x v="17"/>
  </r>
  <r>
    <x v="19"/>
    <x v="0"/>
    <s v="04008-metadata.xml"/>
    <s v="6 2 5 2 3"/>
    <x v="6"/>
    <x v="2"/>
    <x v="5"/>
    <x v="2"/>
    <x v="3"/>
    <x v="17"/>
    <x v="17"/>
  </r>
  <r>
    <x v="19"/>
    <x v="0"/>
    <s v="04009-metadata.xml"/>
    <s v="6 2 5 2 3"/>
    <x v="6"/>
    <x v="2"/>
    <x v="5"/>
    <x v="2"/>
    <x v="3"/>
    <x v="17"/>
    <x v="17"/>
  </r>
  <r>
    <x v="19"/>
    <x v="0"/>
    <s v="04010-metadata.xml"/>
    <s v="6 2 5 2 3"/>
    <x v="6"/>
    <x v="2"/>
    <x v="5"/>
    <x v="2"/>
    <x v="3"/>
    <x v="17"/>
    <x v="17"/>
  </r>
  <r>
    <x v="19"/>
    <x v="0"/>
    <s v="04011-metadata.xml"/>
    <s v="6 2 5 2 3"/>
    <x v="6"/>
    <x v="2"/>
    <x v="5"/>
    <x v="2"/>
    <x v="3"/>
    <x v="17"/>
    <x v="17"/>
  </r>
  <r>
    <x v="19"/>
    <x v="0"/>
    <s v="04012-metadata.xml"/>
    <s v="6 2 5 2 3"/>
    <x v="6"/>
    <x v="2"/>
    <x v="5"/>
    <x v="2"/>
    <x v="3"/>
    <x v="17"/>
    <x v="17"/>
  </r>
  <r>
    <x v="19"/>
    <x v="0"/>
    <s v="04013-metadata.xml"/>
    <s v="6 2 5 2 3"/>
    <x v="6"/>
    <x v="2"/>
    <x v="5"/>
    <x v="2"/>
    <x v="3"/>
    <x v="17"/>
    <x v="17"/>
  </r>
  <r>
    <x v="19"/>
    <x v="0"/>
    <s v="04014-metadata.xml"/>
    <s v="6 2 5 2 3"/>
    <x v="6"/>
    <x v="2"/>
    <x v="5"/>
    <x v="2"/>
    <x v="3"/>
    <x v="17"/>
    <x v="17"/>
  </r>
  <r>
    <x v="19"/>
    <x v="0"/>
    <s v="04015-metadata.xml"/>
    <s v="6 2 5 2 3"/>
    <x v="6"/>
    <x v="2"/>
    <x v="5"/>
    <x v="2"/>
    <x v="3"/>
    <x v="17"/>
    <x v="17"/>
  </r>
  <r>
    <x v="19"/>
    <x v="0"/>
    <s v="04016-metadata.xml"/>
    <s v="6 2 5 2 3"/>
    <x v="6"/>
    <x v="2"/>
    <x v="5"/>
    <x v="2"/>
    <x v="3"/>
    <x v="17"/>
    <x v="17"/>
  </r>
  <r>
    <x v="19"/>
    <x v="0"/>
    <s v="04017-metadata.xml"/>
    <s v="6 2 5 2 3"/>
    <x v="6"/>
    <x v="2"/>
    <x v="5"/>
    <x v="2"/>
    <x v="3"/>
    <x v="17"/>
    <x v="17"/>
  </r>
  <r>
    <x v="19"/>
    <x v="0"/>
    <s v="04018-metadata.xml"/>
    <s v="6 2 5 2 3"/>
    <x v="6"/>
    <x v="2"/>
    <x v="5"/>
    <x v="2"/>
    <x v="3"/>
    <x v="17"/>
    <x v="17"/>
  </r>
  <r>
    <x v="19"/>
    <x v="0"/>
    <s v="04019-metadata.xml"/>
    <s v="6 2 5 2 3"/>
    <x v="6"/>
    <x v="2"/>
    <x v="5"/>
    <x v="2"/>
    <x v="3"/>
    <x v="17"/>
    <x v="17"/>
  </r>
  <r>
    <x v="19"/>
    <x v="0"/>
    <s v="04020-metadata.xml"/>
    <s v="6 2 5 2 3"/>
    <x v="6"/>
    <x v="2"/>
    <x v="5"/>
    <x v="2"/>
    <x v="3"/>
    <x v="17"/>
    <x v="17"/>
  </r>
  <r>
    <x v="19"/>
    <x v="0"/>
    <s v="04021-metadata.xml"/>
    <s v="6 2 5 2 3"/>
    <x v="6"/>
    <x v="2"/>
    <x v="5"/>
    <x v="2"/>
    <x v="3"/>
    <x v="17"/>
    <x v="17"/>
  </r>
  <r>
    <x v="19"/>
    <x v="0"/>
    <s v="04022-metadata.xml"/>
    <s v="6 2 5 2 3"/>
    <x v="6"/>
    <x v="2"/>
    <x v="5"/>
    <x v="2"/>
    <x v="3"/>
    <x v="17"/>
    <x v="17"/>
  </r>
  <r>
    <x v="19"/>
    <x v="0"/>
    <s v="04023-metadata.xml"/>
    <s v="6 2 5 2 3"/>
    <x v="6"/>
    <x v="2"/>
    <x v="5"/>
    <x v="2"/>
    <x v="3"/>
    <x v="17"/>
    <x v="17"/>
  </r>
  <r>
    <x v="19"/>
    <x v="0"/>
    <s v="04024-metadata.xml"/>
    <s v="6 2 5 2 3"/>
    <x v="6"/>
    <x v="2"/>
    <x v="5"/>
    <x v="2"/>
    <x v="3"/>
    <x v="17"/>
    <x v="17"/>
  </r>
  <r>
    <x v="19"/>
    <x v="0"/>
    <s v="04025-metadata.xml"/>
    <s v="6 2 5 2 3"/>
    <x v="6"/>
    <x v="2"/>
    <x v="5"/>
    <x v="2"/>
    <x v="3"/>
    <x v="17"/>
    <x v="17"/>
  </r>
  <r>
    <x v="19"/>
    <x v="0"/>
    <s v="04026-metadata.xml"/>
    <s v="6 2 5 2 3"/>
    <x v="6"/>
    <x v="2"/>
    <x v="5"/>
    <x v="2"/>
    <x v="3"/>
    <x v="17"/>
    <x v="17"/>
  </r>
  <r>
    <x v="19"/>
    <x v="0"/>
    <s v="04027-metadata.xml"/>
    <s v="6 2 5 2 3"/>
    <x v="6"/>
    <x v="2"/>
    <x v="5"/>
    <x v="2"/>
    <x v="3"/>
    <x v="17"/>
    <x v="17"/>
  </r>
  <r>
    <x v="19"/>
    <x v="0"/>
    <s v="04028-metadata.xml"/>
    <s v="6 2 5 2 3"/>
    <x v="6"/>
    <x v="2"/>
    <x v="5"/>
    <x v="2"/>
    <x v="3"/>
    <x v="17"/>
    <x v="17"/>
  </r>
  <r>
    <x v="19"/>
    <x v="0"/>
    <s v="04029-metadata.xml"/>
    <s v="6 2 5 2 3"/>
    <x v="6"/>
    <x v="2"/>
    <x v="5"/>
    <x v="2"/>
    <x v="3"/>
    <x v="17"/>
    <x v="17"/>
  </r>
  <r>
    <x v="19"/>
    <x v="0"/>
    <s v="04030-metadata.xml"/>
    <s v="6 2 5 2 3"/>
    <x v="6"/>
    <x v="2"/>
    <x v="5"/>
    <x v="2"/>
    <x v="3"/>
    <x v="17"/>
    <x v="17"/>
  </r>
  <r>
    <x v="19"/>
    <x v="0"/>
    <s v="04031-metadata.xml"/>
    <s v="6 2 5 2 3"/>
    <x v="6"/>
    <x v="2"/>
    <x v="5"/>
    <x v="2"/>
    <x v="3"/>
    <x v="17"/>
    <x v="17"/>
  </r>
  <r>
    <x v="19"/>
    <x v="0"/>
    <s v="04032-metadata.xml"/>
    <s v="6 2 5 2 3"/>
    <x v="6"/>
    <x v="2"/>
    <x v="5"/>
    <x v="2"/>
    <x v="3"/>
    <x v="17"/>
    <x v="17"/>
  </r>
  <r>
    <x v="19"/>
    <x v="0"/>
    <s v="04033-metadata.xml"/>
    <s v="6 2 5 2 3"/>
    <x v="6"/>
    <x v="2"/>
    <x v="5"/>
    <x v="2"/>
    <x v="3"/>
    <x v="17"/>
    <x v="17"/>
  </r>
  <r>
    <x v="19"/>
    <x v="0"/>
    <s v="04034-metadata.xml"/>
    <s v="6 2 5 2 3"/>
    <x v="6"/>
    <x v="2"/>
    <x v="5"/>
    <x v="2"/>
    <x v="3"/>
    <x v="17"/>
    <x v="17"/>
  </r>
  <r>
    <x v="19"/>
    <x v="0"/>
    <s v="04035-metadata.xml"/>
    <s v="6 2 5 2 3"/>
    <x v="6"/>
    <x v="2"/>
    <x v="5"/>
    <x v="2"/>
    <x v="3"/>
    <x v="17"/>
    <x v="17"/>
  </r>
  <r>
    <x v="19"/>
    <x v="0"/>
    <s v="04036-metadata.xml"/>
    <s v="6 2 5 2 3"/>
    <x v="6"/>
    <x v="2"/>
    <x v="5"/>
    <x v="2"/>
    <x v="3"/>
    <x v="17"/>
    <x v="17"/>
  </r>
  <r>
    <x v="19"/>
    <x v="0"/>
    <s v="04037-metadata.xml"/>
    <s v="6 2 5 2 3"/>
    <x v="6"/>
    <x v="2"/>
    <x v="5"/>
    <x v="2"/>
    <x v="3"/>
    <x v="17"/>
    <x v="17"/>
  </r>
  <r>
    <x v="19"/>
    <x v="0"/>
    <s v="04038-metadata.xml"/>
    <s v="6 2 5 2 3"/>
    <x v="6"/>
    <x v="2"/>
    <x v="5"/>
    <x v="2"/>
    <x v="3"/>
    <x v="17"/>
    <x v="17"/>
  </r>
  <r>
    <x v="19"/>
    <x v="0"/>
    <s v="04039-metadata.xml"/>
    <s v="6 2 5 2 3"/>
    <x v="6"/>
    <x v="2"/>
    <x v="5"/>
    <x v="2"/>
    <x v="3"/>
    <x v="17"/>
    <x v="17"/>
  </r>
  <r>
    <x v="19"/>
    <x v="0"/>
    <s v="04040-metadata.xml"/>
    <s v="6 2 5 2 3"/>
    <x v="6"/>
    <x v="2"/>
    <x v="5"/>
    <x v="2"/>
    <x v="3"/>
    <x v="17"/>
    <x v="17"/>
  </r>
  <r>
    <x v="19"/>
    <x v="0"/>
    <s v="04041-metadata.xml"/>
    <s v="6 2 5 2 3"/>
    <x v="6"/>
    <x v="2"/>
    <x v="5"/>
    <x v="2"/>
    <x v="3"/>
    <x v="17"/>
    <x v="17"/>
  </r>
  <r>
    <x v="19"/>
    <x v="0"/>
    <s v="04042-metadata.xml"/>
    <s v="6 2 5 2 3"/>
    <x v="6"/>
    <x v="2"/>
    <x v="5"/>
    <x v="2"/>
    <x v="3"/>
    <x v="17"/>
    <x v="17"/>
  </r>
  <r>
    <x v="19"/>
    <x v="0"/>
    <s v="04043-metadata.xml"/>
    <s v="6 2 5 2 3"/>
    <x v="6"/>
    <x v="2"/>
    <x v="5"/>
    <x v="2"/>
    <x v="3"/>
    <x v="17"/>
    <x v="17"/>
  </r>
  <r>
    <x v="19"/>
    <x v="0"/>
    <s v="04044-metadata.xml"/>
    <s v="6 2 5 2 3"/>
    <x v="6"/>
    <x v="2"/>
    <x v="5"/>
    <x v="2"/>
    <x v="3"/>
    <x v="17"/>
    <x v="17"/>
  </r>
  <r>
    <x v="19"/>
    <x v="0"/>
    <s v="04045-metadata.xml"/>
    <s v="6 2 5 2 3"/>
    <x v="6"/>
    <x v="2"/>
    <x v="5"/>
    <x v="2"/>
    <x v="3"/>
    <x v="17"/>
    <x v="17"/>
  </r>
  <r>
    <x v="19"/>
    <x v="0"/>
    <s v="04046-metadata.xml"/>
    <s v="6 2 5 2 3"/>
    <x v="6"/>
    <x v="2"/>
    <x v="5"/>
    <x v="2"/>
    <x v="3"/>
    <x v="17"/>
    <x v="17"/>
  </r>
  <r>
    <x v="19"/>
    <x v="0"/>
    <s v="04047-metadata.xml"/>
    <s v="6 2 5 2 3"/>
    <x v="6"/>
    <x v="2"/>
    <x v="5"/>
    <x v="2"/>
    <x v="3"/>
    <x v="17"/>
    <x v="17"/>
  </r>
  <r>
    <x v="19"/>
    <x v="0"/>
    <s v="04048-metadata.xml"/>
    <s v="6 2 5 2 3"/>
    <x v="6"/>
    <x v="2"/>
    <x v="5"/>
    <x v="2"/>
    <x v="3"/>
    <x v="17"/>
    <x v="17"/>
  </r>
  <r>
    <x v="19"/>
    <x v="0"/>
    <s v="04049-metadata.xml"/>
    <s v="6 2 5 2 3"/>
    <x v="6"/>
    <x v="2"/>
    <x v="5"/>
    <x v="2"/>
    <x v="3"/>
    <x v="17"/>
    <x v="17"/>
  </r>
  <r>
    <x v="5"/>
    <x v="0"/>
    <s v="00680-metadata.xml"/>
    <s v="5 4 5 1 3"/>
    <x v="5"/>
    <x v="4"/>
    <x v="5"/>
    <x v="1"/>
    <x v="3"/>
    <x v="17"/>
    <x v="17"/>
  </r>
  <r>
    <x v="5"/>
    <x v="0"/>
    <s v="00684-metadata.xml"/>
    <s v="5 4 5 1 3"/>
    <x v="5"/>
    <x v="4"/>
    <x v="5"/>
    <x v="1"/>
    <x v="3"/>
    <x v="17"/>
    <x v="17"/>
  </r>
  <r>
    <x v="13"/>
    <x v="0"/>
    <s v="04073-metadata.xml"/>
    <s v="4 4 5 2 3"/>
    <x v="4"/>
    <x v="4"/>
    <x v="5"/>
    <x v="2"/>
    <x v="3"/>
    <x v="17"/>
    <x v="17"/>
  </r>
  <r>
    <x v="13"/>
    <x v="0"/>
    <s v="04136-metadata.xml"/>
    <s v="4 4 5 2 3"/>
    <x v="4"/>
    <x v="4"/>
    <x v="5"/>
    <x v="2"/>
    <x v="3"/>
    <x v="17"/>
    <x v="17"/>
  </r>
  <r>
    <x v="13"/>
    <x v="0"/>
    <s v="04168-metadata.xml"/>
    <s v="4 4 5 2 3"/>
    <x v="4"/>
    <x v="4"/>
    <x v="5"/>
    <x v="2"/>
    <x v="3"/>
    <x v="17"/>
    <x v="17"/>
  </r>
  <r>
    <x v="9"/>
    <x v="0"/>
    <s v="01146-metadata.xml"/>
    <s v="5 4 4 2 3"/>
    <x v="5"/>
    <x v="4"/>
    <x v="4"/>
    <x v="2"/>
    <x v="3"/>
    <x v="17"/>
    <x v="17"/>
  </r>
  <r>
    <x v="8"/>
    <x v="0"/>
    <s v="00292-metadata.xml"/>
    <s v="5 4 5 2 3"/>
    <x v="5"/>
    <x v="4"/>
    <x v="5"/>
    <x v="2"/>
    <x v="3"/>
    <x v="18"/>
    <x v="18"/>
  </r>
  <r>
    <x v="8"/>
    <x v="0"/>
    <s v="00494-metadata.xml"/>
    <s v="7 4 5 1 3"/>
    <x v="7"/>
    <x v="4"/>
    <x v="5"/>
    <x v="1"/>
    <x v="3"/>
    <x v="19"/>
    <x v="19"/>
  </r>
  <r>
    <x v="20"/>
    <x v="2"/>
    <s v="test.xml"/>
    <s v="1 1 1 0 0"/>
    <x v="1"/>
    <x v="0"/>
    <x v="1"/>
    <x v="0"/>
    <x v="0"/>
    <x v="2"/>
    <x v="2"/>
  </r>
  <r>
    <x v="20"/>
    <x v="2"/>
    <s v="test.xml"/>
    <s v="2 2 2 0 0"/>
    <x v="2"/>
    <x v="2"/>
    <x v="2"/>
    <x v="0"/>
    <x v="0"/>
    <x v="5"/>
    <x v="5"/>
  </r>
  <r>
    <x v="20"/>
    <x v="2"/>
    <s v="test.xml"/>
    <s v="3 3 3 0 0"/>
    <x v="3"/>
    <x v="3"/>
    <x v="3"/>
    <x v="0"/>
    <x v="0"/>
    <x v="8"/>
    <x v="8"/>
  </r>
  <r>
    <x v="21"/>
    <x v="2"/>
    <s v="test.xml"/>
    <s v="1 1 1 0 0"/>
    <x v="1"/>
    <x v="0"/>
    <x v="1"/>
    <x v="0"/>
    <x v="0"/>
    <x v="2"/>
    <x v="2"/>
  </r>
  <r>
    <x v="21"/>
    <x v="2"/>
    <s v="test.xml"/>
    <s v="2 2 2 0 0"/>
    <x v="2"/>
    <x v="2"/>
    <x v="2"/>
    <x v="0"/>
    <x v="0"/>
    <x v="5"/>
    <x v="5"/>
  </r>
  <r>
    <x v="21"/>
    <x v="2"/>
    <s v="test.xml"/>
    <s v="3 3 3 0 0"/>
    <x v="3"/>
    <x v="3"/>
    <x v="3"/>
    <x v="0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30" firstHeaderRow="1" firstDataRow="2" firstDataCol="1"/>
  <pivotFields count="11">
    <pivotField axis="axisRow" showAll="0">
      <items count="23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6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>
      <x v="2"/>
    </i>
    <i r="1">
      <x v="20"/>
    </i>
    <i r="1">
      <x v="21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I24" totalsRowShown="0" headerRowDxfId="711">
  <autoFilter ref="A1:I2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Column1"/>
    <tableColumn id="2" name="# Records"/>
    <tableColumn id="3" name="Identification" dataDxfId="710"/>
    <tableColumn id="4" name="Discovery" dataDxfId="709"/>
    <tableColumn id="5" name="Access" dataDxfId="708"/>
    <tableColumn id="6" name="Evaluation" dataDxfId="707"/>
    <tableColumn id="7" name="Integration" dataDxfId="706"/>
    <tableColumn id="8" name="SigSum" dataDxfId="705"/>
    <tableColumn id="9" name="SigSumRec" dataDxfId="704"/>
  </tableColumns>
  <tableStyleInfo name="TableStyleMedium15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H2819"/>
  <sheetViews>
    <sheetView workbookViewId="0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hidden="1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hidden="1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hidden="1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hidden="1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hidden="1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hidden="1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hidden="1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hidden="1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hidden="1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hidden="1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hidden="1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hidden="1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hidden="1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hidden="1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hidden="1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hidden="1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hidden="1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hidden="1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hidden="1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hidden="1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hidden="1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hidden="1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hidden="1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hidden="1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hidden="1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hidden="1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hidden="1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hidden="1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hidden="1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hidden="1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hidden="1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hidden="1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hidden="1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hidden="1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hidden="1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hidden="1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hidden="1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hidden="1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hidden="1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hidden="1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hidden="1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hidden="1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hidden="1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hidden="1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hidden="1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hidden="1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hidden="1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hidden="1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hidden="1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hidden="1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hidden="1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hidden="1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hidden="1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hidden="1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hidden="1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hidden="1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hidden="1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hidden="1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hidden="1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hidden="1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hidden="1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hidden="1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hidden="1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hidden="1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hidden="1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hidden="1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hidden="1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hidden="1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hidden="1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hidden="1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hidden="1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hidden="1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hidden="1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hidden="1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hidden="1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hidden="1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hidden="1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hidden="1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hidden="1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hidden="1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hidden="1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hidden="1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hidden="1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hidden="1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hidden="1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hidden="1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hidden="1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hidden="1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hidden="1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hidden="1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hidden="1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hidden="1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hidden="1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hidden="1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hidden="1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hidden="1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hidden="1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hidden="1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hidden="1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hidden="1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hidden="1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hidden="1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hidden="1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hidden="1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hidden="1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hidden="1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hidden="1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hidden="1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hidden="1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hidden="1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hidden="1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hidden="1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hidden="1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hidden="1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hidden="1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hidden="1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hidden="1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hidden="1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hidden="1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hidden="1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hidden="1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hidden="1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hidden="1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hidden="1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hidden="1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hidden="1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hidden="1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hidden="1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hidden="1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hidden="1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hidden="1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hidden="1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hidden="1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hidden="1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hidden="1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hidden="1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hidden="1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hidden="1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hidden="1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hidden="1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hidden="1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hidden="1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hidden="1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hidden="1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hidden="1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hidden="1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hidden="1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hidden="1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hidden="1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hidden="1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hidden="1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hidden="1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hidden="1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hidden="1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hidden="1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hidden="1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hidden="1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hidden="1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hidden="1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hidden="1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hidden="1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hidden="1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hidden="1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hidden="1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hidden="1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hidden="1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hidden="1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hidden="1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hidden="1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hidden="1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hidden="1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hidden="1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hidden="1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hidden="1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hidden="1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hidden="1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hidden="1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hidden="1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hidden="1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hidden="1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hidden="1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hidden="1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hidden="1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hidden="1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hidden="1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hidden="1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hidden="1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hidden="1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hidden="1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hidden="1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hidden="1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hidden="1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hidden="1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hidden="1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hidden="1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hidden="1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hidden="1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hidden="1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hidden="1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hidden="1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hidden="1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hidden="1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hidden="1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hidden="1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hidden="1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hidden="1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hidden="1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hidden="1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hidden="1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hidden="1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hidden="1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hidden="1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hidden="1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hidden="1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hidden="1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hidden="1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hidden="1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hidden="1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hidden="1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hidden="1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hidden="1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hidden="1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hidden="1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hidden="1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hidden="1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hidden="1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hidden="1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hidden="1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hidden="1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hidden="1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hidden="1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hidden="1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hidden="1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hidden="1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hidden="1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hidden="1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hidden="1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hidden="1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hidden="1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hidden="1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hidden="1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hidden="1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hidden="1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hidden="1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hidden="1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hidden="1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hidden="1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hidden="1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hidden="1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hidden="1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hidden="1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hidden="1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hidden="1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hidden="1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hidden="1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hidden="1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hidden="1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hidden="1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hidden="1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hidden="1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hidden="1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hidden="1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hidden="1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hidden="1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hidden="1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hidden="1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hidden="1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hidden="1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hidden="1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hidden="1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hidden="1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hidden="1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hidden="1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hidden="1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hidden="1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hidden="1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hidden="1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hidden="1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hidden="1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hidden="1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hidden="1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hidden="1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hidden="1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hidden="1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hidden="1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hidden="1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hidden="1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hidden="1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hidden="1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hidden="1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hidden="1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hidden="1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hidden="1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hidden="1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hidden="1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hidden="1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hidden="1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hidden="1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hidden="1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hidden="1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hidden="1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hidden="1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hidden="1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hidden="1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hidden="1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hidden="1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hidden="1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hidden="1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hidden="1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hidden="1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hidden="1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hidden="1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hidden="1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hidden="1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hidden="1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hidden="1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hidden="1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hidden="1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hidden="1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hidden="1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hidden="1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hidden="1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hidden="1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hidden="1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hidden="1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hidden="1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hidden="1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hidden="1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hidden="1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hidden="1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hidden="1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hidden="1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hidden="1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hidden="1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hidden="1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hidden="1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hidden="1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hidden="1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hidden="1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hidden="1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hidden="1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hidden="1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hidden="1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hidden="1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hidden="1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hidden="1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hidden="1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hidden="1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hidden="1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hidden="1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hidden="1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hidden="1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hidden="1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hidden="1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hidden="1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hidden="1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hidden="1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hidden="1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hidden="1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hidden="1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hidden="1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hidden="1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hidden="1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hidden="1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hidden="1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hidden="1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hidden="1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hidden="1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hidden="1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hidden="1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hidden="1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hidden="1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hidden="1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hidden="1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hidden="1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hidden="1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hidden="1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hidden="1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hidden="1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hidden="1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hidden="1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hidden="1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hidden="1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hidden="1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hidden="1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hidden="1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hidden="1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hidden="1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hidden="1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hidden="1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hidden="1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hidden="1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hidden="1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hidden="1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hidden="1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hidden="1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hidden="1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hidden="1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hidden="1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hidden="1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hidden="1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hidden="1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hidden="1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hidden="1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hidden="1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hidden="1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hidden="1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hidden="1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hidden="1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hidden="1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hidden="1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hidden="1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hidden="1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hidden="1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hidden="1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hidden="1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hidden="1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hidden="1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hidden="1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hidden="1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hidden="1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hidden="1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hidden="1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hidden="1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hidden="1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hidden="1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hidden="1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hidden="1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hidden="1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hidden="1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hidden="1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hidden="1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hidden="1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hidden="1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hidden="1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hidden="1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hidden="1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hidden="1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hidden="1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hidden="1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hidden="1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hidden="1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hidden="1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hidden="1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hidden="1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hidden="1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hidden="1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hidden="1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hidden="1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hidden="1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hidden="1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hidden="1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hidden="1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hidden="1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hidden="1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hidden="1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hidden="1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hidden="1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hidden="1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hidden="1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hidden="1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hidden="1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hidden="1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hidden="1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hidden="1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hidden="1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hidden="1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hidden="1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hidden="1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hidden="1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hidden="1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hidden="1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hidden="1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hidden="1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hidden="1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hidden="1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hidden="1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hidden="1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hidden="1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hidden="1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hidden="1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hidden="1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hidden="1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hidden="1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hidden="1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hidden="1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hidden="1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hidden="1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hidden="1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hidden="1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hidden="1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hidden="1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hidden="1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hidden="1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hidden="1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hidden="1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hidden="1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hidden="1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hidden="1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hidden="1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hidden="1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hidden="1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hidden="1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hidden="1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hidden="1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hidden="1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hidden="1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hidden="1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hidden="1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hidden="1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hidden="1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hidden="1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hidden="1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hidden="1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hidden="1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hidden="1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hidden="1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hidden="1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hidden="1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hidden="1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hidden="1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hidden="1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hidden="1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hidden="1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hidden="1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hidden="1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hidden="1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hidden="1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hidden="1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hidden="1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hidden="1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hidden="1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hidden="1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hidden="1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hidden="1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hidden="1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hidden="1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hidden="1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hidden="1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hidden="1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hidden="1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hidden="1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hidden="1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hidden="1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hidden="1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hidden="1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hidden="1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hidden="1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hidden="1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hidden="1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hidden="1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hidden="1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hidden="1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hidden="1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hidden="1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hidden="1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hidden="1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hidden="1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hidden="1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hidden="1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hidden="1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hidden="1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hidden="1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hidden="1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hidden="1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hidden="1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hidden="1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hidden="1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hidden="1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hidden="1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hidden="1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hidden="1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hidden="1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hidden="1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hidden="1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hidden="1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hidden="1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hidden="1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hidden="1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hidden="1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hidden="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hidden="1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hidden="1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hidden="1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hidden="1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hidden="1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hidden="1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hidden="1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hidden="1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hidden="1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hidden="1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hidden="1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hidden="1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hidden="1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hidden="1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hidden="1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hidden="1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hidden="1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hidden="1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hidden="1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hidden="1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hidden="1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hidden="1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hidden="1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hidden="1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hidden="1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hidden="1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hidden="1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hidden="1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hidden="1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hidden="1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hidden="1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hidden="1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hidden="1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hidden="1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hidden="1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hidden="1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hidden="1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hidden="1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hidden="1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hidden="1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hidden="1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hidden="1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hidden="1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hidden="1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hidden="1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hidden="1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hidden="1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hidden="1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hidden="1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hidden="1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hidden="1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hidden="1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hidden="1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hidden="1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hidden="1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hidden="1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hidden="1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hidden="1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hidden="1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hidden="1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hidden="1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hidden="1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hidden="1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hidden="1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hidden="1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hidden="1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hidden="1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hidden="1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hidden="1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hidden="1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hidden="1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hidden="1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hidden="1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hidden="1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hidden="1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hidden="1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hidden="1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hidden="1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hidden="1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hidden="1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hidden="1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hidden="1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hidden="1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hidden="1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hidden="1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hidden="1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hidden="1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hidden="1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hidden="1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hidden="1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hidden="1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hidden="1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hidden="1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hidden="1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hidden="1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hidden="1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hidden="1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hidden="1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hidden="1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hidden="1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hidden="1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hidden="1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hidden="1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hidden="1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hidden="1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hidden="1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hidden="1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hidden="1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hidden="1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hidden="1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hidden="1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hidden="1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hidden="1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hidden="1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hidden="1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hidden="1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hidden="1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hidden="1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hidden="1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hidden="1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hidden="1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hidden="1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hidden="1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hidden="1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hidden="1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hidden="1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hidden="1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hidden="1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hidden="1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hidden="1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hidden="1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hidden="1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hidden="1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hidden="1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hidden="1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hidden="1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hidden="1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hidden="1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hidden="1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hidden="1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hidden="1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hidden="1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hidden="1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hidden="1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hidden="1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hidden="1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hidden="1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hidden="1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hidden="1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hidden="1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hidden="1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hidden="1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hidden="1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hidden="1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hidden="1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hidden="1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hidden="1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hidden="1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hidden="1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hidden="1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hidden="1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hidden="1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hidden="1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hidden="1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hidden="1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hidden="1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hidden="1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hidden="1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hidden="1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hidden="1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hidden="1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hidden="1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hidden="1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hidden="1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hidden="1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hidden="1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hidden="1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hidden="1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hidden="1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hidden="1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hidden="1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hidden="1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hidden="1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hidden="1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hidden="1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hidden="1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hidden="1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hidden="1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hidden="1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hidden="1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hidden="1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hidden="1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hidden="1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hidden="1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hidden="1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hidden="1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hidden="1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hidden="1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hidden="1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hidden="1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hidden="1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hidden="1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hidden="1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hidden="1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hidden="1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hidden="1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hidden="1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hidden="1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hidden="1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hidden="1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hidden="1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hidden="1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hidden="1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hidden="1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hidden="1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hidden="1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hidden="1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hidden="1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hidden="1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hidden="1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hidden="1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hidden="1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hidden="1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hidden="1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hidden="1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hidden="1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hidden="1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hidden="1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hidden="1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hidden="1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hidden="1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hidden="1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hidden="1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hidden="1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hidden="1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hidden="1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hidden="1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hidden="1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hidden="1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hidden="1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hidden="1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hidden="1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hidden="1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hidden="1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hidden="1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hidden="1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hidden="1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hidden="1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hidden="1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hidden="1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hidden="1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hidden="1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hidden="1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hidden="1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hidden="1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hidden="1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hidden="1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hidden="1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hidden="1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hidden="1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hidden="1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hidden="1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hidden="1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hidden="1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hidden="1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hidden="1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hidden="1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hidden="1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hidden="1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hidden="1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hidden="1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hidden="1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hidden="1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hidden="1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hidden="1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hidden="1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hidden="1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hidden="1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hidden="1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hidden="1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hidden="1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hidden="1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hidden="1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hidden="1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hidden="1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hidden="1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hidden="1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hidden="1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hidden="1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hidden="1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hidden="1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hidden="1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hidden="1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hidden="1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hidden="1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hidden="1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hidden="1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hidden="1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hidden="1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hidden="1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hidden="1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hidden="1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hidden="1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hidden="1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hidden="1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hidden="1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hidden="1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hidden="1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hidden="1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hidden="1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hidden="1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hidden="1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hidden="1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hidden="1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hidden="1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hidden="1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hidden="1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hidden="1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hidden="1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hidden="1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hidden="1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hidden="1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hidden="1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hidden="1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hidden="1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hidden="1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hidden="1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hidden="1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hidden="1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hidden="1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hidden="1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hidden="1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hidden="1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hidden="1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hidden="1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hidden="1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hidden="1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hidden="1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hidden="1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hidden="1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hidden="1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hidden="1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hidden="1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hidden="1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hidden="1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hidden="1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hidden="1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hidden="1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hidden="1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hidden="1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hidden="1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hidden="1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hidden="1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hidden="1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hidden="1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hidden="1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hidden="1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hidden="1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hidden="1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hidden="1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hidden="1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hidden="1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hidden="1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hidden="1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hidden="1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hidden="1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hidden="1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hidden="1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hidden="1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hidden="1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hidden="1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hidden="1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hidden="1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hidden="1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hidden="1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hidden="1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hidden="1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hidden="1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hidden="1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hidden="1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hidden="1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hidden="1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hidden="1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hidden="1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hidden="1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hidden="1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hidden="1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hidden="1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hidden="1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hidden="1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hidden="1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hidden="1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hidden="1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hidden="1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hidden="1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hidden="1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hidden="1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hidden="1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hidden="1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hidden="1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hidden="1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hidden="1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hidden="1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hidden="1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hidden="1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hidden="1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hidden="1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hidden="1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hidden="1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hidden="1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hidden="1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hidden="1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hidden="1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hidden="1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hidden="1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hidden="1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hidden="1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hidden="1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hidden="1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hidden="1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hidden="1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hidden="1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hidden="1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hidden="1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hidden="1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hidden="1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hidden="1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hidden="1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hidden="1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hidden="1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hidden="1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hidden="1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hidden="1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hidden="1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hidden="1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hidden="1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hidden="1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hidden="1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hidden="1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hidden="1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hidden="1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hidden="1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hidden="1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hidden="1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hidden="1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hidden="1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hidden="1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hidden="1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hidden="1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hidden="1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hidden="1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hidden="1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hidden="1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hidden="1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hidden="1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hidden="1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hidden="1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hidden="1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hidden="1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hidden="1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hidden="1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hidden="1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hidden="1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hidden="1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hidden="1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hidden="1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hidden="1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hidden="1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hidden="1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hidden="1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hidden="1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hidden="1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hidden="1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hidden="1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hidden="1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hidden="1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hidden="1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hidden="1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hidden="1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hidden="1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hidden="1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hidden="1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hidden="1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hidden="1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hidden="1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hidden="1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hidden="1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hidden="1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hidden="1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hidden="1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hidden="1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hidden="1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hidden="1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hidden="1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hidden="1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hidden="1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hidden="1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hidden="1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hidden="1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hidden="1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hidden="1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hidden="1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hidden="1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hidden="1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hidden="1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hidden="1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hidden="1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hidden="1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hidden="1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hidden="1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hidden="1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hidden="1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hidden="1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hidden="1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hidden="1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hidden="1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hidden="1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hidden="1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hidden="1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hidden="1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hidden="1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hidden="1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hidden="1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hidden="1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hidden="1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hidden="1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hidden="1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hidden="1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hidden="1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hidden="1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hidden="1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hidden="1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hidden="1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hidden="1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hidden="1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hidden="1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hidden="1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hidden="1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hidden="1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hidden="1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hidden="1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hidden="1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hidden="1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hidden="1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hidden="1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hidden="1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hidden="1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hidden="1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hidden="1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hidden="1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hidden="1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hidden="1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hidden="1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hidden="1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hidden="1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hidden="1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hidden="1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hidden="1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hidden="1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hidden="1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hidden="1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hidden="1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hidden="1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hidden="1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hidden="1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hidden="1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hidden="1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hidden="1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hidden="1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hidden="1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hidden="1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hidden="1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hidden="1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hidden="1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hidden="1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hidden="1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hidden="1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hidden="1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hidden="1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hidden="1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hidden="1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hidden="1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hidden="1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hidden="1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hidden="1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hidden="1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hidden="1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hidden="1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hidden="1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hidden="1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hidden="1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hidden="1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hidden="1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hidden="1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hidden="1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hidden="1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hidden="1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hidden="1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hidden="1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hidden="1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hidden="1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hidden="1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hidden="1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hidden="1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hidden="1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hidden="1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hidden="1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hidden="1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hidden="1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hidden="1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hidden="1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hidden="1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hidden="1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hidden="1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hidden="1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hidden="1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hidden="1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hidden="1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hidden="1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hidden="1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hidden="1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hidden="1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hidden="1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hidden="1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hidden="1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hidden="1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hidden="1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hidden="1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hidden="1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hidden="1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hidden="1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hidden="1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hidden="1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hidden="1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hidden="1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hidden="1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hidden="1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hidden="1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hidden="1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hidden="1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hidden="1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hidden="1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hidden="1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hidden="1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hidden="1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hidden="1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hidden="1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hidden="1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hidden="1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hidden="1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hidden="1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hidden="1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hidden="1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hidden="1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hidden="1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hidden="1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hidden="1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hidden="1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hidden="1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hidden="1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hidden="1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hidden="1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hidden="1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hidden="1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hidden="1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hidden="1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hidden="1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hidden="1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hidden="1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hidden="1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hidden="1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hidden="1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hidden="1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hidden="1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hidden="1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hidden="1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hidden="1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hidden="1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hidden="1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hidden="1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hidden="1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hidden="1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hidden="1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hidden="1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hidden="1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hidden="1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hidden="1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hidden="1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hidden="1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hidden="1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hidden="1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hidden="1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hidden="1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hidden="1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hidden="1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hidden="1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hidden="1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hidden="1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hidden="1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hidden="1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hidden="1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hidden="1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hidden="1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hidden="1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hidden="1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hidden="1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hidden="1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hidden="1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hidden="1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hidden="1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hidden="1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hidden="1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hidden="1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hidden="1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hidden="1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hidden="1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hidden="1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hidden="1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hidden="1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hidden="1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hidden="1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hidden="1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hidden="1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hidden="1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hidden="1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hidden="1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hidden="1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hidden="1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hidden="1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hidden="1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hidden="1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hidden="1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hidden="1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hidden="1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hidden="1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hidden="1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hidden="1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hidden="1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hidden="1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hidden="1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hidden="1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hidden="1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hidden="1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hidden="1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hidden="1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hidden="1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hidden="1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hidden="1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hidden="1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hidden="1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hidden="1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hidden="1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hidden="1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hidden="1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hidden="1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hidden="1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hidden="1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hidden="1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hidden="1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hidden="1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hidden="1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hidden="1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hidden="1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hidden="1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hidden="1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hidden="1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hidden="1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hidden="1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hidden="1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hidden="1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hidden="1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hidden="1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hidden="1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hidden="1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hidden="1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hidden="1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hidden="1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hidden="1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hidden="1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hidden="1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hidden="1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hidden="1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hidden="1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hidden="1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hidden="1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hidden="1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hidden="1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hidden="1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hidden="1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hidden="1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hidden="1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hidden="1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hidden="1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hidden="1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hidden="1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hidden="1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hidden="1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hidden="1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hidden="1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hidden="1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hidden="1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hidden="1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hidden="1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hidden="1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hidden="1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hidden="1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hidden="1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hidden="1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hidden="1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hidden="1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hidden="1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hidden="1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hidden="1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hidden="1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hidden="1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hidden="1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hidden="1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hidden="1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hidden="1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hidden="1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hidden="1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hidden="1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hidden="1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hidden="1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hidden="1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hidden="1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hidden="1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hidden="1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hidden="1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hidden="1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hidden="1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hidden="1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hidden="1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hidden="1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hidden="1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hidden="1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hidden="1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hidden="1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hidden="1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hidden="1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hidden="1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hidden="1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hidden="1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hidden="1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hidden="1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hidden="1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hidden="1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hidden="1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hidden="1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hidden="1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hidden="1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hidden="1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hidden="1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hidden="1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hidden="1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hidden="1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hidden="1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hidden="1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hidden="1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hidden="1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hidden="1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hidden="1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hidden="1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hidden="1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hidden="1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hidden="1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hidden="1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hidden="1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hidden="1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hidden="1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hidden="1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hidden="1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hidden="1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hidden="1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hidden="1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hidden="1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hidden="1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hidden="1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hidden="1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hidden="1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hidden="1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hidden="1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hidden="1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hidden="1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hidden="1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hidden="1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hidden="1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hidden="1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hidden="1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hidden="1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hidden="1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hidden="1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hidden="1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hidden="1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hidden="1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hidden="1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hidden="1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hidden="1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hidden="1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hidden="1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hidden="1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hidden="1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hidden="1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hidden="1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hidden="1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hidden="1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hidden="1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hidden="1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hidden="1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hidden="1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hidden="1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hidden="1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hidden="1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hidden="1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hidden="1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hidden="1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hidden="1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hidden="1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hidden="1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hidden="1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hidden="1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hidden="1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hidden="1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hidden="1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hidden="1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hidden="1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hidden="1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hidden="1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hidden="1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hidden="1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hidden="1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hidden="1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hidden="1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hidden="1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hidden="1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hidden="1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hidden="1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hidden="1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hidden="1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hidden="1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hidden="1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hidden="1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hidden="1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hidden="1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hidden="1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hidden="1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hidden="1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hidden="1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hidden="1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hidden="1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hidden="1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hidden="1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hidden="1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hidden="1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hidden="1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hidden="1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hidden="1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hidden="1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hidden="1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hidden="1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hidden="1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hidden="1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hidden="1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hidden="1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hidden="1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hidden="1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hidden="1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hidden="1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hidden="1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hidden="1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hidden="1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hidden="1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hidden="1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hidden="1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hidden="1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hidden="1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hidden="1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hidden="1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hidden="1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hidden="1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hidden="1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hidden="1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hidden="1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hidden="1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hidden="1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hidden="1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hidden="1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hidden="1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hidden="1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hidden="1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hidden="1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hidden="1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hidden="1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hidden="1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hidden="1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hidden="1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hidden="1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hidden="1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hidden="1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hidden="1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hidden="1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hidden="1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hidden="1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hidden="1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hidden="1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hidden="1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hidden="1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hidden="1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hidden="1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hidden="1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hidden="1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hidden="1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hidden="1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hidden="1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hidden="1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hidden="1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hidden="1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hidden="1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hidden="1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hidden="1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hidden="1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hidden="1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hidden="1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hidden="1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hidden="1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hidden="1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hidden="1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hidden="1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hidden="1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hidden="1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hidden="1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hidden="1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hidden="1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hidden="1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hidden="1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hidden="1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hidden="1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hidden="1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hidden="1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hidden="1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hidden="1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hidden="1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hidden="1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hidden="1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hidden="1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hidden="1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hidden="1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hidden="1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hidden="1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hidden="1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hidden="1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hidden="1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hidden="1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hidden="1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hidden="1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hidden="1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hidden="1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hidden="1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hidden="1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hidden="1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hidden="1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hidden="1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hidden="1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hidden="1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hidden="1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hidden="1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hidden="1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hidden="1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hidden="1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hidden="1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hidden="1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hidden="1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hidden="1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hidden="1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hidden="1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hidden="1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hidden="1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hidden="1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hidden="1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hidden="1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hidden="1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hidden="1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hidden="1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hidden="1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hidden="1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hidden="1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hidden="1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hidden="1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hidden="1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hidden="1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hidden="1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hidden="1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hidden="1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hidden="1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hidden="1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hidden="1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hidden="1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hidden="1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hidden="1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hidden="1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hidden="1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hidden="1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hidden="1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hidden="1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hidden="1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hidden="1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hidden="1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hidden="1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hidden="1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hidden="1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hidden="1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hidden="1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hidden="1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hidden="1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hidden="1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hidden="1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hidden="1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hidden="1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hidden="1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hidden="1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hidden="1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hidden="1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hidden="1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hidden="1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hidden="1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hidden="1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hidden="1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hidden="1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hidden="1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hidden="1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hidden="1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hidden="1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hidden="1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hidden="1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hidden="1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hidden="1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hidden="1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hidden="1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hidden="1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hidden="1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hidden="1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hidden="1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hidden="1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hidden="1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hidden="1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hidden="1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hidden="1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hidden="1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hidden="1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hidden="1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hidden="1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hidden="1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hidden="1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hidden="1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hidden="1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hidden="1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hidden="1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hidden="1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hidden="1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hidden="1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hidden="1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hidden="1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hidden="1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hidden="1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hidden="1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hidden="1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hidden="1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hidden="1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hidden="1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hidden="1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hidden="1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hidden="1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hidden="1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hidden="1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hidden="1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hidden="1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hidden="1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hidden="1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hidden="1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hidden="1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hidden="1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hidden="1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hidden="1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hidden="1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hidden="1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hidden="1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hidden="1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hidden="1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hidden="1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hidden="1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hidden="1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hidden="1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hidden="1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hidden="1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hidden="1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hidden="1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hidden="1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hidden="1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hidden="1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hidden="1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hidden="1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hidden="1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hidden="1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hidden="1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hidden="1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hidden="1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hidden="1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hidden="1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hidden="1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hidden="1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hidden="1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hidden="1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hidden="1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hidden="1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hidden="1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hidden="1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hidden="1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hidden="1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hidden="1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hidden="1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hidden="1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hidden="1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hidden="1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hidden="1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hidden="1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hidden="1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hidden="1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hidden="1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hidden="1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hidden="1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hidden="1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hidden="1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hidden="1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hidden="1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hidden="1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hidden="1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hidden="1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hidden="1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hidden="1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hidden="1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hidden="1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hidden="1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hidden="1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hidden="1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hidden="1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hidden="1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hidden="1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hidden="1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hidden="1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hidden="1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hidden="1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hidden="1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hidden="1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hidden="1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hidden="1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hidden="1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hidden="1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hidden="1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hidden="1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hidden="1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hidden="1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hidden="1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hidden="1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hidden="1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hidden="1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hidden="1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hidden="1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hidden="1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hidden="1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hidden="1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hidden="1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hidden="1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hidden="1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hidden="1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hidden="1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hidden="1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hidden="1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hidden="1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hidden="1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hidden="1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hidden="1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hidden="1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hidden="1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hidden="1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hidden="1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hidden="1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hidden="1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hidden="1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hidden="1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hidden="1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hidden="1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hidden="1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hidden="1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hidden="1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hidden="1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hidden="1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hidden="1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hidden="1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hidden="1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hidden="1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hidden="1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hidden="1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hidden="1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hidden="1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hidden="1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hidden="1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hidden="1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hidden="1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hidden="1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hidden="1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hidden="1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hidden="1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hidden="1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hidden="1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hidden="1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hidden="1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hidden="1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hidden="1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hidden="1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hidden="1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hidden="1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hidden="1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hidden="1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hidden="1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hidden="1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hidden="1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hidden="1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hidden="1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hidden="1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hidden="1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hidden="1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hidden="1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hidden="1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hidden="1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hidden="1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hidden="1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hidden="1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hidden="1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hidden="1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hidden="1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hidden="1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hidden="1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hidden="1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hidden="1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hidden="1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hidden="1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hidden="1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hidden="1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hidden="1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hidden="1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hidden="1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hidden="1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hidden="1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hidden="1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hidden="1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hidden="1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hidden="1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hidden="1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hidden="1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hidden="1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hidden="1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hidden="1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hidden="1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hidden="1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hidden="1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hidden="1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hidden="1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hidden="1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hidden="1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hidden="1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hidden="1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hidden="1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hidden="1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hidden="1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hidden="1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hidden="1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hidden="1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hidden="1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hidden="1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hidden="1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hidden="1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hidden="1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hidden="1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hidden="1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hidden="1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hidden="1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hidden="1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hidden="1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hidden="1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hidden="1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hidden="1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hidden="1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hidden="1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hidden="1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hidden="1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hidden="1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hidden="1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hidden="1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hidden="1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hidden="1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hidden="1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hidden="1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hidden="1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hidden="1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hidden="1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hidden="1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hidden="1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hidden="1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hidden="1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hidden="1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hidden="1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hidden="1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hidden="1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hidden="1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hidden="1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hidden="1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hidden="1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hidden="1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hidden="1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hidden="1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hidden="1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hidden="1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hidden="1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hidden="1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hidden="1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hidden="1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hidden="1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hidden="1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hidden="1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hidden="1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hidden="1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hidden="1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hidden="1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hidden="1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hidden="1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hidden="1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hidden="1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hidden="1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hidden="1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hidden="1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hidden="1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hidden="1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hidden="1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hidden="1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hidden="1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hidden="1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hidden="1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hidden="1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hidden="1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hidden="1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hidden="1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hidden="1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hidden="1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hidden="1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hidden="1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hidden="1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hidden="1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hidden="1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hidden="1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hidden="1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hidden="1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hidden="1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hidden="1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hidden="1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hidden="1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hidden="1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hidden="1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hidden="1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hidden="1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hidden="1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hidden="1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hidden="1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hidden="1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hidden="1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hidden="1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hidden="1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hidden="1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hidden="1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hidden="1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hidden="1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hidden="1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hidden="1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hidden="1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hidden="1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hidden="1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hidden="1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hidden="1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hidden="1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hidden="1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hidden="1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hidden="1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hidden="1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hidden="1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hidden="1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hidden="1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hidden="1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hidden="1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hidden="1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hidden="1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hidden="1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hidden="1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hidden="1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hidden="1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hidden="1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hidden="1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hidden="1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hidden="1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hidden="1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hidden="1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hidden="1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hidden="1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hidden="1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hidden="1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hidden="1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hidden="1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hidden="1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hidden="1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hidden="1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hidden="1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hidden="1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hidden="1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hidden="1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hidden="1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hidden="1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hidden="1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hidden="1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hidden="1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hidden="1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hidden="1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hidden="1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hidden="1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hidden="1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hidden="1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hidden="1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hidden="1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hidden="1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hidden="1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hidden="1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hidden="1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hidden="1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hidden="1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hidden="1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hidden="1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hidden="1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hidden="1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hidden="1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hidden="1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hidden="1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hidden="1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hidden="1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hidden="1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hidden="1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hidden="1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hidden="1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hidden="1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hidden="1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hidden="1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hidden="1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hidden="1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hidden="1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hidden="1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hidden="1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hidden="1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hidden="1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hidden="1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hidden="1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hidden="1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hidden="1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hidden="1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hidden="1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hidden="1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hidden="1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hidden="1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hidden="1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hidden="1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hidden="1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hidden="1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hidden="1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hidden="1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hidden="1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hidden="1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hidden="1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hidden="1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hidden="1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hidden="1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hidden="1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hidden="1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hidden="1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hidden="1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hidden="1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hidden="1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hidden="1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hidden="1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hidden="1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hidden="1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hidden="1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hidden="1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hidden="1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hidden="1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hidden="1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hidden="1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hidden="1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hidden="1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hidden="1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hidden="1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hidden="1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hidden="1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hidden="1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hidden="1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hidden="1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hidden="1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hidden="1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hidden="1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hidden="1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hidden="1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hidden="1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hidden="1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hidden="1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hidden="1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hidden="1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hidden="1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hidden="1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hidden="1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hidden="1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hidden="1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hidden="1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hidden="1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hidden="1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hidden="1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hidden="1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hidden="1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hidden="1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hidden="1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hidden="1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hidden="1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hidden="1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hidden="1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hidden="1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hidden="1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hidden="1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hidden="1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hidden="1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hidden="1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hidden="1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hidden="1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hidden="1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hidden="1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hidden="1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hidden="1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hidden="1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hidden="1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hidden="1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hidden="1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hidden="1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hidden="1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hidden="1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hidden="1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hidden="1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hidden="1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hidden="1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hidden="1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hidden="1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hidden="1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hidden="1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hidden="1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hidden="1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hidden="1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hidden="1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hidden="1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hidden="1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hidden="1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hidden="1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hidden="1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hidden="1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hidden="1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hidden="1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hidden="1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hidden="1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hidden="1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hidden="1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hidden="1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hidden="1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hidden="1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hidden="1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hidden="1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hidden="1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hidden="1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hidden="1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hidden="1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hidden="1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hidden="1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hidden="1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hidden="1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hidden="1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hidden="1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hidden="1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hidden="1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hidden="1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hidden="1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hidden="1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hidden="1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hidden="1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hidden="1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hidden="1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hidden="1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hidden="1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hidden="1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hidden="1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hidden="1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hidden="1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hidden="1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hidden="1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hidden="1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hidden="1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hidden="1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hidden="1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hidden="1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hidden="1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hidden="1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hidden="1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hidden="1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hidden="1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hidden="1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hidden="1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hidden="1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hidden="1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hidden="1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hidden="1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hidden="1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hidden="1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hidden="1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hidden="1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hidden="1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hidden="1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hidden="1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hidden="1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hidden="1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hidden="1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hidden="1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hidden="1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hidden="1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hidden="1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hidden="1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hidden="1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hidden="1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hidden="1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hidden="1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hidden="1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hidden="1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hidden="1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hidden="1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hidden="1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hidden="1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hidden="1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hidden="1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hidden="1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hidden="1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hidden="1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hidden="1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hidden="1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hidden="1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hidden="1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hidden="1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hidden="1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hidden="1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hidden="1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hidden="1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hidden="1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hidden="1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hidden="1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hidden="1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hidden="1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hidden="1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hidden="1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hidden="1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hidden="1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hidden="1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hidden="1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hidden="1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hidden="1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hidden="1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hidden="1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hidden="1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hidden="1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hidden="1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hidden="1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hidden="1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hidden="1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hidden="1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hidden="1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hidden="1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hidden="1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hidden="1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hidden="1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hidden="1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hidden="1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hidden="1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hidden="1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hidden="1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hidden="1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hidden="1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hidden="1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hidden="1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hidden="1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hidden="1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hidden="1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hidden="1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hidden="1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hidden="1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hidden="1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hidden="1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hidden="1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hidden="1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hidden="1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hidden="1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hidden="1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hidden="1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hidden="1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hidden="1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hidden="1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hidden="1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hidden="1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hidden="1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hidden="1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hidden="1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hidden="1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hidden="1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hidden="1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hidden="1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hidden="1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hidden="1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hidden="1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hidden="1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hidden="1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hidden="1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hidden="1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hidden="1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hidden="1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hidden="1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hidden="1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hidden="1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hidden="1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hidden="1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hidden="1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hidden="1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hidden="1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hidden="1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hidden="1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hidden="1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hidden="1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hidden="1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hidden="1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hidden="1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hidden="1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hidden="1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hidden="1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hidden="1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hidden="1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hidden="1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hidden="1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hidden="1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hidden="1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hidden="1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hidden="1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hidden="1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hidden="1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hidden="1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hidden="1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hidden="1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hidden="1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hidden="1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hidden="1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hidden="1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hidden="1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hidden="1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hidden="1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hidden="1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hidden="1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hidden="1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hidden="1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hidden="1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hidden="1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hidden="1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hidden="1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hidden="1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hidden="1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hidden="1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hidden="1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hidden="1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hidden="1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hidden="1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hidden="1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hidden="1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hidden="1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hidden="1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hidden="1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hidden="1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hidden="1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hidden="1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hidden="1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hidden="1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hidden="1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hidden="1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hidden="1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hidden="1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hidden="1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hidden="1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hidden="1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hidden="1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hidden="1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hidden="1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hidden="1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hidden="1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hidden="1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hidden="1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hidden="1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hidden="1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hidden="1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hidden="1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hidden="1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hidden="1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hidden="1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hidden="1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hidden="1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hidden="1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hidden="1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hidden="1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hidden="1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hidden="1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hidden="1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hidden="1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hidden="1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hidden="1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hidden="1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hidden="1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hidden="1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hidden="1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hidden="1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hidden="1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hidden="1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hidden="1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hidden="1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hidden="1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hidden="1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hidden="1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hidden="1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hidden="1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hidden="1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hidden="1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hidden="1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hidden="1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hidden="1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hidden="1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hidden="1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hidden="1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hidden="1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hidden="1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hidden="1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hidden="1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hidden="1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hidden="1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hidden="1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hidden="1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hidden="1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hidden="1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hidden="1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hidden="1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hidden="1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hidden="1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hidden="1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hidden="1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hidden="1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hidden="1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hidden="1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hidden="1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hidden="1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hidden="1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hidden="1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hidden="1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hidden="1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hidden="1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hidden="1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hidden="1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hidden="1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hidden="1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hidden="1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hidden="1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hidden="1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hidden="1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hidden="1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hidden="1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hidden="1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hidden="1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hidden="1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hidden="1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hidden="1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hidden="1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hidden="1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hidden="1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hidden="1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hidden="1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hidden="1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hidden="1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hidden="1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hidden="1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hidden="1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hidden="1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hidden="1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hidden="1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hidden="1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hidden="1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hidden="1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hidden="1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hidden="1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hidden="1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hidden="1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hidden="1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hidden="1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hidden="1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hidden="1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hidden="1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hidden="1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hidden="1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hidden="1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hidden="1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hidden="1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hidden="1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hidden="1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hidden="1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hidden="1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hidden="1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hidden="1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hidden="1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hidden="1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hidden="1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hidden="1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hidden="1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hidden="1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hidden="1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hidden="1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hidden="1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hidden="1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hidden="1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hidden="1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hidden="1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hidden="1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hidden="1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hidden="1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hidden="1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hidden="1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hidden="1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hidden="1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hidden="1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hidden="1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hidden="1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hidden="1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hidden="1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hidden="1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hidden="1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hidden="1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hidden="1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hidden="1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hidden="1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hidden="1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hidden="1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hidden="1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hidden="1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hidden="1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hidden="1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hidden="1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hidden="1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hidden="1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hidden="1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hidden="1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hidden="1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hidden="1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hidden="1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hidden="1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hidden="1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hidden="1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hidden="1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hidden="1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hidden="1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hidden="1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hidden="1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hidden="1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hidden="1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hidden="1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hidden="1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hidden="1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hidden="1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hidden="1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hidden="1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hidden="1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hidden="1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hidden="1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hidden="1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hidden="1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hidden="1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hidden="1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hidden="1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hidden="1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hidden="1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hidden="1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hidden="1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hidden="1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hidden="1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hidden="1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hidden="1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hidden="1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hidden="1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hidden="1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hidden="1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hidden="1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hidden="1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hidden="1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hidden="1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hidden="1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hidden="1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hidden="1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hidden="1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hidden="1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hidden="1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hidden="1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hidden="1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hidden="1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hidden="1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hidden="1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hidden="1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hidden="1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hidden="1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hidden="1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hidden="1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hidden="1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hidden="1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hidden="1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hidden="1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hidden="1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hidden="1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hidden="1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hidden="1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hidden="1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hidden="1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hidden="1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hidden="1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hidden="1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hidden="1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hidden="1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hidden="1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hidden="1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hidden="1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hidden="1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hidden="1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hidden="1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hidden="1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hidden="1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hidden="1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hidden="1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hidden="1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hidden="1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hidden="1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hidden="1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hidden="1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hidden="1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hidden="1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hidden="1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hidden="1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hidden="1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hidden="1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hidden="1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hidden="1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hidden="1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hidden="1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hidden="1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hidden="1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hidden="1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hidden="1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hidden="1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hidden="1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hidden="1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hidden="1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hidden="1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hidden="1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hidden="1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hidden="1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hidden="1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hidden="1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hidden="1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hidden="1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hidden="1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hidden="1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hidden="1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hidden="1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hidden="1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hidden="1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hidden="1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hidden="1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hidden="1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hidden="1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hidden="1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hidden="1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hidden="1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hidden="1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hidden="1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hidden="1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hidden="1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hidden="1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hidden="1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hidden="1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hidden="1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hidden="1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hidden="1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hidden="1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hidden="1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hidden="1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hidden="1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hidden="1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hidden="1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hidden="1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hidden="1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hidden="1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hidden="1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hidden="1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hidden="1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hidden="1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hidden="1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hidden="1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hidden="1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hidden="1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hidden="1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hidden="1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hidden="1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hidden="1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hidden="1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hidden="1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hidden="1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819">
    <filterColumn colId="3">
      <filters>
        <filter val="0 0 0 0 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topLeftCell="N1" workbookViewId="0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36" t="s">
        <v>3103</v>
      </c>
      <c r="AJ2" s="36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33">
        <v>1</v>
      </c>
      <c r="Y27" s="33">
        <v>2</v>
      </c>
      <c r="Z27" s="33">
        <v>3</v>
      </c>
      <c r="AA27" s="33">
        <v>4</v>
      </c>
      <c r="AB27" s="33">
        <v>5</v>
      </c>
      <c r="AC27" s="33">
        <v>6</v>
      </c>
      <c r="AD27" s="33">
        <v>7</v>
      </c>
      <c r="AE27" s="33">
        <v>8</v>
      </c>
      <c r="AF27" s="33">
        <v>9</v>
      </c>
      <c r="AG27" s="33">
        <v>10</v>
      </c>
      <c r="AH27" s="33">
        <v>11</v>
      </c>
      <c r="AI27" s="33">
        <v>12</v>
      </c>
      <c r="AJ27" s="33">
        <v>13</v>
      </c>
      <c r="AK27" s="33">
        <v>14</v>
      </c>
      <c r="AL27" s="33">
        <v>15</v>
      </c>
      <c r="AM27" s="33">
        <v>16</v>
      </c>
      <c r="AN27" s="33">
        <v>17</v>
      </c>
      <c r="AO27" s="33">
        <v>18</v>
      </c>
      <c r="AP27" s="33">
        <v>19</v>
      </c>
      <c r="AQ27" s="33">
        <v>20</v>
      </c>
      <c r="AR27" s="35"/>
      <c r="AS27" t="s">
        <v>3101</v>
      </c>
      <c r="AT27" t="s">
        <v>3102</v>
      </c>
    </row>
    <row r="28" spans="1:46" x14ac:dyDescent="0.2">
      <c r="A28" s="34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34" t="s">
        <v>4</v>
      </c>
      <c r="AS28" s="24">
        <f>SUM(X28:AQ28)/W28</f>
        <v>0</v>
      </c>
    </row>
    <row r="29" spans="1:46" x14ac:dyDescent="0.2">
      <c r="A29" s="34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34" t="s">
        <v>541</v>
      </c>
      <c r="AS29" s="24">
        <f t="shared" ref="AS29:AS47" si="9">SUM(X29:AQ29)/W29</f>
        <v>0</v>
      </c>
    </row>
    <row r="30" spans="1:46" x14ac:dyDescent="0.2">
      <c r="A30" s="34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34" t="s">
        <v>2809</v>
      </c>
      <c r="AS30" s="24">
        <f t="shared" si="9"/>
        <v>1.9641759999999999</v>
      </c>
    </row>
    <row r="31" spans="1:46" x14ac:dyDescent="0.2">
      <c r="A31" s="34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34" t="s">
        <v>545</v>
      </c>
      <c r="AS31" s="24">
        <f t="shared" si="9"/>
        <v>0.80811676753292983</v>
      </c>
    </row>
    <row r="32" spans="1:46" x14ac:dyDescent="0.2">
      <c r="A32" s="34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34" t="s">
        <v>610</v>
      </c>
      <c r="AS32" s="24">
        <f t="shared" si="9"/>
        <v>11.100591715976332</v>
      </c>
    </row>
    <row r="33" spans="1:45" x14ac:dyDescent="0.2">
      <c r="A33" s="34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34" t="s">
        <v>633</v>
      </c>
      <c r="AS33" s="24">
        <f t="shared" si="9"/>
        <v>3.2965431070387337</v>
      </c>
    </row>
    <row r="34" spans="1:45" x14ac:dyDescent="0.2">
      <c r="A34" s="34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34" t="s">
        <v>743</v>
      </c>
      <c r="AS34" s="24">
        <f t="shared" si="9"/>
        <v>2.6927083333333335</v>
      </c>
    </row>
    <row r="35" spans="1:45" x14ac:dyDescent="0.2">
      <c r="A35" s="34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34" t="s">
        <v>949</v>
      </c>
      <c r="AS35" s="24">
        <f t="shared" si="9"/>
        <v>6.2020868442755201</v>
      </c>
    </row>
    <row r="36" spans="1:45" x14ac:dyDescent="0.2">
      <c r="A36" s="34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34" t="s">
        <v>775</v>
      </c>
      <c r="AS36" s="24">
        <f t="shared" si="9"/>
        <v>0</v>
      </c>
    </row>
    <row r="37" spans="1:45" x14ac:dyDescent="0.2">
      <c r="A37" s="34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34" t="s">
        <v>1322</v>
      </c>
      <c r="AS37" s="24">
        <f t="shared" si="9"/>
        <v>7.5878559999999995</v>
      </c>
    </row>
    <row r="38" spans="1:45" x14ac:dyDescent="0.2">
      <c r="A38" s="34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34" t="s">
        <v>1148</v>
      </c>
      <c r="AS38" s="24">
        <f t="shared" si="9"/>
        <v>1.3085032139577595</v>
      </c>
    </row>
    <row r="39" spans="1:45" x14ac:dyDescent="0.2">
      <c r="A39" s="34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34" t="s">
        <v>533</v>
      </c>
      <c r="AS39" s="24">
        <f t="shared" si="9"/>
        <v>0.24489795918367346</v>
      </c>
    </row>
    <row r="40" spans="1:45" x14ac:dyDescent="0.2">
      <c r="A40" s="34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34" t="s">
        <v>1607</v>
      </c>
      <c r="AS40" s="24">
        <f t="shared" si="9"/>
        <v>3.8096119855231043</v>
      </c>
    </row>
    <row r="41" spans="1:45" x14ac:dyDescent="0.2">
      <c r="A41" s="34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34" t="s">
        <v>1721</v>
      </c>
      <c r="AS41" s="24">
        <f t="shared" si="9"/>
        <v>9.8709027055150902E-2</v>
      </c>
    </row>
    <row r="42" spans="1:45" x14ac:dyDescent="0.2">
      <c r="A42" s="34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34" t="s">
        <v>1973</v>
      </c>
      <c r="AS42" s="24">
        <f t="shared" si="9"/>
        <v>4.5251028536773257</v>
      </c>
    </row>
    <row r="43" spans="1:45" x14ac:dyDescent="0.2">
      <c r="A43" s="34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34" t="s">
        <v>257</v>
      </c>
      <c r="AS43" s="24">
        <f t="shared" si="9"/>
        <v>3.3611111111111112</v>
      </c>
    </row>
    <row r="44" spans="1:45" x14ac:dyDescent="0.2">
      <c r="A44" s="34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34" t="s">
        <v>2523</v>
      </c>
      <c r="AS44" s="24">
        <f t="shared" si="9"/>
        <v>0</v>
      </c>
    </row>
    <row r="45" spans="1:45" x14ac:dyDescent="0.2">
      <c r="A45" s="34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34" t="s">
        <v>2246</v>
      </c>
      <c r="AS45" s="24">
        <f t="shared" si="9"/>
        <v>2.1504160000000003</v>
      </c>
    </row>
    <row r="46" spans="1:45" x14ac:dyDescent="0.2">
      <c r="A46" s="34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34" t="s">
        <v>2516</v>
      </c>
      <c r="AS46" s="24">
        <f t="shared" si="9"/>
        <v>0</v>
      </c>
    </row>
    <row r="47" spans="1:45" x14ac:dyDescent="0.2">
      <c r="A47" s="34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34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0"/>
  <sheetViews>
    <sheetView zoomScale="120" zoomScaleNormal="120" zoomScalePageLayoutView="120" workbookViewId="0">
      <selection activeCell="B17" sqref="B17"/>
    </sheetView>
  </sheetViews>
  <sheetFormatPr baseColWidth="10" defaultRowHeight="16" x14ac:dyDescent="0.2"/>
  <cols>
    <col min="1" max="1" width="20" bestFit="1" customWidth="1"/>
    <col min="2" max="2" width="15.5" customWidth="1"/>
    <col min="3" max="8" width="4.1640625" customWidth="1"/>
    <col min="9" max="9" width="2.1640625" customWidth="1"/>
    <col min="10" max="10" width="10.6640625" bestFit="1" customWidth="1"/>
    <col min="11" max="11" width="6.6640625" bestFit="1" customWidth="1"/>
    <col min="12" max="12" width="4.83203125" bestFit="1" customWidth="1"/>
    <col min="13" max="13" width="2.1640625" bestFit="1" customWidth="1"/>
    <col min="14" max="14" width="6.6640625" bestFit="1" customWidth="1"/>
    <col min="15" max="15" width="4.83203125" bestFit="1" customWidth="1"/>
    <col min="16" max="17" width="2.1640625" bestFit="1" customWidth="1"/>
    <col min="18" max="18" width="6.6640625" bestFit="1" customWidth="1"/>
    <col min="19" max="19" width="4.83203125" bestFit="1" customWidth="1"/>
    <col min="20" max="20" width="2.1640625" bestFit="1" customWidth="1"/>
    <col min="21" max="21" width="3.1640625" customWidth="1"/>
    <col min="22" max="22" width="6.6640625" bestFit="1" customWidth="1"/>
    <col min="23" max="23" width="4.83203125" bestFit="1" customWidth="1"/>
    <col min="24" max="24" width="2.1640625" bestFit="1" customWidth="1"/>
    <col min="25" max="25" width="4.1640625" bestFit="1" customWidth="1"/>
    <col min="26" max="26" width="6.6640625" bestFit="1" customWidth="1"/>
    <col min="27" max="27" width="4.83203125" bestFit="1" customWidth="1"/>
    <col min="28" max="28" width="2.1640625" bestFit="1" customWidth="1"/>
    <col min="29" max="29" width="3.1640625" bestFit="1" customWidth="1"/>
    <col min="30" max="30" width="6.6640625" bestFit="1" customWidth="1"/>
    <col min="31" max="31" width="4.83203125" bestFit="1" customWidth="1"/>
    <col min="32" max="32" width="2.1640625" bestFit="1" customWidth="1"/>
    <col min="33" max="33" width="4.1640625" bestFit="1" customWidth="1"/>
    <col min="34" max="34" width="3.1640625" bestFit="1" customWidth="1"/>
    <col min="35" max="35" width="6.6640625" bestFit="1" customWidth="1"/>
    <col min="36" max="36" width="5.83203125" bestFit="1" customWidth="1"/>
    <col min="37" max="38" width="4.1640625" bestFit="1" customWidth="1"/>
    <col min="39" max="39" width="7.6640625" bestFit="1" customWidth="1"/>
    <col min="40" max="40" width="5.83203125" bestFit="1" customWidth="1"/>
    <col min="41" max="41" width="4.1640625" bestFit="1" customWidth="1"/>
    <col min="42" max="42" width="7.6640625" bestFit="1" customWidth="1"/>
    <col min="43" max="43" width="5.83203125" bestFit="1" customWidth="1"/>
    <col min="44" max="44" width="3.1640625" bestFit="1" customWidth="1"/>
    <col min="45" max="45" width="7.6640625" bestFit="1" customWidth="1"/>
    <col min="46" max="46" width="5.83203125" bestFit="1" customWidth="1"/>
    <col min="47" max="47" width="4.1640625" bestFit="1" customWidth="1"/>
    <col min="48" max="48" width="7.6640625" bestFit="1" customWidth="1"/>
    <col min="49" max="49" width="5.83203125" bestFit="1" customWidth="1"/>
    <col min="50" max="50" width="3.1640625" bestFit="1" customWidth="1"/>
    <col min="51" max="51" width="7.6640625" bestFit="1" customWidth="1"/>
    <col min="52" max="52" width="5.83203125" bestFit="1" customWidth="1"/>
    <col min="53" max="53" width="3.1640625" bestFit="1" customWidth="1"/>
    <col min="54" max="54" width="7.6640625" bestFit="1" customWidth="1"/>
    <col min="55" max="55" width="5.83203125" bestFit="1" customWidth="1"/>
    <col min="56" max="56" width="7.6640625" bestFit="1" customWidth="1"/>
    <col min="57" max="57" width="5.83203125" bestFit="1" customWidth="1"/>
    <col min="58" max="58" width="2.1640625" bestFit="1" customWidth="1"/>
    <col min="59" max="59" width="7.6640625" bestFit="1" customWidth="1"/>
    <col min="60" max="60" width="5.83203125" bestFit="1" customWidth="1"/>
    <col min="61" max="61" width="7.6640625" bestFit="1" customWidth="1"/>
    <col min="62" max="62" width="5.83203125" bestFit="1" customWidth="1"/>
    <col min="63" max="63" width="7.6640625" bestFit="1" customWidth="1"/>
    <col min="64" max="64" width="5.83203125" bestFit="1" customWidth="1"/>
    <col min="65" max="65" width="7.6640625" bestFit="1" customWidth="1"/>
    <col min="66" max="66" width="10.6640625" bestFit="1" customWidth="1"/>
    <col min="67" max="68" width="3.1640625" bestFit="1" customWidth="1"/>
    <col min="69" max="69" width="6.6640625" bestFit="1" customWidth="1"/>
    <col min="70" max="70" width="4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4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46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46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46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46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46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46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46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46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46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46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46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46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46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46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46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46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46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46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46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46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3121</v>
      </c>
      <c r="B27" s="11"/>
      <c r="C27" s="11">
        <v>2</v>
      </c>
      <c r="D27" s="11">
        <v>2</v>
      </c>
      <c r="E27" s="11">
        <v>2</v>
      </c>
      <c r="F27" s="11"/>
      <c r="G27" s="11"/>
      <c r="H27" s="11"/>
      <c r="I27" s="11"/>
      <c r="J27" s="11">
        <v>6</v>
      </c>
    </row>
    <row r="28" spans="1:10" x14ac:dyDescent="0.2">
      <c r="A28" s="46" t="s">
        <v>3120</v>
      </c>
      <c r="B28" s="11"/>
      <c r="C28" s="11">
        <v>1</v>
      </c>
      <c r="D28" s="11">
        <v>1</v>
      </c>
      <c r="E28" s="11">
        <v>1</v>
      </c>
      <c r="F28" s="11"/>
      <c r="G28" s="11"/>
      <c r="H28" s="11"/>
      <c r="I28" s="11"/>
      <c r="J28" s="11">
        <v>3</v>
      </c>
    </row>
    <row r="29" spans="1:10" x14ac:dyDescent="0.2">
      <c r="A29" s="46" t="s">
        <v>3126</v>
      </c>
      <c r="B29" s="11"/>
      <c r="C29" s="11">
        <v>1</v>
      </c>
      <c r="D29" s="11">
        <v>1</v>
      </c>
      <c r="E29" s="11">
        <v>1</v>
      </c>
      <c r="F29" s="11"/>
      <c r="G29" s="11"/>
      <c r="H29" s="11"/>
      <c r="I29" s="11"/>
      <c r="J29" s="11">
        <v>3</v>
      </c>
    </row>
    <row r="30" spans="1:10" x14ac:dyDescent="0.2">
      <c r="A30" s="10" t="s">
        <v>2781</v>
      </c>
      <c r="B30" s="11">
        <v>78</v>
      </c>
      <c r="C30" s="11">
        <v>195</v>
      </c>
      <c r="D30" s="11">
        <v>959</v>
      </c>
      <c r="E30" s="11">
        <v>662</v>
      </c>
      <c r="F30" s="11">
        <v>339</v>
      </c>
      <c r="G30" s="11">
        <v>365</v>
      </c>
      <c r="H30" s="11">
        <v>221</v>
      </c>
      <c r="I30" s="11">
        <v>5</v>
      </c>
      <c r="J30" s="11">
        <v>2824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8"/>
  <sheetViews>
    <sheetView workbookViewId="0">
      <selection activeCell="AE9" sqref="AE9"/>
    </sheetView>
  </sheetViews>
  <sheetFormatPr baseColWidth="10" defaultRowHeight="16" x14ac:dyDescent="0.2"/>
  <cols>
    <col min="1" max="1" width="17.33203125" customWidth="1"/>
    <col min="3" max="24" width="10.83203125" style="61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52" customFormat="1" ht="24" x14ac:dyDescent="0.3">
      <c r="A1" s="100" t="s">
        <v>3108</v>
      </c>
      <c r="B1" s="100"/>
      <c r="C1" s="100"/>
      <c r="D1" s="100"/>
      <c r="E1" s="100"/>
      <c r="F1" s="100"/>
      <c r="G1" s="52" t="s">
        <v>3110</v>
      </c>
      <c r="H1" s="63" t="s">
        <v>2775</v>
      </c>
      <c r="I1" s="53"/>
      <c r="J1" s="53"/>
      <c r="K1" s="53" t="s">
        <v>3118</v>
      </c>
      <c r="L1" s="53">
        <v>1</v>
      </c>
      <c r="M1" s="53"/>
      <c r="N1" s="53"/>
      <c r="O1" s="53"/>
      <c r="P1" s="53"/>
      <c r="Q1" s="53" t="s">
        <v>3111</v>
      </c>
      <c r="R1" s="53">
        <f>GETPIVOTDATA("Record",MissingElementsPivot!$A$3,"Organization","LTER")</f>
        <v>250</v>
      </c>
      <c r="S1" s="68">
        <f>VLOOKUP("LTER",$A$3:$X$25,24,FALSE)</f>
        <v>1.8560000000000001</v>
      </c>
      <c r="T1" s="68">
        <f>VLOOKUP("LTER",$A$31:$X$53,24,FALSE)</f>
        <v>0.86905926150061841</v>
      </c>
      <c r="U1" s="53">
        <f>LTER_STD*LTER_STD/LTER_Count</f>
        <v>3.0210560000000011E-3</v>
      </c>
      <c r="V1" s="53"/>
      <c r="W1" s="53"/>
      <c r="X1" s="53"/>
      <c r="AC1" s="101" t="s">
        <v>3112</v>
      </c>
      <c r="AD1" s="101"/>
      <c r="AE1" s="101"/>
      <c r="AF1" s="101"/>
      <c r="AG1" s="101"/>
      <c r="AH1" s="101"/>
      <c r="AI1" s="101"/>
    </row>
    <row r="2" spans="1:35" x14ac:dyDescent="0.2">
      <c r="B2" s="54">
        <v>0</v>
      </c>
      <c r="C2" s="54">
        <v>1</v>
      </c>
      <c r="D2" s="54">
        <v>2</v>
      </c>
      <c r="E2" s="54">
        <v>3</v>
      </c>
      <c r="F2" s="54">
        <v>4</v>
      </c>
      <c r="G2" s="54">
        <v>5</v>
      </c>
      <c r="H2" s="54">
        <v>6</v>
      </c>
      <c r="I2" s="54">
        <v>7</v>
      </c>
      <c r="J2" s="54">
        <v>8</v>
      </c>
      <c r="K2" s="54">
        <v>9</v>
      </c>
      <c r="L2" s="54">
        <v>10</v>
      </c>
      <c r="M2" s="54">
        <v>11</v>
      </c>
      <c r="N2" s="54">
        <v>12</v>
      </c>
      <c r="O2" s="54">
        <v>13</v>
      </c>
      <c r="P2" s="54">
        <v>14</v>
      </c>
      <c r="Q2" s="54">
        <v>15</v>
      </c>
      <c r="R2" s="54">
        <v>16</v>
      </c>
      <c r="S2" s="54">
        <v>17</v>
      </c>
      <c r="T2" s="54">
        <v>18</v>
      </c>
      <c r="U2" s="54">
        <v>19</v>
      </c>
      <c r="V2" s="54">
        <v>20</v>
      </c>
      <c r="W2" s="54" t="s">
        <v>3105</v>
      </c>
      <c r="X2" s="54" t="s">
        <v>3107</v>
      </c>
      <c r="Y2" s="47" t="s">
        <v>3102</v>
      </c>
      <c r="AB2" t="s">
        <v>3116</v>
      </c>
      <c r="AC2" s="70" t="s">
        <v>2775</v>
      </c>
      <c r="AD2" s="70" t="s">
        <v>2776</v>
      </c>
      <c r="AE2" s="70" t="s">
        <v>2778</v>
      </c>
      <c r="AF2" s="70" t="s">
        <v>2777</v>
      </c>
      <c r="AG2" s="70" t="s">
        <v>2779</v>
      </c>
      <c r="AH2" s="70" t="s">
        <v>3090</v>
      </c>
      <c r="AI2" s="70" t="s">
        <v>3091</v>
      </c>
    </row>
    <row r="3" spans="1:35" x14ac:dyDescent="0.2">
      <c r="A3" s="49" t="s">
        <v>1322</v>
      </c>
      <c r="B3" s="75">
        <f>IF(ISERR(GETPIVOTDATA("Record",MissingElementsPivot!$A$3,"Organization",$A3,$H$1,B$2)*B$2),0,GETPIVOTDATA("Record",MissingElementsPivot!$A$3,"Organization",$A3,$H$1,B$2)*B$2)</f>
        <v>0</v>
      </c>
      <c r="C3" s="75">
        <f>IF(ISERR(GETPIVOTDATA("Record",MissingElementsPivot!$A$3,"Organization",$A3,$H$1,C$2)*C$2),0,GETPIVOTDATA("Record",MissingElementsPivot!$A$3,"Organization",$A3,$H$1,C$2)*C$2)</f>
        <v>13</v>
      </c>
      <c r="D3" s="75">
        <f>IF(ISERR(GETPIVOTDATA("Record",MissingElementsPivot!$A$3,"Organization",$A3,$H$1,D$2)*D$2),0,GETPIVOTDATA("Record",MissingElementsPivot!$A$3,"Organization",$A3,$H$1,D$2)*D$2)</f>
        <v>352</v>
      </c>
      <c r="E3" s="75">
        <f>IF(ISERR(GETPIVOTDATA("Record",MissingElementsPivot!$A$3,"Organization",$A3,$H$1,E$2)*E$2),0,GETPIVOTDATA("Record",MissingElementsPivot!$A$3,"Organization",$A3,$H$1,E$2)*E$2)</f>
        <v>63</v>
      </c>
      <c r="F3" s="75">
        <f>IF(ISERR(GETPIVOTDATA("Record",MissingElementsPivot!$A$3,"Organization",$A3,$H$1,F$2)*F$2),0,GETPIVOTDATA("Record",MissingElementsPivot!$A$3,"Organization",$A3,$H$1,F$2)*F$2)</f>
        <v>36</v>
      </c>
      <c r="G3" s="75">
        <f>IF(ISERR(GETPIVOTDATA("Record",MissingElementsPivot!$A$3,"Organization",$A3,$H$1,G$2)*G$2),0,GETPIVOTDATA("Record",MissingElementsPivot!$A$3,"Organization",$A3,$H$1,G$2)*G$2)</f>
        <v>0</v>
      </c>
      <c r="H3" s="75">
        <f>IF(ISERR(GETPIVOTDATA("Record",MissingElementsPivot!$A$3,"Organization",$A3,$H$1,H$2)*H$2),0,GETPIVOTDATA("Record",MissingElementsPivot!$A$3,"Organization",$A3,$H$1,H$2)*H$2)</f>
        <v>0</v>
      </c>
      <c r="I3" s="75">
        <f>IF(ISERR(GETPIVOTDATA("Record",MissingElementsPivot!$A$3,"Organization",$A3,$H$1,I$2)*I$2),0,GETPIVOTDATA("Record",MissingElementsPivot!$A$3,"Organization",$A3,$H$1,I$2)*I$2)</f>
        <v>0</v>
      </c>
      <c r="J3" s="75">
        <f>IF(ISERR(GETPIVOTDATA("Record",MissingElementsPivot!$A$3,"Organization",$A3,$H$1,J$2)*J$2),0,GETPIVOTDATA("Record",MissingElementsPivot!$A$3,"Organization",$A3,$H$1,J$2)*J$2)</f>
        <v>0</v>
      </c>
      <c r="K3" s="75">
        <f>IF(ISERR(GETPIVOTDATA("Record",MissingElementsPivot!$A$3,"Organization",$A3,$H$1,K$2)*K$2),0,GETPIVOTDATA("Record",MissingElementsPivot!$A$3,"Organization",$A3,$H$1,K$2)*K$2)</f>
        <v>0</v>
      </c>
      <c r="L3" s="75">
        <f>IF(ISERR(GETPIVOTDATA("Record",MissingElementsPivot!$A$3,"Organization",$A3,$H$1,L$2)*L$2),0,GETPIVOTDATA("Record",MissingElementsPivot!$A$3,"Organization",$A3,$H$1,L$2)*L$2)</f>
        <v>0</v>
      </c>
      <c r="M3" s="75">
        <f>IF(ISERR(GETPIVOTDATA("Record",MissingElementsPivot!$A$3,"Organization",$A3,$H$1,M$2)*M$2),0,GETPIVOTDATA("Record",MissingElementsPivot!$A$3,"Organization",$A3,$H$1,M$2)*M$2)</f>
        <v>0</v>
      </c>
      <c r="N3" s="75">
        <f>IF(ISERR(GETPIVOTDATA("Record",MissingElementsPivot!$A$3,"Organization",$A3,$H$1,N$2)*N$2),0,GETPIVOTDATA("Record",MissingElementsPivot!$A$3,"Organization",$A3,$H$1,N$2)*N$2)</f>
        <v>0</v>
      </c>
      <c r="O3" s="75">
        <f>IF(ISERR(GETPIVOTDATA("Record",MissingElementsPivot!$A$3,"Organization",$A3,$H$1,O$2)*O$2),0,GETPIVOTDATA("Record",MissingElementsPivot!$A$3,"Organization",$A3,$H$1,O$2)*O$2)</f>
        <v>0</v>
      </c>
      <c r="P3" s="75">
        <f>IF(ISERR(GETPIVOTDATA("Record",MissingElementsPivot!$A$3,"Organization",$A3,$H$1,P$2)*P$2),0,GETPIVOTDATA("Record",MissingElementsPivot!$A$3,"Organization",$A3,$H$1,P$2)*P$2)</f>
        <v>0</v>
      </c>
      <c r="Q3" s="75">
        <f>IF(ISERR(GETPIVOTDATA("Record",MissingElementsPivot!$A$3,"Organization",$A3,$H$1,Q$2)*Q$2),0,GETPIVOTDATA("Record",MissingElementsPivot!$A$3,"Organization",$A3,$H$1,Q$2)*Q$2)</f>
        <v>0</v>
      </c>
      <c r="R3" s="75">
        <f>IF(ISERR(GETPIVOTDATA("Record",MissingElementsPivot!$A$3,"Organization",$A3,$H$1,R$2)*R$2),0,GETPIVOTDATA("Record",MissingElementsPivot!$A$3,"Organization",$A3,$H$1,R$2)*R$2)</f>
        <v>0</v>
      </c>
      <c r="S3" s="75">
        <f>IF(ISERR(GETPIVOTDATA("Record",MissingElementsPivot!$A$3,"Organization",$A3,$H$1,S$2)*S$2),0,GETPIVOTDATA("Record",MissingElementsPivot!$A$3,"Organization",$A3,$H$1,S$2)*S$2)</f>
        <v>0</v>
      </c>
      <c r="T3" s="75">
        <f>IF(ISERR(GETPIVOTDATA("Record",MissingElementsPivot!$A$3,"Organization",$A3,$H$1,T$2)*T$2),0,GETPIVOTDATA("Record",MissingElementsPivot!$A$3,"Organization",$A3,$H$1,T$2)*T$2)</f>
        <v>0</v>
      </c>
      <c r="U3" s="75">
        <f>IF(ISERR(GETPIVOTDATA("Record",MissingElementsPivot!$A$3,"Organization",$A3,$H$1,U$2)*U$2),0,GETPIVOTDATA("Record",MissingElementsPivot!$A$3,"Organization",$A3,$H$1,U$2)*U$2)</f>
        <v>0</v>
      </c>
      <c r="V3" s="75">
        <f>IF(ISERR(GETPIVOTDATA("Record",MissingElementsPivot!$A$3,"Organization",$A3,$H$1,V$2)*V$2),0,GETPIVOTDATA("Record",MissingElementsPivot!$A$3,"Organization",$A3,$H$1,V$2)*V$2)</f>
        <v>0</v>
      </c>
      <c r="W3" s="75">
        <f>GETPIVOTDATA("Record",MissingElementsPivot!$A$3,"Organization",A3)</f>
        <v>250</v>
      </c>
      <c r="X3" s="57">
        <f>SUM(B3:V3)/W3</f>
        <v>1.8560000000000001</v>
      </c>
      <c r="Y3" s="57">
        <f t="shared" ref="Y3:Y25" si="0">(X3-LTER_Mean)/(SQRT(((VLOOKUP(A3,$A$31:$X$53,24,FALSE)^2)/W3)+LTER_STD_Count))</f>
        <v>0</v>
      </c>
      <c r="AA3" s="73" t="s">
        <v>1322</v>
      </c>
      <c r="AB3" s="73">
        <v>250</v>
      </c>
      <c r="AC3" s="57">
        <v>0</v>
      </c>
      <c r="AD3" s="87">
        <v>0</v>
      </c>
      <c r="AE3" s="57">
        <v>0</v>
      </c>
      <c r="AF3" s="57">
        <v>0</v>
      </c>
      <c r="AG3" s="57">
        <v>0</v>
      </c>
      <c r="AH3" s="87">
        <v>0</v>
      </c>
      <c r="AI3" s="57">
        <v>0</v>
      </c>
    </row>
    <row r="4" spans="1:35" x14ac:dyDescent="0.2">
      <c r="A4" s="50" t="s">
        <v>2523</v>
      </c>
      <c r="B4" s="55">
        <f>IF(ISERR(GETPIVOTDATA("Record",MissingElementsPivot!$A$3,"Organization",$A4,$H$1,B$2)*B$2),0,GETPIVOTDATA("Record",MissingElementsPivot!$A$3,"Organization",$A4,$H$1,B$2)*B$2)</f>
        <v>0</v>
      </c>
      <c r="C4" s="55">
        <f>IF(ISERR(GETPIVOTDATA("Record",MissingElementsPivot!$A$3,"Organization",$A4,$H$1,C$2)*C$2),0,GETPIVOTDATA("Record",MissingElementsPivot!$A$3,"Organization",$A4,$H$1,C$2)*C$2)</f>
        <v>0</v>
      </c>
      <c r="D4" s="55">
        <f>IF(ISERR(GETPIVOTDATA("Record",MissingElementsPivot!$A$3,"Organization",$A4,$H$1,D$2)*D$2),0,GETPIVOTDATA("Record",MissingElementsPivot!$A$3,"Organization",$A4,$H$1,D$2)*D$2)</f>
        <v>0</v>
      </c>
      <c r="E4" s="55">
        <f>IF(ISERR(GETPIVOTDATA("Record",MissingElementsPivot!$A$3,"Organization",$A4,$H$1,E$2)*E$2),0,GETPIVOTDATA("Record",MissingElementsPivot!$A$3,"Organization",$A4,$H$1,E$2)*E$2)</f>
        <v>750</v>
      </c>
      <c r="F4" s="55">
        <f>IF(ISERR(GETPIVOTDATA("Record",MissingElementsPivot!$A$3,"Organization",$A4,$H$1,F$2)*F$2),0,GETPIVOTDATA("Record",MissingElementsPivot!$A$3,"Organization",$A4,$H$1,F$2)*F$2)</f>
        <v>0</v>
      </c>
      <c r="G4" s="55">
        <f>IF(ISERR(GETPIVOTDATA("Record",MissingElementsPivot!$A$3,"Organization",$A4,$H$1,G$2)*G$2),0,GETPIVOTDATA("Record",MissingElementsPivot!$A$3,"Organization",$A4,$H$1,G$2)*G$2)</f>
        <v>0</v>
      </c>
      <c r="H4" s="55">
        <f>IF(ISERR(GETPIVOTDATA("Record",MissingElementsPivot!$A$3,"Organization",$A4,$H$1,H$2)*H$2),0,GETPIVOTDATA("Record",MissingElementsPivot!$A$3,"Organization",$A4,$H$1,H$2)*H$2)</f>
        <v>0</v>
      </c>
      <c r="I4" s="55">
        <f>IF(ISERR(GETPIVOTDATA("Record",MissingElementsPivot!$A$3,"Organization",$A4,$H$1,I$2)*I$2),0,GETPIVOTDATA("Record",MissingElementsPivot!$A$3,"Organization",$A4,$H$1,I$2)*I$2)</f>
        <v>0</v>
      </c>
      <c r="J4" s="55">
        <f>IF(ISERR(GETPIVOTDATA("Record",MissingElementsPivot!$A$3,"Organization",$A4,$H$1,J$2)*J$2),0,GETPIVOTDATA("Record",MissingElementsPivot!$A$3,"Organization",$A4,$H$1,J$2)*J$2)</f>
        <v>0</v>
      </c>
      <c r="K4" s="55">
        <f>IF(ISERR(GETPIVOTDATA("Record",MissingElementsPivot!$A$3,"Organization",$A4,$H$1,K$2)*K$2),0,GETPIVOTDATA("Record",MissingElementsPivot!$A$3,"Organization",$A4,$H$1,K$2)*K$2)</f>
        <v>0</v>
      </c>
      <c r="L4" s="55">
        <f>IF(ISERR(GETPIVOTDATA("Record",MissingElementsPivot!$A$3,"Organization",$A4,$H$1,L$2)*L$2),0,GETPIVOTDATA("Record",MissingElementsPivot!$A$3,"Organization",$A4,$H$1,L$2)*L$2)</f>
        <v>0</v>
      </c>
      <c r="M4" s="55">
        <f>IF(ISERR(GETPIVOTDATA("Record",MissingElementsPivot!$A$3,"Organization",$A4,$H$1,M$2)*M$2),0,GETPIVOTDATA("Record",MissingElementsPivot!$A$3,"Organization",$A4,$H$1,M$2)*M$2)</f>
        <v>0</v>
      </c>
      <c r="N4" s="55">
        <f>IF(ISERR(GETPIVOTDATA("Record",MissingElementsPivot!$A$3,"Organization",$A4,$H$1,N$2)*N$2),0,GETPIVOTDATA("Record",MissingElementsPivot!$A$3,"Organization",$A4,$H$1,N$2)*N$2)</f>
        <v>0</v>
      </c>
      <c r="O4" s="55">
        <f>IF(ISERR(GETPIVOTDATA("Record",MissingElementsPivot!$A$3,"Organization",$A4,$H$1,O$2)*O$2),0,GETPIVOTDATA("Record",MissingElementsPivot!$A$3,"Organization",$A4,$H$1,O$2)*O$2)</f>
        <v>0</v>
      </c>
      <c r="P4" s="55">
        <f>IF(ISERR(GETPIVOTDATA("Record",MissingElementsPivot!$A$3,"Organization",$A4,$H$1,P$2)*P$2),0,GETPIVOTDATA("Record",MissingElementsPivot!$A$3,"Organization",$A4,$H$1,P$2)*P$2)</f>
        <v>0</v>
      </c>
      <c r="Q4" s="55">
        <f>IF(ISERR(GETPIVOTDATA("Record",MissingElementsPivot!$A$3,"Organization",$A4,$H$1,Q$2)*Q$2),0,GETPIVOTDATA("Record",MissingElementsPivot!$A$3,"Organization",$A4,$H$1,Q$2)*Q$2)</f>
        <v>0</v>
      </c>
      <c r="R4" s="55">
        <f>IF(ISERR(GETPIVOTDATA("Record",MissingElementsPivot!$A$3,"Organization",$A4,$H$1,R$2)*R$2),0,GETPIVOTDATA("Record",MissingElementsPivot!$A$3,"Organization",$A4,$H$1,R$2)*R$2)</f>
        <v>0</v>
      </c>
      <c r="S4" s="55">
        <f>IF(ISERR(GETPIVOTDATA("Record",MissingElementsPivot!$A$3,"Organization",$A4,$H$1,S$2)*S$2),0,GETPIVOTDATA("Record",MissingElementsPivot!$A$3,"Organization",$A4,$H$1,S$2)*S$2)</f>
        <v>0</v>
      </c>
      <c r="T4" s="55">
        <f>IF(ISERR(GETPIVOTDATA("Record",MissingElementsPivot!$A$3,"Organization",$A4,$H$1,T$2)*T$2),0,GETPIVOTDATA("Record",MissingElementsPivot!$A$3,"Organization",$A4,$H$1,T$2)*T$2)</f>
        <v>0</v>
      </c>
      <c r="U4" s="55">
        <f>IF(ISERR(GETPIVOTDATA("Record",MissingElementsPivot!$A$3,"Organization",$A4,$H$1,U$2)*U$2),0,GETPIVOTDATA("Record",MissingElementsPivot!$A$3,"Organization",$A4,$H$1,U$2)*U$2)</f>
        <v>0</v>
      </c>
      <c r="V4" s="55">
        <f>IF(ISERR(GETPIVOTDATA("Record",MissingElementsPivot!$A$3,"Organization",$A4,$H$1,V$2)*V$2),0,GETPIVOTDATA("Record",MissingElementsPivot!$A$3,"Organization",$A4,$H$1,V$2)*V$2)</f>
        <v>0</v>
      </c>
      <c r="W4" s="55">
        <f>GETPIVOTDATA("Record",MissingElementsPivot!$A$3,"Organization",A4)</f>
        <v>250</v>
      </c>
      <c r="X4" s="64">
        <f t="shared" ref="X4:X25" si="1">SUM(B4:V4)/W4</f>
        <v>3</v>
      </c>
      <c r="Y4" s="64">
        <f t="shared" si="0"/>
        <v>20.813572810822933</v>
      </c>
      <c r="AA4" s="72" t="s">
        <v>2523</v>
      </c>
      <c r="AB4" s="72">
        <v>250</v>
      </c>
      <c r="AC4" s="64">
        <v>23.94954375710099</v>
      </c>
      <c r="AD4" s="24">
        <v>-11.17775990825899</v>
      </c>
      <c r="AE4" s="64">
        <v>72.267268675347879</v>
      </c>
      <c r="AF4" s="64">
        <v>1.5174706818022998</v>
      </c>
      <c r="AG4" s="64">
        <v>26.552651203095184</v>
      </c>
      <c r="AH4" s="88">
        <v>17.288823142492966</v>
      </c>
      <c r="AI4" s="64">
        <v>17.288823142492966</v>
      </c>
    </row>
    <row r="5" spans="1:35" x14ac:dyDescent="0.2">
      <c r="A5" s="50" t="s">
        <v>2246</v>
      </c>
      <c r="B5" s="55">
        <f>IF(ISERR(GETPIVOTDATA("Record",MissingElementsPivot!$A$3,"Organization",$A5,$H$1,B$2)*B$2),0,GETPIVOTDATA("Record",MissingElementsPivot!$A$3,"Organization",$A5,$H$1,B$2)*B$2)</f>
        <v>0</v>
      </c>
      <c r="C5" s="55">
        <f>IF(ISERR(GETPIVOTDATA("Record",MissingElementsPivot!$A$3,"Organization",$A5,$H$1,C$2)*C$2),0,GETPIVOTDATA("Record",MissingElementsPivot!$A$3,"Organization",$A5,$H$1,C$2)*C$2)</f>
        <v>0</v>
      </c>
      <c r="D5" s="55">
        <f>IF(ISERR(GETPIVOTDATA("Record",MissingElementsPivot!$A$3,"Organization",$A5,$H$1,D$2)*D$2),0,GETPIVOTDATA("Record",MissingElementsPivot!$A$3,"Organization",$A5,$H$1,D$2)*D$2)</f>
        <v>0</v>
      </c>
      <c r="E5" s="55">
        <f>IF(ISERR(GETPIVOTDATA("Record",MissingElementsPivot!$A$3,"Organization",$A5,$H$1,E$2)*E$2),0,GETPIVOTDATA("Record",MissingElementsPivot!$A$3,"Organization",$A5,$H$1,E$2)*E$2)</f>
        <v>0</v>
      </c>
      <c r="F5" s="55">
        <f>IF(ISERR(GETPIVOTDATA("Record",MissingElementsPivot!$A$3,"Organization",$A5,$H$1,F$2)*F$2),0,GETPIVOTDATA("Record",MissingElementsPivot!$A$3,"Organization",$A5,$H$1,F$2)*F$2)</f>
        <v>300</v>
      </c>
      <c r="G5" s="55">
        <f>IF(ISERR(GETPIVOTDATA("Record",MissingElementsPivot!$A$3,"Organization",$A5,$H$1,G$2)*G$2),0,GETPIVOTDATA("Record",MissingElementsPivot!$A$3,"Organization",$A5,$H$1,G$2)*G$2)</f>
        <v>855</v>
      </c>
      <c r="H5" s="55">
        <f>IF(ISERR(GETPIVOTDATA("Record",MissingElementsPivot!$A$3,"Organization",$A5,$H$1,H$2)*H$2),0,GETPIVOTDATA("Record",MissingElementsPivot!$A$3,"Organization",$A5,$H$1,H$2)*H$2)</f>
        <v>24</v>
      </c>
      <c r="I5" s="55">
        <f>IF(ISERR(GETPIVOTDATA("Record",MissingElementsPivot!$A$3,"Organization",$A5,$H$1,I$2)*I$2),0,GETPIVOTDATA("Record",MissingElementsPivot!$A$3,"Organization",$A5,$H$1,I$2)*I$2)</f>
        <v>0</v>
      </c>
      <c r="J5" s="55">
        <f>IF(ISERR(GETPIVOTDATA("Record",MissingElementsPivot!$A$3,"Organization",$A5,$H$1,J$2)*J$2),0,GETPIVOTDATA("Record",MissingElementsPivot!$A$3,"Organization",$A5,$H$1,J$2)*J$2)</f>
        <v>0</v>
      </c>
      <c r="K5" s="55">
        <f>IF(ISERR(GETPIVOTDATA("Record",MissingElementsPivot!$A$3,"Organization",$A5,$H$1,K$2)*K$2),0,GETPIVOTDATA("Record",MissingElementsPivot!$A$3,"Organization",$A5,$H$1,K$2)*K$2)</f>
        <v>0</v>
      </c>
      <c r="L5" s="55">
        <f>IF(ISERR(GETPIVOTDATA("Record",MissingElementsPivot!$A$3,"Organization",$A5,$H$1,L$2)*L$2),0,GETPIVOTDATA("Record",MissingElementsPivot!$A$3,"Organization",$A5,$H$1,L$2)*L$2)</f>
        <v>0</v>
      </c>
      <c r="M5" s="55">
        <f>IF(ISERR(GETPIVOTDATA("Record",MissingElementsPivot!$A$3,"Organization",$A5,$H$1,M$2)*M$2),0,GETPIVOTDATA("Record",MissingElementsPivot!$A$3,"Organization",$A5,$H$1,M$2)*M$2)</f>
        <v>0</v>
      </c>
      <c r="N5" s="55">
        <f>IF(ISERR(GETPIVOTDATA("Record",MissingElementsPivot!$A$3,"Organization",$A5,$H$1,N$2)*N$2),0,GETPIVOTDATA("Record",MissingElementsPivot!$A$3,"Organization",$A5,$H$1,N$2)*N$2)</f>
        <v>0</v>
      </c>
      <c r="O5" s="55">
        <f>IF(ISERR(GETPIVOTDATA("Record",MissingElementsPivot!$A$3,"Organization",$A5,$H$1,O$2)*O$2),0,GETPIVOTDATA("Record",MissingElementsPivot!$A$3,"Organization",$A5,$H$1,O$2)*O$2)</f>
        <v>0</v>
      </c>
      <c r="P5" s="55">
        <f>IF(ISERR(GETPIVOTDATA("Record",MissingElementsPivot!$A$3,"Organization",$A5,$H$1,P$2)*P$2),0,GETPIVOTDATA("Record",MissingElementsPivot!$A$3,"Organization",$A5,$H$1,P$2)*P$2)</f>
        <v>0</v>
      </c>
      <c r="Q5" s="55">
        <f>IF(ISERR(GETPIVOTDATA("Record",MissingElementsPivot!$A$3,"Organization",$A5,$H$1,Q$2)*Q$2),0,GETPIVOTDATA("Record",MissingElementsPivot!$A$3,"Organization",$A5,$H$1,Q$2)*Q$2)</f>
        <v>0</v>
      </c>
      <c r="R5" s="55">
        <f>IF(ISERR(GETPIVOTDATA("Record",MissingElementsPivot!$A$3,"Organization",$A5,$H$1,R$2)*R$2),0,GETPIVOTDATA("Record",MissingElementsPivot!$A$3,"Organization",$A5,$H$1,R$2)*R$2)</f>
        <v>0</v>
      </c>
      <c r="S5" s="55">
        <f>IF(ISERR(GETPIVOTDATA("Record",MissingElementsPivot!$A$3,"Organization",$A5,$H$1,S$2)*S$2),0,GETPIVOTDATA("Record",MissingElementsPivot!$A$3,"Organization",$A5,$H$1,S$2)*S$2)</f>
        <v>0</v>
      </c>
      <c r="T5" s="55">
        <f>IF(ISERR(GETPIVOTDATA("Record",MissingElementsPivot!$A$3,"Organization",$A5,$H$1,T$2)*T$2),0,GETPIVOTDATA("Record",MissingElementsPivot!$A$3,"Organization",$A5,$H$1,T$2)*T$2)</f>
        <v>0</v>
      </c>
      <c r="U5" s="55">
        <f>IF(ISERR(GETPIVOTDATA("Record",MissingElementsPivot!$A$3,"Organization",$A5,$H$1,U$2)*U$2),0,GETPIVOTDATA("Record",MissingElementsPivot!$A$3,"Organization",$A5,$H$1,U$2)*U$2)</f>
        <v>0</v>
      </c>
      <c r="V5" s="55">
        <f>IF(ISERR(GETPIVOTDATA("Record",MissingElementsPivot!$A$3,"Organization",$A5,$H$1,V$2)*V$2),0,GETPIVOTDATA("Record",MissingElementsPivot!$A$3,"Organization",$A5,$H$1,V$2)*V$2)</f>
        <v>0</v>
      </c>
      <c r="W5" s="55">
        <f>GETPIVOTDATA("Record",MissingElementsPivot!$A$3,"Organization",A5)</f>
        <v>250</v>
      </c>
      <c r="X5" s="64">
        <f t="shared" si="1"/>
        <v>4.7160000000000002</v>
      </c>
      <c r="Y5" s="64">
        <f t="shared" si="0"/>
        <v>45.434433978343307</v>
      </c>
      <c r="AA5" s="72" t="s">
        <v>2246</v>
      </c>
      <c r="AB5" s="72">
        <v>250</v>
      </c>
      <c r="AC5" s="64">
        <v>57.162947186487216</v>
      </c>
      <c r="AD5" s="88">
        <v>4.5194282344706682</v>
      </c>
      <c r="AE5" s="64">
        <v>16.166927187019489</v>
      </c>
      <c r="AF5" s="64">
        <v>-1.1353088165957212</v>
      </c>
      <c r="AG5" s="64">
        <v>-9.5072922699508613</v>
      </c>
      <c r="AH5" s="88">
        <v>16.132516317926068</v>
      </c>
      <c r="AI5" s="64">
        <v>16.132516317926068</v>
      </c>
    </row>
    <row r="6" spans="1:35" x14ac:dyDescent="0.2">
      <c r="A6" s="50" t="s">
        <v>1721</v>
      </c>
      <c r="B6" s="55">
        <f>IF(ISERR(GETPIVOTDATA("Record",MissingElementsPivot!$A$3,"Organization",$A6,$H$1,B$2)*B$2),0,GETPIVOTDATA("Record",MissingElementsPivot!$A$3,"Organization",$A6,$H$1,B$2)*B$2)</f>
        <v>0</v>
      </c>
      <c r="C6" s="55">
        <f>IF(ISERR(GETPIVOTDATA("Record",MissingElementsPivot!$A$3,"Organization",$A6,$H$1,C$2)*C$2),0,GETPIVOTDATA("Record",MissingElementsPivot!$A$3,"Organization",$A6,$H$1,C$2)*C$2)</f>
        <v>0</v>
      </c>
      <c r="D6" s="55">
        <f>IF(ISERR(GETPIVOTDATA("Record",MissingElementsPivot!$A$3,"Organization",$A6,$H$1,D$2)*D$2),0,GETPIVOTDATA("Record",MissingElementsPivot!$A$3,"Organization",$A6,$H$1,D$2)*D$2)</f>
        <v>0</v>
      </c>
      <c r="E6" s="55">
        <f>IF(ISERR(GETPIVOTDATA("Record",MissingElementsPivot!$A$3,"Organization",$A6,$H$1,E$2)*E$2),0,GETPIVOTDATA("Record",MissingElementsPivot!$A$3,"Organization",$A6,$H$1,E$2)*E$2)</f>
        <v>669</v>
      </c>
      <c r="F6" s="55">
        <f>IF(ISERR(GETPIVOTDATA("Record",MissingElementsPivot!$A$3,"Organization",$A6,$H$1,F$2)*F$2),0,GETPIVOTDATA("Record",MissingElementsPivot!$A$3,"Organization",$A6,$H$1,F$2)*F$2)</f>
        <v>96</v>
      </c>
      <c r="G6" s="55">
        <f>IF(ISERR(GETPIVOTDATA("Record",MissingElementsPivot!$A$3,"Organization",$A6,$H$1,G$2)*G$2),0,GETPIVOTDATA("Record",MissingElementsPivot!$A$3,"Organization",$A6,$H$1,G$2)*G$2)</f>
        <v>5</v>
      </c>
      <c r="H6" s="55">
        <f>IF(ISERR(GETPIVOTDATA("Record",MissingElementsPivot!$A$3,"Organization",$A6,$H$1,H$2)*H$2),0,GETPIVOTDATA("Record",MissingElementsPivot!$A$3,"Organization",$A6,$H$1,H$2)*H$2)</f>
        <v>0</v>
      </c>
      <c r="I6" s="55">
        <f>IF(ISERR(GETPIVOTDATA("Record",MissingElementsPivot!$A$3,"Organization",$A6,$H$1,I$2)*I$2),0,GETPIVOTDATA("Record",MissingElementsPivot!$A$3,"Organization",$A6,$H$1,I$2)*I$2)</f>
        <v>0</v>
      </c>
      <c r="J6" s="55">
        <f>IF(ISERR(GETPIVOTDATA("Record",MissingElementsPivot!$A$3,"Organization",$A6,$H$1,J$2)*J$2),0,GETPIVOTDATA("Record",MissingElementsPivot!$A$3,"Organization",$A6,$H$1,J$2)*J$2)</f>
        <v>0</v>
      </c>
      <c r="K6" s="55">
        <f>IF(ISERR(GETPIVOTDATA("Record",MissingElementsPivot!$A$3,"Organization",$A6,$H$1,K$2)*K$2),0,GETPIVOTDATA("Record",MissingElementsPivot!$A$3,"Organization",$A6,$H$1,K$2)*K$2)</f>
        <v>0</v>
      </c>
      <c r="L6" s="55">
        <f>IF(ISERR(GETPIVOTDATA("Record",MissingElementsPivot!$A$3,"Organization",$A6,$H$1,L$2)*L$2),0,GETPIVOTDATA("Record",MissingElementsPivot!$A$3,"Organization",$A6,$H$1,L$2)*L$2)</f>
        <v>0</v>
      </c>
      <c r="M6" s="55">
        <f>IF(ISERR(GETPIVOTDATA("Record",MissingElementsPivot!$A$3,"Organization",$A6,$H$1,M$2)*M$2),0,GETPIVOTDATA("Record",MissingElementsPivot!$A$3,"Organization",$A6,$H$1,M$2)*M$2)</f>
        <v>0</v>
      </c>
      <c r="N6" s="55">
        <f>IF(ISERR(GETPIVOTDATA("Record",MissingElementsPivot!$A$3,"Organization",$A6,$H$1,N$2)*N$2),0,GETPIVOTDATA("Record",MissingElementsPivot!$A$3,"Organization",$A6,$H$1,N$2)*N$2)</f>
        <v>0</v>
      </c>
      <c r="O6" s="55">
        <f>IF(ISERR(GETPIVOTDATA("Record",MissingElementsPivot!$A$3,"Organization",$A6,$H$1,O$2)*O$2),0,GETPIVOTDATA("Record",MissingElementsPivot!$A$3,"Organization",$A6,$H$1,O$2)*O$2)</f>
        <v>0</v>
      </c>
      <c r="P6" s="55">
        <f>IF(ISERR(GETPIVOTDATA("Record",MissingElementsPivot!$A$3,"Organization",$A6,$H$1,P$2)*P$2),0,GETPIVOTDATA("Record",MissingElementsPivot!$A$3,"Organization",$A6,$H$1,P$2)*P$2)</f>
        <v>0</v>
      </c>
      <c r="Q6" s="55">
        <f>IF(ISERR(GETPIVOTDATA("Record",MissingElementsPivot!$A$3,"Organization",$A6,$H$1,Q$2)*Q$2),0,GETPIVOTDATA("Record",MissingElementsPivot!$A$3,"Organization",$A6,$H$1,Q$2)*Q$2)</f>
        <v>0</v>
      </c>
      <c r="R6" s="55">
        <f>IF(ISERR(GETPIVOTDATA("Record",MissingElementsPivot!$A$3,"Organization",$A6,$H$1,R$2)*R$2),0,GETPIVOTDATA("Record",MissingElementsPivot!$A$3,"Organization",$A6,$H$1,R$2)*R$2)</f>
        <v>0</v>
      </c>
      <c r="S6" s="55">
        <f>IF(ISERR(GETPIVOTDATA("Record",MissingElementsPivot!$A$3,"Organization",$A6,$H$1,S$2)*S$2),0,GETPIVOTDATA("Record",MissingElementsPivot!$A$3,"Organization",$A6,$H$1,S$2)*S$2)</f>
        <v>0</v>
      </c>
      <c r="T6" s="55">
        <f>IF(ISERR(GETPIVOTDATA("Record",MissingElementsPivot!$A$3,"Organization",$A6,$H$1,T$2)*T$2),0,GETPIVOTDATA("Record",MissingElementsPivot!$A$3,"Organization",$A6,$H$1,T$2)*T$2)</f>
        <v>0</v>
      </c>
      <c r="U6" s="55">
        <f>IF(ISERR(GETPIVOTDATA("Record",MissingElementsPivot!$A$3,"Organization",$A6,$H$1,U$2)*U$2),0,GETPIVOTDATA("Record",MissingElementsPivot!$A$3,"Organization",$A6,$H$1,U$2)*U$2)</f>
        <v>0</v>
      </c>
      <c r="V6" s="55">
        <f>IF(ISERR(GETPIVOTDATA("Record",MissingElementsPivot!$A$3,"Organization",$A6,$H$1,V$2)*V$2),0,GETPIVOTDATA("Record",MissingElementsPivot!$A$3,"Organization",$A6,$H$1,V$2)*V$2)</f>
        <v>0</v>
      </c>
      <c r="W6" s="55">
        <f>GETPIVOTDATA("Record",MissingElementsPivot!$A$3,"Organization",A6)</f>
        <v>248</v>
      </c>
      <c r="X6" s="64">
        <f t="shared" si="1"/>
        <v>3.1048387096774195</v>
      </c>
      <c r="Y6" s="64">
        <f t="shared" si="0"/>
        <v>21.31735085073198</v>
      </c>
      <c r="AA6" s="72" t="s">
        <v>1721</v>
      </c>
      <c r="AB6" s="72">
        <v>248</v>
      </c>
      <c r="AC6" s="64">
        <v>25.907653703188998</v>
      </c>
      <c r="AD6" s="88">
        <v>13.334871469501955</v>
      </c>
      <c r="AE6" s="64">
        <v>24.34467671556812</v>
      </c>
      <c r="AF6" s="64">
        <v>-8.77702306621498</v>
      </c>
      <c r="AG6" s="64">
        <v>-13.196826645849693</v>
      </c>
      <c r="AH6" s="88">
        <v>6.3460136108447749</v>
      </c>
      <c r="AI6" s="64">
        <v>6.3460136108447749</v>
      </c>
    </row>
    <row r="7" spans="1:35" x14ac:dyDescent="0.2">
      <c r="A7" s="50" t="s">
        <v>1973</v>
      </c>
      <c r="B7" s="55">
        <f>IF(ISERR(GETPIVOTDATA("Record",MissingElementsPivot!$A$3,"Organization",$A7,$H$1,B$2)*B$2),0,GETPIVOTDATA("Record",MissingElementsPivot!$A$3,"Organization",$A7,$H$1,B$2)*B$2)</f>
        <v>0</v>
      </c>
      <c r="C7" s="55">
        <f>IF(ISERR(GETPIVOTDATA("Record",MissingElementsPivot!$A$3,"Organization",$A7,$H$1,C$2)*C$2),0,GETPIVOTDATA("Record",MissingElementsPivot!$A$3,"Organization",$A7,$H$1,C$2)*C$2)</f>
        <v>0</v>
      </c>
      <c r="D7" s="55">
        <f>IF(ISERR(GETPIVOTDATA("Record",MissingElementsPivot!$A$3,"Organization",$A7,$H$1,D$2)*D$2),0,GETPIVOTDATA("Record",MissingElementsPivot!$A$3,"Organization",$A7,$H$1,D$2)*D$2)</f>
        <v>8</v>
      </c>
      <c r="E7" s="55">
        <f>IF(ISERR(GETPIVOTDATA("Record",MissingElementsPivot!$A$3,"Organization",$A7,$H$1,E$2)*E$2),0,GETPIVOTDATA("Record",MissingElementsPivot!$A$3,"Organization",$A7,$H$1,E$2)*E$2)</f>
        <v>0</v>
      </c>
      <c r="F7" s="55">
        <f>IF(ISERR(GETPIVOTDATA("Record",MissingElementsPivot!$A$3,"Organization",$A7,$H$1,F$2)*F$2),0,GETPIVOTDATA("Record",MissingElementsPivot!$A$3,"Organization",$A7,$H$1,F$2)*F$2)</f>
        <v>284</v>
      </c>
      <c r="G7" s="55">
        <f>IF(ISERR(GETPIVOTDATA("Record",MissingElementsPivot!$A$3,"Organization",$A7,$H$1,G$2)*G$2),0,GETPIVOTDATA("Record",MissingElementsPivot!$A$3,"Organization",$A7,$H$1,G$2)*G$2)</f>
        <v>690</v>
      </c>
      <c r="H7" s="55">
        <f>IF(ISERR(GETPIVOTDATA("Record",MissingElementsPivot!$A$3,"Organization",$A7,$H$1,H$2)*H$2),0,GETPIVOTDATA("Record",MissingElementsPivot!$A$3,"Organization",$A7,$H$1,H$2)*H$2)</f>
        <v>186</v>
      </c>
      <c r="I7" s="55">
        <f>IF(ISERR(GETPIVOTDATA("Record",MissingElementsPivot!$A$3,"Organization",$A7,$H$1,I$2)*I$2),0,GETPIVOTDATA("Record",MissingElementsPivot!$A$3,"Organization",$A7,$H$1,I$2)*I$2)</f>
        <v>21</v>
      </c>
      <c r="J7" s="55">
        <f>IF(ISERR(GETPIVOTDATA("Record",MissingElementsPivot!$A$3,"Organization",$A7,$H$1,J$2)*J$2),0,GETPIVOTDATA("Record",MissingElementsPivot!$A$3,"Organization",$A7,$H$1,J$2)*J$2)</f>
        <v>0</v>
      </c>
      <c r="K7" s="55">
        <f>IF(ISERR(GETPIVOTDATA("Record",MissingElementsPivot!$A$3,"Organization",$A7,$H$1,K$2)*K$2),0,GETPIVOTDATA("Record",MissingElementsPivot!$A$3,"Organization",$A7,$H$1,K$2)*K$2)</f>
        <v>0</v>
      </c>
      <c r="L7" s="55">
        <f>IF(ISERR(GETPIVOTDATA("Record",MissingElementsPivot!$A$3,"Organization",$A7,$H$1,L$2)*L$2),0,GETPIVOTDATA("Record",MissingElementsPivot!$A$3,"Organization",$A7,$H$1,L$2)*L$2)</f>
        <v>0</v>
      </c>
      <c r="M7" s="55">
        <f>IF(ISERR(GETPIVOTDATA("Record",MissingElementsPivot!$A$3,"Organization",$A7,$H$1,M$2)*M$2),0,GETPIVOTDATA("Record",MissingElementsPivot!$A$3,"Organization",$A7,$H$1,M$2)*M$2)</f>
        <v>0</v>
      </c>
      <c r="N7" s="55">
        <f>IF(ISERR(GETPIVOTDATA("Record",MissingElementsPivot!$A$3,"Organization",$A7,$H$1,N$2)*N$2),0,GETPIVOTDATA("Record",MissingElementsPivot!$A$3,"Organization",$A7,$H$1,N$2)*N$2)</f>
        <v>0</v>
      </c>
      <c r="O7" s="55">
        <f>IF(ISERR(GETPIVOTDATA("Record",MissingElementsPivot!$A$3,"Organization",$A7,$H$1,O$2)*O$2),0,GETPIVOTDATA("Record",MissingElementsPivot!$A$3,"Organization",$A7,$H$1,O$2)*O$2)</f>
        <v>0</v>
      </c>
      <c r="P7" s="55">
        <f>IF(ISERR(GETPIVOTDATA("Record",MissingElementsPivot!$A$3,"Organization",$A7,$H$1,P$2)*P$2),0,GETPIVOTDATA("Record",MissingElementsPivot!$A$3,"Organization",$A7,$H$1,P$2)*P$2)</f>
        <v>0</v>
      </c>
      <c r="Q7" s="55">
        <f>IF(ISERR(GETPIVOTDATA("Record",MissingElementsPivot!$A$3,"Organization",$A7,$H$1,Q$2)*Q$2),0,GETPIVOTDATA("Record",MissingElementsPivot!$A$3,"Organization",$A7,$H$1,Q$2)*Q$2)</f>
        <v>0</v>
      </c>
      <c r="R7" s="55">
        <f>IF(ISERR(GETPIVOTDATA("Record",MissingElementsPivot!$A$3,"Organization",$A7,$H$1,R$2)*R$2),0,GETPIVOTDATA("Record",MissingElementsPivot!$A$3,"Organization",$A7,$H$1,R$2)*R$2)</f>
        <v>0</v>
      </c>
      <c r="S7" s="55">
        <f>IF(ISERR(GETPIVOTDATA("Record",MissingElementsPivot!$A$3,"Organization",$A7,$H$1,S$2)*S$2),0,GETPIVOTDATA("Record",MissingElementsPivot!$A$3,"Organization",$A7,$H$1,S$2)*S$2)</f>
        <v>0</v>
      </c>
      <c r="T7" s="55">
        <f>IF(ISERR(GETPIVOTDATA("Record",MissingElementsPivot!$A$3,"Organization",$A7,$H$1,T$2)*T$2),0,GETPIVOTDATA("Record",MissingElementsPivot!$A$3,"Organization",$A7,$H$1,T$2)*T$2)</f>
        <v>0</v>
      </c>
      <c r="U7" s="55">
        <f>IF(ISERR(GETPIVOTDATA("Record",MissingElementsPivot!$A$3,"Organization",$A7,$H$1,U$2)*U$2),0,GETPIVOTDATA("Record",MissingElementsPivot!$A$3,"Organization",$A7,$H$1,U$2)*U$2)</f>
        <v>0</v>
      </c>
      <c r="V7" s="55">
        <f>IF(ISERR(GETPIVOTDATA("Record",MissingElementsPivot!$A$3,"Organization",$A7,$H$1,V$2)*V$2),0,GETPIVOTDATA("Record",MissingElementsPivot!$A$3,"Organization",$A7,$H$1,V$2)*V$2)</f>
        <v>0</v>
      </c>
      <c r="W7" s="55">
        <f>GETPIVOTDATA("Record",MissingElementsPivot!$A$3,"Organization",A7)</f>
        <v>247</v>
      </c>
      <c r="X7" s="64">
        <f t="shared" si="1"/>
        <v>4.8137651821862351</v>
      </c>
      <c r="Y7" s="64">
        <f t="shared" si="0"/>
        <v>40.478265731688083</v>
      </c>
      <c r="AA7" s="72" t="s">
        <v>1973</v>
      </c>
      <c r="AB7" s="72">
        <v>247</v>
      </c>
      <c r="AC7" s="64">
        <v>49.2337251041955</v>
      </c>
      <c r="AD7" s="88">
        <v>9.0439823584612036</v>
      </c>
      <c r="AE7" s="64">
        <v>-2.9817424159594377</v>
      </c>
      <c r="AF7" s="64">
        <v>10.470512221046189</v>
      </c>
      <c r="AG7" s="64">
        <v>-0.850619594129016</v>
      </c>
      <c r="AH7" s="88">
        <v>20.864673774473477</v>
      </c>
      <c r="AI7" s="64">
        <v>20.864673774473477</v>
      </c>
    </row>
    <row r="8" spans="1:35" x14ac:dyDescent="0.2">
      <c r="A8" s="50" t="s">
        <v>775</v>
      </c>
      <c r="B8" s="55">
        <f>IF(ISERR(GETPIVOTDATA("Record",MissingElementsPivot!$A$3,"Organization",$A8,$H$1,B$2)*B$2),0,GETPIVOTDATA("Record",MissingElementsPivot!$A$3,"Organization",$A8,$H$1,B$2)*B$2)</f>
        <v>0</v>
      </c>
      <c r="C8" s="55">
        <f>IF(ISERR(GETPIVOTDATA("Record",MissingElementsPivot!$A$3,"Organization",$A8,$H$1,C$2)*C$2),0,GETPIVOTDATA("Record",MissingElementsPivot!$A$3,"Organization",$A8,$H$1,C$2)*C$2)</f>
        <v>0</v>
      </c>
      <c r="D8" s="55">
        <f>IF(ISERR(GETPIVOTDATA("Record",MissingElementsPivot!$A$3,"Organization",$A8,$H$1,D$2)*D$2),0,GETPIVOTDATA("Record",MissingElementsPivot!$A$3,"Organization",$A8,$H$1,D$2)*D$2)</f>
        <v>0</v>
      </c>
      <c r="E8" s="55">
        <f>IF(ISERR(GETPIVOTDATA("Record",MissingElementsPivot!$A$3,"Organization",$A8,$H$1,E$2)*E$2),0,GETPIVOTDATA("Record",MissingElementsPivot!$A$3,"Organization",$A8,$H$1,E$2)*E$2)</f>
        <v>0</v>
      </c>
      <c r="F8" s="55">
        <f>IF(ISERR(GETPIVOTDATA("Record",MissingElementsPivot!$A$3,"Organization",$A8,$H$1,F$2)*F$2),0,GETPIVOTDATA("Record",MissingElementsPivot!$A$3,"Organization",$A8,$H$1,F$2)*F$2)</f>
        <v>0</v>
      </c>
      <c r="G8" s="55">
        <f>IF(ISERR(GETPIVOTDATA("Record",MissingElementsPivot!$A$3,"Organization",$A8,$H$1,G$2)*G$2),0,GETPIVOTDATA("Record",MissingElementsPivot!$A$3,"Organization",$A8,$H$1,G$2)*G$2)</f>
        <v>0</v>
      </c>
      <c r="H8" s="55">
        <f>IF(ISERR(GETPIVOTDATA("Record",MissingElementsPivot!$A$3,"Organization",$A8,$H$1,H$2)*H$2),0,GETPIVOTDATA("Record",MissingElementsPivot!$A$3,"Organization",$A8,$H$1,H$2)*H$2)</f>
        <v>1032</v>
      </c>
      <c r="I8" s="55">
        <f>IF(ISERR(GETPIVOTDATA("Record",MissingElementsPivot!$A$3,"Organization",$A8,$H$1,I$2)*I$2),0,GETPIVOTDATA("Record",MissingElementsPivot!$A$3,"Organization",$A8,$H$1,I$2)*I$2)</f>
        <v>0</v>
      </c>
      <c r="J8" s="55">
        <f>IF(ISERR(GETPIVOTDATA("Record",MissingElementsPivot!$A$3,"Organization",$A8,$H$1,J$2)*J$2),0,GETPIVOTDATA("Record",MissingElementsPivot!$A$3,"Organization",$A8,$H$1,J$2)*J$2)</f>
        <v>0</v>
      </c>
      <c r="K8" s="55">
        <f>IF(ISERR(GETPIVOTDATA("Record",MissingElementsPivot!$A$3,"Organization",$A8,$H$1,K$2)*K$2),0,GETPIVOTDATA("Record",MissingElementsPivot!$A$3,"Organization",$A8,$H$1,K$2)*K$2)</f>
        <v>0</v>
      </c>
      <c r="L8" s="55">
        <f>IF(ISERR(GETPIVOTDATA("Record",MissingElementsPivot!$A$3,"Organization",$A8,$H$1,L$2)*L$2),0,GETPIVOTDATA("Record",MissingElementsPivot!$A$3,"Organization",$A8,$H$1,L$2)*L$2)</f>
        <v>0</v>
      </c>
      <c r="M8" s="55">
        <f>IF(ISERR(GETPIVOTDATA("Record",MissingElementsPivot!$A$3,"Organization",$A8,$H$1,M$2)*M$2),0,GETPIVOTDATA("Record",MissingElementsPivot!$A$3,"Organization",$A8,$H$1,M$2)*M$2)</f>
        <v>0</v>
      </c>
      <c r="N8" s="55">
        <f>IF(ISERR(GETPIVOTDATA("Record",MissingElementsPivot!$A$3,"Organization",$A8,$H$1,N$2)*N$2),0,GETPIVOTDATA("Record",MissingElementsPivot!$A$3,"Organization",$A8,$H$1,N$2)*N$2)</f>
        <v>0</v>
      </c>
      <c r="O8" s="55">
        <f>IF(ISERR(GETPIVOTDATA("Record",MissingElementsPivot!$A$3,"Organization",$A8,$H$1,O$2)*O$2),0,GETPIVOTDATA("Record",MissingElementsPivot!$A$3,"Organization",$A8,$H$1,O$2)*O$2)</f>
        <v>0</v>
      </c>
      <c r="P8" s="55">
        <f>IF(ISERR(GETPIVOTDATA("Record",MissingElementsPivot!$A$3,"Organization",$A8,$H$1,P$2)*P$2),0,GETPIVOTDATA("Record",MissingElementsPivot!$A$3,"Organization",$A8,$H$1,P$2)*P$2)</f>
        <v>0</v>
      </c>
      <c r="Q8" s="55">
        <f>IF(ISERR(GETPIVOTDATA("Record",MissingElementsPivot!$A$3,"Organization",$A8,$H$1,Q$2)*Q$2),0,GETPIVOTDATA("Record",MissingElementsPivot!$A$3,"Organization",$A8,$H$1,Q$2)*Q$2)</f>
        <v>0</v>
      </c>
      <c r="R8" s="55">
        <f>IF(ISERR(GETPIVOTDATA("Record",MissingElementsPivot!$A$3,"Organization",$A8,$H$1,R$2)*R$2),0,GETPIVOTDATA("Record",MissingElementsPivot!$A$3,"Organization",$A8,$H$1,R$2)*R$2)</f>
        <v>0</v>
      </c>
      <c r="S8" s="55">
        <f>IF(ISERR(GETPIVOTDATA("Record",MissingElementsPivot!$A$3,"Organization",$A8,$H$1,S$2)*S$2),0,GETPIVOTDATA("Record",MissingElementsPivot!$A$3,"Organization",$A8,$H$1,S$2)*S$2)</f>
        <v>0</v>
      </c>
      <c r="T8" s="55">
        <f>IF(ISERR(GETPIVOTDATA("Record",MissingElementsPivot!$A$3,"Organization",$A8,$H$1,T$2)*T$2),0,GETPIVOTDATA("Record",MissingElementsPivot!$A$3,"Organization",$A8,$H$1,T$2)*T$2)</f>
        <v>0</v>
      </c>
      <c r="U8" s="55">
        <f>IF(ISERR(GETPIVOTDATA("Record",MissingElementsPivot!$A$3,"Organization",$A8,$H$1,U$2)*U$2),0,GETPIVOTDATA("Record",MissingElementsPivot!$A$3,"Organization",$A8,$H$1,U$2)*U$2)</f>
        <v>0</v>
      </c>
      <c r="V8" s="55">
        <f>IF(ISERR(GETPIVOTDATA("Record",MissingElementsPivot!$A$3,"Organization",$A8,$H$1,V$2)*V$2),0,GETPIVOTDATA("Record",MissingElementsPivot!$A$3,"Organization",$A8,$H$1,V$2)*V$2)</f>
        <v>0</v>
      </c>
      <c r="W8" s="55">
        <f>GETPIVOTDATA("Record",MissingElementsPivot!$A$3,"Organization",A8)</f>
        <v>172</v>
      </c>
      <c r="X8" s="64">
        <f t="shared" si="1"/>
        <v>6</v>
      </c>
      <c r="Y8" s="64">
        <f t="shared" si="0"/>
        <v>75.39462039165231</v>
      </c>
      <c r="AA8" s="72" t="s">
        <v>775</v>
      </c>
      <c r="AB8" s="72">
        <v>172</v>
      </c>
      <c r="AC8" s="64">
        <v>86.754291371876334</v>
      </c>
      <c r="AD8" s="88">
        <v>13.334871469501955</v>
      </c>
      <c r="AE8" s="64">
        <v>72.267268675347879</v>
      </c>
      <c r="AF8" s="64">
        <v>32.277011529146229</v>
      </c>
      <c r="AG8" s="64">
        <v>26.552651203095184</v>
      </c>
      <c r="AH8" s="88">
        <v>57.468691003532399</v>
      </c>
      <c r="AI8" s="64">
        <v>57.468691003532399</v>
      </c>
    </row>
    <row r="9" spans="1:35" x14ac:dyDescent="0.2">
      <c r="A9" s="50" t="s">
        <v>949</v>
      </c>
      <c r="B9" s="55">
        <f>IF(ISERR(GETPIVOTDATA("Record",MissingElementsPivot!$A$3,"Organization",$A9,$H$1,B$2)*B$2),0,GETPIVOTDATA("Record",MissingElementsPivot!$A$3,"Organization",$A9,$H$1,B$2)*B$2)</f>
        <v>0</v>
      </c>
      <c r="C9" s="55">
        <f>IF(ISERR(GETPIVOTDATA("Record",MissingElementsPivot!$A$3,"Organization",$A9,$H$1,C$2)*C$2),0,GETPIVOTDATA("Record",MissingElementsPivot!$A$3,"Organization",$A9,$H$1,C$2)*C$2)</f>
        <v>19</v>
      </c>
      <c r="D9" s="55">
        <f>IF(ISERR(GETPIVOTDATA("Record",MissingElementsPivot!$A$3,"Organization",$A9,$H$1,D$2)*D$2),0,GETPIVOTDATA("Record",MissingElementsPivot!$A$3,"Organization",$A9,$H$1,D$2)*D$2)</f>
        <v>64</v>
      </c>
      <c r="E9" s="55">
        <f>IF(ISERR(GETPIVOTDATA("Record",MissingElementsPivot!$A$3,"Organization",$A9,$H$1,E$2)*E$2),0,GETPIVOTDATA("Record",MissingElementsPivot!$A$3,"Organization",$A9,$H$1,E$2)*E$2)</f>
        <v>123</v>
      </c>
      <c r="F9" s="55">
        <f>IF(ISERR(GETPIVOTDATA("Record",MissingElementsPivot!$A$3,"Organization",$A9,$H$1,F$2)*F$2),0,GETPIVOTDATA("Record",MissingElementsPivot!$A$3,"Organization",$A9,$H$1,F$2)*F$2)</f>
        <v>156</v>
      </c>
      <c r="G9" s="55">
        <f>IF(ISERR(GETPIVOTDATA("Record",MissingElementsPivot!$A$3,"Organization",$A9,$H$1,G$2)*G$2),0,GETPIVOTDATA("Record",MissingElementsPivot!$A$3,"Organization",$A9,$H$1,G$2)*G$2)</f>
        <v>110</v>
      </c>
      <c r="H9" s="55">
        <f>IF(ISERR(GETPIVOTDATA("Record",MissingElementsPivot!$A$3,"Organization",$A9,$H$1,H$2)*H$2),0,GETPIVOTDATA("Record",MissingElementsPivot!$A$3,"Organization",$A9,$H$1,H$2)*H$2)</f>
        <v>78</v>
      </c>
      <c r="I9" s="55">
        <f>IF(ISERR(GETPIVOTDATA("Record",MissingElementsPivot!$A$3,"Organization",$A9,$H$1,I$2)*I$2),0,GETPIVOTDATA("Record",MissingElementsPivot!$A$3,"Organization",$A9,$H$1,I$2)*I$2)</f>
        <v>7</v>
      </c>
      <c r="J9" s="55">
        <f>IF(ISERR(GETPIVOTDATA("Record",MissingElementsPivot!$A$3,"Organization",$A9,$H$1,J$2)*J$2),0,GETPIVOTDATA("Record",MissingElementsPivot!$A$3,"Organization",$A9,$H$1,J$2)*J$2)</f>
        <v>0</v>
      </c>
      <c r="K9" s="55">
        <f>IF(ISERR(GETPIVOTDATA("Record",MissingElementsPivot!$A$3,"Organization",$A9,$H$1,K$2)*K$2),0,GETPIVOTDATA("Record",MissingElementsPivot!$A$3,"Organization",$A9,$H$1,K$2)*K$2)</f>
        <v>0</v>
      </c>
      <c r="L9" s="55">
        <f>IF(ISERR(GETPIVOTDATA("Record",MissingElementsPivot!$A$3,"Organization",$A9,$H$1,L$2)*L$2),0,GETPIVOTDATA("Record",MissingElementsPivot!$A$3,"Organization",$A9,$H$1,L$2)*L$2)</f>
        <v>0</v>
      </c>
      <c r="M9" s="55">
        <f>IF(ISERR(GETPIVOTDATA("Record",MissingElementsPivot!$A$3,"Organization",$A9,$H$1,M$2)*M$2),0,GETPIVOTDATA("Record",MissingElementsPivot!$A$3,"Organization",$A9,$H$1,M$2)*M$2)</f>
        <v>0</v>
      </c>
      <c r="N9" s="55">
        <f>IF(ISERR(GETPIVOTDATA("Record",MissingElementsPivot!$A$3,"Organization",$A9,$H$1,N$2)*N$2),0,GETPIVOTDATA("Record",MissingElementsPivot!$A$3,"Organization",$A9,$H$1,N$2)*N$2)</f>
        <v>0</v>
      </c>
      <c r="O9" s="55">
        <f>IF(ISERR(GETPIVOTDATA("Record",MissingElementsPivot!$A$3,"Organization",$A9,$H$1,O$2)*O$2),0,GETPIVOTDATA("Record",MissingElementsPivot!$A$3,"Organization",$A9,$H$1,O$2)*O$2)</f>
        <v>0</v>
      </c>
      <c r="P9" s="55">
        <f>IF(ISERR(GETPIVOTDATA("Record",MissingElementsPivot!$A$3,"Organization",$A9,$H$1,P$2)*P$2),0,GETPIVOTDATA("Record",MissingElementsPivot!$A$3,"Organization",$A9,$H$1,P$2)*P$2)</f>
        <v>0</v>
      </c>
      <c r="Q9" s="55">
        <f>IF(ISERR(GETPIVOTDATA("Record",MissingElementsPivot!$A$3,"Organization",$A9,$H$1,Q$2)*Q$2),0,GETPIVOTDATA("Record",MissingElementsPivot!$A$3,"Organization",$A9,$H$1,Q$2)*Q$2)</f>
        <v>0</v>
      </c>
      <c r="R9" s="55">
        <f>IF(ISERR(GETPIVOTDATA("Record",MissingElementsPivot!$A$3,"Organization",$A9,$H$1,R$2)*R$2),0,GETPIVOTDATA("Record",MissingElementsPivot!$A$3,"Organization",$A9,$H$1,R$2)*R$2)</f>
        <v>0</v>
      </c>
      <c r="S9" s="55">
        <f>IF(ISERR(GETPIVOTDATA("Record",MissingElementsPivot!$A$3,"Organization",$A9,$H$1,S$2)*S$2),0,GETPIVOTDATA("Record",MissingElementsPivot!$A$3,"Organization",$A9,$H$1,S$2)*S$2)</f>
        <v>0</v>
      </c>
      <c r="T9" s="55">
        <f>IF(ISERR(GETPIVOTDATA("Record",MissingElementsPivot!$A$3,"Organization",$A9,$H$1,T$2)*T$2),0,GETPIVOTDATA("Record",MissingElementsPivot!$A$3,"Organization",$A9,$H$1,T$2)*T$2)</f>
        <v>0</v>
      </c>
      <c r="U9" s="55">
        <f>IF(ISERR(GETPIVOTDATA("Record",MissingElementsPivot!$A$3,"Organization",$A9,$H$1,U$2)*U$2),0,GETPIVOTDATA("Record",MissingElementsPivot!$A$3,"Organization",$A9,$H$1,U$2)*U$2)</f>
        <v>0</v>
      </c>
      <c r="V9" s="55">
        <f>IF(ISERR(GETPIVOTDATA("Record",MissingElementsPivot!$A$3,"Organization",$A9,$H$1,V$2)*V$2),0,GETPIVOTDATA("Record",MissingElementsPivot!$A$3,"Organization",$A9,$H$1,V$2)*V$2)</f>
        <v>0</v>
      </c>
      <c r="W9" s="55">
        <f>GETPIVOTDATA("Record",MissingElementsPivot!$A$3,"Organization",A9)</f>
        <v>167</v>
      </c>
      <c r="X9" s="64">
        <f t="shared" si="1"/>
        <v>3.3353293413173652</v>
      </c>
      <c r="Y9" s="64">
        <f t="shared" si="0"/>
        <v>11.865851807964756</v>
      </c>
      <c r="AA9" s="72" t="s">
        <v>949</v>
      </c>
      <c r="AB9" s="72">
        <v>167</v>
      </c>
      <c r="AC9" s="64">
        <v>8.7679144542273111</v>
      </c>
      <c r="AD9" s="88">
        <v>8.307162545037805</v>
      </c>
      <c r="AE9" s="64">
        <v>19.229594834515407</v>
      </c>
      <c r="AF9" s="64">
        <v>8.8944106732837547</v>
      </c>
      <c r="AG9" s="64">
        <v>15.188923460707912</v>
      </c>
      <c r="AH9" s="88">
        <v>17.356500467301924</v>
      </c>
      <c r="AI9" s="64">
        <v>17.356500467301924</v>
      </c>
    </row>
    <row r="10" spans="1:35" x14ac:dyDescent="0.2">
      <c r="A10" s="50" t="s">
        <v>1148</v>
      </c>
      <c r="B10" s="76">
        <f>IF(ISERR(GETPIVOTDATA("Record",MissingElementsPivot!$A$3,"Organization",$A10,$H$1,B$2)*B$2),0,GETPIVOTDATA("Record",MissingElementsPivot!$A$3,"Organization",$A10,$H$1,B$2)*B$2)</f>
        <v>0</v>
      </c>
      <c r="C10" s="76">
        <f>IF(ISERR(GETPIVOTDATA("Record",MissingElementsPivot!$A$3,"Organization",$A10,$H$1,C$2)*C$2),0,GETPIVOTDATA("Record",MissingElementsPivot!$A$3,"Organization",$A10,$H$1,C$2)*C$2)</f>
        <v>0</v>
      </c>
      <c r="D10" s="76">
        <f>IF(ISERR(GETPIVOTDATA("Record",MissingElementsPivot!$A$3,"Organization",$A10,$H$1,D$2)*D$2),0,GETPIVOTDATA("Record",MissingElementsPivot!$A$3,"Organization",$A10,$H$1,D$2)*D$2)</f>
        <v>158</v>
      </c>
      <c r="E10" s="76">
        <f>IF(ISERR(GETPIVOTDATA("Record",MissingElementsPivot!$A$3,"Organization",$A10,$H$1,E$2)*E$2),0,GETPIVOTDATA("Record",MissingElementsPivot!$A$3,"Organization",$A10,$H$1,E$2)*E$2)</f>
        <v>228</v>
      </c>
      <c r="F10" s="76">
        <f>IF(ISERR(GETPIVOTDATA("Record",MissingElementsPivot!$A$3,"Organization",$A10,$H$1,F$2)*F$2),0,GETPIVOTDATA("Record",MissingElementsPivot!$A$3,"Organization",$A10,$H$1,F$2)*F$2)</f>
        <v>36</v>
      </c>
      <c r="G10" s="76">
        <f>IF(ISERR(GETPIVOTDATA("Record",MissingElementsPivot!$A$3,"Organization",$A10,$H$1,G$2)*G$2),0,GETPIVOTDATA("Record",MissingElementsPivot!$A$3,"Organization",$A10,$H$1,G$2)*G$2)</f>
        <v>5</v>
      </c>
      <c r="H10" s="76">
        <f>IF(ISERR(GETPIVOTDATA("Record",MissingElementsPivot!$A$3,"Organization",$A10,$H$1,H$2)*H$2),0,GETPIVOTDATA("Record",MissingElementsPivot!$A$3,"Organization",$A10,$H$1,H$2)*H$2)</f>
        <v>0</v>
      </c>
      <c r="I10" s="76">
        <f>IF(ISERR(GETPIVOTDATA("Record",MissingElementsPivot!$A$3,"Organization",$A10,$H$1,I$2)*I$2),0,GETPIVOTDATA("Record",MissingElementsPivot!$A$3,"Organization",$A10,$H$1,I$2)*I$2)</f>
        <v>0</v>
      </c>
      <c r="J10" s="76">
        <f>IF(ISERR(GETPIVOTDATA("Record",MissingElementsPivot!$A$3,"Organization",$A10,$H$1,J$2)*J$2),0,GETPIVOTDATA("Record",MissingElementsPivot!$A$3,"Organization",$A10,$H$1,J$2)*J$2)</f>
        <v>0</v>
      </c>
      <c r="K10" s="76">
        <f>IF(ISERR(GETPIVOTDATA("Record",MissingElementsPivot!$A$3,"Organization",$A10,$H$1,K$2)*K$2),0,GETPIVOTDATA("Record",MissingElementsPivot!$A$3,"Organization",$A10,$H$1,K$2)*K$2)</f>
        <v>0</v>
      </c>
      <c r="L10" s="76">
        <f>IF(ISERR(GETPIVOTDATA("Record",MissingElementsPivot!$A$3,"Organization",$A10,$H$1,L$2)*L$2),0,GETPIVOTDATA("Record",MissingElementsPivot!$A$3,"Organization",$A10,$H$1,L$2)*L$2)</f>
        <v>0</v>
      </c>
      <c r="M10" s="76">
        <f>IF(ISERR(GETPIVOTDATA("Record",MissingElementsPivot!$A$3,"Organization",$A10,$H$1,M$2)*M$2),0,GETPIVOTDATA("Record",MissingElementsPivot!$A$3,"Organization",$A10,$H$1,M$2)*M$2)</f>
        <v>0</v>
      </c>
      <c r="N10" s="76">
        <f>IF(ISERR(GETPIVOTDATA("Record",MissingElementsPivot!$A$3,"Organization",$A10,$H$1,N$2)*N$2),0,GETPIVOTDATA("Record",MissingElementsPivot!$A$3,"Organization",$A10,$H$1,N$2)*N$2)</f>
        <v>0</v>
      </c>
      <c r="O10" s="76">
        <f>IF(ISERR(GETPIVOTDATA("Record",MissingElementsPivot!$A$3,"Organization",$A10,$H$1,O$2)*O$2),0,GETPIVOTDATA("Record",MissingElementsPivot!$A$3,"Organization",$A10,$H$1,O$2)*O$2)</f>
        <v>0</v>
      </c>
      <c r="P10" s="76">
        <f>IF(ISERR(GETPIVOTDATA("Record",MissingElementsPivot!$A$3,"Organization",$A10,$H$1,P$2)*P$2),0,GETPIVOTDATA("Record",MissingElementsPivot!$A$3,"Organization",$A10,$H$1,P$2)*P$2)</f>
        <v>0</v>
      </c>
      <c r="Q10" s="76">
        <f>IF(ISERR(GETPIVOTDATA("Record",MissingElementsPivot!$A$3,"Organization",$A10,$H$1,Q$2)*Q$2),0,GETPIVOTDATA("Record",MissingElementsPivot!$A$3,"Organization",$A10,$H$1,Q$2)*Q$2)</f>
        <v>0</v>
      </c>
      <c r="R10" s="76">
        <f>IF(ISERR(GETPIVOTDATA("Record",MissingElementsPivot!$A$3,"Organization",$A10,$H$1,R$2)*R$2),0,GETPIVOTDATA("Record",MissingElementsPivot!$A$3,"Organization",$A10,$H$1,R$2)*R$2)</f>
        <v>0</v>
      </c>
      <c r="S10" s="76">
        <f>IF(ISERR(GETPIVOTDATA("Record",MissingElementsPivot!$A$3,"Organization",$A10,$H$1,S$2)*S$2),0,GETPIVOTDATA("Record",MissingElementsPivot!$A$3,"Organization",$A10,$H$1,S$2)*S$2)</f>
        <v>0</v>
      </c>
      <c r="T10" s="76">
        <f>IF(ISERR(GETPIVOTDATA("Record",MissingElementsPivot!$A$3,"Organization",$A10,$H$1,T$2)*T$2),0,GETPIVOTDATA("Record",MissingElementsPivot!$A$3,"Organization",$A10,$H$1,T$2)*T$2)</f>
        <v>0</v>
      </c>
      <c r="U10" s="76">
        <f>IF(ISERR(GETPIVOTDATA("Record",MissingElementsPivot!$A$3,"Organization",$A10,$H$1,U$2)*U$2),0,GETPIVOTDATA("Record",MissingElementsPivot!$A$3,"Organization",$A10,$H$1,U$2)*U$2)</f>
        <v>0</v>
      </c>
      <c r="V10" s="76">
        <f>IF(ISERR(GETPIVOTDATA("Record",MissingElementsPivot!$A$3,"Organization",$A10,$H$1,V$2)*V$2),0,GETPIVOTDATA("Record",MissingElementsPivot!$A$3,"Organization",$A10,$H$1,V$2)*V$2)</f>
        <v>0</v>
      </c>
      <c r="W10" s="76">
        <f>GETPIVOTDATA("Record",MissingElementsPivot!$A$3,"Organization",A10)</f>
        <v>165</v>
      </c>
      <c r="X10" s="64">
        <f t="shared" si="1"/>
        <v>2.5878787878787879</v>
      </c>
      <c r="Y10" s="64">
        <f t="shared" si="0"/>
        <v>9.9865105169260957</v>
      </c>
      <c r="AA10" s="72" t="s">
        <v>1148</v>
      </c>
      <c r="AB10" s="72">
        <v>165</v>
      </c>
      <c r="AC10" s="64">
        <v>12.952446274808899</v>
      </c>
      <c r="AD10" s="88">
        <v>12.928985935576025</v>
      </c>
      <c r="AE10" s="64">
        <v>24.34467671556812</v>
      </c>
      <c r="AF10" s="64">
        <v>12.850568147483008</v>
      </c>
      <c r="AG10" s="64">
        <v>26.552651203095184</v>
      </c>
      <c r="AH10" s="88">
        <v>20.629151784165217</v>
      </c>
      <c r="AI10" s="64">
        <v>20.629151784165217</v>
      </c>
    </row>
    <row r="11" spans="1:35" x14ac:dyDescent="0.2">
      <c r="A11" s="50" t="s">
        <v>1607</v>
      </c>
      <c r="B11" s="55">
        <f>IF(ISERR(GETPIVOTDATA("Record",MissingElementsPivot!$A$3,"Organization",$A11,$H$1,B$2)*B$2),0,GETPIVOTDATA("Record",MissingElementsPivot!$A$3,"Organization",$A11,$H$1,B$2)*B$2)</f>
        <v>0</v>
      </c>
      <c r="C11" s="55">
        <f>IF(ISERR(GETPIVOTDATA("Record",MissingElementsPivot!$A$3,"Organization",$A11,$H$1,C$2)*C$2),0,GETPIVOTDATA("Record",MissingElementsPivot!$A$3,"Organization",$A11,$H$1,C$2)*C$2)</f>
        <v>0</v>
      </c>
      <c r="D11" s="55">
        <f>IF(ISERR(GETPIVOTDATA("Record",MissingElementsPivot!$A$3,"Organization",$A11,$H$1,D$2)*D$2),0,GETPIVOTDATA("Record",MissingElementsPivot!$A$3,"Organization",$A11,$H$1,D$2)*D$2)</f>
        <v>204</v>
      </c>
      <c r="E11" s="55">
        <f>IF(ISERR(GETPIVOTDATA("Record",MissingElementsPivot!$A$3,"Organization",$A11,$H$1,E$2)*E$2),0,GETPIVOTDATA("Record",MissingElementsPivot!$A$3,"Organization",$A11,$H$1,E$2)*E$2)</f>
        <v>0</v>
      </c>
      <c r="F11" s="55">
        <f>IF(ISERR(GETPIVOTDATA("Record",MissingElementsPivot!$A$3,"Organization",$A11,$H$1,F$2)*F$2),0,GETPIVOTDATA("Record",MissingElementsPivot!$A$3,"Organization",$A11,$H$1,F$2)*F$2)</f>
        <v>20</v>
      </c>
      <c r="G11" s="55">
        <f>IF(ISERR(GETPIVOTDATA("Record",MissingElementsPivot!$A$3,"Organization",$A11,$H$1,G$2)*G$2),0,GETPIVOTDATA("Record",MissingElementsPivot!$A$3,"Organization",$A11,$H$1,G$2)*G$2)</f>
        <v>10</v>
      </c>
      <c r="H11" s="55">
        <f>IF(ISERR(GETPIVOTDATA("Record",MissingElementsPivot!$A$3,"Organization",$A11,$H$1,H$2)*H$2),0,GETPIVOTDATA("Record",MissingElementsPivot!$A$3,"Organization",$A11,$H$1,H$2)*H$2)</f>
        <v>0</v>
      </c>
      <c r="I11" s="55">
        <f>IF(ISERR(GETPIVOTDATA("Record",MissingElementsPivot!$A$3,"Organization",$A11,$H$1,I$2)*I$2),0,GETPIVOTDATA("Record",MissingElementsPivot!$A$3,"Organization",$A11,$H$1,I$2)*I$2)</f>
        <v>0</v>
      </c>
      <c r="J11" s="55">
        <f>IF(ISERR(GETPIVOTDATA("Record",MissingElementsPivot!$A$3,"Organization",$A11,$H$1,J$2)*J$2),0,GETPIVOTDATA("Record",MissingElementsPivot!$A$3,"Organization",$A11,$H$1,J$2)*J$2)</f>
        <v>0</v>
      </c>
      <c r="K11" s="55">
        <f>IF(ISERR(GETPIVOTDATA("Record",MissingElementsPivot!$A$3,"Organization",$A11,$H$1,K$2)*K$2),0,GETPIVOTDATA("Record",MissingElementsPivot!$A$3,"Organization",$A11,$H$1,K$2)*K$2)</f>
        <v>0</v>
      </c>
      <c r="L11" s="55">
        <f>IF(ISERR(GETPIVOTDATA("Record",MissingElementsPivot!$A$3,"Organization",$A11,$H$1,L$2)*L$2),0,GETPIVOTDATA("Record",MissingElementsPivot!$A$3,"Organization",$A11,$H$1,L$2)*L$2)</f>
        <v>0</v>
      </c>
      <c r="M11" s="55">
        <f>IF(ISERR(GETPIVOTDATA("Record",MissingElementsPivot!$A$3,"Organization",$A11,$H$1,M$2)*M$2),0,GETPIVOTDATA("Record",MissingElementsPivot!$A$3,"Organization",$A11,$H$1,M$2)*M$2)</f>
        <v>0</v>
      </c>
      <c r="N11" s="55">
        <f>IF(ISERR(GETPIVOTDATA("Record",MissingElementsPivot!$A$3,"Organization",$A11,$H$1,N$2)*N$2),0,GETPIVOTDATA("Record",MissingElementsPivot!$A$3,"Organization",$A11,$H$1,N$2)*N$2)</f>
        <v>0</v>
      </c>
      <c r="O11" s="55">
        <f>IF(ISERR(GETPIVOTDATA("Record",MissingElementsPivot!$A$3,"Organization",$A11,$H$1,O$2)*O$2),0,GETPIVOTDATA("Record",MissingElementsPivot!$A$3,"Organization",$A11,$H$1,O$2)*O$2)</f>
        <v>0</v>
      </c>
      <c r="P11" s="55">
        <f>IF(ISERR(GETPIVOTDATA("Record",MissingElementsPivot!$A$3,"Organization",$A11,$H$1,P$2)*P$2),0,GETPIVOTDATA("Record",MissingElementsPivot!$A$3,"Organization",$A11,$H$1,P$2)*P$2)</f>
        <v>0</v>
      </c>
      <c r="Q11" s="55">
        <f>IF(ISERR(GETPIVOTDATA("Record",MissingElementsPivot!$A$3,"Organization",$A11,$H$1,Q$2)*Q$2),0,GETPIVOTDATA("Record",MissingElementsPivot!$A$3,"Organization",$A11,$H$1,Q$2)*Q$2)</f>
        <v>0</v>
      </c>
      <c r="R11" s="55">
        <f>IF(ISERR(GETPIVOTDATA("Record",MissingElementsPivot!$A$3,"Organization",$A11,$H$1,R$2)*R$2),0,GETPIVOTDATA("Record",MissingElementsPivot!$A$3,"Organization",$A11,$H$1,R$2)*R$2)</f>
        <v>0</v>
      </c>
      <c r="S11" s="55">
        <f>IF(ISERR(GETPIVOTDATA("Record",MissingElementsPivot!$A$3,"Organization",$A11,$H$1,S$2)*S$2),0,GETPIVOTDATA("Record",MissingElementsPivot!$A$3,"Organization",$A11,$H$1,S$2)*S$2)</f>
        <v>0</v>
      </c>
      <c r="T11" s="55">
        <f>IF(ISERR(GETPIVOTDATA("Record",MissingElementsPivot!$A$3,"Organization",$A11,$H$1,T$2)*T$2),0,GETPIVOTDATA("Record",MissingElementsPivot!$A$3,"Organization",$A11,$H$1,T$2)*T$2)</f>
        <v>0</v>
      </c>
      <c r="U11" s="55">
        <f>IF(ISERR(GETPIVOTDATA("Record",MissingElementsPivot!$A$3,"Organization",$A11,$H$1,U$2)*U$2),0,GETPIVOTDATA("Record",MissingElementsPivot!$A$3,"Organization",$A11,$H$1,U$2)*U$2)</f>
        <v>0</v>
      </c>
      <c r="V11" s="55">
        <f>IF(ISERR(GETPIVOTDATA("Record",MissingElementsPivot!$A$3,"Organization",$A11,$H$1,V$2)*V$2),0,GETPIVOTDATA("Record",MissingElementsPivot!$A$3,"Organization",$A11,$H$1,V$2)*V$2)</f>
        <v>0</v>
      </c>
      <c r="W11" s="55">
        <f>GETPIVOTDATA("Record",MissingElementsPivot!$A$3,"Organization",A11)</f>
        <v>109</v>
      </c>
      <c r="X11" s="64">
        <f t="shared" si="1"/>
        <v>2.1467889908256881</v>
      </c>
      <c r="Y11" s="64">
        <f t="shared" si="0"/>
        <v>3.74728049737005</v>
      </c>
      <c r="AA11" s="72" t="s">
        <v>1607</v>
      </c>
      <c r="AB11" s="72">
        <v>109</v>
      </c>
      <c r="AC11" s="64">
        <v>5.0904836206264941</v>
      </c>
      <c r="AD11" s="88">
        <v>11.737400403046038</v>
      </c>
      <c r="AE11" s="64">
        <v>72.267268675347879</v>
      </c>
      <c r="AF11" s="64">
        <v>-5.194303669858888</v>
      </c>
      <c r="AG11" s="64">
        <v>-11.218763990904559</v>
      </c>
      <c r="AH11" s="88">
        <v>5.9347736075542628</v>
      </c>
      <c r="AI11" s="64">
        <v>5.9347736075542628</v>
      </c>
    </row>
    <row r="12" spans="1:35" x14ac:dyDescent="0.2">
      <c r="A12" s="50" t="s">
        <v>633</v>
      </c>
      <c r="B12" s="55">
        <f>IF(ISERR(GETPIVOTDATA("Record",MissingElementsPivot!$A$3,"Organization",$A12,$H$1,B$2)*B$2),0,GETPIVOTDATA("Record",MissingElementsPivot!$A$3,"Organization",$A12,$H$1,B$2)*B$2)</f>
        <v>0</v>
      </c>
      <c r="C12" s="55">
        <f>IF(ISERR(GETPIVOTDATA("Record",MissingElementsPivot!$A$3,"Organization",$A12,$H$1,C$2)*C$2),0,GETPIVOTDATA("Record",MissingElementsPivot!$A$3,"Organization",$A12,$H$1,C$2)*C$2)</f>
        <v>0</v>
      </c>
      <c r="D12" s="55">
        <f>IF(ISERR(GETPIVOTDATA("Record",MissingElementsPivot!$A$3,"Organization",$A12,$H$1,D$2)*D$2),0,GETPIVOTDATA("Record",MissingElementsPivot!$A$3,"Organization",$A12,$H$1,D$2)*D$2)</f>
        <v>0</v>
      </c>
      <c r="E12" s="55">
        <f>IF(ISERR(GETPIVOTDATA("Record",MissingElementsPivot!$A$3,"Organization",$A12,$H$1,E$2)*E$2),0,GETPIVOTDATA("Record",MissingElementsPivot!$A$3,"Organization",$A12,$H$1,E$2)*E$2)</f>
        <v>0</v>
      </c>
      <c r="F12" s="55">
        <f>IF(ISERR(GETPIVOTDATA("Record",MissingElementsPivot!$A$3,"Organization",$A12,$H$1,F$2)*F$2),0,GETPIVOTDATA("Record",MissingElementsPivot!$A$3,"Organization",$A12,$H$1,F$2)*F$2)</f>
        <v>372</v>
      </c>
      <c r="G12" s="55">
        <f>IF(ISERR(GETPIVOTDATA("Record",MissingElementsPivot!$A$3,"Organization",$A12,$H$1,G$2)*G$2),0,GETPIVOTDATA("Record",MissingElementsPivot!$A$3,"Organization",$A12,$H$1,G$2)*G$2)</f>
        <v>25</v>
      </c>
      <c r="H12" s="55">
        <f>IF(ISERR(GETPIVOTDATA("Record",MissingElementsPivot!$A$3,"Organization",$A12,$H$1,H$2)*H$2),0,GETPIVOTDATA("Record",MissingElementsPivot!$A$3,"Organization",$A12,$H$1,H$2)*H$2)</f>
        <v>0</v>
      </c>
      <c r="I12" s="55">
        <f>IF(ISERR(GETPIVOTDATA("Record",MissingElementsPivot!$A$3,"Organization",$A12,$H$1,I$2)*I$2),0,GETPIVOTDATA("Record",MissingElementsPivot!$A$3,"Organization",$A12,$H$1,I$2)*I$2)</f>
        <v>0</v>
      </c>
      <c r="J12" s="55">
        <f>IF(ISERR(GETPIVOTDATA("Record",MissingElementsPivot!$A$3,"Organization",$A12,$H$1,J$2)*J$2),0,GETPIVOTDATA("Record",MissingElementsPivot!$A$3,"Organization",$A12,$H$1,J$2)*J$2)</f>
        <v>0</v>
      </c>
      <c r="K12" s="55">
        <f>IF(ISERR(GETPIVOTDATA("Record",MissingElementsPivot!$A$3,"Organization",$A12,$H$1,K$2)*K$2),0,GETPIVOTDATA("Record",MissingElementsPivot!$A$3,"Organization",$A12,$H$1,K$2)*K$2)</f>
        <v>0</v>
      </c>
      <c r="L12" s="55">
        <f>IF(ISERR(GETPIVOTDATA("Record",MissingElementsPivot!$A$3,"Organization",$A12,$H$1,L$2)*L$2),0,GETPIVOTDATA("Record",MissingElementsPivot!$A$3,"Organization",$A12,$H$1,L$2)*L$2)</f>
        <v>0</v>
      </c>
      <c r="M12" s="55">
        <f>IF(ISERR(GETPIVOTDATA("Record",MissingElementsPivot!$A$3,"Organization",$A12,$H$1,M$2)*M$2),0,GETPIVOTDATA("Record",MissingElementsPivot!$A$3,"Organization",$A12,$H$1,M$2)*M$2)</f>
        <v>0</v>
      </c>
      <c r="N12" s="55">
        <f>IF(ISERR(GETPIVOTDATA("Record",MissingElementsPivot!$A$3,"Organization",$A12,$H$1,N$2)*N$2),0,GETPIVOTDATA("Record",MissingElementsPivot!$A$3,"Organization",$A12,$H$1,N$2)*N$2)</f>
        <v>0</v>
      </c>
      <c r="O12" s="55">
        <f>IF(ISERR(GETPIVOTDATA("Record",MissingElementsPivot!$A$3,"Organization",$A12,$H$1,O$2)*O$2),0,GETPIVOTDATA("Record",MissingElementsPivot!$A$3,"Organization",$A12,$H$1,O$2)*O$2)</f>
        <v>0</v>
      </c>
      <c r="P12" s="55">
        <f>IF(ISERR(GETPIVOTDATA("Record",MissingElementsPivot!$A$3,"Organization",$A12,$H$1,P$2)*P$2),0,GETPIVOTDATA("Record",MissingElementsPivot!$A$3,"Organization",$A12,$H$1,P$2)*P$2)</f>
        <v>0</v>
      </c>
      <c r="Q12" s="55">
        <f>IF(ISERR(GETPIVOTDATA("Record",MissingElementsPivot!$A$3,"Organization",$A12,$H$1,Q$2)*Q$2),0,GETPIVOTDATA("Record",MissingElementsPivot!$A$3,"Organization",$A12,$H$1,Q$2)*Q$2)</f>
        <v>0</v>
      </c>
      <c r="R12" s="55">
        <f>IF(ISERR(GETPIVOTDATA("Record",MissingElementsPivot!$A$3,"Organization",$A12,$H$1,R$2)*R$2),0,GETPIVOTDATA("Record",MissingElementsPivot!$A$3,"Organization",$A12,$H$1,R$2)*R$2)</f>
        <v>0</v>
      </c>
      <c r="S12" s="55">
        <f>IF(ISERR(GETPIVOTDATA("Record",MissingElementsPivot!$A$3,"Organization",$A12,$H$1,S$2)*S$2),0,GETPIVOTDATA("Record",MissingElementsPivot!$A$3,"Organization",$A12,$H$1,S$2)*S$2)</f>
        <v>0</v>
      </c>
      <c r="T12" s="55">
        <f>IF(ISERR(GETPIVOTDATA("Record",MissingElementsPivot!$A$3,"Organization",$A12,$H$1,T$2)*T$2),0,GETPIVOTDATA("Record",MissingElementsPivot!$A$3,"Organization",$A12,$H$1,T$2)*T$2)</f>
        <v>0</v>
      </c>
      <c r="U12" s="55">
        <f>IF(ISERR(GETPIVOTDATA("Record",MissingElementsPivot!$A$3,"Organization",$A12,$H$1,U$2)*U$2),0,GETPIVOTDATA("Record",MissingElementsPivot!$A$3,"Organization",$A12,$H$1,U$2)*U$2)</f>
        <v>0</v>
      </c>
      <c r="V12" s="55">
        <f>IF(ISERR(GETPIVOTDATA("Record",MissingElementsPivot!$A$3,"Organization",$A12,$H$1,V$2)*V$2),0,GETPIVOTDATA("Record",MissingElementsPivot!$A$3,"Organization",$A12,$H$1,V$2)*V$2)</f>
        <v>0</v>
      </c>
      <c r="W12" s="55">
        <f>GETPIVOTDATA("Record",MissingElementsPivot!$A$3,"Organization",A12)</f>
        <v>98</v>
      </c>
      <c r="X12" s="64">
        <f t="shared" si="1"/>
        <v>4.0510204081632653</v>
      </c>
      <c r="Y12" s="64">
        <f t="shared" si="0"/>
        <v>37.022784648075287</v>
      </c>
      <c r="AA12" s="72" t="s">
        <v>633</v>
      </c>
      <c r="AB12" s="72">
        <v>98</v>
      </c>
      <c r="AC12" s="64">
        <v>45.713566829392803</v>
      </c>
      <c r="AD12" s="89">
        <v>-1.4209691566430078</v>
      </c>
      <c r="AE12" s="64">
        <v>-13.140330354867977</v>
      </c>
      <c r="AF12" s="64">
        <v>-11.313976282067241</v>
      </c>
      <c r="AG12" s="64">
        <v>-5.8805291628631355</v>
      </c>
      <c r="AH12" s="88">
        <v>0.93488382194730402</v>
      </c>
      <c r="AI12" s="64">
        <v>0.93488382194730402</v>
      </c>
    </row>
    <row r="13" spans="1:35" x14ac:dyDescent="0.2">
      <c r="A13" s="50" t="s">
        <v>545</v>
      </c>
      <c r="B13" s="55">
        <f>IF(ISERR(GETPIVOTDATA("Record",MissingElementsPivot!$A$3,"Organization",$A13,$H$1,B$2)*B$2),0,GETPIVOTDATA("Record",MissingElementsPivot!$A$3,"Organization",$A13,$H$1,B$2)*B$2)</f>
        <v>0</v>
      </c>
      <c r="C13" s="55">
        <f>IF(ISERR(GETPIVOTDATA("Record",MissingElementsPivot!$A$3,"Organization",$A13,$H$1,C$2)*C$2),0,GETPIVOTDATA("Record",MissingElementsPivot!$A$3,"Organization",$A13,$H$1,C$2)*C$2)</f>
        <v>47</v>
      </c>
      <c r="D13" s="55">
        <f>IF(ISERR(GETPIVOTDATA("Record",MissingElementsPivot!$A$3,"Organization",$A13,$H$1,D$2)*D$2),0,GETPIVOTDATA("Record",MissingElementsPivot!$A$3,"Organization",$A13,$H$1,D$2)*D$2)</f>
        <v>12</v>
      </c>
      <c r="E13" s="55">
        <f>IF(ISERR(GETPIVOTDATA("Record",MissingElementsPivot!$A$3,"Organization",$A13,$H$1,E$2)*E$2),0,GETPIVOTDATA("Record",MissingElementsPivot!$A$3,"Organization",$A13,$H$1,E$2)*E$2)</f>
        <v>0</v>
      </c>
      <c r="F13" s="55">
        <f>IF(ISERR(GETPIVOTDATA("Record",MissingElementsPivot!$A$3,"Organization",$A13,$H$1,F$2)*F$2),0,GETPIVOTDATA("Record",MissingElementsPivot!$A$3,"Organization",$A13,$H$1,F$2)*F$2)</f>
        <v>0</v>
      </c>
      <c r="G13" s="55">
        <f>IF(ISERR(GETPIVOTDATA("Record",MissingElementsPivot!$A$3,"Organization",$A13,$H$1,G$2)*G$2),0,GETPIVOTDATA("Record",MissingElementsPivot!$A$3,"Organization",$A13,$H$1,G$2)*G$2)</f>
        <v>0</v>
      </c>
      <c r="H13" s="55">
        <f>IF(ISERR(GETPIVOTDATA("Record",MissingElementsPivot!$A$3,"Organization",$A13,$H$1,H$2)*H$2),0,GETPIVOTDATA("Record",MissingElementsPivot!$A$3,"Organization",$A13,$H$1,H$2)*H$2)</f>
        <v>0</v>
      </c>
      <c r="I13" s="55">
        <f>IF(ISERR(GETPIVOTDATA("Record",MissingElementsPivot!$A$3,"Organization",$A13,$H$1,I$2)*I$2),0,GETPIVOTDATA("Record",MissingElementsPivot!$A$3,"Organization",$A13,$H$1,I$2)*I$2)</f>
        <v>0</v>
      </c>
      <c r="J13" s="55">
        <f>IF(ISERR(GETPIVOTDATA("Record",MissingElementsPivot!$A$3,"Organization",$A13,$H$1,J$2)*J$2),0,GETPIVOTDATA("Record",MissingElementsPivot!$A$3,"Organization",$A13,$H$1,J$2)*J$2)</f>
        <v>0</v>
      </c>
      <c r="K13" s="55">
        <f>IF(ISERR(GETPIVOTDATA("Record",MissingElementsPivot!$A$3,"Organization",$A13,$H$1,K$2)*K$2),0,GETPIVOTDATA("Record",MissingElementsPivot!$A$3,"Organization",$A13,$H$1,K$2)*K$2)</f>
        <v>0</v>
      </c>
      <c r="L13" s="55">
        <f>IF(ISERR(GETPIVOTDATA("Record",MissingElementsPivot!$A$3,"Organization",$A13,$H$1,L$2)*L$2),0,GETPIVOTDATA("Record",MissingElementsPivot!$A$3,"Organization",$A13,$H$1,L$2)*L$2)</f>
        <v>0</v>
      </c>
      <c r="M13" s="55">
        <f>IF(ISERR(GETPIVOTDATA("Record",MissingElementsPivot!$A$3,"Organization",$A13,$H$1,M$2)*M$2),0,GETPIVOTDATA("Record",MissingElementsPivot!$A$3,"Organization",$A13,$H$1,M$2)*M$2)</f>
        <v>0</v>
      </c>
      <c r="N13" s="55">
        <f>IF(ISERR(GETPIVOTDATA("Record",MissingElementsPivot!$A$3,"Organization",$A13,$H$1,N$2)*N$2),0,GETPIVOTDATA("Record",MissingElementsPivot!$A$3,"Organization",$A13,$H$1,N$2)*N$2)</f>
        <v>0</v>
      </c>
      <c r="O13" s="55">
        <f>IF(ISERR(GETPIVOTDATA("Record",MissingElementsPivot!$A$3,"Organization",$A13,$H$1,O$2)*O$2),0,GETPIVOTDATA("Record",MissingElementsPivot!$A$3,"Organization",$A13,$H$1,O$2)*O$2)</f>
        <v>0</v>
      </c>
      <c r="P13" s="55">
        <f>IF(ISERR(GETPIVOTDATA("Record",MissingElementsPivot!$A$3,"Organization",$A13,$H$1,P$2)*P$2),0,GETPIVOTDATA("Record",MissingElementsPivot!$A$3,"Organization",$A13,$H$1,P$2)*P$2)</f>
        <v>0</v>
      </c>
      <c r="Q13" s="55">
        <f>IF(ISERR(GETPIVOTDATA("Record",MissingElementsPivot!$A$3,"Organization",$A13,$H$1,Q$2)*Q$2),0,GETPIVOTDATA("Record",MissingElementsPivot!$A$3,"Organization",$A13,$H$1,Q$2)*Q$2)</f>
        <v>0</v>
      </c>
      <c r="R13" s="55">
        <f>IF(ISERR(GETPIVOTDATA("Record",MissingElementsPivot!$A$3,"Organization",$A13,$H$1,R$2)*R$2),0,GETPIVOTDATA("Record",MissingElementsPivot!$A$3,"Organization",$A13,$H$1,R$2)*R$2)</f>
        <v>0</v>
      </c>
      <c r="S13" s="55">
        <f>IF(ISERR(GETPIVOTDATA("Record",MissingElementsPivot!$A$3,"Organization",$A13,$H$1,S$2)*S$2),0,GETPIVOTDATA("Record",MissingElementsPivot!$A$3,"Organization",$A13,$H$1,S$2)*S$2)</f>
        <v>0</v>
      </c>
      <c r="T13" s="55">
        <f>IF(ISERR(GETPIVOTDATA("Record",MissingElementsPivot!$A$3,"Organization",$A13,$H$1,T$2)*T$2),0,GETPIVOTDATA("Record",MissingElementsPivot!$A$3,"Organization",$A13,$H$1,T$2)*T$2)</f>
        <v>0</v>
      </c>
      <c r="U13" s="55">
        <f>IF(ISERR(GETPIVOTDATA("Record",MissingElementsPivot!$A$3,"Organization",$A13,$H$1,U$2)*U$2),0,GETPIVOTDATA("Record",MissingElementsPivot!$A$3,"Organization",$A13,$H$1,U$2)*U$2)</f>
        <v>0</v>
      </c>
      <c r="V13" s="55">
        <f>IF(ISERR(GETPIVOTDATA("Record",MissingElementsPivot!$A$3,"Organization",$A13,$H$1,V$2)*V$2),0,GETPIVOTDATA("Record",MissingElementsPivot!$A$3,"Organization",$A13,$H$1,V$2)*V$2)</f>
        <v>0</v>
      </c>
      <c r="W13" s="55">
        <f>GETPIVOTDATA("Record",MissingElementsPivot!$A$3,"Organization",A13)</f>
        <v>53</v>
      </c>
      <c r="X13" s="64">
        <f t="shared" si="1"/>
        <v>1.1132075471698113</v>
      </c>
      <c r="Y13" s="64">
        <f t="shared" si="0"/>
        <v>-10.594860584145668</v>
      </c>
      <c r="AA13" s="72" t="s">
        <v>545</v>
      </c>
      <c r="AB13" s="72">
        <v>53</v>
      </c>
      <c r="AC13" s="64">
        <v>-14.940186280969289</v>
      </c>
      <c r="AD13" s="89">
        <v>-0.90677876151452397</v>
      </c>
      <c r="AE13" s="64">
        <v>22.715837464763503</v>
      </c>
      <c r="AF13" s="64">
        <v>12.957070929370227</v>
      </c>
      <c r="AG13" s="64">
        <v>26.552651203095184</v>
      </c>
      <c r="AH13" s="88">
        <v>9.1570912343031363</v>
      </c>
      <c r="AI13" s="64">
        <v>9.1570912343031363</v>
      </c>
    </row>
    <row r="14" spans="1:35" x14ac:dyDescent="0.2">
      <c r="A14" s="50" t="s">
        <v>743</v>
      </c>
      <c r="B14" s="55">
        <f>IF(ISERR(GETPIVOTDATA("Record",MissingElementsPivot!$A$3,"Organization",$A14,$H$1,B$2)*B$2),0,GETPIVOTDATA("Record",MissingElementsPivot!$A$3,"Organization",$A14,$H$1,B$2)*B$2)</f>
        <v>0</v>
      </c>
      <c r="C14" s="55">
        <f>IF(ISERR(GETPIVOTDATA("Record",MissingElementsPivot!$A$3,"Organization",$A14,$H$1,C$2)*C$2),0,GETPIVOTDATA("Record",MissingElementsPivot!$A$3,"Organization",$A14,$H$1,C$2)*C$2)</f>
        <v>0</v>
      </c>
      <c r="D14" s="55">
        <f>IF(ISERR(GETPIVOTDATA("Record",MissingElementsPivot!$A$3,"Organization",$A14,$H$1,D$2)*D$2),0,GETPIVOTDATA("Record",MissingElementsPivot!$A$3,"Organization",$A14,$H$1,D$2)*D$2)</f>
        <v>0</v>
      </c>
      <c r="E14" s="55">
        <f>IF(ISERR(GETPIVOTDATA("Record",MissingElementsPivot!$A$3,"Organization",$A14,$H$1,E$2)*E$2),0,GETPIVOTDATA("Record",MissingElementsPivot!$A$3,"Organization",$A14,$H$1,E$2)*E$2)</f>
        <v>0</v>
      </c>
      <c r="F14" s="55">
        <f>IF(ISERR(GETPIVOTDATA("Record",MissingElementsPivot!$A$3,"Organization",$A14,$H$1,F$2)*F$2),0,GETPIVOTDATA("Record",MissingElementsPivot!$A$3,"Organization",$A14,$H$1,F$2)*F$2)</f>
        <v>0</v>
      </c>
      <c r="G14" s="55">
        <f>IF(ISERR(GETPIVOTDATA("Record",MissingElementsPivot!$A$3,"Organization",$A14,$H$1,G$2)*G$2),0,GETPIVOTDATA("Record",MissingElementsPivot!$A$3,"Organization",$A14,$H$1,G$2)*G$2)</f>
        <v>115</v>
      </c>
      <c r="H14" s="55">
        <f>IF(ISERR(GETPIVOTDATA("Record",MissingElementsPivot!$A$3,"Organization",$A14,$H$1,H$2)*H$2),0,GETPIVOTDATA("Record",MissingElementsPivot!$A$3,"Organization",$A14,$H$1,H$2)*H$2)</f>
        <v>6</v>
      </c>
      <c r="I14" s="55">
        <f>IF(ISERR(GETPIVOTDATA("Record",MissingElementsPivot!$A$3,"Organization",$A14,$H$1,I$2)*I$2),0,GETPIVOTDATA("Record",MissingElementsPivot!$A$3,"Organization",$A14,$H$1,I$2)*I$2)</f>
        <v>0</v>
      </c>
      <c r="J14" s="55">
        <f>IF(ISERR(GETPIVOTDATA("Record",MissingElementsPivot!$A$3,"Organization",$A14,$H$1,J$2)*J$2),0,GETPIVOTDATA("Record",MissingElementsPivot!$A$3,"Organization",$A14,$H$1,J$2)*J$2)</f>
        <v>0</v>
      </c>
      <c r="K14" s="55">
        <f>IF(ISERR(GETPIVOTDATA("Record",MissingElementsPivot!$A$3,"Organization",$A14,$H$1,K$2)*K$2),0,GETPIVOTDATA("Record",MissingElementsPivot!$A$3,"Organization",$A14,$H$1,K$2)*K$2)</f>
        <v>0</v>
      </c>
      <c r="L14" s="55">
        <f>IF(ISERR(GETPIVOTDATA("Record",MissingElementsPivot!$A$3,"Organization",$A14,$H$1,L$2)*L$2),0,GETPIVOTDATA("Record",MissingElementsPivot!$A$3,"Organization",$A14,$H$1,L$2)*L$2)</f>
        <v>0</v>
      </c>
      <c r="M14" s="55">
        <f>IF(ISERR(GETPIVOTDATA("Record",MissingElementsPivot!$A$3,"Organization",$A14,$H$1,M$2)*M$2),0,GETPIVOTDATA("Record",MissingElementsPivot!$A$3,"Organization",$A14,$H$1,M$2)*M$2)</f>
        <v>0</v>
      </c>
      <c r="N14" s="55">
        <f>IF(ISERR(GETPIVOTDATA("Record",MissingElementsPivot!$A$3,"Organization",$A14,$H$1,N$2)*N$2),0,GETPIVOTDATA("Record",MissingElementsPivot!$A$3,"Organization",$A14,$H$1,N$2)*N$2)</f>
        <v>0</v>
      </c>
      <c r="O14" s="55">
        <f>IF(ISERR(GETPIVOTDATA("Record",MissingElementsPivot!$A$3,"Organization",$A14,$H$1,O$2)*O$2),0,GETPIVOTDATA("Record",MissingElementsPivot!$A$3,"Organization",$A14,$H$1,O$2)*O$2)</f>
        <v>0</v>
      </c>
      <c r="P14" s="55">
        <f>IF(ISERR(GETPIVOTDATA("Record",MissingElementsPivot!$A$3,"Organization",$A14,$H$1,P$2)*P$2),0,GETPIVOTDATA("Record",MissingElementsPivot!$A$3,"Organization",$A14,$H$1,P$2)*P$2)</f>
        <v>0</v>
      </c>
      <c r="Q14" s="55">
        <f>IF(ISERR(GETPIVOTDATA("Record",MissingElementsPivot!$A$3,"Organization",$A14,$H$1,Q$2)*Q$2),0,GETPIVOTDATA("Record",MissingElementsPivot!$A$3,"Organization",$A14,$H$1,Q$2)*Q$2)</f>
        <v>0</v>
      </c>
      <c r="R14" s="55">
        <f>IF(ISERR(GETPIVOTDATA("Record",MissingElementsPivot!$A$3,"Organization",$A14,$H$1,R$2)*R$2),0,GETPIVOTDATA("Record",MissingElementsPivot!$A$3,"Organization",$A14,$H$1,R$2)*R$2)</f>
        <v>0</v>
      </c>
      <c r="S14" s="55">
        <f>IF(ISERR(GETPIVOTDATA("Record",MissingElementsPivot!$A$3,"Organization",$A14,$H$1,S$2)*S$2),0,GETPIVOTDATA("Record",MissingElementsPivot!$A$3,"Organization",$A14,$H$1,S$2)*S$2)</f>
        <v>0</v>
      </c>
      <c r="T14" s="55">
        <f>IF(ISERR(GETPIVOTDATA("Record",MissingElementsPivot!$A$3,"Organization",$A14,$H$1,T$2)*T$2),0,GETPIVOTDATA("Record",MissingElementsPivot!$A$3,"Organization",$A14,$H$1,T$2)*T$2)</f>
        <v>0</v>
      </c>
      <c r="U14" s="55">
        <f>IF(ISERR(GETPIVOTDATA("Record",MissingElementsPivot!$A$3,"Organization",$A14,$H$1,U$2)*U$2),0,GETPIVOTDATA("Record",MissingElementsPivot!$A$3,"Organization",$A14,$H$1,U$2)*U$2)</f>
        <v>0</v>
      </c>
      <c r="V14" s="55">
        <f>IF(ISERR(GETPIVOTDATA("Record",MissingElementsPivot!$A$3,"Organization",$A14,$H$1,V$2)*V$2),0,GETPIVOTDATA("Record",MissingElementsPivot!$A$3,"Organization",$A14,$H$1,V$2)*V$2)</f>
        <v>0</v>
      </c>
      <c r="W14" s="55">
        <f>GETPIVOTDATA("Record",MissingElementsPivot!$A$3,"Organization",A14)</f>
        <v>24</v>
      </c>
      <c r="X14" s="64">
        <f t="shared" si="1"/>
        <v>5.041666666666667</v>
      </c>
      <c r="Y14" s="64">
        <f t="shared" si="0"/>
        <v>46.542901377393477</v>
      </c>
      <c r="AA14" s="72" t="s">
        <v>743</v>
      </c>
      <c r="AB14" s="72">
        <v>24</v>
      </c>
      <c r="AC14" s="64">
        <v>65.74144443075086</v>
      </c>
      <c r="AD14" s="88">
        <v>17.990083497228323</v>
      </c>
      <c r="AE14" s="64">
        <v>4.597776802581838</v>
      </c>
      <c r="AF14" s="64">
        <v>11.990783414233549</v>
      </c>
      <c r="AG14" s="64">
        <v>7.6637926788594877</v>
      </c>
      <c r="AH14" s="88">
        <v>18.241062071678918</v>
      </c>
      <c r="AI14" s="64">
        <v>18.241062071678918</v>
      </c>
    </row>
    <row r="15" spans="1:35" x14ac:dyDescent="0.2">
      <c r="A15" s="50" t="s">
        <v>610</v>
      </c>
      <c r="B15" s="55">
        <f>IF(ISERR(GETPIVOTDATA("Record",MissingElementsPivot!$A$3,"Organization",$A15,$H$1,B$2)*B$2),0,GETPIVOTDATA("Record",MissingElementsPivot!$A$3,"Organization",$A15,$H$1,B$2)*B$2)</f>
        <v>0</v>
      </c>
      <c r="C15" s="55">
        <f>IF(ISERR(GETPIVOTDATA("Record",MissingElementsPivot!$A$3,"Organization",$A15,$H$1,C$2)*C$2),0,GETPIVOTDATA("Record",MissingElementsPivot!$A$3,"Organization",$A15,$H$1,C$2)*C$2)</f>
        <v>3</v>
      </c>
      <c r="D15" s="55">
        <f>IF(ISERR(GETPIVOTDATA("Record",MissingElementsPivot!$A$3,"Organization",$A15,$H$1,D$2)*D$2),0,GETPIVOTDATA("Record",MissingElementsPivot!$A$3,"Organization",$A15,$H$1,D$2)*D$2)</f>
        <v>8</v>
      </c>
      <c r="E15" s="55">
        <f>IF(ISERR(GETPIVOTDATA("Record",MissingElementsPivot!$A$3,"Organization",$A15,$H$1,E$2)*E$2),0,GETPIVOTDATA("Record",MissingElementsPivot!$A$3,"Organization",$A15,$H$1,E$2)*E$2)</f>
        <v>3</v>
      </c>
      <c r="F15" s="55">
        <f>IF(ISERR(GETPIVOTDATA("Record",MissingElementsPivot!$A$3,"Organization",$A15,$H$1,F$2)*F$2),0,GETPIVOTDATA("Record",MissingElementsPivot!$A$3,"Organization",$A15,$H$1,F$2)*F$2)</f>
        <v>8</v>
      </c>
      <c r="G15" s="55">
        <f>IF(ISERR(GETPIVOTDATA("Record",MissingElementsPivot!$A$3,"Organization",$A15,$H$1,G$2)*G$2),0,GETPIVOTDATA("Record",MissingElementsPivot!$A$3,"Organization",$A15,$H$1,G$2)*G$2)</f>
        <v>10</v>
      </c>
      <c r="H15" s="55">
        <f>IF(ISERR(GETPIVOTDATA("Record",MissingElementsPivot!$A$3,"Organization",$A15,$H$1,H$2)*H$2),0,GETPIVOTDATA("Record",MissingElementsPivot!$A$3,"Organization",$A15,$H$1,H$2)*H$2)</f>
        <v>0</v>
      </c>
      <c r="I15" s="55">
        <f>IF(ISERR(GETPIVOTDATA("Record",MissingElementsPivot!$A$3,"Organization",$A15,$H$1,I$2)*I$2),0,GETPIVOTDATA("Record",MissingElementsPivot!$A$3,"Organization",$A15,$H$1,I$2)*I$2)</f>
        <v>7</v>
      </c>
      <c r="J15" s="55">
        <f>IF(ISERR(GETPIVOTDATA("Record",MissingElementsPivot!$A$3,"Organization",$A15,$H$1,J$2)*J$2),0,GETPIVOTDATA("Record",MissingElementsPivot!$A$3,"Organization",$A15,$H$1,J$2)*J$2)</f>
        <v>0</v>
      </c>
      <c r="K15" s="55">
        <f>IF(ISERR(GETPIVOTDATA("Record",MissingElementsPivot!$A$3,"Organization",$A15,$H$1,K$2)*K$2),0,GETPIVOTDATA("Record",MissingElementsPivot!$A$3,"Organization",$A15,$H$1,K$2)*K$2)</f>
        <v>0</v>
      </c>
      <c r="L15" s="55">
        <f>IF(ISERR(GETPIVOTDATA("Record",MissingElementsPivot!$A$3,"Organization",$A15,$H$1,L$2)*L$2),0,GETPIVOTDATA("Record",MissingElementsPivot!$A$3,"Organization",$A15,$H$1,L$2)*L$2)</f>
        <v>0</v>
      </c>
      <c r="M15" s="55">
        <f>IF(ISERR(GETPIVOTDATA("Record",MissingElementsPivot!$A$3,"Organization",$A15,$H$1,M$2)*M$2),0,GETPIVOTDATA("Record",MissingElementsPivot!$A$3,"Organization",$A15,$H$1,M$2)*M$2)</f>
        <v>0</v>
      </c>
      <c r="N15" s="55">
        <f>IF(ISERR(GETPIVOTDATA("Record",MissingElementsPivot!$A$3,"Organization",$A15,$H$1,N$2)*N$2),0,GETPIVOTDATA("Record",MissingElementsPivot!$A$3,"Organization",$A15,$H$1,N$2)*N$2)</f>
        <v>0</v>
      </c>
      <c r="O15" s="55">
        <f>IF(ISERR(GETPIVOTDATA("Record",MissingElementsPivot!$A$3,"Organization",$A15,$H$1,O$2)*O$2),0,GETPIVOTDATA("Record",MissingElementsPivot!$A$3,"Organization",$A15,$H$1,O$2)*O$2)</f>
        <v>0</v>
      </c>
      <c r="P15" s="55">
        <f>IF(ISERR(GETPIVOTDATA("Record",MissingElementsPivot!$A$3,"Organization",$A15,$H$1,P$2)*P$2),0,GETPIVOTDATA("Record",MissingElementsPivot!$A$3,"Organization",$A15,$H$1,P$2)*P$2)</f>
        <v>0</v>
      </c>
      <c r="Q15" s="55">
        <f>IF(ISERR(GETPIVOTDATA("Record",MissingElementsPivot!$A$3,"Organization",$A15,$H$1,Q$2)*Q$2),0,GETPIVOTDATA("Record",MissingElementsPivot!$A$3,"Organization",$A15,$H$1,Q$2)*Q$2)</f>
        <v>0</v>
      </c>
      <c r="R15" s="55">
        <f>IF(ISERR(GETPIVOTDATA("Record",MissingElementsPivot!$A$3,"Organization",$A15,$H$1,R$2)*R$2),0,GETPIVOTDATA("Record",MissingElementsPivot!$A$3,"Organization",$A15,$H$1,R$2)*R$2)</f>
        <v>0</v>
      </c>
      <c r="S15" s="55">
        <f>IF(ISERR(GETPIVOTDATA("Record",MissingElementsPivot!$A$3,"Organization",$A15,$H$1,S$2)*S$2),0,GETPIVOTDATA("Record",MissingElementsPivot!$A$3,"Organization",$A15,$H$1,S$2)*S$2)</f>
        <v>0</v>
      </c>
      <c r="T15" s="55">
        <f>IF(ISERR(GETPIVOTDATA("Record",MissingElementsPivot!$A$3,"Organization",$A15,$H$1,T$2)*T$2),0,GETPIVOTDATA("Record",MissingElementsPivot!$A$3,"Organization",$A15,$H$1,T$2)*T$2)</f>
        <v>0</v>
      </c>
      <c r="U15" s="55">
        <f>IF(ISERR(GETPIVOTDATA("Record",MissingElementsPivot!$A$3,"Organization",$A15,$H$1,U$2)*U$2),0,GETPIVOTDATA("Record",MissingElementsPivot!$A$3,"Organization",$A15,$H$1,U$2)*U$2)</f>
        <v>0</v>
      </c>
      <c r="V15" s="55">
        <f>IF(ISERR(GETPIVOTDATA("Record",MissingElementsPivot!$A$3,"Organization",$A15,$H$1,V$2)*V$2),0,GETPIVOTDATA("Record",MissingElementsPivot!$A$3,"Organization",$A15,$H$1,V$2)*V$2)</f>
        <v>0</v>
      </c>
      <c r="W15" s="55">
        <f>GETPIVOTDATA("Record",MissingElementsPivot!$A$3,"Organization",A15)</f>
        <v>13</v>
      </c>
      <c r="X15" s="64">
        <f t="shared" si="1"/>
        <v>3</v>
      </c>
      <c r="Y15" s="64">
        <f t="shared" si="0"/>
        <v>2.2809773437505063</v>
      </c>
      <c r="AA15" s="72" t="s">
        <v>610</v>
      </c>
      <c r="AB15" s="72">
        <v>13</v>
      </c>
      <c r="AC15" s="64">
        <v>1.2748983380925003</v>
      </c>
      <c r="AD15" s="88">
        <v>2.2622196868901021</v>
      </c>
      <c r="AE15" s="64">
        <v>-4.8852571078176714</v>
      </c>
      <c r="AF15" s="64">
        <v>-0.61859417991578214</v>
      </c>
      <c r="AG15" s="64">
        <v>-4.0484746027636929</v>
      </c>
      <c r="AH15" s="88">
        <v>0.83079428708067549</v>
      </c>
      <c r="AI15" s="64">
        <v>0.83079428708067549</v>
      </c>
    </row>
    <row r="16" spans="1:35" x14ac:dyDescent="0.2">
      <c r="A16" s="50" t="s">
        <v>2516</v>
      </c>
      <c r="B16" s="55">
        <f>IF(ISERR(GETPIVOTDATA("Record",MissingElementsPivot!$A$3,"Organization",$A16,$H$1,B$2)*B$2),0,GETPIVOTDATA("Record",MissingElementsPivot!$A$3,"Organization",$A16,$H$1,B$2)*B$2)</f>
        <v>0</v>
      </c>
      <c r="C16" s="55">
        <f>IF(ISERR(GETPIVOTDATA("Record",MissingElementsPivot!$A$3,"Organization",$A16,$H$1,C$2)*C$2),0,GETPIVOTDATA("Record",MissingElementsPivot!$A$3,"Organization",$A16,$H$1,C$2)*C$2)</f>
        <v>0</v>
      </c>
      <c r="D16" s="55">
        <f>IF(ISERR(GETPIVOTDATA("Record",MissingElementsPivot!$A$3,"Organization",$A16,$H$1,D$2)*D$2),0,GETPIVOTDATA("Record",MissingElementsPivot!$A$3,"Organization",$A16,$H$1,D$2)*D$2)</f>
        <v>0</v>
      </c>
      <c r="E16" s="55">
        <f>IF(ISERR(GETPIVOTDATA("Record",MissingElementsPivot!$A$3,"Organization",$A16,$H$1,E$2)*E$2),0,GETPIVOTDATA("Record",MissingElementsPivot!$A$3,"Organization",$A16,$H$1,E$2)*E$2)</f>
        <v>0</v>
      </c>
      <c r="F16" s="55">
        <f>IF(ISERR(GETPIVOTDATA("Record",MissingElementsPivot!$A$3,"Organization",$A16,$H$1,F$2)*F$2),0,GETPIVOTDATA("Record",MissingElementsPivot!$A$3,"Organization",$A16,$H$1,F$2)*F$2)</f>
        <v>24</v>
      </c>
      <c r="G16" s="55">
        <f>IF(ISERR(GETPIVOTDATA("Record",MissingElementsPivot!$A$3,"Organization",$A16,$H$1,G$2)*G$2),0,GETPIVOTDATA("Record",MissingElementsPivot!$A$3,"Organization",$A16,$H$1,G$2)*G$2)</f>
        <v>0</v>
      </c>
      <c r="H16" s="55">
        <f>IF(ISERR(GETPIVOTDATA("Record",MissingElementsPivot!$A$3,"Organization",$A16,$H$1,H$2)*H$2),0,GETPIVOTDATA("Record",MissingElementsPivot!$A$3,"Organization",$A16,$H$1,H$2)*H$2)</f>
        <v>0</v>
      </c>
      <c r="I16" s="55">
        <f>IF(ISERR(GETPIVOTDATA("Record",MissingElementsPivot!$A$3,"Organization",$A16,$H$1,I$2)*I$2),0,GETPIVOTDATA("Record",MissingElementsPivot!$A$3,"Organization",$A16,$H$1,I$2)*I$2)</f>
        <v>0</v>
      </c>
      <c r="J16" s="55">
        <f>IF(ISERR(GETPIVOTDATA("Record",MissingElementsPivot!$A$3,"Organization",$A16,$H$1,J$2)*J$2),0,GETPIVOTDATA("Record",MissingElementsPivot!$A$3,"Organization",$A16,$H$1,J$2)*J$2)</f>
        <v>0</v>
      </c>
      <c r="K16" s="55">
        <f>IF(ISERR(GETPIVOTDATA("Record",MissingElementsPivot!$A$3,"Organization",$A16,$H$1,K$2)*K$2),0,GETPIVOTDATA("Record",MissingElementsPivot!$A$3,"Organization",$A16,$H$1,K$2)*K$2)</f>
        <v>0</v>
      </c>
      <c r="L16" s="55">
        <f>IF(ISERR(GETPIVOTDATA("Record",MissingElementsPivot!$A$3,"Organization",$A16,$H$1,L$2)*L$2),0,GETPIVOTDATA("Record",MissingElementsPivot!$A$3,"Organization",$A16,$H$1,L$2)*L$2)</f>
        <v>0</v>
      </c>
      <c r="M16" s="55">
        <f>IF(ISERR(GETPIVOTDATA("Record",MissingElementsPivot!$A$3,"Organization",$A16,$H$1,M$2)*M$2),0,GETPIVOTDATA("Record",MissingElementsPivot!$A$3,"Organization",$A16,$H$1,M$2)*M$2)</f>
        <v>0</v>
      </c>
      <c r="N16" s="55">
        <f>IF(ISERR(GETPIVOTDATA("Record",MissingElementsPivot!$A$3,"Organization",$A16,$H$1,N$2)*N$2),0,GETPIVOTDATA("Record",MissingElementsPivot!$A$3,"Organization",$A16,$H$1,N$2)*N$2)</f>
        <v>0</v>
      </c>
      <c r="O16" s="55">
        <f>IF(ISERR(GETPIVOTDATA("Record",MissingElementsPivot!$A$3,"Organization",$A16,$H$1,O$2)*O$2),0,GETPIVOTDATA("Record",MissingElementsPivot!$A$3,"Organization",$A16,$H$1,O$2)*O$2)</f>
        <v>0</v>
      </c>
      <c r="P16" s="55">
        <f>IF(ISERR(GETPIVOTDATA("Record",MissingElementsPivot!$A$3,"Organization",$A16,$H$1,P$2)*P$2),0,GETPIVOTDATA("Record",MissingElementsPivot!$A$3,"Organization",$A16,$H$1,P$2)*P$2)</f>
        <v>0</v>
      </c>
      <c r="Q16" s="55">
        <f>IF(ISERR(GETPIVOTDATA("Record",MissingElementsPivot!$A$3,"Organization",$A16,$H$1,Q$2)*Q$2),0,GETPIVOTDATA("Record",MissingElementsPivot!$A$3,"Organization",$A16,$H$1,Q$2)*Q$2)</f>
        <v>0</v>
      </c>
      <c r="R16" s="55">
        <f>IF(ISERR(GETPIVOTDATA("Record",MissingElementsPivot!$A$3,"Organization",$A16,$H$1,R$2)*R$2),0,GETPIVOTDATA("Record",MissingElementsPivot!$A$3,"Organization",$A16,$H$1,R$2)*R$2)</f>
        <v>0</v>
      </c>
      <c r="S16" s="55">
        <f>IF(ISERR(GETPIVOTDATA("Record",MissingElementsPivot!$A$3,"Organization",$A16,$H$1,S$2)*S$2),0,GETPIVOTDATA("Record",MissingElementsPivot!$A$3,"Organization",$A16,$H$1,S$2)*S$2)</f>
        <v>0</v>
      </c>
      <c r="T16" s="55">
        <f>IF(ISERR(GETPIVOTDATA("Record",MissingElementsPivot!$A$3,"Organization",$A16,$H$1,T$2)*T$2),0,GETPIVOTDATA("Record",MissingElementsPivot!$A$3,"Organization",$A16,$H$1,T$2)*T$2)</f>
        <v>0</v>
      </c>
      <c r="U16" s="55">
        <f>IF(ISERR(GETPIVOTDATA("Record",MissingElementsPivot!$A$3,"Organization",$A16,$H$1,U$2)*U$2),0,GETPIVOTDATA("Record",MissingElementsPivot!$A$3,"Organization",$A16,$H$1,U$2)*U$2)</f>
        <v>0</v>
      </c>
      <c r="V16" s="55">
        <f>IF(ISERR(GETPIVOTDATA("Record",MissingElementsPivot!$A$3,"Organization",$A16,$H$1,V$2)*V$2),0,GETPIVOTDATA("Record",MissingElementsPivot!$A$3,"Organization",$A16,$H$1,V$2)*V$2)</f>
        <v>0</v>
      </c>
      <c r="W16" s="55">
        <f>GETPIVOTDATA("Record",MissingElementsPivot!$A$3,"Organization",A16)</f>
        <v>6</v>
      </c>
      <c r="X16" s="64">
        <f t="shared" si="1"/>
        <v>4</v>
      </c>
      <c r="Y16" s="64">
        <f t="shared" si="0"/>
        <v>39.007255337766061</v>
      </c>
      <c r="AA16" s="72" t="s">
        <v>2516</v>
      </c>
      <c r="AB16" s="72">
        <v>6</v>
      </c>
      <c r="AC16" s="64">
        <v>44.884459628692774</v>
      </c>
      <c r="AD16" s="88">
        <v>13.334871469501955</v>
      </c>
      <c r="AE16" s="64">
        <v>-23.577915244211642</v>
      </c>
      <c r="AF16" s="64">
        <v>-8.7357096006456789</v>
      </c>
      <c r="AG16" s="64">
        <v>-13.196826645849693</v>
      </c>
      <c r="AH16" s="88">
        <v>5.8088608964816979</v>
      </c>
      <c r="AI16" s="64">
        <v>5.8088608964816979</v>
      </c>
    </row>
    <row r="17" spans="1:35" x14ac:dyDescent="0.2">
      <c r="A17" s="50" t="s">
        <v>541</v>
      </c>
      <c r="B17" s="55">
        <f>IF(ISERR(GETPIVOTDATA("Record",MissingElementsPivot!$A$3,"Organization",$A17,$H$1,B$2)*B$2),0,GETPIVOTDATA("Record",MissingElementsPivot!$A$3,"Organization",$A17,$H$1,B$2)*B$2)</f>
        <v>0</v>
      </c>
      <c r="C17" s="55">
        <f>IF(ISERR(GETPIVOTDATA("Record",MissingElementsPivot!$A$3,"Organization",$A17,$H$1,C$2)*C$2),0,GETPIVOTDATA("Record",MissingElementsPivot!$A$3,"Organization",$A17,$H$1,C$2)*C$2)</f>
        <v>0</v>
      </c>
      <c r="D17" s="55">
        <f>IF(ISERR(GETPIVOTDATA("Record",MissingElementsPivot!$A$3,"Organization",$A17,$H$1,D$2)*D$2),0,GETPIVOTDATA("Record",MissingElementsPivot!$A$3,"Organization",$A17,$H$1,D$2)*D$2)</f>
        <v>2</v>
      </c>
      <c r="E17" s="55">
        <f>IF(ISERR(GETPIVOTDATA("Record",MissingElementsPivot!$A$3,"Organization",$A17,$H$1,E$2)*E$2),0,GETPIVOTDATA("Record",MissingElementsPivot!$A$3,"Organization",$A17,$H$1,E$2)*E$2)</f>
        <v>0</v>
      </c>
      <c r="F17" s="55">
        <f>IF(ISERR(GETPIVOTDATA("Record",MissingElementsPivot!$A$3,"Organization",$A17,$H$1,F$2)*F$2),0,GETPIVOTDATA("Record",MissingElementsPivot!$A$3,"Organization",$A17,$H$1,F$2)*F$2)</f>
        <v>0</v>
      </c>
      <c r="G17" s="55">
        <f>IF(ISERR(GETPIVOTDATA("Record",MissingElementsPivot!$A$3,"Organization",$A17,$H$1,G$2)*G$2),0,GETPIVOTDATA("Record",MissingElementsPivot!$A$3,"Organization",$A17,$H$1,G$2)*G$2)</f>
        <v>0</v>
      </c>
      <c r="H17" s="55">
        <f>IF(ISERR(GETPIVOTDATA("Record",MissingElementsPivot!$A$3,"Organization",$A17,$H$1,H$2)*H$2),0,GETPIVOTDATA("Record",MissingElementsPivot!$A$3,"Organization",$A17,$H$1,H$2)*H$2)</f>
        <v>0</v>
      </c>
      <c r="I17" s="55">
        <f>IF(ISERR(GETPIVOTDATA("Record",MissingElementsPivot!$A$3,"Organization",$A17,$H$1,I$2)*I$2),0,GETPIVOTDATA("Record",MissingElementsPivot!$A$3,"Organization",$A17,$H$1,I$2)*I$2)</f>
        <v>0</v>
      </c>
      <c r="J17" s="55">
        <f>IF(ISERR(GETPIVOTDATA("Record",MissingElementsPivot!$A$3,"Organization",$A17,$H$1,J$2)*J$2),0,GETPIVOTDATA("Record",MissingElementsPivot!$A$3,"Organization",$A17,$H$1,J$2)*J$2)</f>
        <v>0</v>
      </c>
      <c r="K17" s="55">
        <f>IF(ISERR(GETPIVOTDATA("Record",MissingElementsPivot!$A$3,"Organization",$A17,$H$1,K$2)*K$2),0,GETPIVOTDATA("Record",MissingElementsPivot!$A$3,"Organization",$A17,$H$1,K$2)*K$2)</f>
        <v>0</v>
      </c>
      <c r="L17" s="55">
        <f>IF(ISERR(GETPIVOTDATA("Record",MissingElementsPivot!$A$3,"Organization",$A17,$H$1,L$2)*L$2),0,GETPIVOTDATA("Record",MissingElementsPivot!$A$3,"Organization",$A17,$H$1,L$2)*L$2)</f>
        <v>0</v>
      </c>
      <c r="M17" s="55">
        <f>IF(ISERR(GETPIVOTDATA("Record",MissingElementsPivot!$A$3,"Organization",$A17,$H$1,M$2)*M$2),0,GETPIVOTDATA("Record",MissingElementsPivot!$A$3,"Organization",$A17,$H$1,M$2)*M$2)</f>
        <v>0</v>
      </c>
      <c r="N17" s="55">
        <f>IF(ISERR(GETPIVOTDATA("Record",MissingElementsPivot!$A$3,"Organization",$A17,$H$1,N$2)*N$2),0,GETPIVOTDATA("Record",MissingElementsPivot!$A$3,"Organization",$A17,$H$1,N$2)*N$2)</f>
        <v>0</v>
      </c>
      <c r="O17" s="55">
        <f>IF(ISERR(GETPIVOTDATA("Record",MissingElementsPivot!$A$3,"Organization",$A17,$H$1,O$2)*O$2),0,GETPIVOTDATA("Record",MissingElementsPivot!$A$3,"Organization",$A17,$H$1,O$2)*O$2)</f>
        <v>0</v>
      </c>
      <c r="P17" s="55">
        <f>IF(ISERR(GETPIVOTDATA("Record",MissingElementsPivot!$A$3,"Organization",$A17,$H$1,P$2)*P$2),0,GETPIVOTDATA("Record",MissingElementsPivot!$A$3,"Organization",$A17,$H$1,P$2)*P$2)</f>
        <v>0</v>
      </c>
      <c r="Q17" s="55">
        <f>IF(ISERR(GETPIVOTDATA("Record",MissingElementsPivot!$A$3,"Organization",$A17,$H$1,Q$2)*Q$2),0,GETPIVOTDATA("Record",MissingElementsPivot!$A$3,"Organization",$A17,$H$1,Q$2)*Q$2)</f>
        <v>0</v>
      </c>
      <c r="R17" s="55">
        <f>IF(ISERR(GETPIVOTDATA("Record",MissingElementsPivot!$A$3,"Organization",$A17,$H$1,R$2)*R$2),0,GETPIVOTDATA("Record",MissingElementsPivot!$A$3,"Organization",$A17,$H$1,R$2)*R$2)</f>
        <v>0</v>
      </c>
      <c r="S17" s="55">
        <f>IF(ISERR(GETPIVOTDATA("Record",MissingElementsPivot!$A$3,"Organization",$A17,$H$1,S$2)*S$2),0,GETPIVOTDATA("Record",MissingElementsPivot!$A$3,"Organization",$A17,$H$1,S$2)*S$2)</f>
        <v>0</v>
      </c>
      <c r="T17" s="55">
        <f>IF(ISERR(GETPIVOTDATA("Record",MissingElementsPivot!$A$3,"Organization",$A17,$H$1,T$2)*T$2),0,GETPIVOTDATA("Record",MissingElementsPivot!$A$3,"Organization",$A17,$H$1,T$2)*T$2)</f>
        <v>0</v>
      </c>
      <c r="U17" s="55">
        <f>IF(ISERR(GETPIVOTDATA("Record",MissingElementsPivot!$A$3,"Organization",$A17,$H$1,U$2)*U$2),0,GETPIVOTDATA("Record",MissingElementsPivot!$A$3,"Organization",$A17,$H$1,U$2)*U$2)</f>
        <v>0</v>
      </c>
      <c r="V17" s="55">
        <f>IF(ISERR(GETPIVOTDATA("Record",MissingElementsPivot!$A$3,"Organization",$A17,$H$1,V$2)*V$2),0,GETPIVOTDATA("Record",MissingElementsPivot!$A$3,"Organization",$A17,$H$1,V$2)*V$2)</f>
        <v>0</v>
      </c>
      <c r="W17" s="55">
        <f>GETPIVOTDATA("Record",MissingElementsPivot!$A$3,"Organization",A17)</f>
        <v>1</v>
      </c>
      <c r="X17" s="64">
        <f t="shared" si="1"/>
        <v>2</v>
      </c>
      <c r="Y17" s="64">
        <f t="shared" si="0"/>
        <v>2.6198902838798084</v>
      </c>
      <c r="AA17" s="72" t="s">
        <v>541</v>
      </c>
      <c r="AB17" s="72">
        <v>1</v>
      </c>
      <c r="AC17" s="64">
        <v>3.0146278855092139</v>
      </c>
      <c r="AD17" s="24">
        <v>-35.690391286019938</v>
      </c>
      <c r="AE17" s="64">
        <v>-23.577915244211642</v>
      </c>
      <c r="AF17" s="64">
        <v>1.5174706818022998</v>
      </c>
      <c r="AG17" s="64">
        <v>-13.196826645849693</v>
      </c>
      <c r="AH17" s="24">
        <v>-11.411082472535201</v>
      </c>
      <c r="AI17" s="64">
        <v>-11.411082472535201</v>
      </c>
    </row>
    <row r="18" spans="1:35" x14ac:dyDescent="0.2">
      <c r="A18" s="51" t="s">
        <v>4</v>
      </c>
      <c r="B18" s="62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62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62">
        <f>IF(ISERR(GETPIVOTDATA("Record",MissingElementsPivot!$A$3,"Organization",$A18,$H$1,D$2)*D$2),0,GETPIVOTDATA("Record",MissingElementsPivot!$A$3,"Organization",$A18,$H$1,D$2)*(D$2+(Adjust*VLOOKUP(Level,Adjustments,2,FALSE))))</f>
        <v>750</v>
      </c>
      <c r="E18" s="62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62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62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62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62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62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62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62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62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62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62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62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62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62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62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62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62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62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62">
        <f>GETPIVOTDATA("Record",MissingElementsPivot!$A$3,"Organization",A18)</f>
        <v>250</v>
      </c>
      <c r="X18" s="58">
        <f t="shared" si="1"/>
        <v>3</v>
      </c>
      <c r="Y18" s="58">
        <f t="shared" si="0"/>
        <v>20.813572810822933</v>
      </c>
      <c r="AA18" s="71" t="s">
        <v>4</v>
      </c>
      <c r="AB18" s="71">
        <v>250</v>
      </c>
      <c r="AC18" s="58">
        <v>3.0146278855092139</v>
      </c>
      <c r="AD18" s="90">
        <v>13.334871469501955</v>
      </c>
      <c r="AE18" s="58">
        <v>24.34467671556812</v>
      </c>
      <c r="AF18" s="58">
        <v>1.5174706818022998</v>
      </c>
      <c r="AG18" s="58">
        <v>-52.946304494794575</v>
      </c>
      <c r="AH18" s="90">
        <v>5.8088608964816979</v>
      </c>
      <c r="AI18" s="58">
        <v>5.8088608964816979</v>
      </c>
    </row>
    <row r="19" spans="1:35" x14ac:dyDescent="0.2">
      <c r="A19" s="51" t="s">
        <v>2809</v>
      </c>
      <c r="B19" s="62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62">
        <f>IF(ISERR(GETPIVOTDATA("Record",MissingElementsPivot!$A$3,"Organization",$A19,$H$1,C$2)*C$2),0,GETPIVOTDATA("Record",MissingElementsPivot!$A$3,"Organization",$A19,$H$1,C$2)*(C$2+(Adjust*VLOOKUP(Level,Adjustments,2,FALSE))))</f>
        <v>40</v>
      </c>
      <c r="D19" s="62">
        <f>IF(ISERR(GETPIVOTDATA("Record",MissingElementsPivot!$A$3,"Organization",$A19,$H$1,D$2)*D$2),0,GETPIVOTDATA("Record",MissingElementsPivot!$A$3,"Organization",$A19,$H$1,D$2)*(D$2+(Adjust*VLOOKUP(Level,Adjustments,2,FALSE))))</f>
        <v>690</v>
      </c>
      <c r="E19" s="62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62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62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62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62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62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62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62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62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62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62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62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62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62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62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62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62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62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62">
        <f>GETPIVOTDATA("Record",MissingElementsPivot!$A$3,"Organization",A19)</f>
        <v>250</v>
      </c>
      <c r="X19" s="58">
        <f t="shared" si="1"/>
        <v>2.92</v>
      </c>
      <c r="Y19" s="58">
        <f t="shared" si="0"/>
        <v>18.478639530813311</v>
      </c>
      <c r="AA19" s="71" t="s">
        <v>2809</v>
      </c>
      <c r="AB19" s="71">
        <v>250</v>
      </c>
      <c r="AC19" s="58">
        <v>1.3335177816741848</v>
      </c>
      <c r="AD19" s="24">
        <v>-9.3639016595195219</v>
      </c>
      <c r="AE19" s="58">
        <v>-23.577915244211642</v>
      </c>
      <c r="AF19" s="58">
        <v>3.7602204965781412</v>
      </c>
      <c r="AG19" s="58">
        <v>-34.488279986104281</v>
      </c>
      <c r="AH19" s="90">
        <v>-1.3096706207607978</v>
      </c>
      <c r="AI19" s="58">
        <v>-1.3096706207607978</v>
      </c>
    </row>
    <row r="20" spans="1:35" x14ac:dyDescent="0.2">
      <c r="A20" s="51" t="s">
        <v>282</v>
      </c>
      <c r="B20" s="62">
        <f>IF(ISERR(GETPIVOTDATA("Record",MissingElementsPivot!$A$3,"Organization",$A20,$H$1,B$2)*B$2),0,GETPIVOTDATA("Record",MissingElementsPivot!$A$3,"Organization",$A20,$H$1,B$2)*(B$2+(Adjust*VLOOKUP(Level,Adjustments,2,FALSE))))</f>
        <v>38</v>
      </c>
      <c r="C20" s="62">
        <f>IF(ISERR(GETPIVOTDATA("Record",MissingElementsPivot!$A$3,"Organization",$A20,$H$1,C$2)*C$2),0,GETPIVOTDATA("Record",MissingElementsPivot!$A$3,"Organization",$A20,$H$1,C$2)*(C$2+(Adjust*VLOOKUP(Level,Adjustments,2,FALSE))))</f>
        <v>162</v>
      </c>
      <c r="D20" s="62">
        <f>IF(ISERR(GETPIVOTDATA("Record",MissingElementsPivot!$A$3,"Organization",$A20,$H$1,D$2)*D$2),0,GETPIVOTDATA("Record",MissingElementsPivot!$A$3,"Organization",$A20,$H$1,D$2)*(D$2+(Adjust*VLOOKUP(Level,Adjustments,2,FALSE))))</f>
        <v>219</v>
      </c>
      <c r="E20" s="62">
        <f>IF(ISERR(GETPIVOTDATA("Record",MissingElementsPivot!$A$3,"Organization",$A20,$H$1,E$2)*E$2),0,GETPIVOTDATA("Record",MissingElementsPivot!$A$3,"Organization",$A20,$H$1,E$2)*(E$2+(Adjust*VLOOKUP(Level,Adjustments,2,FALSE))))</f>
        <v>192</v>
      </c>
      <c r="F20" s="62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62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62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62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62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62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62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62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62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62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62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62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62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62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62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62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62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62">
        <f>GETPIVOTDATA("Record",MissingElementsPivot!$A$3,"Organization",A20)</f>
        <v>240</v>
      </c>
      <c r="X20" s="58">
        <f t="shared" si="1"/>
        <v>2.5458333333333334</v>
      </c>
      <c r="Y20" s="58">
        <f t="shared" si="0"/>
        <v>8.2215812221190685</v>
      </c>
      <c r="AA20" s="71" t="s">
        <v>282</v>
      </c>
      <c r="AB20" s="71">
        <v>240</v>
      </c>
      <c r="AC20" s="58">
        <v>-3.952431642565061</v>
      </c>
      <c r="AD20" s="90">
        <v>4.0529977168586022</v>
      </c>
      <c r="AE20" s="58">
        <v>-23.577915244211642</v>
      </c>
      <c r="AF20" s="58">
        <v>1.3299130852382861</v>
      </c>
      <c r="AG20" s="58">
        <v>-50.619225524569295</v>
      </c>
      <c r="AH20" s="24">
        <v>-3.6716532625965366</v>
      </c>
      <c r="AI20" s="58">
        <v>-3.6716532625965366</v>
      </c>
    </row>
    <row r="21" spans="1:35" x14ac:dyDescent="0.2">
      <c r="A21" s="51" t="s">
        <v>257</v>
      </c>
      <c r="B21" s="62">
        <f>IF(ISERR(GETPIVOTDATA("Record",MissingElementsPivot!$A$3,"Organization",$A21,$H$1,B$2)*B$2),0,GETPIVOTDATA("Record",MissingElementsPivot!$A$3,"Organization",$A21,$H$1,B$2)*(B$2+(Adjust*VLOOKUP(Level,Adjustments,2,FALSE))))</f>
        <v>9</v>
      </c>
      <c r="C21" s="62">
        <f>IF(ISERR(GETPIVOTDATA("Record",MissingElementsPivot!$A$3,"Organization",$A21,$H$1,C$2)*C$2),0,GETPIVOTDATA("Record",MissingElementsPivot!$A$3,"Organization",$A21,$H$1,C$2)*(C$2+(Adjust*VLOOKUP(Level,Adjustments,2,FALSE))))</f>
        <v>6</v>
      </c>
      <c r="D21" s="62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62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62">
        <f>IF(ISERR(GETPIVOTDATA("Record",MissingElementsPivot!$A$3,"Organization",$A21,$H$1,F$2)*F$2),0,GETPIVOTDATA("Record",MissingElementsPivot!$A$3,"Organization",$A21,$H$1,F$2)*(F$2+(Adjust*VLOOKUP(Level,Adjustments,2,FALSE))))</f>
        <v>30</v>
      </c>
      <c r="G21" s="62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62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62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62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62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62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62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62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62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62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62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62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62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62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62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62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62">
        <f>GETPIVOTDATA("Record",MissingElementsPivot!$A$3,"Organization",A21)</f>
        <v>18</v>
      </c>
      <c r="X21" s="58">
        <f t="shared" si="1"/>
        <v>2.5</v>
      </c>
      <c r="Y21" s="58">
        <f t="shared" si="0"/>
        <v>1.5030630293670511</v>
      </c>
      <c r="AA21" s="71" t="s">
        <v>257</v>
      </c>
      <c r="AB21" s="71">
        <v>18</v>
      </c>
      <c r="AC21" s="58">
        <v>-0.4638314432887583</v>
      </c>
      <c r="AD21" s="24">
        <v>-4.0783923038412198</v>
      </c>
      <c r="AE21" s="58">
        <v>18.652530551991045</v>
      </c>
      <c r="AF21" s="58">
        <v>8.4207588293465818</v>
      </c>
      <c r="AG21" s="58">
        <v>2.4562450861216614</v>
      </c>
      <c r="AH21" s="90">
        <v>7.5378029786756109</v>
      </c>
      <c r="AI21" s="58">
        <v>7.5378029786756109</v>
      </c>
    </row>
    <row r="22" spans="1:35" x14ac:dyDescent="0.2">
      <c r="A22" s="51" t="s">
        <v>533</v>
      </c>
      <c r="B22" s="62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62">
        <f>IF(ISERR(GETPIVOTDATA("Record",MissingElementsPivot!$A$3,"Organization",$A22,$H$1,C$2)*C$2),0,GETPIVOTDATA("Record",MissingElementsPivot!$A$3,"Organization",$A22,$H$1,C$2)*(C$2+(Adjust*VLOOKUP(Level,Adjustments,2,FALSE))))</f>
        <v>14</v>
      </c>
      <c r="D22" s="62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62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62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62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62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62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62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62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62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62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62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62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62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62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62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62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62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62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62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62">
        <f>GETPIVOTDATA("Record",MissingElementsPivot!$A$3,"Organization",A22)</f>
        <v>7</v>
      </c>
      <c r="X22" s="58">
        <f t="shared" si="1"/>
        <v>2</v>
      </c>
      <c r="Y22" s="58">
        <f t="shared" si="0"/>
        <v>2.6198902838798084</v>
      </c>
      <c r="AA22" s="71" t="s">
        <v>533</v>
      </c>
      <c r="AB22" s="71">
        <v>7</v>
      </c>
      <c r="AC22" s="58">
        <v>-17.920287986082563</v>
      </c>
      <c r="AD22" s="90">
        <v>-0.1432742364439725</v>
      </c>
      <c r="AE22" s="58">
        <v>-23.577915244211642</v>
      </c>
      <c r="AF22" s="58">
        <v>0.37915157179090353</v>
      </c>
      <c r="AG22" s="58">
        <v>-52.946304494794575</v>
      </c>
      <c r="AH22" s="24">
        <v>-6.1007945720114165</v>
      </c>
      <c r="AI22" s="58">
        <v>-6.1007945720114165</v>
      </c>
    </row>
    <row r="23" spans="1:35" x14ac:dyDescent="0.2">
      <c r="A23" s="48" t="s">
        <v>542</v>
      </c>
      <c r="B23" s="69">
        <f>IF(ISERR(GETPIVOTDATA("Record",MissingElementsPivot!$A$3,"Dialect",$A23,$H$1,B$2)*B$2),0,GETPIVOTDATA("Record",MissingElementsPivot!$A$3,"Dialect",$A23,$H$1,B$2)*B$2)</f>
        <v>0</v>
      </c>
      <c r="C23" s="59">
        <f>IF(ISERR(GETPIVOTDATA("Record",MissingElementsPivot!$A$3,"Dialect",$A23,$H$1,C$2)*C$2),0,GETPIVOTDATA("Record",MissingElementsPivot!$A$3,"Dialect",$A23,$H$1,C$2)*C$2)</f>
        <v>82</v>
      </c>
      <c r="D23" s="59">
        <f>IF(ISERR(GETPIVOTDATA("Record",MissingElementsPivot!$A$3,"Dialect",$A23,$H$1,D$2)*D$2),0,GETPIVOTDATA("Record",MissingElementsPivot!$A$3,"Dialect",$A23,$H$1,D$2)*D$2)</f>
        <v>808</v>
      </c>
      <c r="E23" s="59">
        <f>IF(ISERR(GETPIVOTDATA("Record",MissingElementsPivot!$A$3,"Dialect",$A23,$H$1,E$2)*E$2),0,GETPIVOTDATA("Record",MissingElementsPivot!$A$3,"Dialect",$A23,$H$1,E$2)*E$2)</f>
        <v>1836</v>
      </c>
      <c r="F23" s="59">
        <f>IF(ISERR(GETPIVOTDATA("Record",MissingElementsPivot!$A$3,"Dialect",$A23,$H$1,F$2)*F$2),0,GETPIVOTDATA("Record",MissingElementsPivot!$A$3,"Dialect",$A23,$H$1,F$2)*F$2)</f>
        <v>1332</v>
      </c>
      <c r="G23" s="59">
        <f>IF(ISERR(GETPIVOTDATA("Record",MissingElementsPivot!$A$3,"Dialect",$A23,$H$1,G$2)*G$2),0,GETPIVOTDATA("Record",MissingElementsPivot!$A$3,"Dialect",$A23,$H$1,G$2)*G$2)</f>
        <v>1825</v>
      </c>
      <c r="H23" s="59">
        <f>IF(ISERR(GETPIVOTDATA("Record",MissingElementsPivot!$A$3,"Dialect",$A23,$H$1,H$2)*H$2),0,GETPIVOTDATA("Record",MissingElementsPivot!$A$3,"Dialect",$A23,$H$1,H$2)*H$2)</f>
        <v>1326</v>
      </c>
      <c r="I23" s="59">
        <f>IF(ISERR(GETPIVOTDATA("Record",MissingElementsPivot!$A$3,"Dialect",$A23,$H$1,I$2)*I$2),0,GETPIVOTDATA("Record",MissingElementsPivot!$A$3,"Dialect",$A23,$H$1,I$2)*I$2)</f>
        <v>35</v>
      </c>
      <c r="J23" s="59">
        <f>IF(ISERR(GETPIVOTDATA("Record",MissingElementsPivot!$A$3,"Dialect",$A23,$H$1,J$2)*J$2),0,GETPIVOTDATA("Record",MissingElementsPivot!$A$3,"Dialect",$A23,$H$1,J$2)*J$2)</f>
        <v>0</v>
      </c>
      <c r="K23" s="59">
        <f>IF(ISERR(GETPIVOTDATA("Record",MissingElementsPivot!$A$3,"Dialect",$A23,$H$1,K$2)*K$2),0,GETPIVOTDATA("Record",MissingElementsPivot!$A$3,"Dialect",$A23,$H$1,K$2)*K$2)</f>
        <v>0</v>
      </c>
      <c r="L23" s="59">
        <f>IF(ISERR(GETPIVOTDATA("Record",MissingElementsPivot!$A$3,"Dialect",$A23,$H$1,L$2)*L$2),0,GETPIVOTDATA("Record",MissingElementsPivot!$A$3,"Dialect",$A23,$H$1,L$2)*L$2)</f>
        <v>0</v>
      </c>
      <c r="M23" s="59">
        <f>IF(ISERR(GETPIVOTDATA("Record",MissingElementsPivot!$A$3,"Dialect",$A23,$H$1,M$2)*M$2),0,GETPIVOTDATA("Record",MissingElementsPivot!$A$3,"Dialect",$A23,$H$1,M$2)*M$2)</f>
        <v>0</v>
      </c>
      <c r="N23" s="59">
        <f>IF(ISERR(GETPIVOTDATA("Record",MissingElementsPivot!$A$3,"Dialect",$A23,$H$1,N$2)*N$2),0,GETPIVOTDATA("Record",MissingElementsPivot!$A$3,"Dialect",$A23,$H$1,N$2)*N$2)</f>
        <v>0</v>
      </c>
      <c r="O23" s="59">
        <f>IF(ISERR(GETPIVOTDATA("Record",MissingElementsPivot!$A$3,"Dialect",$A23,$H$1,O$2)*O$2),0,GETPIVOTDATA("Record",MissingElementsPivot!$A$3,"Dialect",$A23,$H$1,O$2)*O$2)</f>
        <v>0</v>
      </c>
      <c r="P23" s="59">
        <f>IF(ISERR(GETPIVOTDATA("Record",MissingElementsPivot!$A$3,"Dialect",$A23,$H$1,P$2)*P$2),0,GETPIVOTDATA("Record",MissingElementsPivot!$A$3,"Dialect",$A23,$H$1,P$2)*P$2)</f>
        <v>0</v>
      </c>
      <c r="Q23" s="59">
        <f>IF(ISERR(GETPIVOTDATA("Record",MissingElementsPivot!$A$3,"Dialect",$A23,$H$1,Q$2)*Q$2),0,GETPIVOTDATA("Record",MissingElementsPivot!$A$3,"Dialect",$A23,$H$1,Q$2)*Q$2)</f>
        <v>0</v>
      </c>
      <c r="R23" s="59">
        <f>IF(ISERR(GETPIVOTDATA("Record",MissingElementsPivot!$A$3,"Dialect",$A23,$H$1,R$2)*R$2),0,GETPIVOTDATA("Record",MissingElementsPivot!$A$3,"Dialect",$A23,$H$1,R$2)*R$2)</f>
        <v>0</v>
      </c>
      <c r="S23" s="59">
        <f>IF(ISERR(GETPIVOTDATA("Record",MissingElementsPivot!$A$3,"Dialect",$A23,$H$1,S$2)*S$2),0,GETPIVOTDATA("Record",MissingElementsPivot!$A$3,"Dialect",$A23,$H$1,S$2)*S$2)</f>
        <v>0</v>
      </c>
      <c r="T23" s="59">
        <f>IF(ISERR(GETPIVOTDATA("Record",MissingElementsPivot!$A$3,"Dialect",$A23,$H$1,T$2)*T$2),0,GETPIVOTDATA("Record",MissingElementsPivot!$A$3,"Dialect",$A23,$H$1,T$2)*T$2)</f>
        <v>0</v>
      </c>
      <c r="U23" s="59">
        <f>IF(ISERR(GETPIVOTDATA("Record",MissingElementsPivot!$A$3,"Dialect",$A23,$H$1,U$2)*U$2),0,GETPIVOTDATA("Record",MissingElementsPivot!$A$3,"Dialect",$A23,$H$1,U$2)*U$2)</f>
        <v>0</v>
      </c>
      <c r="V23" s="59">
        <f>IF(ISERR(GETPIVOTDATA("Record",MissingElementsPivot!$A$3,"Dialect",$A23,$H$1,V$2)*V$2),0,GETPIVOTDATA("Record",MissingElementsPivot!$A$3,"Dialect",$A23,$H$1,V$2)*V$2)</f>
        <v>0</v>
      </c>
      <c r="W23" s="59">
        <f>GETPIVOTDATA("Record",MissingElementsPivot!$A$3,"Dialect",$A23)</f>
        <v>2053</v>
      </c>
      <c r="X23" s="60">
        <f t="shared" si="1"/>
        <v>3.528494885533366</v>
      </c>
      <c r="Y23" s="60">
        <f t="shared" si="0"/>
        <v>26.309419853961941</v>
      </c>
      <c r="AA23" s="86" t="s">
        <v>542</v>
      </c>
      <c r="AB23" s="86">
        <v>2053</v>
      </c>
      <c r="AC23" s="60">
        <v>26.27498403290631</v>
      </c>
      <c r="AD23" s="91">
        <v>7.0512524882337901</v>
      </c>
      <c r="AE23" s="60">
        <v>28.277705587327322</v>
      </c>
      <c r="AF23" s="60">
        <v>4.4485828665502609</v>
      </c>
      <c r="AG23" s="60">
        <v>5.8291885154989682</v>
      </c>
      <c r="AH23" s="91">
        <v>17.091570047863126</v>
      </c>
      <c r="AI23" s="60">
        <v>17.091570047863126</v>
      </c>
    </row>
    <row r="24" spans="1:35" x14ac:dyDescent="0.2">
      <c r="A24" s="48" t="s">
        <v>5</v>
      </c>
      <c r="B24" s="69">
        <f>IF(ISERR(GETPIVOTDATA("Record",MissingElementsPivot!$A$3,"Dialect",$A24,$H$1,B$2)*B$2),0,GETPIVOTDATA("Record",MissingElementsPivot!$A$3,"Dialect",$A24,$H$1,B$2)*B$2)</f>
        <v>0</v>
      </c>
      <c r="C24" s="59">
        <f>IF(ISERR(GETPIVOTDATA("Record",MissingElementsPivot!$A$3,"Dialect",$A24,$H$1,C$2)*C$2),0,GETPIVOTDATA("Record",MissingElementsPivot!$A$3,"Dialect",$A24,$H$1,C$2)*C$2)</f>
        <v>111</v>
      </c>
      <c r="D24" s="59">
        <f>IF(ISERR(GETPIVOTDATA("Record",MissingElementsPivot!$A$3,"Dialect",$A24,$H$1,D$2)*D$2),0,GETPIVOTDATA("Record",MissingElementsPivot!$A$3,"Dialect",$A24,$H$1,D$2)*D$2)</f>
        <v>1106</v>
      </c>
      <c r="E24" s="59">
        <f>IF(ISERR(GETPIVOTDATA("Record",MissingElementsPivot!$A$3,"Dialect",$A24,$H$1,E$2)*E$2),0,GETPIVOTDATA("Record",MissingElementsPivot!$A$3,"Dialect",$A24,$H$1,E$2)*E$2)</f>
        <v>144</v>
      </c>
      <c r="F24" s="59">
        <f>IF(ISERR(GETPIVOTDATA("Record",MissingElementsPivot!$A$3,"Dialect",$A24,$H$1,F$2)*F$2),0,GETPIVOTDATA("Record",MissingElementsPivot!$A$3,"Dialect",$A24,$H$1,F$2)*F$2)</f>
        <v>24</v>
      </c>
      <c r="G24" s="59">
        <f>IF(ISERR(GETPIVOTDATA("Record",MissingElementsPivot!$A$3,"Dialect",$A24,$H$1,G$2)*G$2),0,GETPIVOTDATA("Record",MissingElementsPivot!$A$3,"Dialect",$A24,$H$1,G$2)*G$2)</f>
        <v>0</v>
      </c>
      <c r="H24" s="59">
        <f>IF(ISERR(GETPIVOTDATA("Record",MissingElementsPivot!$A$3,"Dialect",$A24,$H$1,H$2)*H$2),0,GETPIVOTDATA("Record",MissingElementsPivot!$A$3,"Dialect",$A24,$H$1,H$2)*H$2)</f>
        <v>0</v>
      </c>
      <c r="I24" s="59">
        <f>IF(ISERR(GETPIVOTDATA("Record",MissingElementsPivot!$A$3,"Dialect",$A24,$H$1,I$2)*I$2),0,GETPIVOTDATA("Record",MissingElementsPivot!$A$3,"Dialect",$A24,$H$1,I$2)*I$2)</f>
        <v>0</v>
      </c>
      <c r="J24" s="59">
        <f>IF(ISERR(GETPIVOTDATA("Record",MissingElementsPivot!$A$3,"Dialect",$A24,$H$1,J$2)*J$2),0,GETPIVOTDATA("Record",MissingElementsPivot!$A$3,"Dialect",$A24,$H$1,J$2)*J$2)</f>
        <v>0</v>
      </c>
      <c r="K24" s="59">
        <f>IF(ISERR(GETPIVOTDATA("Record",MissingElementsPivot!$A$3,"Dialect",$A24,$H$1,K$2)*K$2),0,GETPIVOTDATA("Record",MissingElementsPivot!$A$3,"Dialect",$A24,$H$1,K$2)*K$2)</f>
        <v>0</v>
      </c>
      <c r="L24" s="59">
        <f>IF(ISERR(GETPIVOTDATA("Record",MissingElementsPivot!$A$3,"Dialect",$A24,$H$1,L$2)*L$2),0,GETPIVOTDATA("Record",MissingElementsPivot!$A$3,"Dialect",$A24,$H$1,L$2)*L$2)</f>
        <v>0</v>
      </c>
      <c r="M24" s="59">
        <f>IF(ISERR(GETPIVOTDATA("Record",MissingElementsPivot!$A$3,"Dialect",$A24,$H$1,M$2)*M$2),0,GETPIVOTDATA("Record",MissingElementsPivot!$A$3,"Dialect",$A24,$H$1,M$2)*M$2)</f>
        <v>0</v>
      </c>
      <c r="N24" s="59">
        <f>IF(ISERR(GETPIVOTDATA("Record",MissingElementsPivot!$A$3,"Dialect",$A24,$H$1,N$2)*N$2),0,GETPIVOTDATA("Record",MissingElementsPivot!$A$3,"Dialect",$A24,$H$1,N$2)*N$2)</f>
        <v>0</v>
      </c>
      <c r="O24" s="59">
        <f>IF(ISERR(GETPIVOTDATA("Record",MissingElementsPivot!$A$3,"Dialect",$A24,$H$1,O$2)*O$2),0,GETPIVOTDATA("Record",MissingElementsPivot!$A$3,"Dialect",$A24,$H$1,O$2)*O$2)</f>
        <v>0</v>
      </c>
      <c r="P24" s="59">
        <f>IF(ISERR(GETPIVOTDATA("Record",MissingElementsPivot!$A$3,"Dialect",$A24,$H$1,P$2)*P$2),0,GETPIVOTDATA("Record",MissingElementsPivot!$A$3,"Dialect",$A24,$H$1,P$2)*P$2)</f>
        <v>0</v>
      </c>
      <c r="Q24" s="59">
        <f>IF(ISERR(GETPIVOTDATA("Record",MissingElementsPivot!$A$3,"Dialect",$A24,$H$1,Q$2)*Q$2),0,GETPIVOTDATA("Record",MissingElementsPivot!$A$3,"Dialect",$A24,$H$1,Q$2)*Q$2)</f>
        <v>0</v>
      </c>
      <c r="R24" s="59">
        <f>IF(ISERR(GETPIVOTDATA("Record",MissingElementsPivot!$A$3,"Dialect",$A24,$H$1,R$2)*R$2),0,GETPIVOTDATA("Record",MissingElementsPivot!$A$3,"Dialect",$A24,$H$1,R$2)*R$2)</f>
        <v>0</v>
      </c>
      <c r="S24" s="59">
        <f>IF(ISERR(GETPIVOTDATA("Record",MissingElementsPivot!$A$3,"Dialect",$A24,$H$1,S$2)*S$2),0,GETPIVOTDATA("Record",MissingElementsPivot!$A$3,"Dialect",$A24,$H$1,S$2)*S$2)</f>
        <v>0</v>
      </c>
      <c r="T24" s="59">
        <f>IF(ISERR(GETPIVOTDATA("Record",MissingElementsPivot!$A$3,"Dialect",$A24,$H$1,T$2)*T$2),0,GETPIVOTDATA("Record",MissingElementsPivot!$A$3,"Dialect",$A24,$H$1,T$2)*T$2)</f>
        <v>0</v>
      </c>
      <c r="U24" s="59">
        <f>IF(ISERR(GETPIVOTDATA("Record",MissingElementsPivot!$A$3,"Dialect",$A24,$H$1,U$2)*U$2),0,GETPIVOTDATA("Record",MissingElementsPivot!$A$3,"Dialect",$A24,$H$1,U$2)*U$2)</f>
        <v>0</v>
      </c>
      <c r="V24" s="59">
        <f>IF(ISERR(GETPIVOTDATA("Record",MissingElementsPivot!$A$3,"Dialect",$A24,$H$1,V$2)*V$2),0,GETPIVOTDATA("Record",MissingElementsPivot!$A$3,"Dialect",$A24,$H$1,V$2)*V$2)</f>
        <v>0</v>
      </c>
      <c r="W24" s="59">
        <f>GETPIVOTDATA("Record",MissingElementsPivot!$A$3,"Dialect",$A24)</f>
        <v>765</v>
      </c>
      <c r="X24" s="60">
        <f t="shared" si="1"/>
        <v>1.8104575163398693</v>
      </c>
      <c r="Y24" s="60">
        <f t="shared" si="0"/>
        <v>-0.75819546144065841</v>
      </c>
      <c r="AA24" s="86" t="s">
        <v>5</v>
      </c>
      <c r="AB24" s="86">
        <v>765</v>
      </c>
      <c r="AC24" s="85">
        <v>-0.93710529491289529</v>
      </c>
      <c r="AD24" s="24">
        <v>-20.143532260814773</v>
      </c>
      <c r="AE24" s="60">
        <v>-6.6375024039472104</v>
      </c>
      <c r="AF24" s="60">
        <v>-6.8915153025025555</v>
      </c>
      <c r="AG24" s="60">
        <v>-79.090873967428934</v>
      </c>
      <c r="AH24" s="24">
        <v>-21.484187490975092</v>
      </c>
      <c r="AI24" s="85">
        <v>0.50429801062158253</v>
      </c>
    </row>
    <row r="25" spans="1:35" x14ac:dyDescent="0.2">
      <c r="A25" s="48" t="s">
        <v>3106</v>
      </c>
      <c r="B25" s="69">
        <f>IF(ISERR(GETPIVOTDATA("Record",MissingElementsPivot!$A$3,$H$1,B$2)*B$2),0,GETPIVOTDATA("Record",MissingElementsPivot!$A$3,$H$1,B$2)*B$2)</f>
        <v>0</v>
      </c>
      <c r="C25" s="59">
        <f>IF(ISERR(GETPIVOTDATA("Record",MissingElementsPivot!$A$3,$H$1,C$2)*C$2),0,GETPIVOTDATA("Record",MissingElementsPivot!$A$3,$H$1,C$2)*C$2)</f>
        <v>195</v>
      </c>
      <c r="D25" s="59">
        <f>IF(ISERR(GETPIVOTDATA("Record",MissingElementsPivot!$A$3,$H$1,D$2)*D$2),0,GETPIVOTDATA("Record",MissingElementsPivot!$A$3,$H$1,D$2)*D$2)</f>
        <v>1918</v>
      </c>
      <c r="E25" s="59">
        <f>IF(ISERR(GETPIVOTDATA("Record",MissingElementsPivot!$A$3,$H$1,E$2)*E$2),0,GETPIVOTDATA("Record",MissingElementsPivot!$A$3,$H$1,E$2)*E$2)</f>
        <v>1986</v>
      </c>
      <c r="F25" s="59">
        <f>IF(ISERR(GETPIVOTDATA("Record",MissingElementsPivot!$A$3,$H$1,F$2)*F$2),0,GETPIVOTDATA("Record",MissingElementsPivot!$A$3,$H$1,F$2)*F$2)</f>
        <v>1356</v>
      </c>
      <c r="G25" s="59">
        <f>IF(ISERR(GETPIVOTDATA("Record",MissingElementsPivot!$A$3,$H$1,G$2)*G$2),0,GETPIVOTDATA("Record",MissingElementsPivot!$A$3,$H$1,G$2)*G$2)</f>
        <v>1825</v>
      </c>
      <c r="H25" s="59">
        <f>IF(ISERR(GETPIVOTDATA("Record",MissingElementsPivot!$A$3,$H$1,H$2)*H$2),0,GETPIVOTDATA("Record",MissingElementsPivot!$A$3,$H$1,H$2)*H$2)</f>
        <v>1326</v>
      </c>
      <c r="I25" s="59">
        <f>IF(ISERR(GETPIVOTDATA("Record",MissingElementsPivot!$A$3,$H$1,I$2)*I$2),0,GETPIVOTDATA("Record",MissingElementsPivot!$A$3,$H$1,I$2)*I$2)</f>
        <v>35</v>
      </c>
      <c r="J25" s="59">
        <f>IF(ISERR(GETPIVOTDATA("Record",MissingElementsPivot!$A$3,$H$1,J$2)*J$2),0,GETPIVOTDATA("Record",MissingElementsPivot!$A$3,$H$1,J$2)*J$2)</f>
        <v>0</v>
      </c>
      <c r="K25" s="59">
        <f>IF(ISERR(GETPIVOTDATA("Record",MissingElementsPivot!$A$3,$H$1,K$2)*K$2),0,GETPIVOTDATA("Record",MissingElementsPivot!$A$3,$H$1,K$2)*K$2)</f>
        <v>0</v>
      </c>
      <c r="L25" s="59">
        <f>IF(ISERR(GETPIVOTDATA("Record",MissingElementsPivot!$A$3,$H$1,L$2)*L$2),0,GETPIVOTDATA("Record",MissingElementsPivot!$A$3,$H$1,L$2)*L$2)</f>
        <v>0</v>
      </c>
      <c r="M25" s="59">
        <f>IF(ISERR(GETPIVOTDATA("Record",MissingElementsPivot!$A$3,$H$1,M$2)*M$2),0,GETPIVOTDATA("Record",MissingElementsPivot!$A$3,$H$1,M$2)*M$2)</f>
        <v>0</v>
      </c>
      <c r="N25" s="59">
        <f>IF(ISERR(GETPIVOTDATA("Record",MissingElementsPivot!$A$3,$H$1,N$2)*N$2),0,GETPIVOTDATA("Record",MissingElementsPivot!$A$3,$H$1,N$2)*N$2)</f>
        <v>0</v>
      </c>
      <c r="O25" s="59">
        <f>IF(ISERR(GETPIVOTDATA("Record",MissingElementsPivot!$A$3,$H$1,O$2)*O$2),0,GETPIVOTDATA("Record",MissingElementsPivot!$A$3,$H$1,O$2)*O$2)</f>
        <v>0</v>
      </c>
      <c r="P25" s="59">
        <f>IF(ISERR(GETPIVOTDATA("Record",MissingElementsPivot!$A$3,$H$1,P$2)*P$2),0,GETPIVOTDATA("Record",MissingElementsPivot!$A$3,$H$1,P$2)*P$2)</f>
        <v>0</v>
      </c>
      <c r="Q25" s="59">
        <f>IF(ISERR(GETPIVOTDATA("Record",MissingElementsPivot!$A$3,$H$1,Q$2)*Q$2),0,GETPIVOTDATA("Record",MissingElementsPivot!$A$3,$H$1,Q$2)*Q$2)</f>
        <v>0</v>
      </c>
      <c r="R25" s="59">
        <f>IF(ISERR(GETPIVOTDATA("Record",MissingElementsPivot!$A$3,$H$1,R$2)*R$2),0,GETPIVOTDATA("Record",MissingElementsPivot!$A$3,$H$1,R$2)*R$2)</f>
        <v>0</v>
      </c>
      <c r="S25" s="59">
        <f>IF(ISERR(GETPIVOTDATA("Record",MissingElementsPivot!$A$3,$H$1,S$2)*S$2),0,GETPIVOTDATA("Record",MissingElementsPivot!$A$3,$H$1,S$2)*S$2)</f>
        <v>0</v>
      </c>
      <c r="T25" s="59">
        <f>IF(ISERR(GETPIVOTDATA("Record",MissingElementsPivot!$A$3,$H$1,T$2)*T$2),0,GETPIVOTDATA("Record",MissingElementsPivot!$A$3,$H$1,T$2)*T$2)</f>
        <v>0</v>
      </c>
      <c r="U25" s="59">
        <f>IF(ISERR(GETPIVOTDATA("Record",MissingElementsPivot!$A$3,$H$1,U$2)*U$2),0,GETPIVOTDATA("Record",MissingElementsPivot!$A$3,$H$1,U$2)*U$2)</f>
        <v>0</v>
      </c>
      <c r="V25" s="59">
        <f>IF(ISERR(GETPIVOTDATA("Record",MissingElementsPivot!$A$3,$H$1,V$2)*V$2),0,GETPIVOTDATA("Record",MissingElementsPivot!$A$3,$H$1,V$2)*V$2)</f>
        <v>0</v>
      </c>
      <c r="W25" s="59">
        <f>GETPIVOTDATA("Record",MissingElementsPivot!$A$3)</f>
        <v>2824</v>
      </c>
      <c r="X25" s="60">
        <f t="shared" si="1"/>
        <v>3.0598441926345608</v>
      </c>
      <c r="Y25" s="60">
        <f t="shared" si="0"/>
        <v>19.739620224133354</v>
      </c>
      <c r="AA25" s="86" t="s">
        <v>3106</v>
      </c>
      <c r="AB25" s="86">
        <v>2818</v>
      </c>
      <c r="AC25" s="60">
        <v>19.932113527208688</v>
      </c>
      <c r="AD25" s="92">
        <v>-0.49838579345316558</v>
      </c>
      <c r="AE25" s="60">
        <v>18.901066492841302</v>
      </c>
      <c r="AF25" s="85">
        <v>1.4971968838814005</v>
      </c>
      <c r="AG25" s="60">
        <v>-17.6475505241755</v>
      </c>
      <c r="AH25" s="24">
        <v>6.6121313929934447</v>
      </c>
      <c r="AI25" s="60">
        <v>12.782892742169615</v>
      </c>
    </row>
    <row r="26" spans="1:35" x14ac:dyDescent="0.2">
      <c r="A26" s="83" t="s">
        <v>3125</v>
      </c>
      <c r="B26" s="55">
        <f>IF(ISERR(GETPIVOTDATA("Record",MissingElementsPivot!$A$3,"Organization",$A26,$H$1,B$2)*B$2),0,GETPIVOTDATA("Record",MissingElementsPivot!$A$3,"Organization",$A26,$H$1,B$2)*B$2)</f>
        <v>0</v>
      </c>
      <c r="C26" s="55">
        <f>IF(ISERR(GETPIVOTDATA("Record",MissingElementsPivot!$A$3,"Organization",$A26,$H$1,C$2)*C$2),0,GETPIVOTDATA("Record",MissingElementsPivot!$A$3,"Organization",$A26,$H$1,C$2)*C$2)</f>
        <v>1</v>
      </c>
      <c r="D26" s="55">
        <f>IF(ISERR(GETPIVOTDATA("Record",MissingElementsPivot!$A$3,"Organization",$A26,$H$1,D$2)*D$2),0,GETPIVOTDATA("Record",MissingElementsPivot!$A$3,"Organization",$A26,$H$1,D$2)*D$2)</f>
        <v>2</v>
      </c>
      <c r="E26" s="55">
        <f>IF(ISERR(GETPIVOTDATA("Record",MissingElementsPivot!$A$3,"Organization",$A26,$H$1,E$2)*E$2),0,GETPIVOTDATA("Record",MissingElementsPivot!$A$3,"Organization",$A26,$H$1,E$2)*E$2)</f>
        <v>3</v>
      </c>
      <c r="F26" s="55">
        <f>IF(ISERR(GETPIVOTDATA("Record",MissingElementsPivot!$A$3,"Organization",$A26,$H$1,F$2)*F$2),0,GETPIVOTDATA("Record",MissingElementsPivot!$A$3,"Organization",$A26,$H$1,F$2)*F$2)</f>
        <v>0</v>
      </c>
      <c r="G26" s="55">
        <f>IF(ISERR(GETPIVOTDATA("Record",MissingElementsPivot!$A$3,"Organization",$A26,$H$1,G$2)*G$2),0,GETPIVOTDATA("Record",MissingElementsPivot!$A$3,"Organization",$A26,$H$1,G$2)*G$2)</f>
        <v>0</v>
      </c>
      <c r="H26" s="55">
        <f>IF(ISERR(GETPIVOTDATA("Record",MissingElementsPivot!$A$3,"Organization",$A26,$H$1,H$2)*H$2),0,GETPIVOTDATA("Record",MissingElementsPivot!$A$3,"Organization",$A26,$H$1,H$2)*H$2)</f>
        <v>0</v>
      </c>
      <c r="I26" s="55">
        <f>IF(ISERR(GETPIVOTDATA("Record",MissingElementsPivot!$A$3,"Organization",$A26,$H$1,I$2)*I$2),0,GETPIVOTDATA("Record",MissingElementsPivot!$A$3,"Organization",$A26,$H$1,I$2)*I$2)</f>
        <v>0</v>
      </c>
      <c r="J26" s="55">
        <f>IF(ISERR(GETPIVOTDATA("Record",MissingElementsPivot!$A$3,"Organization",$A26,$H$1,J$2)*J$2),0,GETPIVOTDATA("Record",MissingElementsPivot!$A$3,"Organization",$A26,$H$1,J$2)*J$2)</f>
        <v>0</v>
      </c>
      <c r="K26" s="55">
        <f>IF(ISERR(GETPIVOTDATA("Record",MissingElementsPivot!$A$3,"Organization",$A26,$H$1,K$2)*K$2),0,GETPIVOTDATA("Record",MissingElementsPivot!$A$3,"Organization",$A26,$H$1,K$2)*K$2)</f>
        <v>0</v>
      </c>
      <c r="L26" s="55">
        <f>IF(ISERR(GETPIVOTDATA("Record",MissingElementsPivot!$A$3,"Organization",$A26,$H$1,L$2)*L$2),0,GETPIVOTDATA("Record",MissingElementsPivot!$A$3,"Organization",$A26,$H$1,L$2)*L$2)</f>
        <v>0</v>
      </c>
      <c r="M26" s="55">
        <f>IF(ISERR(GETPIVOTDATA("Record",MissingElementsPivot!$A$3,"Organization",$A26,$H$1,M$2)*M$2),0,GETPIVOTDATA("Record",MissingElementsPivot!$A$3,"Organization",$A26,$H$1,M$2)*M$2)</f>
        <v>0</v>
      </c>
      <c r="N26" s="55">
        <f>IF(ISERR(GETPIVOTDATA("Record",MissingElementsPivot!$A$3,"Organization",$A26,$H$1,N$2)*N$2),0,GETPIVOTDATA("Record",MissingElementsPivot!$A$3,"Organization",$A26,$H$1,N$2)*N$2)</f>
        <v>0</v>
      </c>
      <c r="O26" s="55">
        <f>IF(ISERR(GETPIVOTDATA("Record",MissingElementsPivot!$A$3,"Organization",$A26,$H$1,O$2)*O$2),0,GETPIVOTDATA("Record",MissingElementsPivot!$A$3,"Organization",$A26,$H$1,O$2)*O$2)</f>
        <v>0</v>
      </c>
      <c r="P26" s="55">
        <f>IF(ISERR(GETPIVOTDATA("Record",MissingElementsPivot!$A$3,"Organization",$A26,$H$1,P$2)*P$2),0,GETPIVOTDATA("Record",MissingElementsPivot!$A$3,"Organization",$A26,$H$1,P$2)*P$2)</f>
        <v>0</v>
      </c>
      <c r="Q26" s="55">
        <f>IF(ISERR(GETPIVOTDATA("Record",MissingElementsPivot!$A$3,"Organization",$A26,$H$1,Q$2)*Q$2),0,GETPIVOTDATA("Record",MissingElementsPivot!$A$3,"Organization",$A26,$H$1,Q$2)*Q$2)</f>
        <v>0</v>
      </c>
      <c r="R26" s="55">
        <f>IF(ISERR(GETPIVOTDATA("Record",MissingElementsPivot!$A$3,"Organization",$A26,$H$1,R$2)*R$2),0,GETPIVOTDATA("Record",MissingElementsPivot!$A$3,"Organization",$A26,$H$1,R$2)*R$2)</f>
        <v>0</v>
      </c>
      <c r="S26" s="55">
        <f>IF(ISERR(GETPIVOTDATA("Record",MissingElementsPivot!$A$3,"Organization",$A26,$H$1,S$2)*S$2),0,GETPIVOTDATA("Record",MissingElementsPivot!$A$3,"Organization",$A26,$H$1,S$2)*S$2)</f>
        <v>0</v>
      </c>
      <c r="T26" s="55">
        <f>IF(ISERR(GETPIVOTDATA("Record",MissingElementsPivot!$A$3,"Organization",$A26,$H$1,T$2)*T$2),0,GETPIVOTDATA("Record",MissingElementsPivot!$A$3,"Organization",$A26,$H$1,T$2)*T$2)</f>
        <v>0</v>
      </c>
      <c r="U26" s="55">
        <f>IF(ISERR(GETPIVOTDATA("Record",MissingElementsPivot!$A$3,"Organization",$A26,$H$1,U$2)*U$2),0,GETPIVOTDATA("Record",MissingElementsPivot!$A$3,"Organization",$A26,$H$1,U$2)*U$2)</f>
        <v>0</v>
      </c>
      <c r="V26" s="55">
        <f>IF(ISERR(GETPIVOTDATA("Record",MissingElementsPivot!$A$3,"Organization",$A26,$H$1,V$2)*V$2),0,GETPIVOTDATA("Record",MissingElementsPivot!$A$3,"Organization",$A26,$H$1,V$2)*V$2)</f>
        <v>0</v>
      </c>
      <c r="W26" s="55">
        <f>GETPIVOTDATA("Record",MissingElementsPivot!$A$3,"Organization",A26)</f>
        <v>3</v>
      </c>
      <c r="X26" s="64">
        <f t="shared" ref="X26:X27" si="2">SUM(B26:V26)/W26</f>
        <v>2</v>
      </c>
      <c r="Y26" s="64">
        <f>(X26-LTER_Mean)/(SQRT(((VLOOKUP(A26,StandardDeviations,24,FALSE)^2)/W26)+LTER_STD_Count))</f>
        <v>0.30341466817793655</v>
      </c>
      <c r="AA26" t="s">
        <v>542</v>
      </c>
      <c r="AB26" t="s">
        <v>3113</v>
      </c>
      <c r="AC26" s="74">
        <f>COUNTIF(AC3:AC17,"&lt;-2.0")</f>
        <v>1</v>
      </c>
      <c r="AD26" s="74">
        <f t="shared" ref="AD26:AI26" si="3">COUNTIF(AD3:AD17,"&lt;-2.0")</f>
        <v>2</v>
      </c>
      <c r="AE26" s="74">
        <f t="shared" si="3"/>
        <v>5</v>
      </c>
      <c r="AF26" s="74">
        <f t="shared" si="3"/>
        <v>4</v>
      </c>
      <c r="AG26" s="74">
        <f t="shared" si="3"/>
        <v>7</v>
      </c>
      <c r="AH26" s="74">
        <f t="shared" si="3"/>
        <v>1</v>
      </c>
      <c r="AI26" s="74">
        <f t="shared" si="3"/>
        <v>1</v>
      </c>
    </row>
    <row r="27" spans="1:35" x14ac:dyDescent="0.2">
      <c r="A27" s="84" t="s">
        <v>3127</v>
      </c>
      <c r="B27" s="62">
        <f>IF(ISERR(GETPIVOTDATA("Record",MissingElementsPivot!$A$3,"Organization",$A27,$H$1,B$2)*B$2),0,GETPIVOTDATA("Record",MissingElementsPivot!$A$3,"Organization",$A27,$H$1,B$2)*(B$2+(Adjust*VLOOKUP(Level,Adjustments,2,FALSE))))</f>
        <v>0</v>
      </c>
      <c r="C27" s="62">
        <f>IF(ISERR(GETPIVOTDATA("Record",MissingElementsPivot!$A$3,"Organization",$A27,$H$1,C$2)*C$2),0,GETPIVOTDATA("Record",MissingElementsPivot!$A$3,"Organization",$A27,$H$1,C$2)*(C$2+(Adjust*VLOOKUP(Level,Adjustments,2,FALSE))))</f>
        <v>2</v>
      </c>
      <c r="D27" s="62">
        <f>IF(ISERR(GETPIVOTDATA("Record",MissingElementsPivot!$A$3,"Organization",$A27,$H$1,D$2)*D$2),0,GETPIVOTDATA("Record",MissingElementsPivot!$A$3,"Organization",$A27,$H$1,D$2)*(D$2+(Adjust*VLOOKUP(Level,Adjustments,2,FALSE))))</f>
        <v>3</v>
      </c>
      <c r="E27" s="62">
        <f>IF(ISERR(GETPIVOTDATA("Record",MissingElementsPivot!$A$3,"Organization",$A27,$H$1,E$2)*E$2),0,GETPIVOTDATA("Record",MissingElementsPivot!$A$3,"Organization",$A27,$H$1,E$2)*(E$2+(Adjust*VLOOKUP(Level,Adjustments,2,FALSE))))</f>
        <v>4</v>
      </c>
      <c r="F27" s="62">
        <f>IF(ISERR(GETPIVOTDATA("Record",MissingElementsPivot!$A$3,"Organization",$A27,$H$1,F$2)*F$2),0,GETPIVOTDATA("Record",MissingElementsPivot!$A$3,"Organization",$A27,$H$1,F$2)*(F$2+(Adjust*VLOOKUP(Level,Adjustments,2,FALSE))))</f>
        <v>0</v>
      </c>
      <c r="G27" s="62">
        <f>IF(ISERR(GETPIVOTDATA("Record",MissingElementsPivot!$A$3,"Organization",$A27,$H$1,G$2)*G$2),0,GETPIVOTDATA("Record",MissingElementsPivot!$A$3,"Organization",$A27,$H$1,G$2)*(G$2+(Adjust*VLOOKUP(Level,Adjustments,2,FALSE))))</f>
        <v>0</v>
      </c>
      <c r="H27" s="62">
        <f>IF(ISERR(GETPIVOTDATA("Record",MissingElementsPivot!$A$3,"Organization",$A27,$H$1,H$2)*H$2),0,GETPIVOTDATA("Record",MissingElementsPivot!$A$3,"Organization",$A27,$H$1,H$2)*(H$2+(Adjust*VLOOKUP(Level,Adjustments,2,FALSE))))</f>
        <v>0</v>
      </c>
      <c r="I27" s="62">
        <f>IF(ISERR(GETPIVOTDATA("Record",MissingElementsPivot!$A$3,"Organization",$A27,$H$1,I$2)*I$2),0,GETPIVOTDATA("Record",MissingElementsPivot!$A$3,"Organization",$A27,$H$1,I$2)*(I$2+(Adjust*VLOOKUP(Level,Adjustments,2,FALSE))))</f>
        <v>0</v>
      </c>
      <c r="J27" s="62">
        <f>IF(ISERR(GETPIVOTDATA("Record",MissingElementsPivot!$A$3,"Organization",$A27,$H$1,J$2)*J$2),0,GETPIVOTDATA("Record",MissingElementsPivot!$A$3,"Organization",$A27,$H$1,J$2)*(J$2+(Adjust*VLOOKUP(Level,Adjustments,2,FALSE))))</f>
        <v>0</v>
      </c>
      <c r="K27" s="62">
        <f>IF(ISERR(GETPIVOTDATA("Record",MissingElementsPivot!$A$3,"Organization",$A27,$H$1,K$2)*K$2),0,GETPIVOTDATA("Record",MissingElementsPivot!$A$3,"Organization",$A27,$H$1,K$2)*(K$2+(Adjust*VLOOKUP(Level,Adjustments,2,FALSE))))</f>
        <v>0</v>
      </c>
      <c r="L27" s="62">
        <f>IF(ISERR(GETPIVOTDATA("Record",MissingElementsPivot!$A$3,"Organization",$A27,$H$1,L$2)*L$2),0,GETPIVOTDATA("Record",MissingElementsPivot!$A$3,"Organization",$A27,$H$1,L$2)*(L$2+(Adjust*VLOOKUP(Level,Adjustments,2,FALSE))))</f>
        <v>0</v>
      </c>
      <c r="M27" s="62">
        <f>IF(ISERR(GETPIVOTDATA("Record",MissingElementsPivot!$A$3,"Organization",$A27,$H$1,M$2)*M$2),0,GETPIVOTDATA("Record",MissingElementsPivot!$A$3,"Organization",$A27,$H$1,M$2)*(M$2+(Adjust*VLOOKUP(Level,Adjustments,2,FALSE))))</f>
        <v>0</v>
      </c>
      <c r="N27" s="62">
        <f>IF(ISERR(GETPIVOTDATA("Record",MissingElementsPivot!$A$3,"Organization",$A27,$H$1,N$2)*N$2),0,GETPIVOTDATA("Record",MissingElementsPivot!$A$3,"Organization",$A27,$H$1,N$2)*(N$2+(Adjust*VLOOKUP(Level,Adjustments,2,FALSE))))</f>
        <v>0</v>
      </c>
      <c r="O27" s="62">
        <f>IF(ISERR(GETPIVOTDATA("Record",MissingElementsPivot!$A$3,"Organization",$A27,$H$1,O$2)*O$2),0,GETPIVOTDATA("Record",MissingElementsPivot!$A$3,"Organization",$A27,$H$1,O$2)*(O$2+(Adjust*VLOOKUP(Level,Adjustments,2,FALSE))))</f>
        <v>0</v>
      </c>
      <c r="P27" s="62">
        <f>IF(ISERR(GETPIVOTDATA("Record",MissingElementsPivot!$A$3,"Organization",$A27,$H$1,P$2)*P$2),0,GETPIVOTDATA("Record",MissingElementsPivot!$A$3,"Organization",$A27,$H$1,P$2)*(P$2+(Adjust*VLOOKUP(Level,Adjustments,2,FALSE))))</f>
        <v>0</v>
      </c>
      <c r="Q27" s="62">
        <f>IF(ISERR(GETPIVOTDATA("Record",MissingElementsPivot!$A$3,"Organization",$A27,$H$1,Q$2)*Q$2),0,GETPIVOTDATA("Record",MissingElementsPivot!$A$3,"Organization",$A27,$H$1,Q$2)*(Q$2+(Adjust*VLOOKUP(Level,Adjustments,2,FALSE))))</f>
        <v>0</v>
      </c>
      <c r="R27" s="62">
        <f>IF(ISERR(GETPIVOTDATA("Record",MissingElementsPivot!$A$3,"Organization",$A27,$H$1,R$2)*R$2),0,GETPIVOTDATA("Record",MissingElementsPivot!$A$3,"Organization",$A27,$H$1,R$2)*(R$2+(Adjust*VLOOKUP(Level,Adjustments,2,FALSE))))</f>
        <v>0</v>
      </c>
      <c r="S27" s="62">
        <f>IF(ISERR(GETPIVOTDATA("Record",MissingElementsPivot!$A$3,"Organization",$A27,$H$1,S$2)*S$2),0,GETPIVOTDATA("Record",MissingElementsPivot!$A$3,"Organization",$A27,$H$1,S$2)*(S$2+(Adjust*VLOOKUP(Level,Adjustments,2,FALSE))))</f>
        <v>0</v>
      </c>
      <c r="T27" s="62">
        <f>IF(ISERR(GETPIVOTDATA("Record",MissingElementsPivot!$A$3,"Organization",$A27,$H$1,T$2)*T$2),0,GETPIVOTDATA("Record",MissingElementsPivot!$A$3,"Organization",$A27,$H$1,T$2)*(T$2+(Adjust*VLOOKUP(Level,Adjustments,2,FALSE))))</f>
        <v>0</v>
      </c>
      <c r="U27" s="62">
        <f>IF(ISERR(GETPIVOTDATA("Record",MissingElementsPivot!$A$3,"Organization",$A27,$H$1,U$2)*U$2),0,GETPIVOTDATA("Record",MissingElementsPivot!$A$3,"Organization",$A27,$H$1,U$2)*(U$2+(Adjust*VLOOKUP(Level,Adjustments,2,FALSE))))</f>
        <v>0</v>
      </c>
      <c r="V27" s="62">
        <f>IF(ISERR(GETPIVOTDATA("Record",MissingElementsPivot!$A$3,"Organization",$A27,$H$1,V$2)*V$2),0,GETPIVOTDATA("Record",MissingElementsPivot!$A$3,"Organization",$A27,$H$1,V$2)*(V$2+(Adjust*VLOOKUP(Level,Adjustments,2,FALSE))))</f>
        <v>0</v>
      </c>
      <c r="W27" s="62">
        <f>GETPIVOTDATA("Record",MissingElementsPivot!$A$3,"Organization",A27)</f>
        <v>3</v>
      </c>
      <c r="X27" s="58">
        <f t="shared" si="2"/>
        <v>3</v>
      </c>
      <c r="Y27" s="58">
        <f>(X27-LTER_Mean)/(SQRT(((VLOOKUP(A27,StandardDeviations,24,FALSE)^2)/W27)+LTER_STD_Count))</f>
        <v>2.4104609749691641</v>
      </c>
      <c r="AB27" t="s">
        <v>3115</v>
      </c>
      <c r="AC27" s="74">
        <f>COUNTIF(AC3:AC17,"&gt;=-2.0")-COUNTIF(AC3:AC17,"&gt;2.0")-1</f>
        <v>1</v>
      </c>
      <c r="AD27" s="74">
        <f t="shared" ref="AD27:AI27" si="4">COUNTIF(AD3:AD17,"&gt;=-2.0")-COUNTIF(AD3:AD17,"&gt;2.0")-1</f>
        <v>2</v>
      </c>
      <c r="AE27" s="74">
        <f t="shared" si="4"/>
        <v>0</v>
      </c>
      <c r="AF27" s="74">
        <f t="shared" si="4"/>
        <v>4</v>
      </c>
      <c r="AG27" s="74">
        <f t="shared" si="4"/>
        <v>1</v>
      </c>
      <c r="AH27" s="74">
        <f t="shared" si="4"/>
        <v>2</v>
      </c>
      <c r="AI27" s="74">
        <f t="shared" si="4"/>
        <v>2</v>
      </c>
    </row>
    <row r="28" spans="1:35" x14ac:dyDescent="0.2">
      <c r="AB28" t="s">
        <v>3114</v>
      </c>
      <c r="AC28" s="74">
        <f t="shared" ref="AC28:AI28" si="5">COUNTIF(AC3:AC17,"&gt;2.0")</f>
        <v>12</v>
      </c>
      <c r="AD28" s="74">
        <f t="shared" si="5"/>
        <v>10</v>
      </c>
      <c r="AE28" s="74">
        <f t="shared" si="5"/>
        <v>9</v>
      </c>
      <c r="AF28" s="74">
        <f t="shared" si="5"/>
        <v>6</v>
      </c>
      <c r="AG28" s="74">
        <f t="shared" si="5"/>
        <v>6</v>
      </c>
      <c r="AH28" s="74">
        <f t="shared" si="5"/>
        <v>11</v>
      </c>
      <c r="AI28" s="74">
        <f t="shared" si="5"/>
        <v>11</v>
      </c>
    </row>
    <row r="29" spans="1:35" ht="24" x14ac:dyDescent="0.3">
      <c r="A29" s="100" t="s">
        <v>3109</v>
      </c>
      <c r="B29" s="100"/>
      <c r="C29" s="100"/>
      <c r="D29" s="100"/>
      <c r="E29" s="100"/>
      <c r="F29" s="100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AA29" t="s">
        <v>5</v>
      </c>
      <c r="AB29" t="s">
        <v>3113</v>
      </c>
      <c r="AC29" s="74">
        <f t="shared" ref="AC29:AI29" si="6">COUNTIF(AC18:AC22,"&lt;-2.0")</f>
        <v>2</v>
      </c>
      <c r="AD29" s="74">
        <f t="shared" si="6"/>
        <v>2</v>
      </c>
      <c r="AE29" s="74">
        <f t="shared" si="6"/>
        <v>3</v>
      </c>
      <c r="AF29" s="74">
        <f t="shared" si="6"/>
        <v>0</v>
      </c>
      <c r="AG29" s="74">
        <f t="shared" si="6"/>
        <v>4</v>
      </c>
      <c r="AH29" s="74">
        <f t="shared" si="6"/>
        <v>2</v>
      </c>
      <c r="AI29" s="74">
        <f t="shared" si="6"/>
        <v>2</v>
      </c>
    </row>
    <row r="30" spans="1:35" x14ac:dyDescent="0.2">
      <c r="B30" s="54">
        <f>B2</f>
        <v>0</v>
      </c>
      <c r="C30" s="54">
        <f t="shared" ref="C30:V30" si="7">C2</f>
        <v>1</v>
      </c>
      <c r="D30" s="54">
        <f t="shared" si="7"/>
        <v>2</v>
      </c>
      <c r="E30" s="54">
        <f t="shared" si="7"/>
        <v>3</v>
      </c>
      <c r="F30" s="54">
        <f t="shared" si="7"/>
        <v>4</v>
      </c>
      <c r="G30" s="54">
        <f t="shared" si="7"/>
        <v>5</v>
      </c>
      <c r="H30" s="54">
        <f t="shared" si="7"/>
        <v>6</v>
      </c>
      <c r="I30" s="54">
        <f t="shared" si="7"/>
        <v>7</v>
      </c>
      <c r="J30" s="54">
        <f t="shared" si="7"/>
        <v>8</v>
      </c>
      <c r="K30" s="54">
        <f t="shared" si="7"/>
        <v>9</v>
      </c>
      <c r="L30" s="54">
        <f t="shared" si="7"/>
        <v>10</v>
      </c>
      <c r="M30" s="54">
        <f t="shared" si="7"/>
        <v>11</v>
      </c>
      <c r="N30" s="54">
        <f t="shared" si="7"/>
        <v>12</v>
      </c>
      <c r="O30" s="54">
        <f t="shared" si="7"/>
        <v>13</v>
      </c>
      <c r="P30" s="54">
        <f t="shared" si="7"/>
        <v>14</v>
      </c>
      <c r="Q30" s="54">
        <f t="shared" si="7"/>
        <v>15</v>
      </c>
      <c r="R30" s="54">
        <f t="shared" si="7"/>
        <v>16</v>
      </c>
      <c r="S30" s="54">
        <f t="shared" si="7"/>
        <v>17</v>
      </c>
      <c r="T30" s="54">
        <f t="shared" si="7"/>
        <v>18</v>
      </c>
      <c r="U30" s="54">
        <f t="shared" si="7"/>
        <v>19</v>
      </c>
      <c r="V30" s="54">
        <f t="shared" si="7"/>
        <v>20</v>
      </c>
      <c r="W30" s="47" t="s">
        <v>3105</v>
      </c>
      <c r="X30" s="47" t="s">
        <v>3103</v>
      </c>
      <c r="AB30" t="s">
        <v>3115</v>
      </c>
      <c r="AC30" s="74">
        <f>COUNTIF(AC18:AC22,"&gt;=-2.0")-COUNTIF(AC18:AC22,"&gt;2.0")</f>
        <v>2</v>
      </c>
      <c r="AD30" s="74">
        <f t="shared" ref="AD30:AI30" si="8">COUNTIF(AD18:AD22,"&gt;=-2.0")-COUNTIF(AD18:AD22,"&gt;2.0")</f>
        <v>1</v>
      </c>
      <c r="AE30" s="74">
        <f t="shared" si="8"/>
        <v>0</v>
      </c>
      <c r="AF30" s="74">
        <f t="shared" si="8"/>
        <v>3</v>
      </c>
      <c r="AG30" s="74">
        <f t="shared" si="8"/>
        <v>0</v>
      </c>
      <c r="AH30" s="74">
        <f t="shared" si="8"/>
        <v>1</v>
      </c>
      <c r="AI30" s="74">
        <f t="shared" si="8"/>
        <v>1</v>
      </c>
    </row>
    <row r="31" spans="1:35" x14ac:dyDescent="0.2">
      <c r="A31" s="49" t="str">
        <f>A3</f>
        <v>LTER</v>
      </c>
      <c r="B31" s="66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66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66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66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66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66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66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66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66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66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66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66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66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66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66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66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66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66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66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66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66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79">
        <f>GETPIVOTDATA("Record",MissingElementsPivot!$A$3,"Organization",A31)</f>
        <v>250</v>
      </c>
      <c r="X31" s="57">
        <f>SQRT(SUM(B31:V31)/W31)</f>
        <v>0.86905926150061841</v>
      </c>
      <c r="AB31" t="s">
        <v>3114</v>
      </c>
      <c r="AC31" s="74">
        <f t="shared" ref="AC31:AI31" si="9">COUNTIF(AC18:AC22,"&gt;2.0")</f>
        <v>1</v>
      </c>
      <c r="AD31" s="74">
        <f t="shared" si="9"/>
        <v>2</v>
      </c>
      <c r="AE31" s="74">
        <f t="shared" si="9"/>
        <v>2</v>
      </c>
      <c r="AF31" s="74">
        <f t="shared" si="9"/>
        <v>2</v>
      </c>
      <c r="AG31" s="74">
        <f t="shared" si="9"/>
        <v>1</v>
      </c>
      <c r="AH31" s="74">
        <f t="shared" si="9"/>
        <v>2</v>
      </c>
      <c r="AI31" s="74">
        <f t="shared" si="9"/>
        <v>2</v>
      </c>
    </row>
    <row r="32" spans="1:35" x14ac:dyDescent="0.2">
      <c r="A32" s="50" t="str">
        <f>A4</f>
        <v>TERN</v>
      </c>
      <c r="B32" s="64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64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64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64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64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64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64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64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64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64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64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64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64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64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64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64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64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64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64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64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64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55">
        <f>GETPIVOTDATA("Record",MissingElementsPivot!$A$3,"Organization",A32)</f>
        <v>250</v>
      </c>
      <c r="X32" s="56">
        <f t="shared" ref="X32:X53" si="10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28" x14ac:dyDescent="0.2">
      <c r="A33" s="50" t="str">
        <f t="shared" ref="A33:A55" si="11">A5</f>
        <v>TFRI</v>
      </c>
      <c r="B33" s="64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64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64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64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64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64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64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64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64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64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64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64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64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64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64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64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64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64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64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64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64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55">
        <f>GETPIVOTDATA("Record",MissingElementsPivot!$A$3,"Organization",A33)</f>
        <v>250</v>
      </c>
      <c r="X33" s="56">
        <f t="shared" si="10"/>
        <v>0.48512266490033218</v>
      </c>
    </row>
    <row r="34" spans="1:28" x14ac:dyDescent="0.2">
      <c r="A34" s="50" t="str">
        <f t="shared" si="11"/>
        <v>PISCO</v>
      </c>
      <c r="B34" s="64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64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64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64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64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64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64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64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64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64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64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64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64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64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64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64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64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64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64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64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64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55">
        <f>GETPIVOTDATA("Record",MissingElementsPivot!$A$3,"Organization",A34)</f>
        <v>248</v>
      </c>
      <c r="X34" s="56">
        <f t="shared" si="10"/>
        <v>0.31923670020789491</v>
      </c>
      <c r="AA34" s="70" t="s">
        <v>3104</v>
      </c>
      <c r="AB34" s="70" t="s">
        <v>3117</v>
      </c>
    </row>
    <row r="35" spans="1:28" x14ac:dyDescent="0.2">
      <c r="A35" s="50" t="str">
        <f t="shared" si="11"/>
        <v>SANPARKS</v>
      </c>
      <c r="B35" s="64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64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64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64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64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64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64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64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64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64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64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64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64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64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64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64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64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64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64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64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64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55">
        <f>GETPIVOTDATA("Record",MissingElementsPivot!$A$3,"Organization",A35)</f>
        <v>247</v>
      </c>
      <c r="X35" s="56">
        <f t="shared" si="10"/>
        <v>0.7567060473040943</v>
      </c>
      <c r="AA35" s="70" t="s">
        <v>2775</v>
      </c>
      <c r="AB35" s="77">
        <v>1</v>
      </c>
    </row>
    <row r="36" spans="1:28" x14ac:dyDescent="0.2">
      <c r="A36" s="50" t="str">
        <f t="shared" si="11"/>
        <v>KUBI</v>
      </c>
      <c r="B36" s="64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64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64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64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64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64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64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64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64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64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64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64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64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64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64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64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64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64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64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64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64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55">
        <f>GETPIVOTDATA("Record",MissingElementsPivot!$A$3,"Organization",A36)</f>
        <v>172</v>
      </c>
      <c r="X36" s="56">
        <f t="shared" si="10"/>
        <v>0</v>
      </c>
      <c r="AA36" s="70" t="s">
        <v>2776</v>
      </c>
      <c r="AB36" s="77">
        <v>1</v>
      </c>
    </row>
    <row r="37" spans="1:28" x14ac:dyDescent="0.2">
      <c r="A37" s="50" t="str">
        <f t="shared" si="11"/>
        <v>KNB</v>
      </c>
      <c r="B37" s="64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64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64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64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64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64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64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64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64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64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64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64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64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64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64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64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64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64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64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64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64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55">
        <f>GETPIVOTDATA("Record",MissingElementsPivot!$A$3,"Organization",A37)</f>
        <v>167</v>
      </c>
      <c r="X37" s="56">
        <f t="shared" si="10"/>
        <v>1.4460798896405824</v>
      </c>
      <c r="AA37" s="70" t="s">
        <v>2778</v>
      </c>
      <c r="AB37" s="77">
        <v>0</v>
      </c>
    </row>
    <row r="38" spans="1:28" x14ac:dyDescent="0.2">
      <c r="A38" s="80" t="str">
        <f t="shared" si="11"/>
        <v>LTER_EUROPE</v>
      </c>
      <c r="B38" s="64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64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64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64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64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64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64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64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64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64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64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64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64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64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64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64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64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64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64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64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64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81">
        <f>GETPIVOTDATA("Record",MissingElementsPivot!$A$3,"Organization",A38)</f>
        <v>165</v>
      </c>
      <c r="X38" s="56">
        <f t="shared" si="10"/>
        <v>0.62268118977170051</v>
      </c>
      <c r="AA38" s="70" t="s">
        <v>2777</v>
      </c>
      <c r="AB38" s="77">
        <v>1</v>
      </c>
    </row>
    <row r="39" spans="1:28" x14ac:dyDescent="0.2">
      <c r="A39" s="50" t="str">
        <f t="shared" si="11"/>
        <v>ONEShare</v>
      </c>
      <c r="B39" s="64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64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64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64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64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64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64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64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64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64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64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64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64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64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64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64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64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64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64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64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64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55">
        <f>GETPIVOTDATA("Record",MissingElementsPivot!$A$3,"Organization",A39)</f>
        <v>109</v>
      </c>
      <c r="X39" s="56">
        <f t="shared" si="10"/>
        <v>0.57190632570674127</v>
      </c>
      <c r="AA39" s="70" t="s">
        <v>2779</v>
      </c>
      <c r="AB39" s="77">
        <v>1</v>
      </c>
    </row>
    <row r="40" spans="1:28" x14ac:dyDescent="0.2">
      <c r="A40" s="50" t="str">
        <f t="shared" si="11"/>
        <v>GOA</v>
      </c>
      <c r="B40" s="64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64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64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64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64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64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64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64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64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64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64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64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64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64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64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64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64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64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64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64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64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55">
        <f>GETPIVOTDATA("Record",MissingElementsPivot!$A$3,"Organization",A40)</f>
        <v>98</v>
      </c>
      <c r="X40" s="56">
        <f t="shared" si="10"/>
        <v>0.22003937400865128</v>
      </c>
      <c r="AA40" s="70" t="s">
        <v>3090</v>
      </c>
      <c r="AB40" s="77">
        <v>4</v>
      </c>
    </row>
    <row r="41" spans="1:28" x14ac:dyDescent="0.2">
      <c r="A41" s="50" t="str">
        <f t="shared" si="11"/>
        <v>ESA</v>
      </c>
      <c r="B41" s="64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64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64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64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64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64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64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64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64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64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64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64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64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64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64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64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64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64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64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64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64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55">
        <f>GETPIVOTDATA("Record",MissingElementsPivot!$A$3,"Organization",A41)</f>
        <v>53</v>
      </c>
      <c r="X41" s="56">
        <f t="shared" si="10"/>
        <v>0.31684633252352201</v>
      </c>
      <c r="AA41" s="70" t="s">
        <v>3091</v>
      </c>
      <c r="AB41" s="77">
        <v>0</v>
      </c>
    </row>
    <row r="42" spans="1:28" x14ac:dyDescent="0.2">
      <c r="A42" s="50" t="str">
        <f t="shared" si="11"/>
        <v>IOE</v>
      </c>
      <c r="B42" s="64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64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64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64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64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64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64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64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64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64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64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64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64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64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64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64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64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64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64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64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64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55">
        <f>GETPIVOTDATA("Record",MissingElementsPivot!$A$3,"Organization",A42)</f>
        <v>24</v>
      </c>
      <c r="X42" s="56">
        <f t="shared" si="10"/>
        <v>0.19982631347136331</v>
      </c>
    </row>
    <row r="43" spans="1:28" x14ac:dyDescent="0.2">
      <c r="A43" s="50" t="str">
        <f t="shared" si="11"/>
        <v>GLEON</v>
      </c>
      <c r="B43" s="64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64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64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64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64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64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64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64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64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64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64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64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64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64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64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64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64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64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64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64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64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55">
        <f>GETPIVOTDATA("Record",MissingElementsPivot!$A$3,"Organization",A43)</f>
        <v>13</v>
      </c>
      <c r="X43" s="56">
        <f t="shared" si="10"/>
        <v>1.7974340685458343</v>
      </c>
    </row>
    <row r="44" spans="1:28" x14ac:dyDescent="0.2">
      <c r="A44" s="50" t="str">
        <f t="shared" si="11"/>
        <v>USANPN</v>
      </c>
      <c r="B44" s="64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64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64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64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64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64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64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64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64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64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64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64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64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64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64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64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64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64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64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64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64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55">
        <f>GETPIVOTDATA("Record",MissingElementsPivot!$A$3,"Organization",A44)</f>
        <v>6</v>
      </c>
      <c r="X44" s="56">
        <f t="shared" si="10"/>
        <v>0</v>
      </c>
    </row>
    <row r="45" spans="1:28" x14ac:dyDescent="0.2">
      <c r="A45" s="50" t="str">
        <f t="shared" si="11"/>
        <v>CLOEBIRD</v>
      </c>
      <c r="B45" s="64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64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64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64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64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64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64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64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64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64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64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64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64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64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64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64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64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64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64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64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64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55">
        <f>GETPIVOTDATA("Record",MissingElementsPivot!$A$3,"Organization",A45)</f>
        <v>1</v>
      </c>
      <c r="X45" s="56">
        <f t="shared" si="10"/>
        <v>0</v>
      </c>
    </row>
    <row r="46" spans="1:28" x14ac:dyDescent="0.2">
      <c r="A46" s="78" t="str">
        <f t="shared" si="11"/>
        <v>CDL</v>
      </c>
      <c r="B46" s="65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65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65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65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65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65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65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65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65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65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65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65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65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65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65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65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65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65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65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65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65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62">
        <f>GETPIVOTDATA("Record",MissingElementsPivot!$A$3,"Organization",A46)</f>
        <v>250</v>
      </c>
      <c r="X46" s="58">
        <f t="shared" si="10"/>
        <v>0</v>
      </c>
    </row>
    <row r="47" spans="1:28" x14ac:dyDescent="0.2">
      <c r="A47" s="78" t="str">
        <f t="shared" si="11"/>
        <v>EDACGSTORE</v>
      </c>
      <c r="B47" s="65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65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16.927999999999997</v>
      </c>
      <c r="D47" s="65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1.4720000000000026</v>
      </c>
      <c r="E47" s="65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0</v>
      </c>
      <c r="F47" s="65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0</v>
      </c>
      <c r="G47" s="65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0</v>
      </c>
      <c r="H47" s="65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0</v>
      </c>
      <c r="I47" s="65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0</v>
      </c>
      <c r="J47" s="65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65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65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65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65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65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65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65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65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65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65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65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65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62">
        <f>GETPIVOTDATA("Record",MissingElementsPivot!$A$3,"Organization",A47)</f>
        <v>250</v>
      </c>
      <c r="X47" s="58">
        <f t="shared" si="10"/>
        <v>0.27129319932501073</v>
      </c>
    </row>
    <row r="48" spans="1:28" x14ac:dyDescent="0.2">
      <c r="A48" s="78" t="str">
        <f t="shared" si="11"/>
        <v>USGSCSAS</v>
      </c>
      <c r="B48" s="65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65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24.132656250000004</v>
      </c>
      <c r="D48" s="65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15.057517361111106</v>
      </c>
      <c r="E48" s="65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101.50083333333333</v>
      </c>
      <c r="F48" s="65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0</v>
      </c>
      <c r="G48" s="65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0</v>
      </c>
      <c r="H48" s="65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0</v>
      </c>
      <c r="I48" s="65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65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0</v>
      </c>
      <c r="K48" s="65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65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65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65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65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65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65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65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65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65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65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65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62">
        <f>GETPIVOTDATA("Record",MissingElementsPivot!$A$3,"Organization",A48)</f>
        <v>240</v>
      </c>
      <c r="X48" s="58">
        <f t="shared" si="10"/>
        <v>0.98212319605140286</v>
      </c>
    </row>
    <row r="49" spans="1:24" x14ac:dyDescent="0.2">
      <c r="A49" s="78" t="str">
        <f t="shared" si="11"/>
        <v>SEAD</v>
      </c>
      <c r="B49" s="65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65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0.75</v>
      </c>
      <c r="D49" s="65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65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65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37.5</v>
      </c>
      <c r="G49" s="65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0</v>
      </c>
      <c r="H49" s="65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0</v>
      </c>
      <c r="I49" s="65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0</v>
      </c>
      <c r="J49" s="65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65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65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0</v>
      </c>
      <c r="M49" s="65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65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65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65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65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65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65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65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65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65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62">
        <f>GETPIVOTDATA("Record",MissingElementsPivot!$A$3,"Organization",A49)</f>
        <v>18</v>
      </c>
      <c r="X49" s="58">
        <f t="shared" si="10"/>
        <v>1.8027756377319946</v>
      </c>
    </row>
    <row r="50" spans="1:24" x14ac:dyDescent="0.2">
      <c r="A50" s="78" t="str">
        <f t="shared" si="11"/>
        <v>NMEPSCOR</v>
      </c>
      <c r="B50" s="65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65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65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</v>
      </c>
      <c r="E50" s="65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</v>
      </c>
      <c r="F50" s="65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65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65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65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65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65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65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65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65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65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65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65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65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65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65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65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65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62">
        <f>GETPIVOTDATA("Record",MissingElementsPivot!$A$3,"Organization",A50)</f>
        <v>7</v>
      </c>
      <c r="X50" s="58">
        <f t="shared" si="10"/>
        <v>0</v>
      </c>
    </row>
    <row r="51" spans="1:24" x14ac:dyDescent="0.2">
      <c r="A51" s="82" t="str">
        <f t="shared" si="11"/>
        <v>EML</v>
      </c>
      <c r="B51" s="67">
        <f>IF(ISERR(((B$30-VLOOKUP($A51,$A$3:$X$25,24,FALSE))^2)*GETPIVOTDATA("Record",MissingElementsPivot!$A$3,"Dialect",$A51,$H$1,B$30)),0,((B$30-VLOOKUP($A51,$A$3:$X$25,24,FALSE))^2)*GETPIVOTDATA("Record",MissingElementsPivot!$A$3,"Dialect",$A51,$H$1,B$30))</f>
        <v>385.95856087428876</v>
      </c>
      <c r="C51" s="67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67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67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67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67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67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67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67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67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67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67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67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67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67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67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67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67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67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67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67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59">
        <f>GETPIVOTDATA("Record",MissingElementsPivot!$A$3,"Dialect",$A51)</f>
        <v>2053</v>
      </c>
      <c r="X51" s="60">
        <f t="shared" si="10"/>
        <v>1.4471671521601872</v>
      </c>
    </row>
    <row r="52" spans="1:24" x14ac:dyDescent="0.2">
      <c r="A52" s="82" t="str">
        <f t="shared" si="11"/>
        <v>CSDGM</v>
      </c>
      <c r="B52" s="67">
        <f>IF(ISERR(((B$30-VLOOKUP($A52,$A$3:$X$25,24,FALSE))^2)*GETPIVOTDATA("Record",MissingElementsPivot!$A$3,"Dialect",$A52,$H$1,B$30)),0,((B$30-VLOOKUP($A52,$A$3:$X$25,24,FALSE))^2)*GETPIVOTDATA("Record",MissingElementsPivot!$A$3,"Dialect",$A52,$H$1,B$30))</f>
        <v>154.05455166816182</v>
      </c>
      <c r="C52" s="67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67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67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67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67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67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67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67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67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67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67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67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67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67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67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67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67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67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67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67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59">
        <f>GETPIVOTDATA("Record",MissingElementsPivot!$A$3,"Dialect",$A52)</f>
        <v>765</v>
      </c>
      <c r="X52" s="60">
        <f t="shared" si="10"/>
        <v>0.67010519110762523</v>
      </c>
    </row>
    <row r="53" spans="1:24" x14ac:dyDescent="0.2">
      <c r="A53" s="82" t="str">
        <f t="shared" si="11"/>
        <v>DataOne</v>
      </c>
      <c r="B53" s="67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67">
        <f>IF(ISERR(((C$30-VLOOKUP($A53,$A$3:$X$25,24,FALSE))^2)*GETPIVOTDATA("Record",MissingElementsPivot!$A$3,$H$1,C$30)),0,((C$30-VLOOKUP($A53,$A$3:$X$25,24,FALSE))^2)*GETPIVOTDATA("Record",MissingElementsPivot!$A$3,$H$1,C$30))</f>
        <v>827.37682909641353</v>
      </c>
      <c r="D53" s="67">
        <f>IF(ISERR(((D$30-VLOOKUP($A53,$A$3:$X$25,24,FALSE))^2)*GETPIVOTDATA("Record",MissingElementsPivot!$A$3,$H$1,D$30)),0,((D$30-VLOOKUP($A53,$A$3:$X$25,24,FALSE))^2)*GETPIVOTDATA("Record",MissingElementsPivot!$A$3,$H$1,D$30))</f>
        <v>1077.2156544420945</v>
      </c>
      <c r="E53" s="67">
        <f>IF(ISERR(((E$30-VLOOKUP($A53,$A$3:$X$25,24,FALSE))^2)*GETPIVOTDATA("Record",MissingElementsPivot!$A$3,$H$1,E$30)),0,((E$30-VLOOKUP($A53,$A$3:$X$25,24,FALSE))^2)*GETPIVOTDATA("Record",MissingElementsPivot!$A$3,$H$1,E$30))</f>
        <v>2.3708387335585592</v>
      </c>
      <c r="F53" s="67">
        <f>IF(ISERR(((F$30-VLOOKUP($A53,$A$3:$X$25,24,FALSE))^2)*GETPIVOTDATA("Record",MissingElementsPivot!$A$3,$H$1,F$30)),0,((F$30-VLOOKUP($A53,$A$3:$X$25,24,FALSE))^2)*GETPIVOTDATA("Record",MissingElementsPivot!$A$3,$H$1,F$30))</f>
        <v>299.63970737968373</v>
      </c>
      <c r="G53" s="67">
        <f>IF(ISERR(((G$30-VLOOKUP($A53,$A$3:$X$25,24,FALSE))^2)*GETPIVOTDATA("Record",MissingElementsPivot!$A$3,$H$1,G$30)),0,((G$30-VLOOKUP($A53,$A$3:$X$25,24,FALSE))^2)*GETPIVOTDATA("Record",MissingElementsPivot!$A$3,$H$1,G$30))</f>
        <v>1373.9346632516513</v>
      </c>
      <c r="H53" s="67">
        <f>IF(ISERR(((H$30-VLOOKUP($A53,$A$3:$X$25,24,FALSE))^2)*GETPIVOTDATA("Record",MissingElementsPivot!$A$3,$H$1,H$30)),0,((H$30-VLOOKUP($A53,$A$3:$X$25,24,FALSE))^2)*GETPIVOTDATA("Record",MissingElementsPivot!$A$3,$H$1,H$30))</f>
        <v>1910.4380739202225</v>
      </c>
      <c r="I53" s="67">
        <f>IF(ISERR(((I$30-VLOOKUP($A53,$A$3:$X$25,24,FALSE))^2)*GETPIVOTDATA("Record",MissingElementsPivot!$A$3,$H$1,I$30)),0,((I$30-VLOOKUP($A53,$A$3:$X$25,24,FALSE))^2)*GETPIVOTDATA("Record",MissingElementsPivot!$A$3,$H$1,I$30))</f>
        <v>77.624138931577974</v>
      </c>
      <c r="J53" s="67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67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67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67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67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67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67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67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67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67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67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67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67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59">
        <f>GETPIVOTDATA("Record",MissingElementsPivot!$A$3)</f>
        <v>2824</v>
      </c>
      <c r="X53" s="60">
        <f t="shared" si="10"/>
        <v>1.4042378072528934</v>
      </c>
    </row>
    <row r="54" spans="1:24" x14ac:dyDescent="0.2">
      <c r="A54" s="82" t="str">
        <f t="shared" si="11"/>
        <v>TestCollection</v>
      </c>
      <c r="B54" s="64">
        <f>IF(ISERR(((B$30-VLOOKUP($A54,Means,24,FALSE))^2)*GETPIVOTDATA("Record",MissingElementsPivot!$A$3,"Organization",$A54,$H$1,B$30)),0,((B$30-VLOOKUP($A54,Means,24,FALSE))^2)*GETPIVOTDATA("Record",MissingElementsPivot!$A$3,"Organization",$A54,$H$1,B$30))</f>
        <v>0</v>
      </c>
      <c r="C54" s="64">
        <f>IF(ISERR(((C$30-VLOOKUP($A54,Means,24,FALSE))^2)*GETPIVOTDATA("Record",MissingElementsPivot!$A$3,"Organization",$A54,$H$1,C$30)),0,((C$30-VLOOKUP($A54,Means,24,FALSE))^2)*GETPIVOTDATA("Record",MissingElementsPivot!$A$3,"Organization",$A54,$H$1,C$30))</f>
        <v>1</v>
      </c>
      <c r="D54" s="64">
        <f>IF(ISERR(((D$30-VLOOKUP($A54,Means,24,FALSE))^2)*GETPIVOTDATA("Record",MissingElementsPivot!$A$3,"Organization",$A54,$H$1,D$30)),0,((D$30-VLOOKUP($A54,Means,24,FALSE))^2)*GETPIVOTDATA("Record",MissingElementsPivot!$A$3,"Organization",$A54,$H$1,D$30))</f>
        <v>0</v>
      </c>
      <c r="E54" s="64">
        <f>IF(ISERR(((E$30-VLOOKUP($A54,Means,24,FALSE))^2)*GETPIVOTDATA("Record",MissingElementsPivot!$A$3,"Organization",$A54,$H$1,E$30)),0,((E$30-VLOOKUP($A54,Means,24,FALSE))^2)*GETPIVOTDATA("Record",MissingElementsPivot!$A$3,"Organization",$A54,$H$1,E$30))</f>
        <v>1</v>
      </c>
      <c r="F54" s="64">
        <f>IF(ISERR(((F$30-VLOOKUP($A54,Means,24,FALSE))^2)*GETPIVOTDATA("Record",MissingElementsPivot!$A$3,"Organization",$A54,$H$1,F$30)),0,((F$30-VLOOKUP($A54,Means,24,FALSE))^2)*GETPIVOTDATA("Record",MissingElementsPivot!$A$3,"Organization",$A54,$H$1,F$30))</f>
        <v>0</v>
      </c>
      <c r="G54" s="64">
        <f>IF(ISERR(((G$30-VLOOKUP($A54,Means,24,FALSE))^2)*GETPIVOTDATA("Record",MissingElementsPivot!$A$3,"Organization",$A54,$H$1,G$30)),0,((G$30-VLOOKUP($A54,Means,24,FALSE))^2)*GETPIVOTDATA("Record",MissingElementsPivot!$A$3,"Organization",$A54,$H$1,G$30))</f>
        <v>0</v>
      </c>
      <c r="H54" s="64">
        <f>IF(ISERR(((H$30-VLOOKUP($A54,Means,24,FALSE))^2)*GETPIVOTDATA("Record",MissingElementsPivot!$A$3,"Organization",$A54,$H$1,H$30)),0,((H$30-VLOOKUP($A54,Means,24,FALSE))^2)*GETPIVOTDATA("Record",MissingElementsPivot!$A$3,"Organization",$A54,$H$1,H$30))</f>
        <v>0</v>
      </c>
      <c r="I54" s="64">
        <f>IF(ISERR(((I$30-VLOOKUP($A54,Means,24,FALSE))^2)*GETPIVOTDATA("Record",MissingElementsPivot!$A$3,"Organization",$A54,$H$1,I$30)),0,((I$30-VLOOKUP($A54,Means,24,FALSE))^2)*GETPIVOTDATA("Record",MissingElementsPivot!$A$3,"Organization",$A54,$H$1,I$30))</f>
        <v>0</v>
      </c>
      <c r="J54" s="64">
        <f>IF(ISERR(((J$30-VLOOKUP($A54,Means,24,FALSE))^2)*GETPIVOTDATA("Record",MissingElementsPivot!$A$3,"Organization",$A54,$H$1,J$30)),0,((J$30-VLOOKUP($A54,Means,24,FALSE))^2)*GETPIVOTDATA("Record",MissingElementsPivot!$A$3,"Organization",$A54,$H$1,J$30))</f>
        <v>0</v>
      </c>
      <c r="K54" s="64">
        <f>IF(ISERR(((K$30-VLOOKUP($A54,Means,24,FALSE))^2)*GETPIVOTDATA("Record",MissingElementsPivot!$A$3,"Organization",$A54,$H$1,K$30)),0,((K$30-VLOOKUP($A54,Means,24,FALSE))^2)*GETPIVOTDATA("Record",MissingElementsPivot!$A$3,"Organization",$A54,$H$1,K$30))</f>
        <v>0</v>
      </c>
      <c r="L54" s="64">
        <f>IF(ISERR(((L$30-VLOOKUP($A54,Means,24,FALSE))^2)*GETPIVOTDATA("Record",MissingElementsPivot!$A$3,"Organization",$A54,$H$1,L$30)),0,((L$30-VLOOKUP($A54,Means,24,FALSE))^2)*GETPIVOTDATA("Record",MissingElementsPivot!$A$3,"Organization",$A54,$H$1,L$30))</f>
        <v>0</v>
      </c>
      <c r="M54" s="64">
        <f>IF(ISERR(((M$30-VLOOKUP($A54,Means,24,FALSE))^2)*GETPIVOTDATA("Record",MissingElementsPivot!$A$3,"Organization",$A54,$H$1,M$30)),0,((M$30-VLOOKUP($A54,Means,24,FALSE))^2)*GETPIVOTDATA("Record",MissingElementsPivot!$A$3,"Organization",$A54,$H$1,M$30))</f>
        <v>0</v>
      </c>
      <c r="N54" s="64">
        <f>IF(ISERR(((N$30-VLOOKUP($A54,Means,24,FALSE))^2)*GETPIVOTDATA("Record",MissingElementsPivot!$A$3,"Organization",$A54,$H$1,N$30)),0,((N$30-VLOOKUP($A54,Means,24,FALSE))^2)*GETPIVOTDATA("Record",MissingElementsPivot!$A$3,"Organization",$A54,$H$1,N$30))</f>
        <v>0</v>
      </c>
      <c r="O54" s="64">
        <f>IF(ISERR(((O$30-VLOOKUP($A54,Means,24,FALSE))^2)*GETPIVOTDATA("Record",MissingElementsPivot!$A$3,"Organization",$A54,$H$1,O$30)),0,((O$30-VLOOKUP($A54,Means,24,FALSE))^2)*GETPIVOTDATA("Record",MissingElementsPivot!$A$3,"Organization",$A54,$H$1,O$30))</f>
        <v>0</v>
      </c>
      <c r="P54" s="64">
        <f>IF(ISERR(((P$30-VLOOKUP($A54,Means,24,FALSE))^2)*GETPIVOTDATA("Record",MissingElementsPivot!$A$3,"Organization",$A54,$H$1,P$30)),0,((P$30-VLOOKUP($A54,Means,24,FALSE))^2)*GETPIVOTDATA("Record",MissingElementsPivot!$A$3,"Organization",$A54,$H$1,P$30))</f>
        <v>0</v>
      </c>
      <c r="Q54" s="64">
        <f>IF(ISERR(((Q$30-VLOOKUP($A54,Means,24,FALSE))^2)*GETPIVOTDATA("Record",MissingElementsPivot!$A$3,"Organization",$A54,$H$1,Q$30)),0,((Q$30-VLOOKUP($A54,Means,24,FALSE))^2)*GETPIVOTDATA("Record",MissingElementsPivot!$A$3,"Organization",$A54,$H$1,Q$30))</f>
        <v>0</v>
      </c>
      <c r="R54" s="64">
        <f>IF(ISERR(((R$30-VLOOKUP($A54,Means,24,FALSE))^2)*GETPIVOTDATA("Record",MissingElementsPivot!$A$3,"Organization",$A54,$H$1,R$30)),0,((R$30-VLOOKUP($A54,Means,24,FALSE))^2)*GETPIVOTDATA("Record",MissingElementsPivot!$A$3,"Organization",$A54,$H$1,R$30))</f>
        <v>0</v>
      </c>
      <c r="S54" s="64">
        <f>IF(ISERR(((S$30-VLOOKUP($A54,Means,24,FALSE))^2)*GETPIVOTDATA("Record",MissingElementsPivot!$A$3,"Organization",$A54,$H$1,S$30)),0,((S$30-VLOOKUP($A54,Means,24,FALSE))^2)*GETPIVOTDATA("Record",MissingElementsPivot!$A$3,"Organization",$A54,$H$1,S$30))</f>
        <v>0</v>
      </c>
      <c r="T54" s="64">
        <f>IF(ISERR(((T$30-VLOOKUP($A54,Means,24,FALSE))^2)*GETPIVOTDATA("Record",MissingElementsPivot!$A$3,"Organization",$A54,$H$1,T$30)),0,((T$30-VLOOKUP($A54,Means,24,FALSE))^2)*GETPIVOTDATA("Record",MissingElementsPivot!$A$3,"Organization",$A54,$H$1,T$30))</f>
        <v>0</v>
      </c>
      <c r="U54" s="64">
        <f>IF(ISERR(((U$30-VLOOKUP($A54,Means,24,FALSE))^2)*GETPIVOTDATA("Record",MissingElementsPivot!$A$3,"Organization",$A54,$H$1,U$30)),0,((U$30-VLOOKUP($A54,Means,24,FALSE))^2)*GETPIVOTDATA("Record",MissingElementsPivot!$A$3,"Organization",$A54,$H$1,U$30))</f>
        <v>0</v>
      </c>
      <c r="V54" s="64">
        <f>IF(ISERR(((V$30-VLOOKUP($A54,Means,24,FALSE))^2)*GETPIVOTDATA("Record",MissingElementsPivot!$A$3,"Organization",$A54,$H$1,V$30)),0,((V$30-VLOOKUP($A54,Means,24,FALSE))^2)*GETPIVOTDATA("Record",MissingElementsPivot!$A$3,"Organization",$A54,$H$1,V$30))</f>
        <v>0</v>
      </c>
      <c r="W54" s="55">
        <f>GETPIVOTDATA("Record",MissingElementsPivot!$A$3,"Organization",A54)</f>
        <v>3</v>
      </c>
      <c r="X54" s="56">
        <f t="shared" ref="X54:X55" si="12">SQRT(SUM(B54:V54)/W54)</f>
        <v>0.81649658092772603</v>
      </c>
    </row>
    <row r="55" spans="1:24" x14ac:dyDescent="0.2">
      <c r="A55" s="82" t="str">
        <f t="shared" si="11"/>
        <v>TestCollection_A</v>
      </c>
      <c r="B55" s="65">
        <f>IF(ISERR(((B$30-VLOOKUP($A55,Means,24,FALSE))^2)*GETPIVOTDATA("Record",MissingElementsPivot!$A$3,"Organization",$A55,$H$1,B$30)),0,(((B$30+(Adjust*VLOOKUP(Level,Adjustments,2,FALSE)))-VLOOKUP($A55,Means,24,FALSE))^2)*GETPIVOTDATA("Record",MissingElementsPivot!$A$3,"Organization",$A55,$H$1,B$30))</f>
        <v>0</v>
      </c>
      <c r="C55" s="65">
        <f>IF(ISERR(((C$30-VLOOKUP($A55,Means,24,FALSE))^2)*GETPIVOTDATA("Record",MissingElementsPivot!$A$3,"Organization",$A55,$H$1,C$30)),0,(((C$30+(Adjust*VLOOKUP(Level,Adjustments,2,FALSE)))-VLOOKUP($A55,Means,24,FALSE))^2)*GETPIVOTDATA("Record",MissingElementsPivot!$A$3,"Organization",$A55,$H$1,C$30))</f>
        <v>1</v>
      </c>
      <c r="D55" s="65">
        <f>IF(ISERR(((D$30-VLOOKUP($A55,Means,24,FALSE))^2)*GETPIVOTDATA("Record",MissingElementsPivot!$A$3,"Organization",$A55,$H$1,D$30)),0,(((D$30+(Adjust*VLOOKUP(Level,Adjustments,2,FALSE)))-VLOOKUP($A55,Means,24,FALSE))^2)*GETPIVOTDATA("Record",MissingElementsPivot!$A$3,"Organization",$A55,$H$1,D$30))</f>
        <v>0</v>
      </c>
      <c r="E55" s="65">
        <f>IF(ISERR(((E$30-VLOOKUP($A55,Means,24,FALSE))^2)*GETPIVOTDATA("Record",MissingElementsPivot!$A$3,"Organization",$A55,$H$1,E$30)),0,(((E$30+(Adjust*VLOOKUP(Level,Adjustments,2,FALSE)))-VLOOKUP($A55,Means,24,FALSE))^2)*GETPIVOTDATA("Record",MissingElementsPivot!$A$3,"Organization",$A55,$H$1,E$30))</f>
        <v>1</v>
      </c>
      <c r="F55" s="65">
        <f>IF(ISERR(((F$30-VLOOKUP($A55,Means,24,FALSE))^2)*GETPIVOTDATA("Record",MissingElementsPivot!$A$3,"Organization",$A55,$H$1,F$30)),0,(((F$30+(Adjust*VLOOKUP(Level,Adjustments,2,FALSE)))-VLOOKUP($A55,Means,24,FALSE))^2)*GETPIVOTDATA("Record",MissingElementsPivot!$A$3,"Organization",$A55,$H$1,F$30))</f>
        <v>0</v>
      </c>
      <c r="G55" s="65">
        <f>IF(ISERR(((G$30-VLOOKUP($A55,Means,24,FALSE))^2)*GETPIVOTDATA("Record",MissingElementsPivot!$A$3,"Organization",$A55,$H$1,G$30)),0,(((G$30+(Adjust*VLOOKUP(Level,Adjustments,2,FALSE)))-VLOOKUP($A55,Means,24,FALSE))^2)*GETPIVOTDATA("Record",MissingElementsPivot!$A$3,"Organization",$A55,$H$1,G$30))</f>
        <v>0</v>
      </c>
      <c r="H55" s="65">
        <f>IF(ISERR(((H$30-VLOOKUP($A55,Means,24,FALSE))^2)*GETPIVOTDATA("Record",MissingElementsPivot!$A$3,"Organization",$A55,$H$1,H$30)),0,(((H$30+(Adjust*VLOOKUP(Level,Adjustments,2,FALSE)))-VLOOKUP($A55,Means,24,FALSE))^2)*GETPIVOTDATA("Record",MissingElementsPivot!$A$3,"Organization",$A55,$H$1,H$30))</f>
        <v>0</v>
      </c>
      <c r="I55" s="65">
        <f>IF(ISERR(((I$30-VLOOKUP($A55,Means,24,FALSE))^2)*GETPIVOTDATA("Record",MissingElementsPivot!$A$3,"Organization",$A55,$H$1,I$30)),0,(((I$30+(Adjust*VLOOKUP(Level,Adjustments,2,FALSE)))-VLOOKUP($A55,Means,24,FALSE))^2)*GETPIVOTDATA("Record",MissingElementsPivot!$A$3,"Organization",$A55,$H$1,I$30))</f>
        <v>0</v>
      </c>
      <c r="J55" s="65">
        <f>IF(ISERR(((J$30-VLOOKUP($A55,Means,24,FALSE))^2)*GETPIVOTDATA("Record",MissingElementsPivot!$A$3,"Organization",$A55,$H$1,J$30)),0,(((J$30+(Adjust*VLOOKUP(Level,Adjustments,2,FALSE)))-VLOOKUP($A55,Means,24,FALSE))^2)*GETPIVOTDATA("Record",MissingElementsPivot!$A$3,"Organization",$A55,$H$1,J$30))</f>
        <v>0</v>
      </c>
      <c r="K55" s="65">
        <f>IF(ISERR(((K$30-VLOOKUP($A55,Means,24,FALSE))^2)*GETPIVOTDATA("Record",MissingElementsPivot!$A$3,"Organization",$A55,$H$1,K$30)),0,(((K$30+(Adjust*VLOOKUP(Level,Adjustments,2,FALSE)))-VLOOKUP($A55,Means,24,FALSE))^2)*GETPIVOTDATA("Record",MissingElementsPivot!$A$3,"Organization",$A55,$H$1,K$30))</f>
        <v>0</v>
      </c>
      <c r="L55" s="65">
        <f>IF(ISERR(((L$30-VLOOKUP($A55,Means,24,FALSE))^2)*GETPIVOTDATA("Record",MissingElementsPivot!$A$3,"Organization",$A55,$H$1,L$30)),0,(((L$30+(Adjust*VLOOKUP(Level,Adjustments,2,FALSE)))-VLOOKUP($A55,Means,24,FALSE))^2)*GETPIVOTDATA("Record",MissingElementsPivot!$A$3,"Organization",$A55,$H$1,L$30))</f>
        <v>0</v>
      </c>
      <c r="M55" s="65">
        <f>IF(ISERR(((M$30-VLOOKUP($A55,Means,24,FALSE))^2)*GETPIVOTDATA("Record",MissingElementsPivot!$A$3,"Organization",$A55,$H$1,M$30)),0,(((M$30+(Adjust*VLOOKUP(Level,Adjustments,2,FALSE)))-VLOOKUP($A55,Means,24,FALSE))^2)*GETPIVOTDATA("Record",MissingElementsPivot!$A$3,"Organization",$A55,$H$1,M$30))</f>
        <v>0</v>
      </c>
      <c r="N55" s="65">
        <f>IF(ISERR(((N$30-VLOOKUP($A55,Means,24,FALSE))^2)*GETPIVOTDATA("Record",MissingElementsPivot!$A$3,"Organization",$A55,$H$1,N$30)),0,(((N$30+(Adjust*VLOOKUP(Level,Adjustments,2,FALSE)))-VLOOKUP($A55,Means,24,FALSE))^2)*GETPIVOTDATA("Record",MissingElementsPivot!$A$3,"Organization",$A55,$H$1,N$30))</f>
        <v>0</v>
      </c>
      <c r="O55" s="65">
        <f>IF(ISERR(((O$30-VLOOKUP($A55,Means,24,FALSE))^2)*GETPIVOTDATA("Record",MissingElementsPivot!$A$3,"Organization",$A55,$H$1,O$30)),0,(((O$30+(Adjust*VLOOKUP(Level,Adjustments,2,FALSE)))-VLOOKUP($A55,Means,24,FALSE))^2)*GETPIVOTDATA("Record",MissingElementsPivot!$A$3,"Organization",$A55,$H$1,O$30))</f>
        <v>0</v>
      </c>
      <c r="P55" s="65">
        <f>IF(ISERR(((P$30-VLOOKUP($A55,Means,24,FALSE))^2)*GETPIVOTDATA("Record",MissingElementsPivot!$A$3,"Organization",$A55,$H$1,P$30)),0,(((P$30+(Adjust*VLOOKUP(Level,Adjustments,2,FALSE)))-VLOOKUP($A55,Means,24,FALSE))^2)*GETPIVOTDATA("Record",MissingElementsPivot!$A$3,"Organization",$A55,$H$1,P$30))</f>
        <v>0</v>
      </c>
      <c r="Q55" s="65">
        <f>IF(ISERR(((Q$30-VLOOKUP($A55,Means,24,FALSE))^2)*GETPIVOTDATA("Record",MissingElementsPivot!$A$3,"Organization",$A55,$H$1,Q$30)),0,(((Q$30+(Adjust*VLOOKUP(Level,Adjustments,2,FALSE)))-VLOOKUP($A55,Means,24,FALSE))^2)*GETPIVOTDATA("Record",MissingElementsPivot!$A$3,"Organization",$A55,$H$1,Q$30))</f>
        <v>0</v>
      </c>
      <c r="R55" s="65">
        <f>IF(ISERR(((R$30-VLOOKUP($A55,Means,24,FALSE))^2)*GETPIVOTDATA("Record",MissingElementsPivot!$A$3,"Organization",$A55,$H$1,R$30)),0,(((R$30+(Adjust*VLOOKUP(Level,Adjustments,2,FALSE)))-VLOOKUP($A55,Means,24,FALSE))^2)*GETPIVOTDATA("Record",MissingElementsPivot!$A$3,"Organization",$A55,$H$1,R$30))</f>
        <v>0</v>
      </c>
      <c r="S55" s="65">
        <f>IF(ISERR(((S$30-VLOOKUP($A55,Means,24,FALSE))^2)*GETPIVOTDATA("Record",MissingElementsPivot!$A$3,"Organization",$A55,$H$1,S$30)),0,(((S$30+(Adjust*VLOOKUP(Level,Adjustments,2,FALSE)))-VLOOKUP($A55,Means,24,FALSE))^2)*GETPIVOTDATA("Record",MissingElementsPivot!$A$3,"Organization",$A55,$H$1,S$30))</f>
        <v>0</v>
      </c>
      <c r="T55" s="65">
        <f>IF(ISERR(((T$30-VLOOKUP($A55,Means,24,FALSE))^2)*GETPIVOTDATA("Record",MissingElementsPivot!$A$3,"Organization",$A55,$H$1,T$30)),0,(((T$30+(Adjust*VLOOKUP(Level,Adjustments,2,FALSE)))-VLOOKUP($A55,Means,24,FALSE))^2)*GETPIVOTDATA("Record",MissingElementsPivot!$A$3,"Organization",$A55,$H$1,T$30))</f>
        <v>0</v>
      </c>
      <c r="U55" s="65">
        <f>IF(ISERR(((U$30-VLOOKUP($A55,Means,24,FALSE))^2)*GETPIVOTDATA("Record",MissingElementsPivot!$A$3,"Organization",$A55,$H$1,U$30)),0,(((U$30+(Adjust*VLOOKUP(Level,Adjustments,2,FALSE)))-VLOOKUP($A55,Means,24,FALSE))^2)*GETPIVOTDATA("Record",MissingElementsPivot!$A$3,"Organization",$A55,$H$1,U$30))</f>
        <v>0</v>
      </c>
      <c r="V55" s="65">
        <f>IF(ISERR(((V$30-VLOOKUP($A55,Means,24,FALSE))^2)*GETPIVOTDATA("Record",MissingElementsPivot!$A$3,"Organization",$A55,$H$1,V$30)),0,(((V$30+(Adjust*VLOOKUP(Level,Adjustments,2,FALSE)))-VLOOKUP($A55,Means,24,FALSE))^2)*GETPIVOTDATA("Record",MissingElementsPivot!$A$3,"Organization",$A55,$H$1,V$30))</f>
        <v>0</v>
      </c>
      <c r="W55" s="62">
        <f>GETPIVOTDATA("Record",MissingElementsPivot!$A$3,"Organization",A55)</f>
        <v>3</v>
      </c>
      <c r="X55" s="58">
        <f t="shared" si="12"/>
        <v>0.81649658092772603</v>
      </c>
    </row>
    <row r="60" spans="1:24" x14ac:dyDescent="0.2">
      <c r="K60"/>
      <c r="L60"/>
      <c r="M60"/>
      <c r="N60"/>
      <c r="O60"/>
      <c r="P60"/>
    </row>
    <row r="61" spans="1:24" x14ac:dyDescent="0.2">
      <c r="K61"/>
      <c r="L61"/>
      <c r="M61"/>
      <c r="N61"/>
      <c r="O61"/>
      <c r="P61"/>
    </row>
    <row r="62" spans="1:24" x14ac:dyDescent="0.2">
      <c r="K62"/>
      <c r="L62"/>
      <c r="M62"/>
      <c r="N62"/>
      <c r="O62"/>
      <c r="P62"/>
    </row>
    <row r="63" spans="1:24" x14ac:dyDescent="0.2">
      <c r="K63"/>
      <c r="L63"/>
      <c r="M63"/>
      <c r="N63"/>
      <c r="O63"/>
      <c r="P63"/>
    </row>
    <row r="64" spans="1:24" x14ac:dyDescent="0.2">
      <c r="K64"/>
      <c r="L64"/>
      <c r="M64"/>
      <c r="N64"/>
      <c r="O64"/>
      <c r="P64"/>
    </row>
    <row r="65" spans="11:16" x14ac:dyDescent="0.2">
      <c r="K65"/>
      <c r="L65"/>
      <c r="M65"/>
      <c r="N65"/>
      <c r="O65"/>
      <c r="P65"/>
    </row>
    <row r="66" spans="11:16" x14ac:dyDescent="0.2">
      <c r="K66"/>
      <c r="L66"/>
      <c r="M66"/>
      <c r="N66"/>
      <c r="O66"/>
      <c r="P66"/>
    </row>
    <row r="67" spans="11:16" x14ac:dyDescent="0.2">
      <c r="K67"/>
      <c r="L67"/>
      <c r="M67"/>
      <c r="N67"/>
      <c r="O67"/>
      <c r="P67"/>
    </row>
    <row r="68" spans="11:16" x14ac:dyDescent="0.2">
      <c r="K68"/>
      <c r="L68"/>
      <c r="M68"/>
      <c r="N68"/>
      <c r="O68"/>
      <c r="P68"/>
    </row>
  </sheetData>
  <sortState ref="A18:W22">
    <sortCondition descending="1" ref="W18:W22"/>
  </sortState>
  <mergeCells count="3">
    <mergeCell ref="A1:F1"/>
    <mergeCell ref="A29:F29"/>
    <mergeCell ref="AC1:AI1"/>
  </mergeCells>
  <conditionalFormatting sqref="AC4:AI17">
    <cfRule type="cellIs" dxfId="700" priority="8" operator="greaterThan">
      <formula>2</formula>
    </cfRule>
    <cfRule type="cellIs" dxfId="699" priority="9" operator="lessThan">
      <formula>-2</formula>
    </cfRule>
  </conditionalFormatting>
  <conditionalFormatting sqref="AC18:AI22">
    <cfRule type="cellIs" dxfId="698" priority="6" operator="greaterThan">
      <formula>2</formula>
    </cfRule>
    <cfRule type="cellIs" dxfId="697" priority="7" operator="lessThan">
      <formula>-2</formula>
    </cfRule>
  </conditionalFormatting>
  <conditionalFormatting sqref="AC23:AI25">
    <cfRule type="cellIs" dxfId="696" priority="1" operator="greaterThan">
      <formula>2</formula>
    </cfRule>
    <cfRule type="cellIs" dxfId="695" priority="2" operator="lessThan">
      <formula>-2</formula>
    </cfRule>
    <cfRule type="cellIs" dxfId="694" priority="4" operator="greaterThan">
      <formula>2</formula>
    </cfRule>
    <cfRule type="cellIs" dxfId="693" priority="5" operator="lessThan">
      <formula>-2</formula>
    </cfRule>
  </conditionalFormatting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I24" sqref="A1:I24"/>
    </sheetView>
  </sheetViews>
  <sheetFormatPr baseColWidth="10" defaultRowHeight="16" x14ac:dyDescent="0.2"/>
  <cols>
    <col min="1" max="1" width="11" customWidth="1"/>
    <col min="2" max="2" width="11.6640625" customWidth="1"/>
    <col min="3" max="3" width="14.83203125" customWidth="1"/>
    <col min="4" max="4" width="11.6640625" customWidth="1"/>
    <col min="6" max="6" width="12.33203125" customWidth="1"/>
    <col min="7" max="7" width="13" customWidth="1"/>
    <col min="9" max="9" width="12.6640625" customWidth="1"/>
  </cols>
  <sheetData>
    <row r="1" spans="1:9" x14ac:dyDescent="0.2">
      <c r="A1" t="s">
        <v>3128</v>
      </c>
      <c r="B1" t="s">
        <v>3116</v>
      </c>
      <c r="C1" s="24" t="s">
        <v>2775</v>
      </c>
      <c r="D1" s="24" t="s">
        <v>2776</v>
      </c>
      <c r="E1" s="24" t="s">
        <v>2778</v>
      </c>
      <c r="F1" s="24" t="s">
        <v>2777</v>
      </c>
      <c r="G1" s="24" t="s">
        <v>2779</v>
      </c>
      <c r="H1" s="24" t="s">
        <v>3090</v>
      </c>
      <c r="I1" s="24" t="s">
        <v>3091</v>
      </c>
    </row>
    <row r="2" spans="1:9" x14ac:dyDescent="0.2">
      <c r="A2" t="s">
        <v>1322</v>
      </c>
      <c r="B2">
        <v>250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</row>
    <row r="3" spans="1:9" x14ac:dyDescent="0.2">
      <c r="A3" t="s">
        <v>2523</v>
      </c>
      <c r="B3">
        <v>250</v>
      </c>
      <c r="C3" s="24">
        <v>23.94954375710099</v>
      </c>
      <c r="D3" s="24">
        <v>-11.17775990825899</v>
      </c>
      <c r="E3" s="24">
        <v>72.267268675347879</v>
      </c>
      <c r="F3" s="24">
        <v>1.5174706818022998</v>
      </c>
      <c r="G3" s="24">
        <v>26.552651203095184</v>
      </c>
      <c r="H3" s="24">
        <v>17.288823142492966</v>
      </c>
      <c r="I3" s="24">
        <v>17.288823142492966</v>
      </c>
    </row>
    <row r="4" spans="1:9" x14ac:dyDescent="0.2">
      <c r="A4" t="s">
        <v>2246</v>
      </c>
      <c r="B4">
        <v>250</v>
      </c>
      <c r="C4" s="24">
        <v>57.162947186487216</v>
      </c>
      <c r="D4" s="24">
        <v>4.5194282344706682</v>
      </c>
      <c r="E4" s="24">
        <v>16.166927187019489</v>
      </c>
      <c r="F4" s="24">
        <v>-1.1353088165957212</v>
      </c>
      <c r="G4" s="24">
        <v>-9.5072922699508613</v>
      </c>
      <c r="H4" s="24">
        <v>16.132516317926068</v>
      </c>
      <c r="I4" s="24">
        <v>16.132516317926068</v>
      </c>
    </row>
    <row r="5" spans="1:9" x14ac:dyDescent="0.2">
      <c r="A5" t="s">
        <v>1721</v>
      </c>
      <c r="B5">
        <v>248</v>
      </c>
      <c r="C5" s="24">
        <v>25.907653703188998</v>
      </c>
      <c r="D5" s="24">
        <v>13.334871469501955</v>
      </c>
      <c r="E5" s="24">
        <v>24.34467671556812</v>
      </c>
      <c r="F5" s="24">
        <v>-8.77702306621498</v>
      </c>
      <c r="G5" s="24">
        <v>-13.196826645849693</v>
      </c>
      <c r="H5" s="24">
        <v>6.3460136108447749</v>
      </c>
      <c r="I5" s="24">
        <v>6.3460136108447749</v>
      </c>
    </row>
    <row r="6" spans="1:9" x14ac:dyDescent="0.2">
      <c r="A6" t="s">
        <v>1973</v>
      </c>
      <c r="B6">
        <v>247</v>
      </c>
      <c r="C6" s="24">
        <v>49.2337251041955</v>
      </c>
      <c r="D6" s="24">
        <v>9.0439823584612036</v>
      </c>
      <c r="E6" s="24">
        <v>-2.9817424159594377</v>
      </c>
      <c r="F6" s="24">
        <v>10.470512221046189</v>
      </c>
      <c r="G6" s="24">
        <v>-0.850619594129016</v>
      </c>
      <c r="H6" s="24">
        <v>20.864673774473477</v>
      </c>
      <c r="I6" s="24">
        <v>20.864673774473477</v>
      </c>
    </row>
    <row r="7" spans="1:9" x14ac:dyDescent="0.2">
      <c r="A7" t="s">
        <v>775</v>
      </c>
      <c r="B7">
        <v>172</v>
      </c>
      <c r="C7" s="24">
        <v>86.754291371876334</v>
      </c>
      <c r="D7" s="24">
        <v>13.334871469501955</v>
      </c>
      <c r="E7" s="24">
        <v>72.267268675347879</v>
      </c>
      <c r="F7" s="24">
        <v>32.277011529146229</v>
      </c>
      <c r="G7" s="24">
        <v>26.552651203095184</v>
      </c>
      <c r="H7" s="24">
        <v>57.468691003532399</v>
      </c>
      <c r="I7" s="24">
        <v>57.468691003532399</v>
      </c>
    </row>
    <row r="8" spans="1:9" x14ac:dyDescent="0.2">
      <c r="A8" t="s">
        <v>949</v>
      </c>
      <c r="B8">
        <v>167</v>
      </c>
      <c r="C8" s="24">
        <v>8.7679144542273111</v>
      </c>
      <c r="D8" s="24">
        <v>8.307162545037805</v>
      </c>
      <c r="E8" s="24">
        <v>19.229594834515407</v>
      </c>
      <c r="F8" s="24">
        <v>8.8944106732837547</v>
      </c>
      <c r="G8" s="24">
        <v>15.188923460707912</v>
      </c>
      <c r="H8" s="24">
        <v>17.356500467301924</v>
      </c>
      <c r="I8" s="24">
        <v>17.356500467301924</v>
      </c>
    </row>
    <row r="9" spans="1:9" x14ac:dyDescent="0.2">
      <c r="A9" t="s">
        <v>1148</v>
      </c>
      <c r="B9">
        <v>165</v>
      </c>
      <c r="C9" s="24">
        <v>12.952446274808899</v>
      </c>
      <c r="D9" s="24">
        <v>12.928985935576025</v>
      </c>
      <c r="E9" s="24">
        <v>24.34467671556812</v>
      </c>
      <c r="F9" s="24">
        <v>12.850568147483008</v>
      </c>
      <c r="G9" s="24">
        <v>26.552651203095184</v>
      </c>
      <c r="H9" s="24">
        <v>20.629151784165217</v>
      </c>
      <c r="I9" s="24">
        <v>20.629151784165217</v>
      </c>
    </row>
    <row r="10" spans="1:9" x14ac:dyDescent="0.2">
      <c r="A10" t="s">
        <v>1607</v>
      </c>
      <c r="B10">
        <v>109</v>
      </c>
      <c r="C10" s="24">
        <v>5.0904836206264941</v>
      </c>
      <c r="D10" s="24">
        <v>11.737400403046038</v>
      </c>
      <c r="E10" s="24">
        <v>72.267268675347879</v>
      </c>
      <c r="F10" s="24">
        <v>-5.194303669858888</v>
      </c>
      <c r="G10" s="24">
        <v>-11.218763990904559</v>
      </c>
      <c r="H10" s="24">
        <v>5.9347736075542628</v>
      </c>
      <c r="I10" s="24">
        <v>5.9347736075542628</v>
      </c>
    </row>
    <row r="11" spans="1:9" x14ac:dyDescent="0.2">
      <c r="A11" t="s">
        <v>633</v>
      </c>
      <c r="B11">
        <v>98</v>
      </c>
      <c r="C11" s="24">
        <v>45.713566829392803</v>
      </c>
      <c r="D11" s="24">
        <v>-1.4209691566430078</v>
      </c>
      <c r="E11" s="24">
        <v>-13.140330354867977</v>
      </c>
      <c r="F11" s="24">
        <v>-11.313976282067241</v>
      </c>
      <c r="G11" s="24">
        <v>-5.8805291628631355</v>
      </c>
      <c r="H11" s="24">
        <v>0.93488382194730402</v>
      </c>
      <c r="I11" s="24">
        <v>0.93488382194730402</v>
      </c>
    </row>
    <row r="12" spans="1:9" x14ac:dyDescent="0.2">
      <c r="A12" t="s">
        <v>545</v>
      </c>
      <c r="B12">
        <v>53</v>
      </c>
      <c r="C12" s="24">
        <v>-14.940186280969289</v>
      </c>
      <c r="D12" s="24">
        <v>-0.90677876151452397</v>
      </c>
      <c r="E12" s="24">
        <v>22.715837464763503</v>
      </c>
      <c r="F12" s="24">
        <v>12.957070929370227</v>
      </c>
      <c r="G12" s="24">
        <v>26.552651203095184</v>
      </c>
      <c r="H12" s="24">
        <v>9.1570912343031363</v>
      </c>
      <c r="I12" s="24">
        <v>9.1570912343031363</v>
      </c>
    </row>
    <row r="13" spans="1:9" x14ac:dyDescent="0.2">
      <c r="A13" t="s">
        <v>743</v>
      </c>
      <c r="B13">
        <v>24</v>
      </c>
      <c r="C13" s="24">
        <v>65.74144443075086</v>
      </c>
      <c r="D13" s="24">
        <v>17.990083497228323</v>
      </c>
      <c r="E13" s="24">
        <v>4.597776802581838</v>
      </c>
      <c r="F13" s="24">
        <v>11.990783414233549</v>
      </c>
      <c r="G13" s="24">
        <v>7.6637926788594877</v>
      </c>
      <c r="H13" s="24">
        <v>18.241062071678918</v>
      </c>
      <c r="I13" s="24">
        <v>18.241062071678918</v>
      </c>
    </row>
    <row r="14" spans="1:9" x14ac:dyDescent="0.2">
      <c r="A14" t="s">
        <v>610</v>
      </c>
      <c r="B14">
        <v>13</v>
      </c>
      <c r="C14" s="24">
        <v>1.2748983380925003</v>
      </c>
      <c r="D14" s="24">
        <v>2.2622196868901021</v>
      </c>
      <c r="E14" s="24">
        <v>-4.8852571078176714</v>
      </c>
      <c r="F14" s="24">
        <v>-0.61859417991578214</v>
      </c>
      <c r="G14" s="24">
        <v>-4.0484746027636929</v>
      </c>
      <c r="H14" s="24">
        <v>0.83079428708067549</v>
      </c>
      <c r="I14" s="24">
        <v>0.83079428708067549</v>
      </c>
    </row>
    <row r="15" spans="1:9" x14ac:dyDescent="0.2">
      <c r="A15" t="s">
        <v>2516</v>
      </c>
      <c r="B15">
        <v>6</v>
      </c>
      <c r="C15" s="24">
        <v>44.884459628692774</v>
      </c>
      <c r="D15" s="24">
        <v>13.334871469501955</v>
      </c>
      <c r="E15" s="24">
        <v>-23.577915244211642</v>
      </c>
      <c r="F15" s="24">
        <v>-8.7357096006456789</v>
      </c>
      <c r="G15" s="24">
        <v>-13.196826645849693</v>
      </c>
      <c r="H15" s="24">
        <v>5.8088608964816979</v>
      </c>
      <c r="I15" s="24">
        <v>5.8088608964816979</v>
      </c>
    </row>
    <row r="16" spans="1:9" x14ac:dyDescent="0.2">
      <c r="A16" t="s">
        <v>541</v>
      </c>
      <c r="B16">
        <v>1</v>
      </c>
      <c r="C16" s="24">
        <v>3.0146278855092139</v>
      </c>
      <c r="D16" s="24">
        <v>-35.690391286019938</v>
      </c>
      <c r="E16" s="24">
        <v>-23.577915244211642</v>
      </c>
      <c r="F16" s="24">
        <v>1.5174706818022998</v>
      </c>
      <c r="G16" s="24">
        <v>-13.196826645849693</v>
      </c>
      <c r="H16" s="24">
        <v>-11.411082472535201</v>
      </c>
      <c r="I16" s="24">
        <v>-11.411082472535201</v>
      </c>
    </row>
    <row r="17" spans="1:9" x14ac:dyDescent="0.2">
      <c r="A17" t="s">
        <v>4</v>
      </c>
      <c r="B17">
        <v>250</v>
      </c>
      <c r="C17" s="24">
        <v>3.0146278855092139</v>
      </c>
      <c r="D17" s="24">
        <v>13.334871469501955</v>
      </c>
      <c r="E17" s="24">
        <v>24.34467671556812</v>
      </c>
      <c r="F17" s="24">
        <v>1.5174706818022998</v>
      </c>
      <c r="G17" s="24">
        <v>-52.946304494794575</v>
      </c>
      <c r="H17" s="24">
        <v>5.8088608964816979</v>
      </c>
      <c r="I17" s="24">
        <v>5.8088608964816979</v>
      </c>
    </row>
    <row r="18" spans="1:9" x14ac:dyDescent="0.2">
      <c r="A18" t="s">
        <v>2809</v>
      </c>
      <c r="B18">
        <v>250</v>
      </c>
      <c r="C18" s="24">
        <v>1.3335177816741848</v>
      </c>
      <c r="D18" s="24">
        <v>-9.3639016595195219</v>
      </c>
      <c r="E18" s="24">
        <v>-23.577915244211642</v>
      </c>
      <c r="F18" s="24">
        <v>3.7602204965781412</v>
      </c>
      <c r="G18" s="24">
        <v>-34.488279986104281</v>
      </c>
      <c r="H18" s="24">
        <v>-1.3096706207607978</v>
      </c>
      <c r="I18" s="24">
        <v>-1.3096706207607978</v>
      </c>
    </row>
    <row r="19" spans="1:9" x14ac:dyDescent="0.2">
      <c r="A19" t="s">
        <v>282</v>
      </c>
      <c r="B19">
        <v>240</v>
      </c>
      <c r="C19" s="24">
        <v>-3.952431642565061</v>
      </c>
      <c r="D19" s="24">
        <v>4.0529977168586022</v>
      </c>
      <c r="E19" s="24">
        <v>-23.577915244211642</v>
      </c>
      <c r="F19" s="24">
        <v>1.3299130852382861</v>
      </c>
      <c r="G19" s="24">
        <v>-50.619225524569295</v>
      </c>
      <c r="H19" s="24">
        <v>-3.6716532625965366</v>
      </c>
      <c r="I19" s="24">
        <v>-3.6716532625965366</v>
      </c>
    </row>
    <row r="20" spans="1:9" x14ac:dyDescent="0.2">
      <c r="A20" t="s">
        <v>257</v>
      </c>
      <c r="B20">
        <v>18</v>
      </c>
      <c r="C20" s="24">
        <v>-0.4638314432887583</v>
      </c>
      <c r="D20" s="24">
        <v>-4.0783923038412198</v>
      </c>
      <c r="E20" s="24">
        <v>18.652530551991045</v>
      </c>
      <c r="F20" s="24">
        <v>8.4207588293465818</v>
      </c>
      <c r="G20" s="24">
        <v>2.4562450861216614</v>
      </c>
      <c r="H20" s="24">
        <v>7.5378029786756109</v>
      </c>
      <c r="I20" s="24">
        <v>7.5378029786756109</v>
      </c>
    </row>
    <row r="21" spans="1:9" x14ac:dyDescent="0.2">
      <c r="A21" t="s">
        <v>533</v>
      </c>
      <c r="B21">
        <v>7</v>
      </c>
      <c r="C21" s="24">
        <v>-17.920287986082563</v>
      </c>
      <c r="D21" s="24">
        <v>-0.1432742364439725</v>
      </c>
      <c r="E21" s="24">
        <v>-23.577915244211642</v>
      </c>
      <c r="F21" s="24">
        <v>0.37915157179090353</v>
      </c>
      <c r="G21" s="24">
        <v>-52.946304494794575</v>
      </c>
      <c r="H21" s="24">
        <v>-6.1007945720114165</v>
      </c>
      <c r="I21" s="24">
        <v>-6.1007945720114165</v>
      </c>
    </row>
    <row r="22" spans="1:9" x14ac:dyDescent="0.2">
      <c r="A22" t="s">
        <v>542</v>
      </c>
      <c r="B22">
        <v>2053</v>
      </c>
      <c r="C22" s="24">
        <v>26.27498403290631</v>
      </c>
      <c r="D22" s="24">
        <v>7.0512524882337901</v>
      </c>
      <c r="E22" s="24">
        <v>28.277705587327322</v>
      </c>
      <c r="F22" s="24">
        <v>4.4485828665502609</v>
      </c>
      <c r="G22" s="24">
        <v>5.8291885154989682</v>
      </c>
      <c r="H22" s="24">
        <v>17.091570047863126</v>
      </c>
      <c r="I22" s="24">
        <v>17.091570047863126</v>
      </c>
    </row>
    <row r="23" spans="1:9" x14ac:dyDescent="0.2">
      <c r="A23" t="s">
        <v>5</v>
      </c>
      <c r="B23">
        <v>765</v>
      </c>
      <c r="C23" s="24">
        <v>-0.93710529491289529</v>
      </c>
      <c r="D23" s="24">
        <v>-20.143532260814773</v>
      </c>
      <c r="E23" s="24">
        <v>-6.6375024039472104</v>
      </c>
      <c r="F23" s="24">
        <v>-6.8915153025025555</v>
      </c>
      <c r="G23" s="24">
        <v>-79.090873967428934</v>
      </c>
      <c r="H23" s="24">
        <v>-21.484187490975092</v>
      </c>
      <c r="I23" s="24">
        <v>0.50429801062158253</v>
      </c>
    </row>
    <row r="24" spans="1:9" x14ac:dyDescent="0.2">
      <c r="A24" t="s">
        <v>3106</v>
      </c>
      <c r="B24">
        <v>2818</v>
      </c>
      <c r="C24" s="24">
        <v>19.932113527208688</v>
      </c>
      <c r="D24" s="24">
        <v>-0.49838579345316558</v>
      </c>
      <c r="E24" s="24">
        <v>18.901066492841302</v>
      </c>
      <c r="F24" s="24">
        <v>1.4971968838814005</v>
      </c>
      <c r="G24" s="24">
        <v>-17.6475505241755</v>
      </c>
      <c r="H24" s="24">
        <v>6.6121313929934447</v>
      </c>
      <c r="I24" s="24">
        <v>12.782892742169615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8"/>
  <sheetViews>
    <sheetView tabSelected="1" workbookViewId="0">
      <selection activeCell="B1" sqref="B1:I24"/>
    </sheetView>
  </sheetViews>
  <sheetFormatPr baseColWidth="10" defaultRowHeight="16" x14ac:dyDescent="0.2"/>
  <sheetData>
    <row r="1" spans="2:9" x14ac:dyDescent="0.2">
      <c r="B1" s="144" t="s">
        <v>3129</v>
      </c>
      <c r="C1" s="145" t="s">
        <v>3116</v>
      </c>
      <c r="D1" s="146" t="s">
        <v>2775</v>
      </c>
      <c r="E1" s="146" t="s">
        <v>2776</v>
      </c>
      <c r="F1" s="146" t="s">
        <v>2778</v>
      </c>
      <c r="G1" s="146" t="s">
        <v>2777</v>
      </c>
      <c r="H1" s="146" t="s">
        <v>2779</v>
      </c>
      <c r="I1" s="147" t="s">
        <v>3130</v>
      </c>
    </row>
    <row r="2" spans="2:9" ht="17" thickBot="1" x14ac:dyDescent="0.25">
      <c r="B2" s="150" t="s">
        <v>3106</v>
      </c>
      <c r="C2" s="142">
        <v>2818</v>
      </c>
      <c r="D2" s="143">
        <v>19.932113527208688</v>
      </c>
      <c r="E2" s="143">
        <v>-0.49838579345316558</v>
      </c>
      <c r="F2" s="143">
        <v>18.901066492841302</v>
      </c>
      <c r="G2" s="143">
        <v>1.4971968838814005</v>
      </c>
      <c r="H2" s="143">
        <v>-17.6475505241755</v>
      </c>
      <c r="I2" s="151">
        <v>6.6121313929934447</v>
      </c>
    </row>
    <row r="3" spans="2:9" ht="17" thickBot="1" x14ac:dyDescent="0.25">
      <c r="B3" s="152" t="s">
        <v>542</v>
      </c>
      <c r="C3" s="115">
        <v>2053</v>
      </c>
      <c r="D3" s="141">
        <v>26.27498403290631</v>
      </c>
      <c r="E3" s="141">
        <v>7.0512524882337901</v>
      </c>
      <c r="F3" s="141">
        <v>28.277705587327322</v>
      </c>
      <c r="G3" s="141">
        <v>4.4485828665502609</v>
      </c>
      <c r="H3" s="141">
        <v>5.8291885154989682</v>
      </c>
      <c r="I3" s="153">
        <v>17.091570047863126</v>
      </c>
    </row>
    <row r="4" spans="2:9" ht="17" thickBot="1" x14ac:dyDescent="0.25">
      <c r="B4" s="152" t="s">
        <v>5</v>
      </c>
      <c r="C4" s="115">
        <v>765</v>
      </c>
      <c r="D4" s="141">
        <v>-0.93710529491289529</v>
      </c>
      <c r="E4" s="141">
        <v>-20.143532260814773</v>
      </c>
      <c r="F4" s="141">
        <v>-6.6375024039472104</v>
      </c>
      <c r="G4" s="141">
        <v>-6.8915153025025555</v>
      </c>
      <c r="H4" s="141">
        <v>-79.090873967428934</v>
      </c>
      <c r="I4" s="153">
        <v>-21.484187490975092</v>
      </c>
    </row>
    <row r="5" spans="2:9" ht="17" thickBot="1" x14ac:dyDescent="0.25">
      <c r="B5" s="154" t="s">
        <v>1322</v>
      </c>
      <c r="C5" s="94">
        <v>250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155">
        <v>0</v>
      </c>
    </row>
    <row r="6" spans="2:9" ht="17" thickBot="1" x14ac:dyDescent="0.25">
      <c r="B6" s="156" t="s">
        <v>2523</v>
      </c>
      <c r="C6" s="96">
        <v>250</v>
      </c>
      <c r="D6" s="97">
        <v>23.94954375710099</v>
      </c>
      <c r="E6" s="97">
        <v>-11.17775990825899</v>
      </c>
      <c r="F6" s="97">
        <v>72.267268675347879</v>
      </c>
      <c r="G6" s="97">
        <v>1.5174706818022998</v>
      </c>
      <c r="H6" s="97">
        <v>26.552651203095184</v>
      </c>
      <c r="I6" s="157">
        <v>17.288823142492966</v>
      </c>
    </row>
    <row r="7" spans="2:9" ht="17" thickBot="1" x14ac:dyDescent="0.25">
      <c r="B7" s="156" t="s">
        <v>2246</v>
      </c>
      <c r="C7" s="96">
        <v>250</v>
      </c>
      <c r="D7" s="97">
        <v>57.162947186487216</v>
      </c>
      <c r="E7" s="97">
        <v>4.5194282344706682</v>
      </c>
      <c r="F7" s="97">
        <v>16.166927187019489</v>
      </c>
      <c r="G7" s="97">
        <v>-1.1353088165957212</v>
      </c>
      <c r="H7" s="97">
        <v>-9.5072922699508613</v>
      </c>
      <c r="I7" s="157">
        <v>16.132516317926068</v>
      </c>
    </row>
    <row r="8" spans="2:9" ht="17" thickBot="1" x14ac:dyDescent="0.25">
      <c r="B8" s="156" t="s">
        <v>1721</v>
      </c>
      <c r="C8" s="96">
        <v>248</v>
      </c>
      <c r="D8" s="97">
        <v>25.907653703188998</v>
      </c>
      <c r="E8" s="97">
        <v>13.334871469501955</v>
      </c>
      <c r="F8" s="97">
        <v>24.34467671556812</v>
      </c>
      <c r="G8" s="97">
        <v>-8.77702306621498</v>
      </c>
      <c r="H8" s="97">
        <v>-13.196826645849693</v>
      </c>
      <c r="I8" s="157">
        <v>6.3460136108447749</v>
      </c>
    </row>
    <row r="9" spans="2:9" ht="17" thickBot="1" x14ac:dyDescent="0.25">
      <c r="B9" s="156" t="s">
        <v>1973</v>
      </c>
      <c r="C9" s="96">
        <v>247</v>
      </c>
      <c r="D9" s="97">
        <v>49.2337251041955</v>
      </c>
      <c r="E9" s="97">
        <v>9.0439823584612036</v>
      </c>
      <c r="F9" s="97">
        <v>-2.9817424159594377</v>
      </c>
      <c r="G9" s="97">
        <v>10.470512221046189</v>
      </c>
      <c r="H9" s="97">
        <v>-0.850619594129016</v>
      </c>
      <c r="I9" s="157">
        <v>20.864673774473477</v>
      </c>
    </row>
    <row r="10" spans="2:9" ht="17" thickBot="1" x14ac:dyDescent="0.25">
      <c r="B10" s="156" t="s">
        <v>775</v>
      </c>
      <c r="C10" s="96">
        <v>172</v>
      </c>
      <c r="D10" s="97">
        <v>86.754291371876334</v>
      </c>
      <c r="E10" s="97">
        <v>13.334871469501955</v>
      </c>
      <c r="F10" s="97">
        <v>72.267268675347879</v>
      </c>
      <c r="G10" s="97">
        <v>32.277011529146229</v>
      </c>
      <c r="H10" s="97">
        <v>26.552651203095184</v>
      </c>
      <c r="I10" s="157">
        <v>57.468691003532399</v>
      </c>
    </row>
    <row r="11" spans="2:9" ht="17" thickBot="1" x14ac:dyDescent="0.25">
      <c r="B11" s="156" t="s">
        <v>949</v>
      </c>
      <c r="C11" s="96">
        <v>167</v>
      </c>
      <c r="D11" s="97">
        <v>8.7679144542273111</v>
      </c>
      <c r="E11" s="97">
        <v>8.307162545037805</v>
      </c>
      <c r="F11" s="97">
        <v>19.229594834515407</v>
      </c>
      <c r="G11" s="97">
        <v>8.8944106732837547</v>
      </c>
      <c r="H11" s="97">
        <v>15.188923460707912</v>
      </c>
      <c r="I11" s="157">
        <v>17.356500467301924</v>
      </c>
    </row>
    <row r="12" spans="2:9" ht="17" thickBot="1" x14ac:dyDescent="0.25">
      <c r="B12" s="156" t="s">
        <v>1148</v>
      </c>
      <c r="C12" s="96">
        <v>165</v>
      </c>
      <c r="D12" s="97">
        <v>12.952446274808899</v>
      </c>
      <c r="E12" s="97">
        <v>12.928985935576025</v>
      </c>
      <c r="F12" s="97">
        <v>24.34467671556812</v>
      </c>
      <c r="G12" s="97">
        <v>12.850568147483008</v>
      </c>
      <c r="H12" s="97">
        <v>26.552651203095184</v>
      </c>
      <c r="I12" s="157">
        <v>20.629151784165217</v>
      </c>
    </row>
    <row r="13" spans="2:9" ht="17" thickBot="1" x14ac:dyDescent="0.25">
      <c r="B13" s="156" t="s">
        <v>1607</v>
      </c>
      <c r="C13" s="96">
        <v>109</v>
      </c>
      <c r="D13" s="97">
        <v>5.0904836206264941</v>
      </c>
      <c r="E13" s="97">
        <v>11.737400403046038</v>
      </c>
      <c r="F13" s="97">
        <v>72.267268675347879</v>
      </c>
      <c r="G13" s="97">
        <v>-5.194303669858888</v>
      </c>
      <c r="H13" s="97">
        <v>-11.218763990904559</v>
      </c>
      <c r="I13" s="157">
        <v>5.9347736075542628</v>
      </c>
    </row>
    <row r="14" spans="2:9" ht="17" thickBot="1" x14ac:dyDescent="0.25">
      <c r="B14" s="156" t="s">
        <v>633</v>
      </c>
      <c r="C14" s="96">
        <v>98</v>
      </c>
      <c r="D14" s="97">
        <v>45.713566829392803</v>
      </c>
      <c r="E14" s="97">
        <v>-1.4209691566430078</v>
      </c>
      <c r="F14" s="97">
        <v>-13.140330354867977</v>
      </c>
      <c r="G14" s="97">
        <v>-11.313976282067241</v>
      </c>
      <c r="H14" s="97">
        <v>-5.8805291628631355</v>
      </c>
      <c r="I14" s="157">
        <v>0.93488382194730402</v>
      </c>
    </row>
    <row r="15" spans="2:9" ht="17" thickBot="1" x14ac:dyDescent="0.25">
      <c r="B15" s="156" t="s">
        <v>545</v>
      </c>
      <c r="C15" s="96">
        <v>53</v>
      </c>
      <c r="D15" s="97">
        <v>-14.940186280969289</v>
      </c>
      <c r="E15" s="97">
        <v>-0.90677876151452397</v>
      </c>
      <c r="F15" s="97">
        <v>22.715837464763503</v>
      </c>
      <c r="G15" s="97">
        <v>12.957070929370227</v>
      </c>
      <c r="H15" s="97">
        <v>26.552651203095184</v>
      </c>
      <c r="I15" s="157">
        <v>9.1570912343031363</v>
      </c>
    </row>
    <row r="16" spans="2:9" ht="17" thickBot="1" x14ac:dyDescent="0.25">
      <c r="B16" s="156" t="s">
        <v>743</v>
      </c>
      <c r="C16" s="96">
        <v>24</v>
      </c>
      <c r="D16" s="97">
        <v>65.74144443075086</v>
      </c>
      <c r="E16" s="97">
        <v>17.990083497228323</v>
      </c>
      <c r="F16" s="97">
        <v>4.597776802581838</v>
      </c>
      <c r="G16" s="97">
        <v>11.990783414233549</v>
      </c>
      <c r="H16" s="97">
        <v>7.6637926788594877</v>
      </c>
      <c r="I16" s="157">
        <v>18.241062071678918</v>
      </c>
    </row>
    <row r="17" spans="2:9" ht="17" thickBot="1" x14ac:dyDescent="0.25">
      <c r="B17" s="156" t="s">
        <v>610</v>
      </c>
      <c r="C17" s="96">
        <v>13</v>
      </c>
      <c r="D17" s="97">
        <v>1.2748983380925003</v>
      </c>
      <c r="E17" s="97">
        <v>2.2622196868901021</v>
      </c>
      <c r="F17" s="97">
        <v>-4.8852571078176714</v>
      </c>
      <c r="G17" s="97">
        <v>-0.61859417991578214</v>
      </c>
      <c r="H17" s="97">
        <v>-4.0484746027636929</v>
      </c>
      <c r="I17" s="157">
        <v>0.83079428708067549</v>
      </c>
    </row>
    <row r="18" spans="2:9" ht="17" thickBot="1" x14ac:dyDescent="0.25">
      <c r="B18" s="156" t="s">
        <v>2516</v>
      </c>
      <c r="C18" s="96">
        <v>6</v>
      </c>
      <c r="D18" s="97">
        <v>44.884459628692774</v>
      </c>
      <c r="E18" s="97">
        <v>13.334871469501955</v>
      </c>
      <c r="F18" s="97">
        <v>-23.577915244211642</v>
      </c>
      <c r="G18" s="97">
        <v>-8.7357096006456789</v>
      </c>
      <c r="H18" s="97">
        <v>-13.196826645849693</v>
      </c>
      <c r="I18" s="157">
        <v>5.8088608964816979</v>
      </c>
    </row>
    <row r="19" spans="2:9" x14ac:dyDescent="0.2">
      <c r="B19" s="158" t="s">
        <v>541</v>
      </c>
      <c r="C19" s="98">
        <v>1</v>
      </c>
      <c r="D19" s="99">
        <v>3.0146278855092139</v>
      </c>
      <c r="E19" s="99">
        <v>-35.690391286019938</v>
      </c>
      <c r="F19" s="99">
        <v>-23.577915244211642</v>
      </c>
      <c r="G19" s="99">
        <v>1.5174706818022998</v>
      </c>
      <c r="H19" s="99">
        <v>-13.196826645849693</v>
      </c>
      <c r="I19" s="159">
        <v>-11.411082472535201</v>
      </c>
    </row>
    <row r="20" spans="2:9" ht="17" thickBot="1" x14ac:dyDescent="0.25">
      <c r="B20" s="160" t="s">
        <v>4</v>
      </c>
      <c r="C20" s="111">
        <v>250</v>
      </c>
      <c r="D20" s="148">
        <v>3.0146278855092139</v>
      </c>
      <c r="E20" s="148">
        <v>13.334871469501955</v>
      </c>
      <c r="F20" s="148">
        <v>24.34467671556812</v>
      </c>
      <c r="G20" s="148">
        <v>1.5174706818022998</v>
      </c>
      <c r="H20" s="148">
        <v>-52.946304494794575</v>
      </c>
      <c r="I20" s="161">
        <v>5.8088608964816979</v>
      </c>
    </row>
    <row r="21" spans="2:9" ht="17" thickBot="1" x14ac:dyDescent="0.25">
      <c r="B21" s="162" t="s">
        <v>2809</v>
      </c>
      <c r="C21" s="108">
        <v>250</v>
      </c>
      <c r="D21" s="149">
        <v>1.3335177816741848</v>
      </c>
      <c r="E21" s="149">
        <v>-9.3639016595195219</v>
      </c>
      <c r="F21" s="149">
        <v>-23.577915244211642</v>
      </c>
      <c r="G21" s="149">
        <v>3.7602204965781412</v>
      </c>
      <c r="H21" s="149">
        <v>-34.488279986104281</v>
      </c>
      <c r="I21" s="163">
        <v>-1.3096706207607978</v>
      </c>
    </row>
    <row r="22" spans="2:9" ht="17" thickBot="1" x14ac:dyDescent="0.25">
      <c r="B22" s="162" t="s">
        <v>282</v>
      </c>
      <c r="C22" s="108">
        <v>240</v>
      </c>
      <c r="D22" s="149">
        <v>-3.952431642565061</v>
      </c>
      <c r="E22" s="149">
        <v>4.0529977168586022</v>
      </c>
      <c r="F22" s="149">
        <v>-23.577915244211642</v>
      </c>
      <c r="G22" s="149">
        <v>1.3299130852382861</v>
      </c>
      <c r="H22" s="149">
        <v>-50.619225524569295</v>
      </c>
      <c r="I22" s="163">
        <v>-3.6716532625965366</v>
      </c>
    </row>
    <row r="23" spans="2:9" ht="17" thickBot="1" x14ac:dyDescent="0.25">
      <c r="B23" s="162" t="s">
        <v>257</v>
      </c>
      <c r="C23" s="108">
        <v>18</v>
      </c>
      <c r="D23" s="149">
        <v>-0.4638314432887583</v>
      </c>
      <c r="E23" s="149">
        <v>-4.0783923038412198</v>
      </c>
      <c r="F23" s="149">
        <v>18.652530551991045</v>
      </c>
      <c r="G23" s="149">
        <v>8.4207588293465818</v>
      </c>
      <c r="H23" s="149">
        <v>2.4562450861216614</v>
      </c>
      <c r="I23" s="163">
        <v>7.5378029786756109</v>
      </c>
    </row>
    <row r="24" spans="2:9" x14ac:dyDescent="0.2">
      <c r="B24" s="164" t="s">
        <v>533</v>
      </c>
      <c r="C24" s="165">
        <v>7</v>
      </c>
      <c r="D24" s="166">
        <v>-17.920287986082563</v>
      </c>
      <c r="E24" s="166">
        <v>-0.1432742364439725</v>
      </c>
      <c r="F24" s="166">
        <v>-23.577915244211642</v>
      </c>
      <c r="G24" s="166">
        <v>0.37915157179090353</v>
      </c>
      <c r="H24" s="166">
        <v>-52.946304494794575</v>
      </c>
      <c r="I24" s="167">
        <v>-6.1007945720114165</v>
      </c>
    </row>
    <row r="28" spans="2:9" x14ac:dyDescent="0.2">
      <c r="C28" s="93"/>
    </row>
  </sheetData>
  <conditionalFormatting sqref="D2:I24">
    <cfRule type="cellIs" dxfId="692" priority="1" operator="lessThan">
      <formula>-2</formula>
    </cfRule>
    <cfRule type="cellIs" dxfId="691" priority="2" operator="greaterThan">
      <formula>2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"/>
  <sheetViews>
    <sheetView workbookViewId="0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20" si="88">SUM(E2818:I2818)</f>
        <v>19</v>
      </c>
      <c r="K2818">
        <f t="shared" ref="K2818:K2820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  <row r="2820" spans="1:11" x14ac:dyDescent="0.2">
      <c r="A2820" s="1" t="s">
        <v>3120</v>
      </c>
      <c r="B2820" s="1" t="s">
        <v>3121</v>
      </c>
      <c r="C2820" s="1" t="s">
        <v>3122</v>
      </c>
      <c r="D2820" s="1" t="s">
        <v>298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  <c r="J2820">
        <f t="shared" si="88"/>
        <v>3</v>
      </c>
      <c r="K2820">
        <f t="shared" si="89"/>
        <v>3</v>
      </c>
    </row>
    <row r="2821" spans="1:11" x14ac:dyDescent="0.2">
      <c r="A2821" s="1" t="s">
        <v>3120</v>
      </c>
      <c r="B2821" s="1" t="s">
        <v>3121</v>
      </c>
      <c r="C2821" s="1" t="s">
        <v>3122</v>
      </c>
      <c r="D2821" s="1" t="s">
        <v>3123</v>
      </c>
      <c r="E2821" s="1">
        <v>2</v>
      </c>
      <c r="F2821" s="1">
        <v>2</v>
      </c>
      <c r="G2821" s="1">
        <v>2</v>
      </c>
      <c r="H2821" s="1">
        <v>0</v>
      </c>
      <c r="I2821" s="1">
        <v>0</v>
      </c>
      <c r="J2821">
        <f t="shared" ref="J2821:J2823" si="90">SUM(E2821:I2821)</f>
        <v>6</v>
      </c>
      <c r="K2821">
        <f t="shared" ref="K2821:K2823" si="91">IF(B2821="CSDGM",J2821+4,J2821)</f>
        <v>6</v>
      </c>
    </row>
    <row r="2822" spans="1:11" x14ac:dyDescent="0.2">
      <c r="A2822" s="1" t="s">
        <v>3120</v>
      </c>
      <c r="B2822" s="1" t="s">
        <v>3121</v>
      </c>
      <c r="C2822" s="1" t="s">
        <v>3122</v>
      </c>
      <c r="D2822" s="1" t="s">
        <v>3124</v>
      </c>
      <c r="E2822" s="1">
        <v>3</v>
      </c>
      <c r="F2822" s="1">
        <v>3</v>
      </c>
      <c r="G2822" s="1">
        <v>3</v>
      </c>
      <c r="H2822" s="1">
        <v>0</v>
      </c>
      <c r="I2822" s="1">
        <v>0</v>
      </c>
      <c r="J2822">
        <f t="shared" si="90"/>
        <v>9</v>
      </c>
      <c r="K2822">
        <f t="shared" si="91"/>
        <v>9</v>
      </c>
    </row>
    <row r="2823" spans="1:11" x14ac:dyDescent="0.2">
      <c r="A2823" s="1" t="s">
        <v>3126</v>
      </c>
      <c r="B2823" s="1" t="s">
        <v>3121</v>
      </c>
      <c r="C2823" s="1" t="s">
        <v>3122</v>
      </c>
      <c r="D2823" s="1" t="s">
        <v>298</v>
      </c>
      <c r="E2823" s="1">
        <v>1</v>
      </c>
      <c r="F2823" s="1">
        <v>1</v>
      </c>
      <c r="G2823" s="1">
        <v>1</v>
      </c>
      <c r="H2823" s="1">
        <v>0</v>
      </c>
      <c r="I2823" s="1">
        <v>0</v>
      </c>
      <c r="J2823">
        <f t="shared" si="90"/>
        <v>3</v>
      </c>
      <c r="K2823">
        <f t="shared" si="91"/>
        <v>3</v>
      </c>
    </row>
    <row r="2824" spans="1:11" x14ac:dyDescent="0.2">
      <c r="A2824" s="1" t="s">
        <v>3126</v>
      </c>
      <c r="B2824" s="1" t="s">
        <v>3121</v>
      </c>
      <c r="C2824" s="1" t="s">
        <v>3122</v>
      </c>
      <c r="D2824" s="1" t="s">
        <v>3123</v>
      </c>
      <c r="E2824" s="1">
        <v>2</v>
      </c>
      <c r="F2824" s="1">
        <v>2</v>
      </c>
      <c r="G2824" s="1">
        <v>2</v>
      </c>
      <c r="H2824" s="1">
        <v>0</v>
      </c>
      <c r="I2824" s="1">
        <v>0</v>
      </c>
      <c r="J2824">
        <f t="shared" ref="J2824:J2825" si="92">SUM(E2824:I2824)</f>
        <v>6</v>
      </c>
      <c r="K2824">
        <f t="shared" ref="K2824:K2825" si="93">IF(B2824="CSDGM",J2824+4,J2824)</f>
        <v>6</v>
      </c>
    </row>
    <row r="2825" spans="1:11" x14ac:dyDescent="0.2">
      <c r="A2825" s="1" t="s">
        <v>3126</v>
      </c>
      <c r="B2825" s="1" t="s">
        <v>3121</v>
      </c>
      <c r="C2825" s="1" t="s">
        <v>3122</v>
      </c>
      <c r="D2825" s="1" t="s">
        <v>3124</v>
      </c>
      <c r="E2825" s="1">
        <v>3</v>
      </c>
      <c r="F2825" s="1">
        <v>3</v>
      </c>
      <c r="G2825" s="1">
        <v>3</v>
      </c>
      <c r="H2825" s="1">
        <v>0</v>
      </c>
      <c r="I2825" s="1">
        <v>0</v>
      </c>
      <c r="J2825">
        <f t="shared" si="92"/>
        <v>9</v>
      </c>
      <c r="K2825">
        <f t="shared" si="93"/>
        <v>9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workbookViewId="0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workbookViewId="0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37"/>
      <c r="B3" s="38"/>
      <c r="C3" s="39"/>
    </row>
    <row r="4" spans="1:3" x14ac:dyDescent="0.2">
      <c r="A4" s="40"/>
      <c r="B4" s="41"/>
      <c r="C4" s="42"/>
    </row>
    <row r="5" spans="1:3" x14ac:dyDescent="0.2">
      <c r="A5" s="40"/>
      <c r="B5" s="41"/>
      <c r="C5" s="42"/>
    </row>
    <row r="6" spans="1:3" x14ac:dyDescent="0.2">
      <c r="A6" s="40"/>
      <c r="B6" s="41"/>
      <c r="C6" s="42"/>
    </row>
    <row r="7" spans="1:3" x14ac:dyDescent="0.2">
      <c r="A7" s="40"/>
      <c r="B7" s="41"/>
      <c r="C7" s="42"/>
    </row>
    <row r="8" spans="1:3" x14ac:dyDescent="0.2">
      <c r="A8" s="40"/>
      <c r="B8" s="41"/>
      <c r="C8" s="42"/>
    </row>
    <row r="9" spans="1:3" x14ac:dyDescent="0.2">
      <c r="A9" s="40"/>
      <c r="B9" s="41"/>
      <c r="C9" s="42"/>
    </row>
    <row r="10" spans="1:3" x14ac:dyDescent="0.2">
      <c r="A10" s="40"/>
      <c r="B10" s="41"/>
      <c r="C10" s="42"/>
    </row>
    <row r="11" spans="1:3" x14ac:dyDescent="0.2">
      <c r="A11" s="40"/>
      <c r="B11" s="41"/>
      <c r="C11" s="42"/>
    </row>
    <row r="12" spans="1:3" x14ac:dyDescent="0.2">
      <c r="A12" s="40"/>
      <c r="B12" s="41"/>
      <c r="C12" s="42"/>
    </row>
    <row r="13" spans="1:3" x14ac:dyDescent="0.2">
      <c r="A13" s="40"/>
      <c r="B13" s="41"/>
      <c r="C13" s="42"/>
    </row>
    <row r="14" spans="1:3" x14ac:dyDescent="0.2">
      <c r="A14" s="40"/>
      <c r="B14" s="41"/>
      <c r="C14" s="42"/>
    </row>
    <row r="15" spans="1:3" x14ac:dyDescent="0.2">
      <c r="A15" s="40"/>
      <c r="B15" s="41"/>
      <c r="C15" s="42"/>
    </row>
    <row r="16" spans="1:3" x14ac:dyDescent="0.2">
      <c r="A16" s="40"/>
      <c r="B16" s="41"/>
      <c r="C16" s="42"/>
    </row>
    <row r="17" spans="1:3" x14ac:dyDescent="0.2">
      <c r="A17" s="40"/>
      <c r="B17" s="41"/>
      <c r="C17" s="42"/>
    </row>
    <row r="18" spans="1:3" x14ac:dyDescent="0.2">
      <c r="A18" s="40"/>
      <c r="B18" s="41"/>
      <c r="C18" s="42"/>
    </row>
    <row r="19" spans="1:3" x14ac:dyDescent="0.2">
      <c r="A19" s="40"/>
      <c r="B19" s="41"/>
      <c r="C19" s="42"/>
    </row>
    <row r="20" spans="1:3" x14ac:dyDescent="0.2">
      <c r="A20" s="43"/>
      <c r="B20" s="44"/>
      <c r="C20" s="4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workbookViewId="0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2"/>
  <sheetViews>
    <sheetView topLeftCell="A11" workbookViewId="0">
      <selection activeCell="G132" sqref="A109:G132"/>
    </sheetView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ht="17" thickBot="1" x14ac:dyDescent="0.25">
      <c r="A1" s="119"/>
      <c r="B1" s="120" t="s">
        <v>3096</v>
      </c>
      <c r="C1" s="121" t="s">
        <v>2783</v>
      </c>
      <c r="D1" s="121" t="s">
        <v>2784</v>
      </c>
      <c r="E1" s="121" t="s">
        <v>2791</v>
      </c>
      <c r="F1" s="121" t="s">
        <v>2789</v>
      </c>
      <c r="G1" s="121" t="s">
        <v>2790</v>
      </c>
      <c r="H1" s="121" t="s">
        <v>2782</v>
      </c>
      <c r="I1" s="121" t="s">
        <v>2788</v>
      </c>
      <c r="J1" s="121" t="s">
        <v>2792</v>
      </c>
      <c r="K1" s="121" t="s">
        <v>2785</v>
      </c>
      <c r="L1" s="121" t="s">
        <v>2786</v>
      </c>
      <c r="M1" s="121" t="s">
        <v>2787</v>
      </c>
      <c r="N1" s="139" t="s">
        <v>3100</v>
      </c>
      <c r="O1" s="140"/>
    </row>
    <row r="2" spans="1:15" ht="17" thickBot="1" x14ac:dyDescent="0.25">
      <c r="A2" s="123" t="s">
        <v>3092</v>
      </c>
      <c r="B2" s="115">
        <v>2869</v>
      </c>
      <c r="C2" s="116">
        <v>1</v>
      </c>
      <c r="D2" s="116">
        <v>1</v>
      </c>
      <c r="E2" s="116">
        <v>0.97503996049608832</v>
      </c>
      <c r="F2" s="116">
        <v>0.97291666666666676</v>
      </c>
      <c r="G2" s="116">
        <v>0.92799494868505195</v>
      </c>
      <c r="H2" s="116">
        <v>0.75</v>
      </c>
      <c r="I2" s="116">
        <v>0.51461413014971158</v>
      </c>
      <c r="J2" s="116">
        <v>0.50704014539261533</v>
      </c>
      <c r="K2" s="116">
        <v>0.48929468791529923</v>
      </c>
      <c r="L2" s="116">
        <v>0.37923949210521729</v>
      </c>
      <c r="M2" s="116">
        <v>0.29724352022842104</v>
      </c>
      <c r="N2" s="117">
        <f>SUMIF(C2:M2,"&gt;=0")/11</f>
        <v>0.71030759560355194</v>
      </c>
      <c r="O2" s="124" t="str">
        <f>REPT("█",N2*20)</f>
        <v>██████████████</v>
      </c>
    </row>
    <row r="3" spans="1:15" ht="17" thickBot="1" x14ac:dyDescent="0.25">
      <c r="A3" s="123" t="s">
        <v>542</v>
      </c>
      <c r="B3" s="115">
        <f>SUM(B5:B19)</f>
        <v>2104</v>
      </c>
      <c r="C3" s="116">
        <f>AVERAGE(C5:C19)</f>
        <v>1</v>
      </c>
      <c r="D3" s="116">
        <f>AVERAGE(D5:D19)</f>
        <v>1</v>
      </c>
      <c r="E3" s="116">
        <f>AVERAGE(E5:E19)</f>
        <v>0.96671994732811772</v>
      </c>
      <c r="F3" s="116">
        <f>AVERAGE(F5:F19)</f>
        <v>1</v>
      </c>
      <c r="G3" s="116">
        <f>AVERAGE(G5:G19)</f>
        <v>0.90399326491340237</v>
      </c>
      <c r="H3" s="116">
        <f>AVERAGE(H5:H19)</f>
        <v>1</v>
      </c>
      <c r="I3" s="116">
        <f>AVERAGE(I5:I19)</f>
        <v>0.35281884019961551</v>
      </c>
      <c r="J3" s="116">
        <f>AVERAGE(J5:J19)</f>
        <v>0.43160908274570936</v>
      </c>
      <c r="K3" s="116">
        <f>AVERAGE(K5:K19)</f>
        <v>0.31905958388706579</v>
      </c>
      <c r="L3" s="116">
        <f>AVERAGE(L5:L19)</f>
        <v>0.3727971005847342</v>
      </c>
      <c r="M3" s="116">
        <f>AVERAGE(M5:M19)</f>
        <v>0.26856913808233923</v>
      </c>
      <c r="N3" s="117">
        <f>SUMIF(C3:M3,"&gt;=0")/11</f>
        <v>0.6923242688855441</v>
      </c>
      <c r="O3" s="125" t="str">
        <f>REPT("█",N3*20)</f>
        <v>█████████████</v>
      </c>
    </row>
    <row r="4" spans="1:15" ht="17" thickBot="1" x14ac:dyDescent="0.25">
      <c r="A4" s="123" t="s">
        <v>5</v>
      </c>
      <c r="B4" s="115">
        <f>SUM(B20:B24)</f>
        <v>765</v>
      </c>
      <c r="C4" s="117">
        <f>SUMIF(C20:C24,"&gt;=0%")/5</f>
        <v>1</v>
      </c>
      <c r="D4" s="117">
        <f>SUMIF(D20:D24,"&gt;=0%")/5</f>
        <v>1</v>
      </c>
      <c r="E4" s="117">
        <f>SUMIF(E20:E24,"&gt;=0%")/5</f>
        <v>1</v>
      </c>
      <c r="F4" s="117">
        <f>SUMIF(F20:F24,"&gt;=0%")/5</f>
        <v>0.8923333333333332</v>
      </c>
      <c r="G4" s="117">
        <f>SUMIF(G20:G24,"&gt;=0%")/5</f>
        <v>1</v>
      </c>
      <c r="H4" s="117">
        <f>SUMIF(H20:H24,"&gt;=0%")/5</f>
        <v>0</v>
      </c>
      <c r="I4" s="117">
        <f>SUMIF(I20:I24,"&gt;=0%")/5</f>
        <v>1</v>
      </c>
      <c r="J4" s="117">
        <f>SUMIF(J20:J24,"&gt;=0%")/5</f>
        <v>0.73399999999999999</v>
      </c>
      <c r="K4" s="117">
        <f>SUMIF(K20:K24,"&gt;=0%")/5</f>
        <v>1</v>
      </c>
      <c r="L4" s="117">
        <f>SUMIF(L20:L24,"&gt;=0%")/5</f>
        <v>0.39856666666666668</v>
      </c>
      <c r="M4" s="117">
        <f>SUMIF(M20:M24,"&gt;=0%")/5</f>
        <v>0.38393333333333335</v>
      </c>
      <c r="N4" s="117">
        <f>SUMIF(C4:M4,"&gt;=0")/11</f>
        <v>0.76443939393939397</v>
      </c>
      <c r="O4" s="125" t="str">
        <f>REPT("█",N4*20)</f>
        <v>███████████████</v>
      </c>
    </row>
    <row r="5" spans="1:15" ht="17" thickBot="1" x14ac:dyDescent="0.25">
      <c r="A5" s="126" t="s">
        <v>1322</v>
      </c>
      <c r="B5" s="111">
        <v>250</v>
      </c>
      <c r="C5" s="112">
        <v>1</v>
      </c>
      <c r="D5" s="112">
        <v>1</v>
      </c>
      <c r="E5" s="112">
        <v>0.98799999999999999</v>
      </c>
      <c r="F5" s="112">
        <v>1</v>
      </c>
      <c r="G5" s="113">
        <v>0.99199999999999999</v>
      </c>
      <c r="H5" s="112">
        <v>1</v>
      </c>
      <c r="I5" s="112">
        <v>0.94399999999999995</v>
      </c>
      <c r="J5" s="112">
        <v>0.35599999999999998</v>
      </c>
      <c r="K5" s="112">
        <v>0.83199999999999996</v>
      </c>
      <c r="L5" s="112">
        <v>0.17599999999999999</v>
      </c>
      <c r="M5" s="112">
        <v>0.85599999999999998</v>
      </c>
      <c r="N5" s="114">
        <f t="shared" ref="N5:N24" si="0">SUMIF(C5:M5,"&gt;=0")/11</f>
        <v>0.83127272727272727</v>
      </c>
      <c r="O5" s="127" t="str">
        <f t="shared" ref="O5:O24" si="1">REPT("█",N5*20)</f>
        <v>████████████████</v>
      </c>
    </row>
    <row r="6" spans="1:15" ht="17" thickBot="1" x14ac:dyDescent="0.25">
      <c r="A6" s="128" t="s">
        <v>2523</v>
      </c>
      <c r="B6" s="108">
        <v>250</v>
      </c>
      <c r="C6" s="109">
        <v>1</v>
      </c>
      <c r="D6" s="109">
        <v>1</v>
      </c>
      <c r="E6" s="109">
        <v>1</v>
      </c>
      <c r="F6" s="109">
        <v>1</v>
      </c>
      <c r="G6" s="109">
        <v>1</v>
      </c>
      <c r="H6" s="109">
        <v>1</v>
      </c>
      <c r="I6" s="109">
        <v>0</v>
      </c>
      <c r="J6" s="109">
        <v>1</v>
      </c>
      <c r="K6" s="109">
        <v>0</v>
      </c>
      <c r="L6" s="109">
        <v>0</v>
      </c>
      <c r="M6" s="109">
        <v>1</v>
      </c>
      <c r="N6" s="110">
        <f t="shared" si="0"/>
        <v>0.72727272727272729</v>
      </c>
      <c r="O6" s="129" t="str">
        <f t="shared" si="1"/>
        <v>██████████████</v>
      </c>
    </row>
    <row r="7" spans="1:15" ht="17" thickBot="1" x14ac:dyDescent="0.25">
      <c r="A7" s="128" t="s">
        <v>2246</v>
      </c>
      <c r="B7" s="108">
        <v>250</v>
      </c>
      <c r="C7" s="109">
        <v>1</v>
      </c>
      <c r="D7" s="109">
        <v>1</v>
      </c>
      <c r="E7" s="109">
        <v>0.98799999999999999</v>
      </c>
      <c r="F7" s="109">
        <v>1</v>
      </c>
      <c r="G7" s="109">
        <v>0.98799999999999999</v>
      </c>
      <c r="H7" s="109">
        <v>1</v>
      </c>
      <c r="I7" s="109">
        <v>0</v>
      </c>
      <c r="J7" s="109">
        <v>0</v>
      </c>
      <c r="K7" s="109">
        <v>0</v>
      </c>
      <c r="L7" s="109">
        <v>0.308</v>
      </c>
      <c r="M7" s="109">
        <v>0</v>
      </c>
      <c r="N7" s="110">
        <f t="shared" si="0"/>
        <v>0.57127272727272727</v>
      </c>
      <c r="O7" s="129" t="str">
        <f t="shared" si="1"/>
        <v>███████████</v>
      </c>
    </row>
    <row r="8" spans="1:15" ht="17" thickBot="1" x14ac:dyDescent="0.25">
      <c r="A8" s="128" t="s">
        <v>1721</v>
      </c>
      <c r="B8" s="108">
        <v>248</v>
      </c>
      <c r="C8" s="109">
        <v>1</v>
      </c>
      <c r="D8" s="109">
        <v>1</v>
      </c>
      <c r="E8" s="109">
        <v>1</v>
      </c>
      <c r="F8" s="109">
        <v>1</v>
      </c>
      <c r="G8" s="109">
        <v>1</v>
      </c>
      <c r="H8" s="109">
        <v>1</v>
      </c>
      <c r="I8" s="109">
        <v>0</v>
      </c>
      <c r="J8" s="109">
        <v>0.98790322580645162</v>
      </c>
      <c r="K8" s="109">
        <v>0</v>
      </c>
      <c r="L8" s="109">
        <v>0.907258064516129</v>
      </c>
      <c r="M8" s="109">
        <v>0</v>
      </c>
      <c r="N8" s="110">
        <f t="shared" si="0"/>
        <v>0.717741935483871</v>
      </c>
      <c r="O8" s="129" t="str">
        <f t="shared" si="1"/>
        <v>██████████████</v>
      </c>
    </row>
    <row r="9" spans="1:15" ht="17" thickBot="1" x14ac:dyDescent="0.25">
      <c r="A9" s="128" t="s">
        <v>1973</v>
      </c>
      <c r="B9" s="108">
        <v>247</v>
      </c>
      <c r="C9" s="109">
        <v>1</v>
      </c>
      <c r="D9" s="109">
        <v>1</v>
      </c>
      <c r="E9" s="109">
        <v>0.96761133603238869</v>
      </c>
      <c r="F9" s="109">
        <v>1</v>
      </c>
      <c r="G9" s="109">
        <v>0.8502024291497976</v>
      </c>
      <c r="H9" s="109">
        <v>1</v>
      </c>
      <c r="I9" s="109">
        <v>1.6194331983805668E-2</v>
      </c>
      <c r="J9" s="109">
        <v>1.6194331983805668E-2</v>
      </c>
      <c r="K9" s="109">
        <v>1.6194331983805668E-2</v>
      </c>
      <c r="L9" s="109">
        <v>0.31983805668016196</v>
      </c>
      <c r="M9" s="109">
        <v>0</v>
      </c>
      <c r="N9" s="110">
        <f t="shared" si="0"/>
        <v>0.56238498343761489</v>
      </c>
      <c r="O9" s="129" t="str">
        <f t="shared" si="1"/>
        <v>███████████</v>
      </c>
    </row>
    <row r="10" spans="1:15" ht="17" thickBot="1" x14ac:dyDescent="0.25">
      <c r="A10" s="128" t="s">
        <v>949</v>
      </c>
      <c r="B10" s="108">
        <v>218</v>
      </c>
      <c r="C10" s="109">
        <v>1</v>
      </c>
      <c r="D10" s="109">
        <v>1</v>
      </c>
      <c r="E10" s="109">
        <v>0.88622754491017963</v>
      </c>
      <c r="F10" s="109">
        <v>1</v>
      </c>
      <c r="G10" s="109">
        <v>0.94011976047904189</v>
      </c>
      <c r="H10" s="109">
        <v>1</v>
      </c>
      <c r="I10" s="109">
        <v>0.17964071856287425</v>
      </c>
      <c r="J10" s="109">
        <v>0.56287425149700598</v>
      </c>
      <c r="K10" s="109">
        <v>0.56287425149700598</v>
      </c>
      <c r="L10" s="109">
        <v>0.52694610778443118</v>
      </c>
      <c r="M10" s="109">
        <v>5.9880239520958087E-3</v>
      </c>
      <c r="N10" s="110">
        <f t="shared" si="0"/>
        <v>0.69678824169842135</v>
      </c>
      <c r="O10" s="129" t="str">
        <f t="shared" si="1"/>
        <v>█████████████</v>
      </c>
    </row>
    <row r="11" spans="1:15" ht="17" thickBot="1" x14ac:dyDescent="0.25">
      <c r="A11" s="128" t="s">
        <v>775</v>
      </c>
      <c r="B11" s="108">
        <v>172</v>
      </c>
      <c r="C11" s="109">
        <v>1</v>
      </c>
      <c r="D11" s="109">
        <v>1</v>
      </c>
      <c r="E11" s="109">
        <v>1</v>
      </c>
      <c r="F11" s="109">
        <v>1</v>
      </c>
      <c r="G11" s="109">
        <v>0</v>
      </c>
      <c r="H11" s="109">
        <v>1</v>
      </c>
      <c r="I11" s="109">
        <v>0</v>
      </c>
      <c r="J11" s="109">
        <v>0</v>
      </c>
      <c r="K11" s="109">
        <v>0</v>
      </c>
      <c r="L11" s="109">
        <v>0</v>
      </c>
      <c r="M11" s="109">
        <v>0</v>
      </c>
      <c r="N11" s="110">
        <f t="shared" si="0"/>
        <v>0.45454545454545453</v>
      </c>
      <c r="O11" s="129" t="str">
        <f t="shared" si="1"/>
        <v>█████████</v>
      </c>
    </row>
    <row r="12" spans="1:15" ht="17" thickBot="1" x14ac:dyDescent="0.25">
      <c r="A12" s="128" t="s">
        <v>1148</v>
      </c>
      <c r="B12" s="108">
        <v>165</v>
      </c>
      <c r="C12" s="109">
        <v>1</v>
      </c>
      <c r="D12" s="109">
        <v>1</v>
      </c>
      <c r="E12" s="109">
        <v>1</v>
      </c>
      <c r="F12" s="109">
        <v>1</v>
      </c>
      <c r="G12" s="109">
        <v>0.88484848484848488</v>
      </c>
      <c r="H12" s="109">
        <v>1</v>
      </c>
      <c r="I12" s="109">
        <v>0.69090909090909092</v>
      </c>
      <c r="J12" s="109">
        <v>1</v>
      </c>
      <c r="K12" s="109">
        <v>0.83636363636363631</v>
      </c>
      <c r="L12" s="109">
        <v>0</v>
      </c>
      <c r="M12" s="109">
        <v>0</v>
      </c>
      <c r="N12" s="110">
        <f t="shared" si="0"/>
        <v>0.76473829201101928</v>
      </c>
      <c r="O12" s="129" t="str">
        <f t="shared" si="1"/>
        <v>███████████████</v>
      </c>
    </row>
    <row r="13" spans="1:15" ht="17" thickBot="1" x14ac:dyDescent="0.25">
      <c r="A13" s="128" t="s">
        <v>1607</v>
      </c>
      <c r="B13" s="108">
        <v>109</v>
      </c>
      <c r="C13" s="109">
        <v>1</v>
      </c>
      <c r="D13" s="109">
        <v>1</v>
      </c>
      <c r="E13" s="109">
        <v>1</v>
      </c>
      <c r="F13" s="109">
        <v>1</v>
      </c>
      <c r="G13" s="109">
        <v>0.98165137614678899</v>
      </c>
      <c r="H13" s="109">
        <v>1</v>
      </c>
      <c r="I13" s="109">
        <v>1</v>
      </c>
      <c r="J13" s="109">
        <v>0.93577981651376152</v>
      </c>
      <c r="K13" s="109">
        <v>0</v>
      </c>
      <c r="L13" s="109">
        <v>0</v>
      </c>
      <c r="M13" s="109">
        <v>0.93577981651376152</v>
      </c>
      <c r="N13" s="110">
        <f t="shared" si="0"/>
        <v>0.80483736447039189</v>
      </c>
      <c r="O13" s="129" t="str">
        <f t="shared" si="1"/>
        <v>████████████████</v>
      </c>
    </row>
    <row r="14" spans="1:15" ht="17" thickBot="1" x14ac:dyDescent="0.25">
      <c r="A14" s="128" t="s">
        <v>633</v>
      </c>
      <c r="B14" s="108">
        <v>98</v>
      </c>
      <c r="C14" s="109">
        <v>1</v>
      </c>
      <c r="D14" s="109">
        <v>1</v>
      </c>
      <c r="E14" s="109">
        <v>1</v>
      </c>
      <c r="F14" s="109">
        <v>1</v>
      </c>
      <c r="G14" s="109">
        <v>1</v>
      </c>
      <c r="H14" s="109">
        <v>1</v>
      </c>
      <c r="I14" s="109">
        <v>0</v>
      </c>
      <c r="J14" s="109">
        <v>0</v>
      </c>
      <c r="K14" s="109">
        <v>0</v>
      </c>
      <c r="L14" s="109">
        <v>0.94897959183673475</v>
      </c>
      <c r="M14" s="109">
        <v>0</v>
      </c>
      <c r="N14" s="110">
        <f t="shared" si="0"/>
        <v>0.63172541743970312</v>
      </c>
      <c r="O14" s="129" t="str">
        <f t="shared" si="1"/>
        <v>████████████</v>
      </c>
    </row>
    <row r="15" spans="1:15" ht="17" thickBot="1" x14ac:dyDescent="0.25">
      <c r="A15" s="128" t="s">
        <v>545</v>
      </c>
      <c r="B15" s="108">
        <v>53</v>
      </c>
      <c r="C15" s="109">
        <v>1</v>
      </c>
      <c r="D15" s="109">
        <v>1</v>
      </c>
      <c r="E15" s="109">
        <v>0.94339622641509435</v>
      </c>
      <c r="F15" s="109">
        <v>1</v>
      </c>
      <c r="G15" s="109">
        <v>1</v>
      </c>
      <c r="H15" s="109">
        <v>1</v>
      </c>
      <c r="I15" s="109">
        <v>1</v>
      </c>
      <c r="J15" s="109">
        <v>1</v>
      </c>
      <c r="K15" s="109">
        <v>1</v>
      </c>
      <c r="L15" s="109">
        <v>0.94339622641509435</v>
      </c>
      <c r="M15" s="109">
        <v>0</v>
      </c>
      <c r="N15" s="110">
        <f t="shared" si="0"/>
        <v>0.89879931389365353</v>
      </c>
      <c r="O15" s="129" t="str">
        <f t="shared" si="1"/>
        <v>█████████████████</v>
      </c>
    </row>
    <row r="16" spans="1:15" ht="17" thickBot="1" x14ac:dyDescent="0.25">
      <c r="A16" s="128" t="s">
        <v>743</v>
      </c>
      <c r="B16" s="108">
        <v>24</v>
      </c>
      <c r="C16" s="109">
        <v>1</v>
      </c>
      <c r="D16" s="109">
        <v>1</v>
      </c>
      <c r="E16" s="109">
        <v>0.95833333333333337</v>
      </c>
      <c r="F16" s="109">
        <v>1</v>
      </c>
      <c r="G16" s="109">
        <v>1</v>
      </c>
      <c r="H16" s="109">
        <v>1</v>
      </c>
      <c r="I16" s="109">
        <v>0</v>
      </c>
      <c r="J16" s="109">
        <v>0</v>
      </c>
      <c r="K16" s="109">
        <v>0</v>
      </c>
      <c r="L16" s="109">
        <v>0</v>
      </c>
      <c r="M16" s="109">
        <v>0</v>
      </c>
      <c r="N16" s="110">
        <f t="shared" si="0"/>
        <v>0.54166666666666674</v>
      </c>
      <c r="O16" s="129" t="str">
        <f t="shared" si="1"/>
        <v>██████████</v>
      </c>
    </row>
    <row r="17" spans="1:15" ht="17" thickBot="1" x14ac:dyDescent="0.25">
      <c r="A17" s="128" t="s">
        <v>610</v>
      </c>
      <c r="B17" s="108">
        <v>13</v>
      </c>
      <c r="C17" s="109">
        <v>1</v>
      </c>
      <c r="D17" s="109">
        <v>1</v>
      </c>
      <c r="E17" s="109">
        <v>0.76923076923076927</v>
      </c>
      <c r="F17" s="109">
        <v>1</v>
      </c>
      <c r="G17" s="109">
        <v>0.92307692307692313</v>
      </c>
      <c r="H17" s="109">
        <v>1</v>
      </c>
      <c r="I17" s="109">
        <v>0.46153846153846156</v>
      </c>
      <c r="J17" s="109">
        <v>0.61538461538461542</v>
      </c>
      <c r="K17" s="109">
        <v>0.53846153846153844</v>
      </c>
      <c r="L17" s="109">
        <v>0.46153846153846156</v>
      </c>
      <c r="M17" s="109">
        <v>0.23076923076923078</v>
      </c>
      <c r="N17" s="110">
        <f t="shared" si="0"/>
        <v>0.72727272727272729</v>
      </c>
      <c r="O17" s="129" t="str">
        <f t="shared" si="1"/>
        <v>██████████████</v>
      </c>
    </row>
    <row r="18" spans="1:15" ht="17" thickBot="1" x14ac:dyDescent="0.25">
      <c r="A18" s="128" t="s">
        <v>2516</v>
      </c>
      <c r="B18" s="108">
        <v>6</v>
      </c>
      <c r="C18" s="109">
        <v>1</v>
      </c>
      <c r="D18" s="109">
        <v>1</v>
      </c>
      <c r="E18" s="109">
        <v>1</v>
      </c>
      <c r="F18" s="109">
        <v>1</v>
      </c>
      <c r="G18" s="109">
        <v>1</v>
      </c>
      <c r="H18" s="109">
        <v>1</v>
      </c>
      <c r="I18" s="109">
        <v>0</v>
      </c>
      <c r="J18" s="109">
        <v>0</v>
      </c>
      <c r="K18" s="109">
        <v>0</v>
      </c>
      <c r="L18" s="109">
        <v>1</v>
      </c>
      <c r="M18" s="109">
        <v>0</v>
      </c>
      <c r="N18" s="110">
        <f t="shared" si="0"/>
        <v>0.63636363636363635</v>
      </c>
      <c r="O18" s="129" t="str">
        <f t="shared" si="1"/>
        <v>████████████</v>
      </c>
    </row>
    <row r="19" spans="1:15" ht="17" thickBot="1" x14ac:dyDescent="0.25">
      <c r="A19" s="128" t="s">
        <v>541</v>
      </c>
      <c r="B19" s="108">
        <v>1</v>
      </c>
      <c r="C19" s="109">
        <v>1</v>
      </c>
      <c r="D19" s="109">
        <v>1</v>
      </c>
      <c r="E19" s="109">
        <v>1</v>
      </c>
      <c r="F19" s="109">
        <v>1</v>
      </c>
      <c r="G19" s="109">
        <v>1</v>
      </c>
      <c r="H19" s="109">
        <v>1</v>
      </c>
      <c r="I19" s="109">
        <v>1</v>
      </c>
      <c r="J19" s="109">
        <v>0</v>
      </c>
      <c r="K19" s="109">
        <v>1</v>
      </c>
      <c r="L19" s="109">
        <v>0</v>
      </c>
      <c r="M19" s="109">
        <v>1</v>
      </c>
      <c r="N19" s="110">
        <f t="shared" si="0"/>
        <v>0.81818181818181823</v>
      </c>
      <c r="O19" s="129" t="str">
        <f t="shared" si="1"/>
        <v>████████████████</v>
      </c>
    </row>
    <row r="20" spans="1:15" ht="17" thickBot="1" x14ac:dyDescent="0.25">
      <c r="A20" s="130" t="s">
        <v>4</v>
      </c>
      <c r="B20" s="94">
        <v>250</v>
      </c>
      <c r="C20" s="106">
        <v>1</v>
      </c>
      <c r="D20" s="106">
        <v>1</v>
      </c>
      <c r="E20" s="106">
        <v>1</v>
      </c>
      <c r="F20" s="106">
        <v>1</v>
      </c>
      <c r="G20" s="106">
        <v>1</v>
      </c>
      <c r="H20" s="106">
        <v>-1</v>
      </c>
      <c r="I20" s="106">
        <v>1</v>
      </c>
      <c r="J20" s="106">
        <v>0</v>
      </c>
      <c r="K20" s="106">
        <v>1</v>
      </c>
      <c r="L20" s="106">
        <v>0</v>
      </c>
      <c r="M20" s="106">
        <v>1</v>
      </c>
      <c r="N20" s="107">
        <f t="shared" si="0"/>
        <v>0.72727272727272729</v>
      </c>
      <c r="O20" s="131" t="str">
        <f t="shared" si="1"/>
        <v>██████████████</v>
      </c>
    </row>
    <row r="21" spans="1:15" ht="17" thickBot="1" x14ac:dyDescent="0.25">
      <c r="A21" s="132" t="s">
        <v>2809</v>
      </c>
      <c r="B21" s="96">
        <v>250</v>
      </c>
      <c r="C21" s="102">
        <v>1</v>
      </c>
      <c r="D21" s="102">
        <v>1</v>
      </c>
      <c r="E21" s="102">
        <v>1</v>
      </c>
      <c r="F21" s="102">
        <v>1</v>
      </c>
      <c r="G21" s="102">
        <v>1</v>
      </c>
      <c r="H21" s="102">
        <v>-1</v>
      </c>
      <c r="I21" s="102">
        <v>1</v>
      </c>
      <c r="J21" s="102">
        <v>1</v>
      </c>
      <c r="K21" s="102">
        <v>1</v>
      </c>
      <c r="L21" s="102">
        <v>7.1999999999999995E-2</v>
      </c>
      <c r="M21" s="102">
        <v>8.0000000000000002E-3</v>
      </c>
      <c r="N21" s="103">
        <f t="shared" si="0"/>
        <v>0.73454545454545439</v>
      </c>
      <c r="O21" s="131" t="str">
        <f t="shared" si="1"/>
        <v>██████████████</v>
      </c>
    </row>
    <row r="22" spans="1:15" ht="17" thickBot="1" x14ac:dyDescent="0.25">
      <c r="A22" s="132" t="s">
        <v>282</v>
      </c>
      <c r="B22" s="96">
        <v>240</v>
      </c>
      <c r="C22" s="102">
        <v>1</v>
      </c>
      <c r="D22" s="102">
        <v>1</v>
      </c>
      <c r="E22" s="102">
        <v>1</v>
      </c>
      <c r="F22" s="102">
        <v>0.79166666666666663</v>
      </c>
      <c r="G22" s="102">
        <v>1</v>
      </c>
      <c r="H22" s="102">
        <v>-1</v>
      </c>
      <c r="I22" s="102">
        <v>1</v>
      </c>
      <c r="J22" s="102">
        <v>1</v>
      </c>
      <c r="K22" s="102">
        <v>1</v>
      </c>
      <c r="L22" s="102">
        <v>0.42083333333333334</v>
      </c>
      <c r="M22" s="102">
        <v>0.24166666666666667</v>
      </c>
      <c r="N22" s="103">
        <f t="shared" si="0"/>
        <v>0.76856060606060594</v>
      </c>
      <c r="O22" s="131" t="str">
        <f t="shared" si="1"/>
        <v>███████████████</v>
      </c>
    </row>
    <row r="23" spans="1:15" ht="17" thickBot="1" x14ac:dyDescent="0.25">
      <c r="A23" s="133" t="s">
        <v>257</v>
      </c>
      <c r="B23" s="104">
        <v>18</v>
      </c>
      <c r="C23" s="105">
        <v>1</v>
      </c>
      <c r="D23" s="105">
        <v>1</v>
      </c>
      <c r="E23" s="105">
        <v>1</v>
      </c>
      <c r="F23" s="105">
        <v>0.67</v>
      </c>
      <c r="G23" s="105">
        <v>1</v>
      </c>
      <c r="H23" s="105">
        <v>-1</v>
      </c>
      <c r="I23" s="105">
        <v>1</v>
      </c>
      <c r="J23" s="105">
        <v>0.67</v>
      </c>
      <c r="K23" s="105">
        <v>1</v>
      </c>
      <c r="L23" s="105">
        <v>0.5</v>
      </c>
      <c r="M23" s="105">
        <v>0.67</v>
      </c>
      <c r="N23" s="103">
        <f t="shared" si="0"/>
        <v>0.77363636363636357</v>
      </c>
      <c r="O23" s="131" t="str">
        <f t="shared" si="1"/>
        <v>███████████████</v>
      </c>
    </row>
    <row r="24" spans="1:15" x14ac:dyDescent="0.2">
      <c r="A24" s="134" t="s">
        <v>533</v>
      </c>
      <c r="B24" s="135">
        <v>7</v>
      </c>
      <c r="C24" s="136">
        <v>1</v>
      </c>
      <c r="D24" s="136">
        <v>1</v>
      </c>
      <c r="E24" s="136">
        <v>1</v>
      </c>
      <c r="F24" s="136">
        <v>1</v>
      </c>
      <c r="G24" s="136">
        <v>1</v>
      </c>
      <c r="H24" s="136">
        <v>-1</v>
      </c>
      <c r="I24" s="136">
        <v>1</v>
      </c>
      <c r="J24" s="136">
        <v>1</v>
      </c>
      <c r="K24" s="136">
        <v>1</v>
      </c>
      <c r="L24" s="136">
        <v>1</v>
      </c>
      <c r="M24" s="136">
        <v>0</v>
      </c>
      <c r="N24" s="137">
        <f t="shared" si="0"/>
        <v>0.81818181818181823</v>
      </c>
      <c r="O24" s="138" t="str">
        <f t="shared" si="1"/>
        <v>████████████████</v>
      </c>
    </row>
    <row r="28" spans="1:15" ht="17" thickBot="1" x14ac:dyDescent="0.25">
      <c r="A28" s="119"/>
      <c r="B28" s="120" t="s">
        <v>3096</v>
      </c>
      <c r="C28" s="121" t="s">
        <v>2793</v>
      </c>
      <c r="D28" s="121" t="s">
        <v>2795</v>
      </c>
      <c r="E28" s="121" t="s">
        <v>2796</v>
      </c>
      <c r="F28" s="121" t="s">
        <v>2794</v>
      </c>
      <c r="G28" s="120" t="s">
        <v>3100</v>
      </c>
      <c r="H28" s="122"/>
    </row>
    <row r="29" spans="1:15" ht="17" thickBot="1" x14ac:dyDescent="0.25">
      <c r="A29" s="123" t="s">
        <v>3092</v>
      </c>
      <c r="B29" s="115">
        <v>2869</v>
      </c>
      <c r="C29" s="116">
        <v>0.95448095289397317</v>
      </c>
      <c r="D29" s="116">
        <v>0.81343135058737259</v>
      </c>
      <c r="E29" s="116">
        <v>0.33893846153846152</v>
      </c>
      <c r="F29" s="116">
        <v>0.22890778752099661</v>
      </c>
      <c r="G29" s="117">
        <f>SUMIF(C29:F29,"&gt;=0")/4</f>
        <v>0.58393963813520089</v>
      </c>
      <c r="H29" s="124" t="str">
        <f t="shared" ref="H29:H51" si="2">REPT("█",G29*20)</f>
        <v>███████████</v>
      </c>
    </row>
    <row r="30" spans="1:15" ht="17" thickBot="1" x14ac:dyDescent="0.25">
      <c r="A30" s="123" t="s">
        <v>542</v>
      </c>
      <c r="B30" s="115">
        <f>SUM(B32:B46)</f>
        <v>2104</v>
      </c>
      <c r="C30" s="116">
        <f>AVERAGE(C32:C46)</f>
        <v>0.93930793719196426</v>
      </c>
      <c r="D30" s="116">
        <f>AVERAGE(D32:D46)</f>
        <v>0.90152063676199945</v>
      </c>
      <c r="E30" s="116">
        <f>AVERAGE(E32:E46)</f>
        <v>0.11858461538461539</v>
      </c>
      <c r="F30" s="116">
        <f>AVERAGE(F32:F46)</f>
        <v>0.30521038336132883</v>
      </c>
      <c r="G30" s="117">
        <f>SUMIF(C30:F30,"&gt;=0")/4</f>
        <v>0.56615589317497694</v>
      </c>
      <c r="H30" s="125" t="str">
        <f>REPT("█",G30*20)</f>
        <v>███████████</v>
      </c>
    </row>
    <row r="31" spans="1:15" ht="17" thickBot="1" x14ac:dyDescent="0.25">
      <c r="A31" s="123" t="s">
        <v>5</v>
      </c>
      <c r="B31" s="115">
        <f>SUM(B47:B51)</f>
        <v>765</v>
      </c>
      <c r="C31" s="117">
        <f>SUMIF(C47:C51,"&gt;=0%")/5</f>
        <v>1</v>
      </c>
      <c r="D31" s="117">
        <f>SUMIF(D47:D51,"&gt;=0%")/5</f>
        <v>0.54938571428571437</v>
      </c>
      <c r="E31" s="117">
        <f>SUMIF(E47:E51,"&gt;=0%")/5</f>
        <v>1</v>
      </c>
      <c r="F31" s="117">
        <f>SUMIF(F47:F51,"&gt;=0%")/5</f>
        <v>0</v>
      </c>
      <c r="G31" s="117">
        <f>SUMIF(C31:F31,"&gt;=0")/4</f>
        <v>0.63734642857142854</v>
      </c>
      <c r="H31" s="125" t="str">
        <f>REPT("█",G31*20)</f>
        <v>████████████</v>
      </c>
    </row>
    <row r="32" spans="1:15" ht="17" thickBot="1" x14ac:dyDescent="0.25">
      <c r="A32" s="126" t="s">
        <v>1322</v>
      </c>
      <c r="B32" s="111">
        <v>250</v>
      </c>
      <c r="C32" s="112">
        <v>0.97199999999999998</v>
      </c>
      <c r="D32" s="112">
        <v>0.98</v>
      </c>
      <c r="E32" s="112">
        <v>0.54800000000000004</v>
      </c>
      <c r="F32" s="112">
        <v>4.3999999999999997E-2</v>
      </c>
      <c r="G32" s="114">
        <f t="shared" ref="G32:G51" si="3">SUMIF(C32:F32,"&gt;=0")/4</f>
        <v>0.63600000000000001</v>
      </c>
      <c r="H32" s="127" t="str">
        <f t="shared" si="2"/>
        <v>████████████</v>
      </c>
    </row>
    <row r="33" spans="1:8" ht="17" thickBot="1" x14ac:dyDescent="0.25">
      <c r="A33" s="128" t="s">
        <v>2523</v>
      </c>
      <c r="B33" s="108">
        <v>250</v>
      </c>
      <c r="C33" s="109">
        <v>1</v>
      </c>
      <c r="D33" s="109">
        <v>1</v>
      </c>
      <c r="E33" s="109">
        <v>0</v>
      </c>
      <c r="F33" s="109">
        <v>1</v>
      </c>
      <c r="G33" s="110">
        <f t="shared" si="3"/>
        <v>0.75</v>
      </c>
      <c r="H33" s="129" t="str">
        <f t="shared" si="2"/>
        <v>███████████████</v>
      </c>
    </row>
    <row r="34" spans="1:8" ht="17" thickBot="1" x14ac:dyDescent="0.25">
      <c r="A34" s="128" t="s">
        <v>2246</v>
      </c>
      <c r="B34" s="108">
        <v>250</v>
      </c>
      <c r="C34" s="109">
        <v>0.97199999999999998</v>
      </c>
      <c r="D34" s="109">
        <v>0.90800000000000003</v>
      </c>
      <c r="E34" s="109">
        <v>0</v>
      </c>
      <c r="F34" s="109">
        <v>0.40400000000000003</v>
      </c>
      <c r="G34" s="110">
        <f t="shared" si="3"/>
        <v>0.57099999999999995</v>
      </c>
      <c r="H34" s="129" t="str">
        <f t="shared" si="2"/>
        <v>███████████</v>
      </c>
    </row>
    <row r="35" spans="1:8" ht="17" thickBot="1" x14ac:dyDescent="0.25">
      <c r="A35" s="128" t="s">
        <v>1721</v>
      </c>
      <c r="B35" s="108">
        <v>248</v>
      </c>
      <c r="C35" s="109">
        <v>1</v>
      </c>
      <c r="D35" s="109">
        <v>1</v>
      </c>
      <c r="E35" s="109">
        <v>0</v>
      </c>
      <c r="F35" s="109">
        <v>0</v>
      </c>
      <c r="G35" s="110">
        <f t="shared" si="3"/>
        <v>0.5</v>
      </c>
      <c r="H35" s="129" t="str">
        <f t="shared" si="2"/>
        <v>██████████</v>
      </c>
    </row>
    <row r="36" spans="1:8" ht="17" thickBot="1" x14ac:dyDescent="0.25">
      <c r="A36" s="128" t="s">
        <v>1973</v>
      </c>
      <c r="B36" s="108">
        <v>247</v>
      </c>
      <c r="C36" s="109">
        <v>0.97975708502024295</v>
      </c>
      <c r="D36" s="109">
        <v>0.95141700404858298</v>
      </c>
      <c r="E36" s="109">
        <v>0</v>
      </c>
      <c r="F36" s="109">
        <v>0.14979757085020243</v>
      </c>
      <c r="G36" s="110">
        <f t="shared" si="3"/>
        <v>0.52024291497975717</v>
      </c>
      <c r="H36" s="129" t="str">
        <f t="shared" si="2"/>
        <v>██████████</v>
      </c>
    </row>
    <row r="37" spans="1:8" ht="17" thickBot="1" x14ac:dyDescent="0.25">
      <c r="A37" s="128" t="s">
        <v>949</v>
      </c>
      <c r="B37" s="108">
        <v>218</v>
      </c>
      <c r="C37" s="109">
        <v>0.92215568862275454</v>
      </c>
      <c r="D37" s="109">
        <v>0.86227544910179643</v>
      </c>
      <c r="E37" s="109">
        <v>0</v>
      </c>
      <c r="F37" s="109">
        <v>0.22754491017964071</v>
      </c>
      <c r="G37" s="110">
        <f t="shared" si="3"/>
        <v>0.50299401197604787</v>
      </c>
      <c r="H37" s="129" t="str">
        <f t="shared" si="2"/>
        <v>██████████</v>
      </c>
    </row>
    <row r="38" spans="1:8" ht="17" thickBot="1" x14ac:dyDescent="0.25">
      <c r="A38" s="128" t="s">
        <v>775</v>
      </c>
      <c r="B38" s="108">
        <v>172</v>
      </c>
      <c r="C38" s="109">
        <v>1</v>
      </c>
      <c r="D38" s="109">
        <v>1</v>
      </c>
      <c r="E38" s="109">
        <v>0</v>
      </c>
      <c r="F38" s="109">
        <v>0</v>
      </c>
      <c r="G38" s="110">
        <f t="shared" si="3"/>
        <v>0.5</v>
      </c>
      <c r="H38" s="129" t="str">
        <f t="shared" si="2"/>
        <v>██████████</v>
      </c>
    </row>
    <row r="39" spans="1:8" ht="17" thickBot="1" x14ac:dyDescent="0.25">
      <c r="A39" s="128" t="s">
        <v>1148</v>
      </c>
      <c r="B39" s="108">
        <v>165</v>
      </c>
      <c r="C39" s="109">
        <v>0.48484848484848486</v>
      </c>
      <c r="D39" s="109">
        <v>0.98181818181818181</v>
      </c>
      <c r="E39" s="109">
        <v>0</v>
      </c>
      <c r="F39" s="109">
        <v>0.20606060606060606</v>
      </c>
      <c r="G39" s="110">
        <f t="shared" si="3"/>
        <v>0.41818181818181821</v>
      </c>
      <c r="H39" s="129" t="str">
        <f t="shared" si="2"/>
        <v>████████</v>
      </c>
    </row>
    <row r="40" spans="1:8" ht="17" thickBot="1" x14ac:dyDescent="0.25">
      <c r="A40" s="128" t="s">
        <v>1607</v>
      </c>
      <c r="B40" s="108">
        <v>109</v>
      </c>
      <c r="C40" s="109">
        <v>0.97247706422018354</v>
      </c>
      <c r="D40" s="109">
        <v>0.93577981651376152</v>
      </c>
      <c r="E40" s="109">
        <v>0</v>
      </c>
      <c r="F40" s="109">
        <v>0</v>
      </c>
      <c r="G40" s="110">
        <f t="shared" si="3"/>
        <v>0.47706422018348627</v>
      </c>
      <c r="H40" s="129" t="str">
        <f t="shared" si="2"/>
        <v>█████████</v>
      </c>
    </row>
    <row r="41" spans="1:8" ht="17" thickBot="1" x14ac:dyDescent="0.25">
      <c r="A41" s="128" t="s">
        <v>633</v>
      </c>
      <c r="B41" s="108">
        <v>98</v>
      </c>
      <c r="C41" s="109">
        <v>0.93877551020408168</v>
      </c>
      <c r="D41" s="109">
        <v>0.93877551020408168</v>
      </c>
      <c r="E41" s="109">
        <v>0</v>
      </c>
      <c r="F41" s="109">
        <v>0.76530612244897955</v>
      </c>
      <c r="G41" s="110">
        <f t="shared" si="3"/>
        <v>0.6607142857142857</v>
      </c>
      <c r="H41" s="129" t="str">
        <f t="shared" si="2"/>
        <v>█████████████</v>
      </c>
    </row>
    <row r="42" spans="1:8" ht="17" thickBot="1" x14ac:dyDescent="0.25">
      <c r="A42" s="128" t="s">
        <v>545</v>
      </c>
      <c r="B42" s="108">
        <v>53</v>
      </c>
      <c r="C42" s="109">
        <v>0.92452830188679247</v>
      </c>
      <c r="D42" s="109">
        <v>1</v>
      </c>
      <c r="E42" s="109">
        <v>0</v>
      </c>
      <c r="F42" s="109">
        <v>0.69811320754716977</v>
      </c>
      <c r="G42" s="110">
        <f t="shared" si="3"/>
        <v>0.65566037735849059</v>
      </c>
      <c r="H42" s="129" t="str">
        <f t="shared" si="2"/>
        <v>█████████████</v>
      </c>
    </row>
    <row r="43" spans="1:8" ht="17" thickBot="1" x14ac:dyDescent="0.25">
      <c r="A43" s="128" t="s">
        <v>743</v>
      </c>
      <c r="B43" s="108">
        <v>24</v>
      </c>
      <c r="C43" s="109">
        <v>1</v>
      </c>
      <c r="D43" s="109">
        <v>4.1666666666666664E-2</v>
      </c>
      <c r="E43" s="109">
        <v>0</v>
      </c>
      <c r="F43" s="109">
        <v>8.3333333333333329E-2</v>
      </c>
      <c r="G43" s="110">
        <f t="shared" si="3"/>
        <v>0.28125</v>
      </c>
      <c r="H43" s="129" t="str">
        <f t="shared" si="2"/>
        <v>█████</v>
      </c>
    </row>
    <row r="44" spans="1:8" ht="17" thickBot="1" x14ac:dyDescent="0.25">
      <c r="A44" s="128" t="s">
        <v>610</v>
      </c>
      <c r="B44" s="108">
        <v>13</v>
      </c>
      <c r="C44" s="109">
        <v>0.92307692307692313</v>
      </c>
      <c r="D44" s="109">
        <v>0.92307692307692313</v>
      </c>
      <c r="E44" s="109">
        <v>0.23076923076923078</v>
      </c>
      <c r="F44" s="109">
        <v>0</v>
      </c>
      <c r="G44" s="110">
        <f t="shared" si="3"/>
        <v>0.51923076923076927</v>
      </c>
      <c r="H44" s="129" t="str">
        <f t="shared" si="2"/>
        <v>██████████</v>
      </c>
    </row>
    <row r="45" spans="1:8" ht="17" thickBot="1" x14ac:dyDescent="0.25">
      <c r="A45" s="128" t="s">
        <v>2516</v>
      </c>
      <c r="B45" s="108">
        <v>6</v>
      </c>
      <c r="C45" s="109">
        <v>1</v>
      </c>
      <c r="D45" s="109">
        <v>1</v>
      </c>
      <c r="E45" s="109">
        <v>0</v>
      </c>
      <c r="F45" s="109">
        <v>0</v>
      </c>
      <c r="G45" s="110">
        <f t="shared" si="3"/>
        <v>0.5</v>
      </c>
      <c r="H45" s="129" t="str">
        <f t="shared" si="2"/>
        <v>██████████</v>
      </c>
    </row>
    <row r="46" spans="1:8" ht="17" thickBot="1" x14ac:dyDescent="0.25">
      <c r="A46" s="128" t="s">
        <v>541</v>
      </c>
      <c r="B46" s="108">
        <v>1</v>
      </c>
      <c r="C46" s="109">
        <v>1</v>
      </c>
      <c r="D46" s="109">
        <v>1</v>
      </c>
      <c r="E46" s="109">
        <v>1</v>
      </c>
      <c r="F46" s="109">
        <v>1</v>
      </c>
      <c r="G46" s="110">
        <f t="shared" si="3"/>
        <v>1</v>
      </c>
      <c r="H46" s="129" t="str">
        <f t="shared" si="2"/>
        <v>████████████████████</v>
      </c>
    </row>
    <row r="47" spans="1:8" ht="17" thickBot="1" x14ac:dyDescent="0.25">
      <c r="A47" s="130" t="s">
        <v>4</v>
      </c>
      <c r="B47" s="94">
        <v>250</v>
      </c>
      <c r="C47" s="106">
        <v>1</v>
      </c>
      <c r="D47" s="106">
        <v>0</v>
      </c>
      <c r="E47" s="106">
        <v>1</v>
      </c>
      <c r="F47" s="106">
        <v>-1</v>
      </c>
      <c r="G47" s="107">
        <f t="shared" si="3"/>
        <v>0.5</v>
      </c>
      <c r="H47" s="131" t="str">
        <f t="shared" si="2"/>
        <v>██████████</v>
      </c>
    </row>
    <row r="48" spans="1:8" ht="17" thickBot="1" x14ac:dyDescent="0.25">
      <c r="A48" s="132" t="s">
        <v>2809</v>
      </c>
      <c r="B48" s="96">
        <v>250</v>
      </c>
      <c r="C48" s="102">
        <v>1</v>
      </c>
      <c r="D48" s="102">
        <v>0.94799999999999995</v>
      </c>
      <c r="E48" s="102">
        <v>1</v>
      </c>
      <c r="F48" s="102">
        <v>-1</v>
      </c>
      <c r="G48" s="103">
        <f t="shared" si="3"/>
        <v>0.73699999999999999</v>
      </c>
      <c r="H48" s="131" t="str">
        <f t="shared" si="2"/>
        <v>██████████████</v>
      </c>
    </row>
    <row r="49" spans="1:9" ht="17" thickBot="1" x14ac:dyDescent="0.25">
      <c r="A49" s="132" t="s">
        <v>282</v>
      </c>
      <c r="B49" s="96">
        <v>240</v>
      </c>
      <c r="C49" s="102">
        <v>1</v>
      </c>
      <c r="D49" s="102">
        <v>0.33750000000000002</v>
      </c>
      <c r="E49" s="102">
        <v>1</v>
      </c>
      <c r="F49" s="102">
        <v>-1</v>
      </c>
      <c r="G49" s="103">
        <f t="shared" si="3"/>
        <v>0.58437499999999998</v>
      </c>
      <c r="H49" s="131" t="str">
        <f t="shared" si="2"/>
        <v>███████████</v>
      </c>
    </row>
    <row r="50" spans="1:9" ht="17" thickBot="1" x14ac:dyDescent="0.25">
      <c r="A50" s="133" t="s">
        <v>257</v>
      </c>
      <c r="B50" s="104">
        <v>18</v>
      </c>
      <c r="C50" s="105">
        <v>1</v>
      </c>
      <c r="D50" s="105">
        <v>0.89</v>
      </c>
      <c r="E50" s="105">
        <v>1</v>
      </c>
      <c r="F50" s="105">
        <v>-1</v>
      </c>
      <c r="G50" s="103">
        <f t="shared" si="3"/>
        <v>0.72250000000000003</v>
      </c>
      <c r="H50" s="131" t="str">
        <f t="shared" si="2"/>
        <v>██████████████</v>
      </c>
    </row>
    <row r="51" spans="1:9" x14ac:dyDescent="0.2">
      <c r="A51" s="134" t="s">
        <v>533</v>
      </c>
      <c r="B51" s="135">
        <v>7</v>
      </c>
      <c r="C51" s="136">
        <v>1</v>
      </c>
      <c r="D51" s="136">
        <v>0.5714285714285714</v>
      </c>
      <c r="E51" s="136">
        <v>1</v>
      </c>
      <c r="F51" s="136">
        <v>-1</v>
      </c>
      <c r="G51" s="137">
        <f t="shared" si="3"/>
        <v>0.64285714285714279</v>
      </c>
      <c r="H51" s="138" t="str">
        <f t="shared" si="2"/>
        <v>████████████</v>
      </c>
    </row>
    <row r="55" spans="1:9" ht="17" thickBot="1" x14ac:dyDescent="0.25">
      <c r="A55" s="119"/>
      <c r="B55" s="120" t="s">
        <v>3096</v>
      </c>
      <c r="C55" s="121" t="s">
        <v>2797</v>
      </c>
      <c r="D55" s="121" t="s">
        <v>2801</v>
      </c>
      <c r="E55" s="121" t="s">
        <v>2800</v>
      </c>
      <c r="F55" s="121" t="s">
        <v>2798</v>
      </c>
      <c r="G55" s="121" t="s">
        <v>2799</v>
      </c>
      <c r="H55" s="120" t="s">
        <v>3100</v>
      </c>
      <c r="I55" s="122"/>
    </row>
    <row r="56" spans="1:9" ht="17" thickBot="1" x14ac:dyDescent="0.25">
      <c r="A56" s="123" t="s">
        <v>3092</v>
      </c>
      <c r="B56" s="115">
        <v>2869</v>
      </c>
      <c r="C56" s="116">
        <v>0.89565845807448097</v>
      </c>
      <c r="D56" s="116">
        <v>0.60562087435386602</v>
      </c>
      <c r="E56" s="116">
        <v>0.48143282295348833</v>
      </c>
      <c r="F56" s="116">
        <v>0.47923305036283637</v>
      </c>
      <c r="G56" s="116">
        <v>0.23523597696418075</v>
      </c>
      <c r="H56" s="117">
        <f>SUMIF(C56:G56,"&gt;=0")/5</f>
        <v>0.53943623654177042</v>
      </c>
      <c r="I56" s="124" t="str">
        <f t="shared" ref="I56:I78" si="4">REPT("█",H56*20)</f>
        <v>██████████</v>
      </c>
    </row>
    <row r="57" spans="1:9" ht="17" thickBot="1" x14ac:dyDescent="0.25">
      <c r="A57" s="123" t="s">
        <v>542</v>
      </c>
      <c r="B57" s="115">
        <f>SUM(B59:B73)</f>
        <v>2104</v>
      </c>
      <c r="C57" s="116">
        <f>AVERAGE(C59:C73)</f>
        <v>0.86087794409930773</v>
      </c>
      <c r="D57" s="116">
        <f>AVERAGE(D59:D73)</f>
        <v>0.55390561024959906</v>
      </c>
      <c r="E57" s="116">
        <f>AVERAGE(E59:E73)</f>
        <v>0.38832154171576228</v>
      </c>
      <c r="F57" s="116">
        <f>AVERAGE(F59:F73)</f>
        <v>0.63897740048378171</v>
      </c>
      <c r="G57" s="116">
        <f>AVERAGE(G59:G73)</f>
        <v>0.31364796928557431</v>
      </c>
      <c r="H57" s="117">
        <f>SUMIF(C57:G57,"&gt;=0")/5</f>
        <v>0.55114609316680507</v>
      </c>
      <c r="I57" s="125" t="str">
        <f>REPT("█",H57*20)</f>
        <v>███████████</v>
      </c>
    </row>
    <row r="58" spans="1:9" ht="17" thickBot="1" x14ac:dyDescent="0.25">
      <c r="A58" s="123" t="s">
        <v>5</v>
      </c>
      <c r="B58" s="115">
        <f>SUM(B74:B78)</f>
        <v>765</v>
      </c>
      <c r="C58" s="117">
        <f>SUMIF(C74:C78,"&gt;=0%")/5</f>
        <v>1</v>
      </c>
      <c r="D58" s="117">
        <f>SUMIF(D74:D78,"&gt;=0%")/5</f>
        <v>0.7607666666666667</v>
      </c>
      <c r="E58" s="117">
        <f>SUMIF(E74:E78,"&gt;=0%")/5</f>
        <v>0.7607666666666667</v>
      </c>
      <c r="F58" s="117">
        <f>SUMIF(F74:F78,"&gt;=0%")/5</f>
        <v>0</v>
      </c>
      <c r="G58" s="117">
        <f>SUMIF(G74:G78,"&gt;=0%")/5</f>
        <v>0</v>
      </c>
      <c r="H58" s="117">
        <f>SUMIF(C58:G58,"&gt;=0")/5</f>
        <v>0.50430666666666668</v>
      </c>
      <c r="I58" s="125" t="str">
        <f>REPT("█",H58*20)</f>
        <v>██████████</v>
      </c>
    </row>
    <row r="59" spans="1:9" ht="17" thickBot="1" x14ac:dyDescent="0.25">
      <c r="A59" s="126" t="s">
        <v>1322</v>
      </c>
      <c r="B59" s="111">
        <v>250</v>
      </c>
      <c r="C59" s="112">
        <v>0.95599999999999996</v>
      </c>
      <c r="D59" s="112">
        <v>0.58399999999999996</v>
      </c>
      <c r="E59" s="112">
        <v>0.52400000000000002</v>
      </c>
      <c r="F59" s="112">
        <v>0.92</v>
      </c>
      <c r="G59" s="112">
        <v>0.16400000000000001</v>
      </c>
      <c r="H59" s="114">
        <f t="shared" ref="H59:H78" si="5">SUMIF(C59:G59,"&gt;=0")/5</f>
        <v>0.62960000000000005</v>
      </c>
      <c r="I59" s="127" t="str">
        <f t="shared" si="4"/>
        <v>████████████</v>
      </c>
    </row>
    <row r="60" spans="1:9" ht="17" thickBot="1" x14ac:dyDescent="0.25">
      <c r="A60" s="128" t="s">
        <v>2523</v>
      </c>
      <c r="B60" s="108">
        <v>250</v>
      </c>
      <c r="C60" s="109">
        <v>1</v>
      </c>
      <c r="D60" s="109">
        <v>0</v>
      </c>
      <c r="E60" s="109">
        <v>0</v>
      </c>
      <c r="F60" s="109">
        <v>1</v>
      </c>
      <c r="G60" s="109">
        <v>1</v>
      </c>
      <c r="H60" s="110">
        <f t="shared" si="5"/>
        <v>0.6</v>
      </c>
      <c r="I60" s="129" t="str">
        <f t="shared" si="4"/>
        <v>████████████</v>
      </c>
    </row>
    <row r="61" spans="1:9" ht="17" thickBot="1" x14ac:dyDescent="0.25">
      <c r="A61" s="128" t="s">
        <v>2246</v>
      </c>
      <c r="B61" s="108">
        <v>250</v>
      </c>
      <c r="C61" s="109">
        <v>0.82</v>
      </c>
      <c r="D61" s="109">
        <v>0.9</v>
      </c>
      <c r="E61" s="109">
        <v>0.51600000000000001</v>
      </c>
      <c r="F61" s="109">
        <v>0.96799999999999997</v>
      </c>
      <c r="G61" s="109">
        <v>6.4000000000000001E-2</v>
      </c>
      <c r="H61" s="110">
        <f t="shared" si="5"/>
        <v>0.65359999999999996</v>
      </c>
      <c r="I61" s="129" t="str">
        <f t="shared" si="4"/>
        <v>█████████████</v>
      </c>
    </row>
    <row r="62" spans="1:9" ht="17" thickBot="1" x14ac:dyDescent="0.25">
      <c r="A62" s="128" t="s">
        <v>1721</v>
      </c>
      <c r="B62" s="108">
        <v>248</v>
      </c>
      <c r="C62" s="109">
        <v>1</v>
      </c>
      <c r="D62" s="109">
        <v>1</v>
      </c>
      <c r="E62" s="109">
        <v>1.2096774193548387E-2</v>
      </c>
      <c r="F62" s="109">
        <v>1</v>
      </c>
      <c r="G62" s="109">
        <v>0.99193548387096775</v>
      </c>
      <c r="H62" s="110">
        <f t="shared" si="5"/>
        <v>0.8008064516129032</v>
      </c>
      <c r="I62" s="129" t="str">
        <f t="shared" si="4"/>
        <v>████████████████</v>
      </c>
    </row>
    <row r="63" spans="1:9" ht="17" thickBot="1" x14ac:dyDescent="0.25">
      <c r="A63" s="128" t="s">
        <v>1973</v>
      </c>
      <c r="B63" s="108">
        <v>247</v>
      </c>
      <c r="C63" s="109">
        <v>0.44129554655870445</v>
      </c>
      <c r="D63" s="109">
        <v>0.69230769230769229</v>
      </c>
      <c r="E63" s="109">
        <v>0.12550607287449392</v>
      </c>
      <c r="F63" s="109">
        <v>0.5748987854251012</v>
      </c>
      <c r="G63" s="109">
        <v>2.4291497975708502E-2</v>
      </c>
      <c r="H63" s="110">
        <f t="shared" si="5"/>
        <v>0.37165991902834011</v>
      </c>
      <c r="I63" s="129" t="str">
        <f t="shared" si="4"/>
        <v>███████</v>
      </c>
    </row>
    <row r="64" spans="1:9" ht="17" thickBot="1" x14ac:dyDescent="0.25">
      <c r="A64" s="128" t="s">
        <v>949</v>
      </c>
      <c r="B64" s="108">
        <v>218</v>
      </c>
      <c r="C64" s="109">
        <v>0.94610778443113774</v>
      </c>
      <c r="D64" s="109">
        <v>0.20359281437125748</v>
      </c>
      <c r="E64" s="109">
        <v>0.1317365269461078</v>
      </c>
      <c r="F64" s="109">
        <v>0.6227544910179641</v>
      </c>
      <c r="G64" s="109">
        <v>0.10778443113772455</v>
      </c>
      <c r="H64" s="110">
        <f t="shared" si="5"/>
        <v>0.4023952095808383</v>
      </c>
      <c r="I64" s="129" t="str">
        <f t="shared" si="4"/>
        <v>████████</v>
      </c>
    </row>
    <row r="65" spans="1:9" ht="17" thickBot="1" x14ac:dyDescent="0.25">
      <c r="A65" s="128" t="s">
        <v>775</v>
      </c>
      <c r="B65" s="108">
        <v>172</v>
      </c>
      <c r="C65" s="109">
        <v>0</v>
      </c>
      <c r="D65" s="109">
        <v>0</v>
      </c>
      <c r="E65" s="109">
        <v>0</v>
      </c>
      <c r="F65" s="109">
        <v>0</v>
      </c>
      <c r="G65" s="109">
        <v>0</v>
      </c>
      <c r="H65" s="110">
        <f t="shared" si="5"/>
        <v>0</v>
      </c>
      <c r="I65" s="129" t="str">
        <f t="shared" si="4"/>
        <v/>
      </c>
    </row>
    <row r="66" spans="1:9" ht="17" thickBot="1" x14ac:dyDescent="0.25">
      <c r="A66" s="128" t="s">
        <v>1148</v>
      </c>
      <c r="B66" s="108">
        <v>165</v>
      </c>
      <c r="C66" s="109">
        <v>0.89090909090909087</v>
      </c>
      <c r="D66" s="109">
        <v>0</v>
      </c>
      <c r="E66" s="109">
        <v>0</v>
      </c>
      <c r="F66" s="109">
        <v>1</v>
      </c>
      <c r="G66" s="109">
        <v>0</v>
      </c>
      <c r="H66" s="110">
        <f t="shared" si="5"/>
        <v>0.37818181818181817</v>
      </c>
      <c r="I66" s="129" t="str">
        <f t="shared" si="4"/>
        <v>███████</v>
      </c>
    </row>
    <row r="67" spans="1:9" ht="17" thickBot="1" x14ac:dyDescent="0.25">
      <c r="A67" s="128" t="s">
        <v>1607</v>
      </c>
      <c r="B67" s="108">
        <v>109</v>
      </c>
      <c r="C67" s="109">
        <v>0.93577981651376152</v>
      </c>
      <c r="D67" s="109">
        <v>0.95412844036697253</v>
      </c>
      <c r="E67" s="109">
        <v>0.95412844036697253</v>
      </c>
      <c r="F67" s="109">
        <v>0</v>
      </c>
      <c r="G67" s="109">
        <v>0.93577981651376152</v>
      </c>
      <c r="H67" s="110">
        <f t="shared" si="5"/>
        <v>0.75596330275229362</v>
      </c>
      <c r="I67" s="129" t="str">
        <f t="shared" si="4"/>
        <v>███████████████</v>
      </c>
    </row>
    <row r="68" spans="1:9" ht="17" thickBot="1" x14ac:dyDescent="0.25">
      <c r="A68" s="128" t="s">
        <v>633</v>
      </c>
      <c r="B68" s="108">
        <v>98</v>
      </c>
      <c r="C68" s="109">
        <v>1</v>
      </c>
      <c r="D68" s="109">
        <v>0.83673469387755106</v>
      </c>
      <c r="E68" s="109">
        <v>0.7857142857142857</v>
      </c>
      <c r="F68" s="109">
        <v>0.93877551020408168</v>
      </c>
      <c r="G68" s="109">
        <v>0.94897959183673475</v>
      </c>
      <c r="H68" s="110">
        <f t="shared" si="5"/>
        <v>0.90204081632653066</v>
      </c>
      <c r="I68" s="129" t="str">
        <f t="shared" si="4"/>
        <v>██████████████████</v>
      </c>
    </row>
    <row r="69" spans="1:9" ht="17" thickBot="1" x14ac:dyDescent="0.25">
      <c r="A69" s="128" t="s">
        <v>545</v>
      </c>
      <c r="B69" s="108">
        <v>53</v>
      </c>
      <c r="C69" s="109">
        <v>1</v>
      </c>
      <c r="D69" s="109">
        <v>0</v>
      </c>
      <c r="E69" s="109">
        <v>0</v>
      </c>
      <c r="F69" s="109">
        <v>0.86792452830188682</v>
      </c>
      <c r="G69" s="109">
        <v>0</v>
      </c>
      <c r="H69" s="110">
        <f t="shared" si="5"/>
        <v>0.37358490566037739</v>
      </c>
      <c r="I69" s="129" t="str">
        <f t="shared" si="4"/>
        <v>███████</v>
      </c>
    </row>
    <row r="70" spans="1:9" ht="17" thickBot="1" x14ac:dyDescent="0.25">
      <c r="A70" s="128" t="s">
        <v>743</v>
      </c>
      <c r="B70" s="108">
        <v>24</v>
      </c>
      <c r="C70" s="109">
        <v>1</v>
      </c>
      <c r="D70" s="109">
        <v>0.29166666666666669</v>
      </c>
      <c r="E70" s="109">
        <v>8.3333333333333329E-2</v>
      </c>
      <c r="F70" s="109">
        <v>0</v>
      </c>
      <c r="G70" s="109">
        <v>8.3333333333333329E-2</v>
      </c>
      <c r="H70" s="110">
        <f t="shared" si="5"/>
        <v>0.29166666666666663</v>
      </c>
      <c r="I70" s="129" t="str">
        <f t="shared" si="4"/>
        <v>█████</v>
      </c>
    </row>
    <row r="71" spans="1:9" ht="17" thickBot="1" x14ac:dyDescent="0.25">
      <c r="A71" s="128" t="s">
        <v>610</v>
      </c>
      <c r="B71" s="108">
        <v>13</v>
      </c>
      <c r="C71" s="109">
        <v>0.92307692307692313</v>
      </c>
      <c r="D71" s="109">
        <v>0.84615384615384615</v>
      </c>
      <c r="E71" s="109">
        <v>0.69230769230769229</v>
      </c>
      <c r="F71" s="109">
        <v>0.69230769230769229</v>
      </c>
      <c r="G71" s="109">
        <v>0.38461538461538464</v>
      </c>
      <c r="H71" s="110">
        <f t="shared" si="5"/>
        <v>0.70769230769230773</v>
      </c>
      <c r="I71" s="129" t="str">
        <f t="shared" si="4"/>
        <v>██████████████</v>
      </c>
    </row>
    <row r="72" spans="1:9" ht="17" thickBot="1" x14ac:dyDescent="0.25">
      <c r="A72" s="128" t="s">
        <v>2516</v>
      </c>
      <c r="B72" s="108">
        <v>6</v>
      </c>
      <c r="C72" s="109">
        <v>1</v>
      </c>
      <c r="D72" s="109">
        <v>1</v>
      </c>
      <c r="E72" s="109">
        <v>1</v>
      </c>
      <c r="F72" s="109">
        <v>1</v>
      </c>
      <c r="G72" s="109">
        <v>0</v>
      </c>
      <c r="H72" s="110">
        <f t="shared" si="5"/>
        <v>0.8</v>
      </c>
      <c r="I72" s="129" t="str">
        <f t="shared" si="4"/>
        <v>████████████████</v>
      </c>
    </row>
    <row r="73" spans="1:9" ht="17" thickBot="1" x14ac:dyDescent="0.25">
      <c r="A73" s="128" t="s">
        <v>541</v>
      </c>
      <c r="B73" s="108">
        <v>1</v>
      </c>
      <c r="C73" s="109">
        <v>1</v>
      </c>
      <c r="D73" s="109">
        <v>1</v>
      </c>
      <c r="E73" s="109">
        <v>1</v>
      </c>
      <c r="F73" s="109">
        <v>0</v>
      </c>
      <c r="G73" s="109">
        <v>0</v>
      </c>
      <c r="H73" s="110">
        <f t="shared" si="5"/>
        <v>0.6</v>
      </c>
      <c r="I73" s="129" t="str">
        <f t="shared" si="4"/>
        <v>████████████</v>
      </c>
    </row>
    <row r="74" spans="1:9" ht="17" thickBot="1" x14ac:dyDescent="0.25">
      <c r="A74" s="130" t="s">
        <v>4</v>
      </c>
      <c r="B74" s="94">
        <v>250</v>
      </c>
      <c r="C74" s="106">
        <v>1</v>
      </c>
      <c r="D74" s="106">
        <v>1</v>
      </c>
      <c r="E74" s="106">
        <v>1</v>
      </c>
      <c r="F74" s="106">
        <v>0</v>
      </c>
      <c r="G74" s="106">
        <v>-1</v>
      </c>
      <c r="H74" s="107">
        <f t="shared" si="5"/>
        <v>0.6</v>
      </c>
      <c r="I74" s="131" t="str">
        <f t="shared" si="4"/>
        <v>████████████</v>
      </c>
    </row>
    <row r="75" spans="1:9" ht="17" thickBot="1" x14ac:dyDescent="0.25">
      <c r="A75" s="132" t="s">
        <v>2809</v>
      </c>
      <c r="B75" s="96">
        <v>250</v>
      </c>
      <c r="C75" s="102">
        <v>1</v>
      </c>
      <c r="D75" s="102">
        <v>0.80800000000000005</v>
      </c>
      <c r="E75" s="102">
        <v>0.80800000000000005</v>
      </c>
      <c r="F75" s="102">
        <v>0</v>
      </c>
      <c r="G75" s="102">
        <v>-1</v>
      </c>
      <c r="H75" s="103">
        <f t="shared" si="5"/>
        <v>0.5232</v>
      </c>
      <c r="I75" s="131" t="str">
        <f t="shared" si="4"/>
        <v>██████████</v>
      </c>
    </row>
    <row r="76" spans="1:9" ht="17" thickBot="1" x14ac:dyDescent="0.25">
      <c r="A76" s="132" t="s">
        <v>282</v>
      </c>
      <c r="B76" s="96">
        <v>240</v>
      </c>
      <c r="C76" s="102">
        <v>1</v>
      </c>
      <c r="D76" s="102">
        <v>0.99583333333333335</v>
      </c>
      <c r="E76" s="102">
        <v>0.99583333333333335</v>
      </c>
      <c r="F76" s="102">
        <v>0</v>
      </c>
      <c r="G76" s="102">
        <v>-1</v>
      </c>
      <c r="H76" s="103">
        <f t="shared" si="5"/>
        <v>0.59833333333333338</v>
      </c>
      <c r="I76" s="131" t="str">
        <f t="shared" si="4"/>
        <v>███████████</v>
      </c>
    </row>
    <row r="77" spans="1:9" ht="17" thickBot="1" x14ac:dyDescent="0.25">
      <c r="A77" s="133" t="s">
        <v>257</v>
      </c>
      <c r="B77" s="104">
        <v>18</v>
      </c>
      <c r="C77" s="105">
        <v>1</v>
      </c>
      <c r="D77" s="105">
        <v>0</v>
      </c>
      <c r="E77" s="105">
        <v>0</v>
      </c>
      <c r="F77" s="105">
        <v>0</v>
      </c>
      <c r="G77" s="105">
        <v>-1</v>
      </c>
      <c r="H77" s="103">
        <f t="shared" si="5"/>
        <v>0.2</v>
      </c>
      <c r="I77" s="131" t="str">
        <f t="shared" si="4"/>
        <v>████</v>
      </c>
    </row>
    <row r="78" spans="1:9" x14ac:dyDescent="0.2">
      <c r="A78" s="134" t="s">
        <v>533</v>
      </c>
      <c r="B78" s="135">
        <v>7</v>
      </c>
      <c r="C78" s="136">
        <v>1</v>
      </c>
      <c r="D78" s="136">
        <v>1</v>
      </c>
      <c r="E78" s="136">
        <v>1</v>
      </c>
      <c r="F78" s="136">
        <v>0</v>
      </c>
      <c r="G78" s="136">
        <v>-1</v>
      </c>
      <c r="H78" s="137">
        <f t="shared" si="5"/>
        <v>0.6</v>
      </c>
      <c r="I78" s="138" t="str">
        <f t="shared" si="4"/>
        <v>████████████</v>
      </c>
    </row>
    <row r="82" spans="1:6" ht="17" thickBot="1" x14ac:dyDescent="0.25">
      <c r="A82" s="119"/>
      <c r="B82" s="120" t="s">
        <v>3096</v>
      </c>
      <c r="C82" s="121" t="s">
        <v>2802</v>
      </c>
      <c r="D82" s="121" t="s">
        <v>2803</v>
      </c>
      <c r="E82" s="120" t="s">
        <v>3100</v>
      </c>
      <c r="F82" s="122"/>
    </row>
    <row r="83" spans="1:6" ht="17" thickBot="1" x14ac:dyDescent="0.25">
      <c r="A83" s="123" t="s">
        <v>3092</v>
      </c>
      <c r="B83" s="115">
        <v>2869</v>
      </c>
      <c r="C83" s="116">
        <v>0.69991645940416158</v>
      </c>
      <c r="D83" s="116">
        <v>0.52030056344662845</v>
      </c>
      <c r="E83" s="117">
        <f>SUMIF(C83:D83,"&gt;=0")/2</f>
        <v>0.61010851142539502</v>
      </c>
      <c r="F83" s="124" t="str">
        <f t="shared" ref="F83:F98" si="6">REPT("█",E83*20)</f>
        <v>████████████</v>
      </c>
    </row>
    <row r="84" spans="1:6" ht="17" thickBot="1" x14ac:dyDescent="0.25">
      <c r="A84" s="123" t="s">
        <v>542</v>
      </c>
      <c r="B84" s="115">
        <f>SUM(B86:B100)</f>
        <v>2104</v>
      </c>
      <c r="C84" s="116">
        <f>AVERAGE(C86:C100)</f>
        <v>0.59988861253888215</v>
      </c>
      <c r="D84" s="116">
        <f>AVERAGE(D86:D100)</f>
        <v>0.4900303808918009</v>
      </c>
      <c r="E84" s="117">
        <f>SUMIF(C84:D84,"&gt;=0")/2</f>
        <v>0.5449594967153415</v>
      </c>
      <c r="F84" s="125" t="str">
        <f>REPT("█",E84*20)</f>
        <v>██████████</v>
      </c>
    </row>
    <row r="85" spans="1:6" ht="17" thickBot="1" x14ac:dyDescent="0.25">
      <c r="A85" s="123" t="s">
        <v>5</v>
      </c>
      <c r="B85" s="115">
        <f>SUM(B101:B105)</f>
        <v>765</v>
      </c>
      <c r="C85" s="117">
        <f>SUMIF(C101:C105,"&gt;=0%")/5</f>
        <v>1</v>
      </c>
      <c r="D85" s="117">
        <f>SUMIF(D101:D105,"&gt;=0%")/5</f>
        <v>0.61199999999999999</v>
      </c>
      <c r="E85" s="117">
        <f>SUMIF(C85:D85,"&gt;=0")/2</f>
        <v>0.80600000000000005</v>
      </c>
      <c r="F85" s="125" t="str">
        <f>REPT("█",E85*20)</f>
        <v>████████████████</v>
      </c>
    </row>
    <row r="86" spans="1:6" ht="17" thickBot="1" x14ac:dyDescent="0.25">
      <c r="A86" s="126" t="s">
        <v>1322</v>
      </c>
      <c r="B86" s="111">
        <v>250</v>
      </c>
      <c r="C86" s="112">
        <v>0.92800000000000005</v>
      </c>
      <c r="D86" s="112">
        <v>0.57999999999999996</v>
      </c>
      <c r="E86" s="114">
        <f t="shared" ref="E86:E105" si="7">SUMIF(C86:D86,"&gt;=0")/2</f>
        <v>0.754</v>
      </c>
      <c r="F86" s="127" t="str">
        <f t="shared" si="6"/>
        <v>███████████████</v>
      </c>
    </row>
    <row r="87" spans="1:6" ht="17" thickBot="1" x14ac:dyDescent="0.25">
      <c r="A87" s="128" t="s">
        <v>2523</v>
      </c>
      <c r="B87" s="108">
        <v>250</v>
      </c>
      <c r="C87" s="109">
        <v>0</v>
      </c>
      <c r="D87" s="109">
        <v>0</v>
      </c>
      <c r="E87" s="110">
        <f t="shared" si="7"/>
        <v>0</v>
      </c>
      <c r="F87" s="129" t="str">
        <f t="shared" si="6"/>
        <v/>
      </c>
    </row>
    <row r="88" spans="1:6" ht="17" thickBot="1" x14ac:dyDescent="0.25">
      <c r="A88" s="128" t="s">
        <v>2246</v>
      </c>
      <c r="B88" s="108">
        <v>250</v>
      </c>
      <c r="C88" s="109">
        <v>0.18</v>
      </c>
      <c r="D88" s="109">
        <v>0.9</v>
      </c>
      <c r="E88" s="110">
        <f t="shared" si="7"/>
        <v>0.54</v>
      </c>
      <c r="F88" s="129" t="str">
        <f t="shared" si="6"/>
        <v>██████████</v>
      </c>
    </row>
    <row r="89" spans="1:6" ht="17" thickBot="1" x14ac:dyDescent="0.25">
      <c r="A89" s="128" t="s">
        <v>1721</v>
      </c>
      <c r="B89" s="108">
        <v>248</v>
      </c>
      <c r="C89" s="109">
        <v>0</v>
      </c>
      <c r="D89" s="109">
        <v>1</v>
      </c>
      <c r="E89" s="110">
        <f t="shared" si="7"/>
        <v>0.5</v>
      </c>
      <c r="F89" s="129" t="str">
        <f t="shared" si="6"/>
        <v>██████████</v>
      </c>
    </row>
    <row r="90" spans="1:6" ht="17" thickBot="1" x14ac:dyDescent="0.25">
      <c r="A90" s="128" t="s">
        <v>1973</v>
      </c>
      <c r="B90" s="108">
        <v>247</v>
      </c>
      <c r="C90" s="109">
        <v>0.89878542510121462</v>
      </c>
      <c r="D90" s="109">
        <v>0.69230769230769229</v>
      </c>
      <c r="E90" s="110">
        <f t="shared" si="7"/>
        <v>0.79554655870445345</v>
      </c>
      <c r="F90" s="129" t="str">
        <f t="shared" si="6"/>
        <v>███████████████</v>
      </c>
    </row>
    <row r="91" spans="1:6" ht="17" thickBot="1" x14ac:dyDescent="0.25">
      <c r="A91" s="128" t="s">
        <v>949</v>
      </c>
      <c r="B91" s="108">
        <v>218</v>
      </c>
      <c r="C91" s="109">
        <v>0.38922155688622756</v>
      </c>
      <c r="D91" s="109">
        <v>0.20359281437125748</v>
      </c>
      <c r="E91" s="110">
        <f t="shared" si="7"/>
        <v>0.29640718562874252</v>
      </c>
      <c r="F91" s="129" t="str">
        <f t="shared" si="6"/>
        <v>█████</v>
      </c>
    </row>
    <row r="92" spans="1:6" ht="17" thickBot="1" x14ac:dyDescent="0.25">
      <c r="A92" s="128" t="s">
        <v>775</v>
      </c>
      <c r="B92" s="108">
        <v>172</v>
      </c>
      <c r="C92" s="109">
        <v>0</v>
      </c>
      <c r="D92" s="109">
        <v>0</v>
      </c>
      <c r="E92" s="110">
        <f t="shared" si="7"/>
        <v>0</v>
      </c>
      <c r="F92" s="129" t="str">
        <f t="shared" si="6"/>
        <v/>
      </c>
    </row>
    <row r="93" spans="1:6" ht="17" thickBot="1" x14ac:dyDescent="0.25">
      <c r="A93" s="128" t="s">
        <v>1148</v>
      </c>
      <c r="B93" s="108">
        <v>165</v>
      </c>
      <c r="C93" s="109">
        <v>1</v>
      </c>
      <c r="D93" s="109">
        <v>0</v>
      </c>
      <c r="E93" s="110">
        <f t="shared" si="7"/>
        <v>0.5</v>
      </c>
      <c r="F93" s="129" t="str">
        <f t="shared" si="6"/>
        <v>██████████</v>
      </c>
    </row>
    <row r="94" spans="1:6" ht="17" thickBot="1" x14ac:dyDescent="0.25">
      <c r="A94" s="128" t="s">
        <v>1607</v>
      </c>
      <c r="B94" s="108">
        <v>109</v>
      </c>
      <c r="C94" s="109">
        <v>0</v>
      </c>
      <c r="D94" s="109">
        <v>0</v>
      </c>
      <c r="E94" s="110">
        <f t="shared" si="7"/>
        <v>0</v>
      </c>
      <c r="F94" s="129" t="str">
        <f t="shared" si="6"/>
        <v/>
      </c>
    </row>
    <row r="95" spans="1:6" ht="17" thickBot="1" x14ac:dyDescent="0.25">
      <c r="A95" s="128" t="s">
        <v>633</v>
      </c>
      <c r="B95" s="108">
        <v>98</v>
      </c>
      <c r="C95" s="109">
        <v>1</v>
      </c>
      <c r="D95" s="109">
        <v>0.83673469387755106</v>
      </c>
      <c r="E95" s="110">
        <f t="shared" si="7"/>
        <v>0.91836734693877553</v>
      </c>
      <c r="F95" s="129" t="str">
        <f t="shared" si="6"/>
        <v>██████████████████</v>
      </c>
    </row>
    <row r="96" spans="1:6" ht="17" thickBot="1" x14ac:dyDescent="0.25">
      <c r="A96" s="128" t="s">
        <v>545</v>
      </c>
      <c r="B96" s="108">
        <v>53</v>
      </c>
      <c r="C96" s="109">
        <v>0.67924528301886788</v>
      </c>
      <c r="D96" s="109">
        <v>0</v>
      </c>
      <c r="E96" s="110">
        <f t="shared" si="7"/>
        <v>0.33962264150943394</v>
      </c>
      <c r="F96" s="129" t="str">
        <f t="shared" si="6"/>
        <v>██████</v>
      </c>
    </row>
    <row r="97" spans="1:7" ht="17" thickBot="1" x14ac:dyDescent="0.25">
      <c r="A97" s="128" t="s">
        <v>743</v>
      </c>
      <c r="B97" s="108">
        <v>24</v>
      </c>
      <c r="C97" s="109">
        <v>1</v>
      </c>
      <c r="D97" s="109">
        <v>0.29166666666666669</v>
      </c>
      <c r="E97" s="110">
        <f t="shared" si="7"/>
        <v>0.64583333333333337</v>
      </c>
      <c r="F97" s="129" t="str">
        <f t="shared" si="6"/>
        <v>████████████</v>
      </c>
    </row>
    <row r="98" spans="1:7" ht="17" thickBot="1" x14ac:dyDescent="0.25">
      <c r="A98" s="128" t="s">
        <v>610</v>
      </c>
      <c r="B98" s="108">
        <v>13</v>
      </c>
      <c r="C98" s="109">
        <v>0.92307692307692313</v>
      </c>
      <c r="D98" s="109">
        <v>0.84615384615384615</v>
      </c>
      <c r="E98" s="110">
        <f t="shared" si="7"/>
        <v>0.88461538461538458</v>
      </c>
      <c r="F98" s="129" t="str">
        <f t="shared" si="6"/>
        <v>█████████████████</v>
      </c>
    </row>
    <row r="99" spans="1:7" ht="17" thickBot="1" x14ac:dyDescent="0.25">
      <c r="A99" s="128" t="s">
        <v>2516</v>
      </c>
      <c r="B99" s="108">
        <v>6</v>
      </c>
      <c r="C99" s="109">
        <v>1</v>
      </c>
      <c r="D99" s="109">
        <v>1</v>
      </c>
      <c r="E99" s="110">
        <f t="shared" si="7"/>
        <v>1</v>
      </c>
      <c r="F99" s="129" t="str">
        <f t="shared" ref="F99:F105" si="8">REPT("█",E99*20)</f>
        <v>████████████████████</v>
      </c>
    </row>
    <row r="100" spans="1:7" ht="17" thickBot="1" x14ac:dyDescent="0.25">
      <c r="A100" s="128" t="s">
        <v>541</v>
      </c>
      <c r="B100" s="108">
        <v>1</v>
      </c>
      <c r="C100" s="109">
        <v>1</v>
      </c>
      <c r="D100" s="109">
        <v>1</v>
      </c>
      <c r="E100" s="110">
        <f t="shared" si="7"/>
        <v>1</v>
      </c>
      <c r="F100" s="129" t="str">
        <f t="shared" si="8"/>
        <v>████████████████████</v>
      </c>
    </row>
    <row r="101" spans="1:7" ht="17" thickBot="1" x14ac:dyDescent="0.25">
      <c r="A101" s="130" t="s">
        <v>4</v>
      </c>
      <c r="B101" s="94">
        <v>250</v>
      </c>
      <c r="C101" s="106">
        <v>1</v>
      </c>
      <c r="D101" s="106">
        <v>0</v>
      </c>
      <c r="E101" s="107">
        <f t="shared" si="7"/>
        <v>0.5</v>
      </c>
      <c r="F101" s="131" t="str">
        <f t="shared" si="8"/>
        <v>██████████</v>
      </c>
    </row>
    <row r="102" spans="1:7" ht="17" thickBot="1" x14ac:dyDescent="0.25">
      <c r="A102" s="132" t="s">
        <v>2809</v>
      </c>
      <c r="B102" s="96">
        <v>250</v>
      </c>
      <c r="C102" s="102">
        <v>1</v>
      </c>
      <c r="D102" s="102">
        <v>1</v>
      </c>
      <c r="E102" s="103">
        <f t="shared" si="7"/>
        <v>1</v>
      </c>
      <c r="F102" s="131" t="str">
        <f t="shared" si="8"/>
        <v>████████████████████</v>
      </c>
    </row>
    <row r="103" spans="1:7" ht="17" thickBot="1" x14ac:dyDescent="0.25">
      <c r="A103" s="132" t="s">
        <v>282</v>
      </c>
      <c r="B103" s="96">
        <v>240</v>
      </c>
      <c r="C103" s="102">
        <v>1</v>
      </c>
      <c r="D103" s="102">
        <v>1</v>
      </c>
      <c r="E103" s="103">
        <f t="shared" si="7"/>
        <v>1</v>
      </c>
      <c r="F103" s="131" t="str">
        <f t="shared" si="8"/>
        <v>████████████████████</v>
      </c>
    </row>
    <row r="104" spans="1:7" ht="17" thickBot="1" x14ac:dyDescent="0.25">
      <c r="A104" s="133" t="s">
        <v>257</v>
      </c>
      <c r="B104" s="104">
        <v>18</v>
      </c>
      <c r="C104" s="105">
        <v>1</v>
      </c>
      <c r="D104" s="105">
        <v>0.06</v>
      </c>
      <c r="E104" s="103">
        <f t="shared" si="7"/>
        <v>0.53</v>
      </c>
      <c r="F104" s="131" t="str">
        <f t="shared" si="8"/>
        <v>██████████</v>
      </c>
    </row>
    <row r="105" spans="1:7" x14ac:dyDescent="0.2">
      <c r="A105" s="134" t="s">
        <v>533</v>
      </c>
      <c r="B105" s="135">
        <v>7</v>
      </c>
      <c r="C105" s="136">
        <v>1</v>
      </c>
      <c r="D105" s="136">
        <v>1</v>
      </c>
      <c r="E105" s="137">
        <f t="shared" si="7"/>
        <v>1</v>
      </c>
      <c r="F105" s="138" t="str">
        <f t="shared" si="8"/>
        <v>████████████████████</v>
      </c>
    </row>
    <row r="109" spans="1:7" ht="17" thickBot="1" x14ac:dyDescent="0.25">
      <c r="A109" s="119"/>
      <c r="B109" s="120" t="s">
        <v>3096</v>
      </c>
      <c r="C109" s="121" t="s">
        <v>2804</v>
      </c>
      <c r="D109" s="121" t="s">
        <v>2806</v>
      </c>
      <c r="E109" s="121" t="s">
        <v>2805</v>
      </c>
      <c r="F109" s="121" t="s">
        <v>3100</v>
      </c>
      <c r="G109" s="122"/>
    </row>
    <row r="110" spans="1:7" ht="17" thickBot="1" x14ac:dyDescent="0.25">
      <c r="A110" s="123" t="s">
        <v>3092</v>
      </c>
      <c r="B110" s="115">
        <v>2869</v>
      </c>
      <c r="C110" s="116">
        <v>0.60562087435386602</v>
      </c>
      <c r="D110" s="116">
        <v>0.19576884564204922</v>
      </c>
      <c r="E110" s="116">
        <v>7.9880239520958092E-4</v>
      </c>
      <c r="F110" s="117">
        <f>SUMIF(C110:E110,"&gt;=0")/3</f>
        <v>0.26739617413037492</v>
      </c>
      <c r="G110" s="124" t="str">
        <f t="shared" ref="G110:G132" si="9">REPT("█",F110*20)</f>
        <v>█████</v>
      </c>
    </row>
    <row r="111" spans="1:7" ht="17" thickBot="1" x14ac:dyDescent="0.25">
      <c r="A111" s="123" t="s">
        <v>542</v>
      </c>
      <c r="B111" s="115">
        <f>SUM(B113:B127)</f>
        <v>2104</v>
      </c>
      <c r="C111" s="116">
        <f>AVERAGE(C113:C127)</f>
        <v>0.55390561024959906</v>
      </c>
      <c r="D111" s="116">
        <f>AVERAGE(D113:D127)</f>
        <v>6.5325349301397209E-3</v>
      </c>
      <c r="E111" s="118">
        <f>AVERAGE(E113:E127)</f>
        <v>1.0650698602794411E-3</v>
      </c>
      <c r="F111" s="117">
        <f>SUMIF(C111:E111,"&gt;=0")/3</f>
        <v>0.18716773834667275</v>
      </c>
      <c r="G111" s="125" t="str">
        <f>REPT("█",F111*20)</f>
        <v>███</v>
      </c>
    </row>
    <row r="112" spans="1:7" ht="17" thickBot="1" x14ac:dyDescent="0.25">
      <c r="A112" s="123" t="s">
        <v>5</v>
      </c>
      <c r="B112" s="115">
        <f>SUM(B128:B132)</f>
        <v>765</v>
      </c>
      <c r="C112" s="117">
        <f>SUMIF(C128:C132,"&gt;=0%")/5</f>
        <v>0.7607666666666667</v>
      </c>
      <c r="D112" s="117">
        <f>SUMIF(D128:D132,"&gt;=0%")/5</f>
        <v>0.76436666666666664</v>
      </c>
      <c r="E112" s="117">
        <f>SUMIF(E128:E132,"&gt;=0%")/5</f>
        <v>0</v>
      </c>
      <c r="F112" s="117">
        <f>SUMIF(C112:E112,"&gt;=0")/3</f>
        <v>0.50837777777777771</v>
      </c>
      <c r="G112" s="125" t="str">
        <f>REPT("█",F112*20)</f>
        <v>██████████</v>
      </c>
    </row>
    <row r="113" spans="1:7" ht="17" thickBot="1" x14ac:dyDescent="0.25">
      <c r="A113" s="126" t="s">
        <v>1322</v>
      </c>
      <c r="B113" s="111">
        <v>250</v>
      </c>
      <c r="C113" s="112">
        <v>0.58399999999999996</v>
      </c>
      <c r="D113" s="112">
        <v>0.08</v>
      </c>
      <c r="E113" s="113">
        <v>4.0000000000000001E-3</v>
      </c>
      <c r="F113" s="114">
        <f t="shared" ref="F113:F132" si="10">SUMIF(C113:E113,"&gt;=0")/3</f>
        <v>0.22266666666666665</v>
      </c>
      <c r="G113" s="127" t="str">
        <f t="shared" si="9"/>
        <v>████</v>
      </c>
    </row>
    <row r="114" spans="1:7" ht="17" thickBot="1" x14ac:dyDescent="0.25">
      <c r="A114" s="128" t="s">
        <v>2523</v>
      </c>
      <c r="B114" s="108">
        <v>250</v>
      </c>
      <c r="C114" s="109">
        <v>0</v>
      </c>
      <c r="D114" s="109">
        <v>0</v>
      </c>
      <c r="E114" s="109">
        <v>0</v>
      </c>
      <c r="F114" s="110">
        <f t="shared" si="10"/>
        <v>0</v>
      </c>
      <c r="G114" s="129" t="str">
        <f t="shared" si="9"/>
        <v/>
      </c>
    </row>
    <row r="115" spans="1:7" ht="17" thickBot="1" x14ac:dyDescent="0.25">
      <c r="A115" s="128" t="s">
        <v>2246</v>
      </c>
      <c r="B115" s="108">
        <v>250</v>
      </c>
      <c r="C115" s="109">
        <v>0.9</v>
      </c>
      <c r="D115" s="109">
        <v>1.2E-2</v>
      </c>
      <c r="E115" s="109">
        <v>0</v>
      </c>
      <c r="F115" s="110">
        <f t="shared" si="10"/>
        <v>0.30399999999999999</v>
      </c>
      <c r="G115" s="129" t="str">
        <f t="shared" si="9"/>
        <v>██████</v>
      </c>
    </row>
    <row r="116" spans="1:7" ht="17" thickBot="1" x14ac:dyDescent="0.25">
      <c r="A116" s="128" t="s">
        <v>1721</v>
      </c>
      <c r="B116" s="108">
        <v>248</v>
      </c>
      <c r="C116" s="109">
        <v>1</v>
      </c>
      <c r="D116" s="109">
        <v>0</v>
      </c>
      <c r="E116" s="109">
        <v>0</v>
      </c>
      <c r="F116" s="110">
        <f t="shared" si="10"/>
        <v>0.33333333333333331</v>
      </c>
      <c r="G116" s="129" t="str">
        <f t="shared" si="9"/>
        <v>██████</v>
      </c>
    </row>
    <row r="117" spans="1:7" ht="17" thickBot="1" x14ac:dyDescent="0.25">
      <c r="A117" s="128" t="s">
        <v>1973</v>
      </c>
      <c r="B117" s="108">
        <v>247</v>
      </c>
      <c r="C117" s="109">
        <v>0.69230769230769229</v>
      </c>
      <c r="D117" s="109">
        <v>0</v>
      </c>
      <c r="E117" s="109">
        <v>0</v>
      </c>
      <c r="F117" s="110">
        <f t="shared" si="10"/>
        <v>0.23076923076923075</v>
      </c>
      <c r="G117" s="129" t="str">
        <f t="shared" si="9"/>
        <v>████</v>
      </c>
    </row>
    <row r="118" spans="1:7" ht="17" thickBot="1" x14ac:dyDescent="0.25">
      <c r="A118" s="128" t="s">
        <v>949</v>
      </c>
      <c r="B118" s="108">
        <v>218</v>
      </c>
      <c r="C118" s="109">
        <v>0.20359281437125748</v>
      </c>
      <c r="D118" s="109">
        <v>5.9880239520958087E-3</v>
      </c>
      <c r="E118" s="109">
        <v>1.1976047904191617E-2</v>
      </c>
      <c r="F118" s="110">
        <f t="shared" si="10"/>
        <v>7.3852295409181631E-2</v>
      </c>
      <c r="G118" s="129" t="str">
        <f t="shared" si="9"/>
        <v>█</v>
      </c>
    </row>
    <row r="119" spans="1:7" ht="17" thickBot="1" x14ac:dyDescent="0.25">
      <c r="A119" s="128" t="s">
        <v>775</v>
      </c>
      <c r="B119" s="108">
        <v>172</v>
      </c>
      <c r="C119" s="109">
        <v>0</v>
      </c>
      <c r="D119" s="109">
        <v>0</v>
      </c>
      <c r="E119" s="109">
        <v>0</v>
      </c>
      <c r="F119" s="110">
        <f t="shared" si="10"/>
        <v>0</v>
      </c>
      <c r="G119" s="129" t="str">
        <f t="shared" si="9"/>
        <v/>
      </c>
    </row>
    <row r="120" spans="1:7" ht="17" thickBot="1" x14ac:dyDescent="0.25">
      <c r="A120" s="128" t="s">
        <v>1148</v>
      </c>
      <c r="B120" s="108">
        <v>165</v>
      </c>
      <c r="C120" s="109">
        <v>0</v>
      </c>
      <c r="D120" s="109">
        <v>0</v>
      </c>
      <c r="E120" s="109">
        <v>0</v>
      </c>
      <c r="F120" s="110">
        <f t="shared" si="10"/>
        <v>0</v>
      </c>
      <c r="G120" s="129" t="str">
        <f t="shared" si="9"/>
        <v/>
      </c>
    </row>
    <row r="121" spans="1:7" ht="17" thickBot="1" x14ac:dyDescent="0.25">
      <c r="A121" s="128" t="s">
        <v>1607</v>
      </c>
      <c r="B121" s="108">
        <v>109</v>
      </c>
      <c r="C121" s="109">
        <v>0.95412844036697253</v>
      </c>
      <c r="D121" s="109">
        <v>0</v>
      </c>
      <c r="E121" s="109">
        <v>0</v>
      </c>
      <c r="F121" s="110">
        <f t="shared" si="10"/>
        <v>0.31804281345565749</v>
      </c>
      <c r="G121" s="129" t="str">
        <f t="shared" si="9"/>
        <v>██████</v>
      </c>
    </row>
    <row r="122" spans="1:7" ht="17" thickBot="1" x14ac:dyDescent="0.25">
      <c r="A122" s="128" t="s">
        <v>633</v>
      </c>
      <c r="B122" s="108">
        <v>98</v>
      </c>
      <c r="C122" s="109">
        <v>0.83673469387755106</v>
      </c>
      <c r="D122" s="109">
        <v>0</v>
      </c>
      <c r="E122" s="109">
        <v>0</v>
      </c>
      <c r="F122" s="110">
        <f t="shared" si="10"/>
        <v>0.27891156462585037</v>
      </c>
      <c r="G122" s="129" t="str">
        <f t="shared" si="9"/>
        <v>█████</v>
      </c>
    </row>
    <row r="123" spans="1:7" ht="17" thickBot="1" x14ac:dyDescent="0.25">
      <c r="A123" s="128" t="s">
        <v>545</v>
      </c>
      <c r="B123" s="108">
        <v>53</v>
      </c>
      <c r="C123" s="109">
        <v>0</v>
      </c>
      <c r="D123" s="109">
        <v>0</v>
      </c>
      <c r="E123" s="109">
        <v>0</v>
      </c>
      <c r="F123" s="110">
        <f t="shared" si="10"/>
        <v>0</v>
      </c>
      <c r="G123" s="129" t="str">
        <f t="shared" si="9"/>
        <v/>
      </c>
    </row>
    <row r="124" spans="1:7" ht="17" thickBot="1" x14ac:dyDescent="0.25">
      <c r="A124" s="128" t="s">
        <v>743</v>
      </c>
      <c r="B124" s="108">
        <v>24</v>
      </c>
      <c r="C124" s="109">
        <v>0.29166666666666669</v>
      </c>
      <c r="D124" s="109">
        <v>0</v>
      </c>
      <c r="E124" s="109">
        <v>0</v>
      </c>
      <c r="F124" s="110">
        <f t="shared" si="10"/>
        <v>9.7222222222222224E-2</v>
      </c>
      <c r="G124" s="129" t="str">
        <f t="shared" si="9"/>
        <v>█</v>
      </c>
    </row>
    <row r="125" spans="1:7" ht="17" thickBot="1" x14ac:dyDescent="0.25">
      <c r="A125" s="128" t="s">
        <v>610</v>
      </c>
      <c r="B125" s="108">
        <v>13</v>
      </c>
      <c r="C125" s="109">
        <v>0.84615384615384615</v>
      </c>
      <c r="D125" s="109">
        <v>0</v>
      </c>
      <c r="E125" s="109">
        <v>0</v>
      </c>
      <c r="F125" s="110">
        <f t="shared" si="10"/>
        <v>0.28205128205128205</v>
      </c>
      <c r="G125" s="129" t="str">
        <f t="shared" si="9"/>
        <v>█████</v>
      </c>
    </row>
    <row r="126" spans="1:7" ht="17" thickBot="1" x14ac:dyDescent="0.25">
      <c r="A126" s="128" t="s">
        <v>2516</v>
      </c>
      <c r="B126" s="108">
        <v>6</v>
      </c>
      <c r="C126" s="109">
        <v>1</v>
      </c>
      <c r="D126" s="109">
        <v>0</v>
      </c>
      <c r="E126" s="109">
        <v>0</v>
      </c>
      <c r="F126" s="110">
        <f t="shared" si="10"/>
        <v>0.33333333333333331</v>
      </c>
      <c r="G126" s="129" t="str">
        <f t="shared" si="9"/>
        <v>██████</v>
      </c>
    </row>
    <row r="127" spans="1:7" ht="17" thickBot="1" x14ac:dyDescent="0.25">
      <c r="A127" s="128" t="s">
        <v>541</v>
      </c>
      <c r="B127" s="108">
        <v>1</v>
      </c>
      <c r="C127" s="109">
        <v>1</v>
      </c>
      <c r="D127" s="109">
        <v>0</v>
      </c>
      <c r="E127" s="109">
        <v>0</v>
      </c>
      <c r="F127" s="110">
        <f t="shared" si="10"/>
        <v>0.33333333333333331</v>
      </c>
      <c r="G127" s="129" t="str">
        <f t="shared" si="9"/>
        <v>██████</v>
      </c>
    </row>
    <row r="128" spans="1:7" ht="17" thickBot="1" x14ac:dyDescent="0.25">
      <c r="A128" s="130" t="s">
        <v>4</v>
      </c>
      <c r="B128" s="94">
        <v>250</v>
      </c>
      <c r="C128" s="106">
        <v>1</v>
      </c>
      <c r="D128" s="106">
        <v>1</v>
      </c>
      <c r="E128" s="106">
        <v>-1</v>
      </c>
      <c r="F128" s="107">
        <f t="shared" si="10"/>
        <v>0.66666666666666663</v>
      </c>
      <c r="G128" s="131" t="str">
        <f t="shared" si="9"/>
        <v>█████████████</v>
      </c>
    </row>
    <row r="129" spans="1:7" ht="17" thickBot="1" x14ac:dyDescent="0.25">
      <c r="A129" s="132" t="s">
        <v>2809</v>
      </c>
      <c r="B129" s="96">
        <v>250</v>
      </c>
      <c r="C129" s="102">
        <v>0.80800000000000005</v>
      </c>
      <c r="D129" s="102">
        <v>0.81599999999999995</v>
      </c>
      <c r="E129" s="102">
        <v>-1</v>
      </c>
      <c r="F129" s="103">
        <f t="shared" si="10"/>
        <v>0.54133333333333333</v>
      </c>
      <c r="G129" s="131" t="str">
        <f t="shared" si="9"/>
        <v>██████████</v>
      </c>
    </row>
    <row r="130" spans="1:7" ht="17" thickBot="1" x14ac:dyDescent="0.25">
      <c r="A130" s="132" t="s">
        <v>282</v>
      </c>
      <c r="B130" s="96">
        <v>240</v>
      </c>
      <c r="C130" s="102">
        <v>0.99583333333333335</v>
      </c>
      <c r="D130" s="102">
        <v>0.9458333333333333</v>
      </c>
      <c r="E130" s="102">
        <v>-1</v>
      </c>
      <c r="F130" s="103">
        <f t="shared" si="10"/>
        <v>0.64722222222222225</v>
      </c>
      <c r="G130" s="131" t="str">
        <f t="shared" si="9"/>
        <v>████████████</v>
      </c>
    </row>
    <row r="131" spans="1:7" ht="17" thickBot="1" x14ac:dyDescent="0.25">
      <c r="A131" s="133" t="s">
        <v>257</v>
      </c>
      <c r="B131" s="104">
        <v>18</v>
      </c>
      <c r="C131" s="105">
        <v>0</v>
      </c>
      <c r="D131" s="105">
        <v>0.06</v>
      </c>
      <c r="E131" s="105">
        <v>-1</v>
      </c>
      <c r="F131" s="103">
        <f t="shared" si="10"/>
        <v>0.02</v>
      </c>
      <c r="G131" s="131" t="str">
        <f t="shared" si="9"/>
        <v/>
      </c>
    </row>
    <row r="132" spans="1:7" x14ac:dyDescent="0.2">
      <c r="A132" s="134" t="s">
        <v>533</v>
      </c>
      <c r="B132" s="135">
        <v>7</v>
      </c>
      <c r="C132" s="136">
        <v>1</v>
      </c>
      <c r="D132" s="136">
        <v>1</v>
      </c>
      <c r="E132" s="136">
        <v>-1</v>
      </c>
      <c r="F132" s="137">
        <f t="shared" si="10"/>
        <v>0.66666666666666663</v>
      </c>
      <c r="G132" s="138" t="str">
        <f t="shared" si="9"/>
        <v>█████████████</v>
      </c>
    </row>
  </sheetData>
  <mergeCells count="1">
    <mergeCell ref="N1:O1"/>
  </mergeCells>
  <conditionalFormatting sqref="C2:M24 C29:F51 C56:G78 C83:D105 C110:E132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Q1" workbookViewId="0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workbookViewId="0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Sheet3</vt:lpstr>
      <vt:lpstr>Sheet4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2017-05-15T21:02:40Z</dcterms:modified>
</cp:coreProperties>
</file>