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90" yWindow="-225" windowWidth="17385" windowHeight="145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4" i="1"/>
  <c r="H27" i="1"/>
  <c r="H3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4" i="1"/>
  <c r="D26" i="1"/>
  <c r="D30" i="1"/>
  <c r="D31" i="1"/>
  <c r="D32" i="1"/>
  <c r="D33" i="1"/>
  <c r="D34" i="1"/>
  <c r="D35" i="1"/>
  <c r="D37" i="1"/>
  <c r="D38" i="1"/>
  <c r="D39" i="1"/>
  <c r="D3" i="1"/>
  <c r="E6" i="1"/>
  <c r="E8" i="1"/>
  <c r="E17" i="1"/>
  <c r="E18" i="1"/>
  <c r="E19" i="1"/>
  <c r="E22" i="1"/>
  <c r="E24" i="1"/>
  <c r="E26" i="1"/>
  <c r="E30" i="1"/>
  <c r="E31" i="1"/>
  <c r="E32" i="1"/>
  <c r="E33" i="1"/>
  <c r="E34" i="1"/>
  <c r="E35" i="1"/>
  <c r="E37" i="1"/>
  <c r="E38" i="1"/>
  <c r="E3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F32" i="1"/>
  <c r="F33" i="1"/>
  <c r="F34" i="1"/>
  <c r="F35" i="1"/>
  <c r="F36" i="1"/>
  <c r="F37" i="1"/>
  <c r="F38" i="1"/>
  <c r="F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<sst xmlns="http://schemas.openxmlformats.org/spreadsheetml/2006/main" count="34" uniqueCount="16">
  <si>
    <t>Recruitment (millions of mature and immature age-3 fish)</t>
  </si>
  <si>
    <t>ASA estimated mature biomass (short tons)</t>
  </si>
  <si>
    <t>Commercial harvest</t>
  </si>
  <si>
    <t>Togiak sac roe (short tons)</t>
  </si>
  <si>
    <t>Dutch Harbor food and bait (short tons)</t>
  </si>
  <si>
    <t>Year</t>
  </si>
  <si>
    <t>Aerial survey observed biomass (short tons)</t>
  </si>
  <si>
    <t>a</t>
  </si>
  <si>
    <r>
      <t xml:space="preserve">a  </t>
    </r>
    <r>
      <rPr>
        <sz val="10"/>
        <rFont val="Times New Roman"/>
        <family val="1"/>
      </rPr>
      <t>Poor biomass estimate due to poor aerial survey conditions.</t>
    </r>
  </si>
  <si>
    <r>
      <t xml:space="preserve">b  </t>
    </r>
    <r>
      <rPr>
        <sz val="10"/>
        <rFont val="Times New Roman"/>
        <family val="1"/>
      </rPr>
      <t>Total biomass estimate not possible due to poor aerial survey conditions.</t>
    </r>
  </si>
  <si>
    <t>b</t>
  </si>
  <si>
    <t>Aerial survey observed biomass for use in ASA model (short tons)</t>
  </si>
  <si>
    <t>Wild spawn-on-kelp (short tons of product, no herring mortality incurred)</t>
  </si>
  <si>
    <r>
      <t xml:space="preserve">c  </t>
    </r>
    <r>
      <rPr>
        <sz val="10"/>
        <rFont val="Times New Roman"/>
        <family val="1"/>
      </rPr>
      <t>Data confidential under Alaska Statute 16.05.815.</t>
    </r>
  </si>
  <si>
    <t>c</t>
  </si>
  <si>
    <t>Togiak Bay herring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</si>
</sst>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37" fontId="0" fillId="0" borderId="0" xfId="0" applyNumberForma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3" fontId="0" fillId="0" borderId="0" xfId="0" applyNumberFormat="1"/>
    <xf numFmtId="0" fontId="2" fillId="0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/>
    </xf>
    <xf numFmtId="37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dressel\AppData\Local\Microsoft\Windows\Temporary%20Internet%20Files\Content.Outlook\M6170DZK\TogHerrTables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ER/TOGIAK/2015ASAForecastFINAL%20a%20different%20sc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ER/TOGIAK/TogHerrTables2014%20sc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"/>
      <sheetName val="Table1"/>
      <sheetName val="Table2"/>
      <sheetName val="Table3"/>
      <sheetName val="Table4"/>
      <sheetName val="Table5"/>
      <sheetName val="Table6"/>
      <sheetName val="Table7"/>
      <sheetName val="Table8"/>
      <sheetName val="AppA1(TOTRUN)"/>
      <sheetName val="AppA2(PS)"/>
      <sheetName val="AppA3(GN)"/>
      <sheetName val="AppB1(Hag)"/>
      <sheetName val="AppB2(Nun)"/>
      <sheetName val="AppB3(allPS)"/>
      <sheetName val="AppC1(allGN)"/>
    </sheetNames>
    <sheetDataSet>
      <sheetData sheetId="0"/>
      <sheetData sheetId="1">
        <row r="8">
          <cell r="F8">
            <v>80</v>
          </cell>
        </row>
        <row r="18">
          <cell r="F18">
            <v>7734</v>
          </cell>
        </row>
        <row r="19">
          <cell r="F19">
            <v>11558</v>
          </cell>
        </row>
        <row r="20">
          <cell r="F20">
            <v>24516</v>
          </cell>
        </row>
        <row r="21">
          <cell r="F21">
            <v>12489</v>
          </cell>
          <cell r="O21">
            <v>704</v>
          </cell>
        </row>
        <row r="22">
          <cell r="F22">
            <v>21821</v>
          </cell>
          <cell r="O22">
            <v>3565</v>
          </cell>
        </row>
        <row r="23">
          <cell r="F23">
            <v>26786</v>
          </cell>
          <cell r="O23">
            <v>3567</v>
          </cell>
        </row>
        <row r="24">
          <cell r="F24">
            <v>19419</v>
          </cell>
          <cell r="O24">
            <v>3578</v>
          </cell>
        </row>
        <row r="25">
          <cell r="F25">
            <v>25812</v>
          </cell>
          <cell r="O25">
            <v>3480</v>
          </cell>
        </row>
        <row r="26">
          <cell r="F26">
            <v>16276</v>
          </cell>
          <cell r="O26">
            <v>2394</v>
          </cell>
        </row>
        <row r="27">
          <cell r="F27">
            <v>15530</v>
          </cell>
          <cell r="O27">
            <v>2503</v>
          </cell>
        </row>
        <row r="28">
          <cell r="F28">
            <v>14167</v>
          </cell>
          <cell r="O28">
            <v>2004</v>
          </cell>
        </row>
        <row r="29">
          <cell r="F29">
            <v>12259</v>
          </cell>
          <cell r="O29">
            <v>3081</v>
          </cell>
        </row>
        <row r="30">
          <cell r="F30">
            <v>12230</v>
          </cell>
          <cell r="O30">
            <v>820</v>
          </cell>
        </row>
        <row r="31">
          <cell r="F31">
            <v>14970</v>
          </cell>
          <cell r="O31">
            <v>1325</v>
          </cell>
        </row>
        <row r="32">
          <cell r="F32">
            <v>25808</v>
          </cell>
          <cell r="O32">
            <v>1982</v>
          </cell>
        </row>
        <row r="33">
          <cell r="F33">
            <v>17956</v>
          </cell>
          <cell r="O33">
            <v>2824</v>
          </cell>
        </row>
        <row r="34">
          <cell r="F34">
            <v>30315</v>
          </cell>
          <cell r="O34">
            <v>3349</v>
          </cell>
        </row>
        <row r="35">
          <cell r="F35">
            <v>26732</v>
          </cell>
          <cell r="O35">
            <v>1705</v>
          </cell>
        </row>
        <row r="36">
          <cell r="F36">
            <v>24871</v>
          </cell>
          <cell r="O36">
            <v>2279</v>
          </cell>
        </row>
        <row r="37">
          <cell r="F37">
            <v>23813</v>
          </cell>
          <cell r="O37">
            <v>1950</v>
          </cell>
        </row>
        <row r="38">
          <cell r="F38">
            <v>22776</v>
          </cell>
          <cell r="O38">
            <v>1994</v>
          </cell>
        </row>
        <row r="39">
          <cell r="F39">
            <v>19878</v>
          </cell>
          <cell r="O39">
            <v>2437</v>
          </cell>
        </row>
        <row r="40">
          <cell r="F40">
            <v>20421</v>
          </cell>
          <cell r="O40">
            <v>2014</v>
          </cell>
        </row>
        <row r="41">
          <cell r="F41">
            <v>22330</v>
          </cell>
          <cell r="O41">
            <v>2437</v>
          </cell>
        </row>
        <row r="42">
          <cell r="F42">
            <v>17049</v>
          </cell>
          <cell r="O42">
            <v>2014</v>
          </cell>
        </row>
        <row r="43">
          <cell r="F43">
            <v>21663.200000000001</v>
          </cell>
          <cell r="O43">
            <v>1332</v>
          </cell>
        </row>
        <row r="44">
          <cell r="F44">
            <v>18868</v>
          </cell>
          <cell r="O44">
            <v>1038</v>
          </cell>
        </row>
        <row r="45">
          <cell r="F45">
            <v>20912.099999999999</v>
          </cell>
          <cell r="O45">
            <v>1159</v>
          </cell>
        </row>
        <row r="46">
          <cell r="F46">
            <v>23953</v>
          </cell>
          <cell r="O46">
            <v>952</v>
          </cell>
        </row>
        <row r="47">
          <cell r="F47">
            <v>17132</v>
          </cell>
          <cell r="O47">
            <v>1248</v>
          </cell>
        </row>
        <row r="48">
          <cell r="F48">
            <v>20523</v>
          </cell>
          <cell r="O48">
            <v>1536</v>
          </cell>
        </row>
        <row r="49">
          <cell r="F49">
            <v>17107</v>
          </cell>
          <cell r="O49">
            <v>1310</v>
          </cell>
        </row>
        <row r="50">
          <cell r="F50">
            <v>26355</v>
          </cell>
          <cell r="O50">
            <v>1941</v>
          </cell>
        </row>
        <row r="51">
          <cell r="F51">
            <v>22877.1</v>
          </cell>
          <cell r="O51">
            <v>1795</v>
          </cell>
        </row>
        <row r="52">
          <cell r="F52">
            <v>17021</v>
          </cell>
          <cell r="O52">
            <v>1806.9</v>
          </cell>
        </row>
        <row r="53">
          <cell r="F53">
            <v>27609.9</v>
          </cell>
          <cell r="O53">
            <v>1764</v>
          </cell>
        </row>
        <row r="54">
          <cell r="F54">
            <v>25559.584500000001</v>
          </cell>
          <cell r="O54">
            <v>1645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oitation"/>
      <sheetName val="ASA"/>
    </sheetNames>
    <sheetDataSet>
      <sheetData sheetId="0"/>
      <sheetData sheetId="1">
        <row r="144">
          <cell r="B144">
            <v>218.12362253230347</v>
          </cell>
          <cell r="AD144">
            <v>40294.2060349409</v>
          </cell>
          <cell r="AJ144">
            <v>190292</v>
          </cell>
        </row>
        <row r="145">
          <cell r="B145">
            <v>10.136449340487959</v>
          </cell>
          <cell r="AD145">
            <v>50507.879382408762</v>
          </cell>
          <cell r="AJ145">
            <v>239022</v>
          </cell>
        </row>
        <row r="146">
          <cell r="B146">
            <v>59.251321393216848</v>
          </cell>
          <cell r="AD146">
            <v>58888.309806792204</v>
          </cell>
          <cell r="AJ146">
            <v>68686</v>
          </cell>
        </row>
        <row r="147">
          <cell r="B147">
            <v>1017.2681577785553</v>
          </cell>
          <cell r="AD147">
            <v>109637.57651703439</v>
          </cell>
          <cell r="AJ147">
            <v>158650</v>
          </cell>
        </row>
        <row r="148">
          <cell r="B148">
            <v>938.50882229979084</v>
          </cell>
          <cell r="AD148">
            <v>197028.23043595903</v>
          </cell>
          <cell r="AJ148">
            <v>97902</v>
          </cell>
        </row>
        <row r="149">
          <cell r="B149">
            <v>388.94395499826504</v>
          </cell>
          <cell r="AD149">
            <v>274969.00482631626</v>
          </cell>
          <cell r="AJ149">
            <v>233700</v>
          </cell>
        </row>
        <row r="150">
          <cell r="B150">
            <v>121.07423323922697</v>
          </cell>
          <cell r="AD150">
            <v>315702.34339291049</v>
          </cell>
          <cell r="AJ150">
            <v>114880</v>
          </cell>
        </row>
        <row r="151">
          <cell r="B151">
            <v>248.71356854163582</v>
          </cell>
          <cell r="AD151">
            <v>385748.71057608118</v>
          </cell>
          <cell r="AJ151">
            <v>131400</v>
          </cell>
        </row>
        <row r="152">
          <cell r="B152">
            <v>42.014265000565295</v>
          </cell>
          <cell r="AD152">
            <v>398561.1111432708</v>
          </cell>
          <cell r="AJ152">
            <v>94770</v>
          </cell>
        </row>
        <row r="153">
          <cell r="B153">
            <v>189.04482897901417</v>
          </cell>
          <cell r="AD153">
            <v>415923.03233430709</v>
          </cell>
          <cell r="AJ153">
            <v>88398</v>
          </cell>
        </row>
        <row r="154">
          <cell r="B154">
            <v>156.04358300607743</v>
          </cell>
          <cell r="AD154">
            <v>351063.59090627969</v>
          </cell>
          <cell r="AJ154">
            <v>134717.71434000001</v>
          </cell>
        </row>
        <row r="155">
          <cell r="B155">
            <v>44.947600998754744</v>
          </cell>
          <cell r="AD155">
            <v>301590.05356932158</v>
          </cell>
          <cell r="AJ155">
            <v>98965</v>
          </cell>
        </row>
        <row r="156">
          <cell r="B156">
            <v>83.986212340180671</v>
          </cell>
          <cell r="AD156">
            <v>259619.15832294535</v>
          </cell>
          <cell r="AJ156">
            <v>88105</v>
          </cell>
        </row>
        <row r="157">
          <cell r="B157">
            <v>447.61039543262683</v>
          </cell>
          <cell r="AD157">
            <v>244675.56123257533</v>
          </cell>
          <cell r="AJ157">
            <v>83229</v>
          </cell>
        </row>
        <row r="158">
          <cell r="B158">
            <v>309.58071695191353</v>
          </cell>
          <cell r="AD158">
            <v>233700.34226966067</v>
          </cell>
          <cell r="AJ158">
            <v>156956.81859000001</v>
          </cell>
        </row>
        <row r="159">
          <cell r="B159">
            <v>138.79991161166859</v>
          </cell>
          <cell r="AD159">
            <v>192143.51565121106</v>
          </cell>
          <cell r="AJ159">
            <v>193847.00000000003</v>
          </cell>
        </row>
        <row r="160">
          <cell r="B160">
            <v>151.84578441237505</v>
          </cell>
          <cell r="AD160">
            <v>201351.28503046054</v>
          </cell>
          <cell r="AJ160">
            <v>185411.68202848587</v>
          </cell>
        </row>
        <row r="161">
          <cell r="B161">
            <v>159.17112002476696</v>
          </cell>
          <cell r="AD161">
            <v>183802.72535826062</v>
          </cell>
        </row>
        <row r="162">
          <cell r="B162">
            <v>124.01064181421177</v>
          </cell>
          <cell r="AD162">
            <v>175855.19776443072</v>
          </cell>
        </row>
        <row r="163">
          <cell r="B163">
            <v>222.17334663418578</v>
          </cell>
          <cell r="AD163">
            <v>152810.49680091118</v>
          </cell>
          <cell r="AJ163">
            <v>144887</v>
          </cell>
        </row>
        <row r="164">
          <cell r="B164">
            <v>50.044559353378354</v>
          </cell>
          <cell r="AD164">
            <v>146454.48211726578</v>
          </cell>
        </row>
        <row r="165">
          <cell r="B165">
            <v>55.641190069427779</v>
          </cell>
          <cell r="AD165">
            <v>123201.66084841765</v>
          </cell>
          <cell r="AJ165">
            <v>157028</v>
          </cell>
        </row>
        <row r="166">
          <cell r="B166">
            <v>275.53440037300658</v>
          </cell>
          <cell r="AD166">
            <v>120138.98013228446</v>
          </cell>
        </row>
        <row r="167">
          <cell r="B167">
            <v>406.30822029131781</v>
          </cell>
          <cell r="AD167">
            <v>131664.81416724116</v>
          </cell>
          <cell r="AJ167">
            <v>115155</v>
          </cell>
        </row>
        <row r="168">
          <cell r="B168">
            <v>173.36435288273722</v>
          </cell>
          <cell r="AD168">
            <v>140087.84367349988</v>
          </cell>
        </row>
        <row r="169">
          <cell r="B169">
            <v>61.854593845657021</v>
          </cell>
          <cell r="AD169">
            <v>160913.81650287524</v>
          </cell>
        </row>
        <row r="170">
          <cell r="B170">
            <v>62.080580389137964</v>
          </cell>
          <cell r="AD170">
            <v>160236.85369488655</v>
          </cell>
        </row>
        <row r="171">
          <cell r="B171">
            <v>141.5892182245164</v>
          </cell>
          <cell r="AD171">
            <v>156850.36039735953</v>
          </cell>
          <cell r="AJ171">
            <v>163737</v>
          </cell>
        </row>
        <row r="172">
          <cell r="B172">
            <v>136.03064572466093</v>
          </cell>
          <cell r="AD172">
            <v>159775.79412826427</v>
          </cell>
          <cell r="AJ172">
            <v>179580</v>
          </cell>
        </row>
        <row r="173">
          <cell r="B173">
            <v>132.33763089057348</v>
          </cell>
          <cell r="AD173">
            <v>141509.41191665045</v>
          </cell>
          <cell r="AJ173">
            <v>143827</v>
          </cell>
        </row>
        <row r="174">
          <cell r="B174">
            <v>224.51289495626438</v>
          </cell>
          <cell r="AD174">
            <v>128276.29199962551</v>
          </cell>
          <cell r="AJ174">
            <v>136839</v>
          </cell>
        </row>
        <row r="175">
          <cell r="B175">
            <v>374.49743145805382</v>
          </cell>
          <cell r="AD175">
            <v>134669.82663898545</v>
          </cell>
          <cell r="AJ175">
            <v>142154</v>
          </cell>
        </row>
        <row r="176">
          <cell r="B176">
            <v>260.06985686713512</v>
          </cell>
          <cell r="AD176">
            <v>157687.09303006166</v>
          </cell>
          <cell r="AJ176">
            <v>146913</v>
          </cell>
        </row>
        <row r="177">
          <cell r="B177">
            <v>193.22531383503204</v>
          </cell>
          <cell r="AD177">
            <v>167234.32358562321</v>
          </cell>
        </row>
        <row r="178">
          <cell r="B178">
            <v>92.505397709066614</v>
          </cell>
          <cell r="AD178">
            <v>171879.53599914844</v>
          </cell>
          <cell r="AJ178">
            <v>167738</v>
          </cell>
        </row>
        <row r="179">
          <cell r="B179">
            <v>96.369182371593013</v>
          </cell>
          <cell r="AD179">
            <v>194771.03434690408</v>
          </cell>
          <cell r="AJ179">
            <v>169020</v>
          </cell>
        </row>
        <row r="180">
          <cell r="B180">
            <v>111.45676344230812</v>
          </cell>
          <cell r="AD180">
            <v>181296.21766180583</v>
          </cell>
          <cell r="AJ180">
            <v>203267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"/>
      <sheetName val="Table1"/>
      <sheetName val="Table2"/>
      <sheetName val="Table3"/>
      <sheetName val="Table4"/>
      <sheetName val="Table5"/>
      <sheetName val="Table6"/>
      <sheetName val="Table7"/>
      <sheetName val="Table8"/>
      <sheetName val="AppA1(TOTRUN)"/>
      <sheetName val="AppA2(PS)"/>
      <sheetName val="AppA3(GN)"/>
      <sheetName val="AppB1(Hag)"/>
      <sheetName val="AppB2(Nun)"/>
      <sheetName val="AppB3(allPS)"/>
      <sheetName val="AppC1(allGN)"/>
    </sheetNames>
    <sheetDataSet>
      <sheetData sheetId="0"/>
      <sheetData sheetId="1">
        <row r="18">
          <cell r="J18">
            <v>164.929</v>
          </cell>
        </row>
        <row r="19">
          <cell r="J19">
            <v>207.36349999999999</v>
          </cell>
        </row>
        <row r="20">
          <cell r="J20">
            <v>94.831000000000003</v>
          </cell>
        </row>
        <row r="21">
          <cell r="J21">
            <v>189.1035</v>
          </cell>
        </row>
        <row r="22">
          <cell r="J22">
            <v>117.462</v>
          </cell>
        </row>
        <row r="23">
          <cell r="J23">
            <v>137.43299999999999</v>
          </cell>
        </row>
        <row r="24">
          <cell r="J24">
            <v>203.29349999999999</v>
          </cell>
        </row>
        <row r="26">
          <cell r="J26">
            <v>187.071</v>
          </cell>
        </row>
        <row r="27">
          <cell r="J27">
            <v>153.65350000000001</v>
          </cell>
        </row>
        <row r="28">
          <cell r="J28">
            <v>244.7</v>
          </cell>
        </row>
        <row r="29">
          <cell r="J29">
            <v>279.87700000000001</v>
          </cell>
        </row>
        <row r="30">
          <cell r="J30">
            <v>206.922</v>
          </cell>
        </row>
        <row r="31">
          <cell r="J31">
            <v>174.17850000000001</v>
          </cell>
        </row>
        <row r="32">
          <cell r="J32">
            <v>181.8</v>
          </cell>
        </row>
        <row r="33">
          <cell r="J33">
            <v>191.5</v>
          </cell>
        </row>
        <row r="34">
          <cell r="J34">
            <v>154.19999999999999</v>
          </cell>
        </row>
        <row r="35">
          <cell r="J35">
            <v>140.80000000000001</v>
          </cell>
        </row>
        <row r="36">
          <cell r="J36">
            <v>227.9</v>
          </cell>
        </row>
        <row r="39">
          <cell r="J39">
            <v>209.78149999999999</v>
          </cell>
        </row>
        <row r="42">
          <cell r="J42">
            <v>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0"/>
  <sheetViews>
    <sheetView tabSelected="1" workbookViewId="0">
      <selection activeCell="I39" sqref="I39"/>
    </sheetView>
  </sheetViews>
  <sheetFormatPr defaultRowHeight="15" x14ac:dyDescent="0.25"/>
  <cols>
    <col min="2" max="2" width="32.140625" customWidth="1"/>
    <col min="3" max="3" width="16.140625" customWidth="1"/>
    <col min="4" max="4" width="17.42578125" customWidth="1"/>
    <col min="5" max="5" width="17.42578125" style="8" customWidth="1"/>
    <col min="6" max="6" width="16.28515625" style="8" customWidth="1"/>
    <col min="7" max="7" width="15.42578125" customWidth="1"/>
    <col min="8" max="8" width="21.42578125" customWidth="1"/>
  </cols>
  <sheetData>
    <row r="1" spans="1:8" ht="15" customHeight="1" x14ac:dyDescent="0.25">
      <c r="A1" t="s">
        <v>15</v>
      </c>
      <c r="F1" s="12" t="s">
        <v>2</v>
      </c>
      <c r="G1" s="12"/>
      <c r="H1" s="12"/>
    </row>
    <row r="2" spans="1:8" s="2" customFormat="1" ht="75" x14ac:dyDescent="0.25">
      <c r="A2" s="2" t="s">
        <v>5</v>
      </c>
      <c r="B2" s="2" t="s">
        <v>0</v>
      </c>
      <c r="C2" s="2" t="s">
        <v>1</v>
      </c>
      <c r="D2" s="2" t="s">
        <v>6</v>
      </c>
      <c r="E2" s="9" t="s">
        <v>11</v>
      </c>
      <c r="F2" s="9" t="s">
        <v>3</v>
      </c>
      <c r="G2" s="9" t="s">
        <v>4</v>
      </c>
      <c r="H2" s="2" t="s">
        <v>12</v>
      </c>
    </row>
    <row r="3" spans="1:8" x14ac:dyDescent="0.25">
      <c r="A3" s="4">
        <v>1978</v>
      </c>
      <c r="B3" s="1">
        <f>[2]ASA!B144</f>
        <v>218.12362253230347</v>
      </c>
      <c r="C3" s="6">
        <f>[2]ASA!AD144</f>
        <v>40294.2060349409</v>
      </c>
      <c r="D3" s="6">
        <f>[2]ASA!AJ144</f>
        <v>190292</v>
      </c>
      <c r="E3" s="10" t="s">
        <v>7</v>
      </c>
      <c r="F3" s="11">
        <f>[1]Table1!$F18</f>
        <v>7734</v>
      </c>
      <c r="G3" s="3"/>
      <c r="H3" s="3">
        <f>[3]Table1!J18</f>
        <v>164.929</v>
      </c>
    </row>
    <row r="4" spans="1:8" x14ac:dyDescent="0.25">
      <c r="A4" s="4">
        <v>1979</v>
      </c>
      <c r="B4" s="1">
        <f>[2]ASA!B145</f>
        <v>10.136449340487959</v>
      </c>
      <c r="C4" s="6">
        <f>[2]ASA!AD145</f>
        <v>50507.879382408762</v>
      </c>
      <c r="D4" s="6">
        <f>[2]ASA!AJ145</f>
        <v>239022</v>
      </c>
      <c r="E4" s="10" t="s">
        <v>7</v>
      </c>
      <c r="F4" s="11">
        <f>[1]Table1!$F19</f>
        <v>11558</v>
      </c>
      <c r="G4" s="3"/>
      <c r="H4" s="3">
        <f>[3]Table1!J19</f>
        <v>207.36349999999999</v>
      </c>
    </row>
    <row r="5" spans="1:8" x14ac:dyDescent="0.25">
      <c r="A5" s="4">
        <v>1980</v>
      </c>
      <c r="B5" s="1">
        <f>[2]ASA!B146</f>
        <v>59.251321393216848</v>
      </c>
      <c r="C5" s="6">
        <f>[2]ASA!AD146</f>
        <v>58888.309806792204</v>
      </c>
      <c r="D5" s="6">
        <f>[2]ASA!AJ146</f>
        <v>68686</v>
      </c>
      <c r="E5" s="10" t="s">
        <v>7</v>
      </c>
      <c r="F5" s="11">
        <f>[1]Table1!$F20</f>
        <v>24516</v>
      </c>
      <c r="G5" s="3"/>
      <c r="H5" s="3">
        <f>[3]Table1!J20</f>
        <v>94.831000000000003</v>
      </c>
    </row>
    <row r="6" spans="1:8" x14ac:dyDescent="0.25">
      <c r="A6" s="4">
        <v>1981</v>
      </c>
      <c r="B6" s="1">
        <f>[2]ASA!B147</f>
        <v>1017.2681577785553</v>
      </c>
      <c r="C6" s="6">
        <f>[2]ASA!AD147</f>
        <v>109637.57651703439</v>
      </c>
      <c r="D6" s="6">
        <f>[2]ASA!AJ147</f>
        <v>158650</v>
      </c>
      <c r="E6" s="10">
        <f>[2]ASA!AJ147</f>
        <v>158650</v>
      </c>
      <c r="F6" s="11">
        <f>[1]Table1!$F21</f>
        <v>12489</v>
      </c>
      <c r="G6" s="3">
        <f>[1]Table1!$O21</f>
        <v>704</v>
      </c>
      <c r="H6" s="3">
        <f>[3]Table1!J21</f>
        <v>189.1035</v>
      </c>
    </row>
    <row r="7" spans="1:8" x14ac:dyDescent="0.25">
      <c r="A7" s="4">
        <v>1982</v>
      </c>
      <c r="B7" s="1">
        <f>[2]ASA!B148</f>
        <v>938.50882229979084</v>
      </c>
      <c r="C7" s="6">
        <f>[2]ASA!AD148</f>
        <v>197028.23043595903</v>
      </c>
      <c r="D7" s="6">
        <f>[2]ASA!AJ148</f>
        <v>97902</v>
      </c>
      <c r="E7" s="10" t="s">
        <v>7</v>
      </c>
      <c r="F7" s="11">
        <f>[1]Table1!$F22</f>
        <v>21821</v>
      </c>
      <c r="G7" s="3">
        <f>[1]Table1!$O22</f>
        <v>3565</v>
      </c>
      <c r="H7" s="3">
        <f>[3]Table1!J22</f>
        <v>117.462</v>
      </c>
    </row>
    <row r="8" spans="1:8" x14ac:dyDescent="0.25">
      <c r="A8" s="4">
        <v>1983</v>
      </c>
      <c r="B8" s="1">
        <f>[2]ASA!B149</f>
        <v>388.94395499826504</v>
      </c>
      <c r="C8" s="6">
        <f>[2]ASA!AD149</f>
        <v>274969.00482631626</v>
      </c>
      <c r="D8" s="6">
        <f>[2]ASA!AJ149</f>
        <v>233700</v>
      </c>
      <c r="E8" s="10">
        <f>[2]ASA!AJ149</f>
        <v>233700</v>
      </c>
      <c r="F8" s="11">
        <f>[1]Table1!$F23</f>
        <v>26786</v>
      </c>
      <c r="G8" s="3">
        <f>[1]Table1!$O23</f>
        <v>3567</v>
      </c>
      <c r="H8" s="3">
        <f>[3]Table1!J23</f>
        <v>137.43299999999999</v>
      </c>
    </row>
    <row r="9" spans="1:8" x14ac:dyDescent="0.25">
      <c r="A9" s="4">
        <v>1984</v>
      </c>
      <c r="B9" s="1">
        <f>[2]ASA!B150</f>
        <v>121.07423323922697</v>
      </c>
      <c r="C9" s="6">
        <f>[2]ASA!AD150</f>
        <v>315702.34339291049</v>
      </c>
      <c r="D9" s="6">
        <f>[2]ASA!AJ150</f>
        <v>114880</v>
      </c>
      <c r="E9" s="10" t="s">
        <v>7</v>
      </c>
      <c r="F9" s="11">
        <f>[1]Table1!$F24</f>
        <v>19419</v>
      </c>
      <c r="G9" s="3">
        <f>[1]Table1!$O24</f>
        <v>3578</v>
      </c>
      <c r="H9" s="3">
        <f>[3]Table1!J24</f>
        <v>203.29349999999999</v>
      </c>
    </row>
    <row r="10" spans="1:8" x14ac:dyDescent="0.25">
      <c r="A10" s="4">
        <v>1985</v>
      </c>
      <c r="B10" s="1">
        <f>[2]ASA!B151</f>
        <v>248.71356854163582</v>
      </c>
      <c r="C10" s="6">
        <f>[2]ASA!AD151</f>
        <v>385748.71057608118</v>
      </c>
      <c r="D10" s="6">
        <f>[2]ASA!AJ151</f>
        <v>131400</v>
      </c>
      <c r="E10" s="10" t="s">
        <v>7</v>
      </c>
      <c r="F10" s="11">
        <f>[1]Table1!$F25</f>
        <v>25812</v>
      </c>
      <c r="G10" s="3">
        <f>[1]Table1!$O25</f>
        <v>3480</v>
      </c>
      <c r="H10" s="3"/>
    </row>
    <row r="11" spans="1:8" x14ac:dyDescent="0.25">
      <c r="A11" s="4">
        <v>1986</v>
      </c>
      <c r="B11" s="1">
        <f>[2]ASA!B152</f>
        <v>42.014265000565295</v>
      </c>
      <c r="C11" s="6">
        <f>[2]ASA!AD152</f>
        <v>398561.1111432708</v>
      </c>
      <c r="D11" s="6">
        <f>[2]ASA!AJ152</f>
        <v>94770</v>
      </c>
      <c r="E11" s="10" t="s">
        <v>7</v>
      </c>
      <c r="F11" s="11">
        <f>[1]Table1!$F26</f>
        <v>16276</v>
      </c>
      <c r="G11" s="3">
        <f>[1]Table1!$O26</f>
        <v>2394</v>
      </c>
      <c r="H11" s="3">
        <f>[3]Table1!J26</f>
        <v>187.071</v>
      </c>
    </row>
    <row r="12" spans="1:8" x14ac:dyDescent="0.25">
      <c r="A12" s="4">
        <v>1987</v>
      </c>
      <c r="B12" s="1">
        <f>[2]ASA!B153</f>
        <v>189.04482897901417</v>
      </c>
      <c r="C12" s="6">
        <f>[2]ASA!AD153</f>
        <v>415923.03233430709</v>
      </c>
      <c r="D12" s="6">
        <f>[2]ASA!AJ153</f>
        <v>88398</v>
      </c>
      <c r="E12" s="10" t="s">
        <v>7</v>
      </c>
      <c r="F12" s="11">
        <f>[1]Table1!$F27</f>
        <v>15530</v>
      </c>
      <c r="G12" s="3">
        <f>[1]Table1!$O27</f>
        <v>2503</v>
      </c>
      <c r="H12" s="3">
        <f>[3]Table1!J27</f>
        <v>153.65350000000001</v>
      </c>
    </row>
    <row r="13" spans="1:8" x14ac:dyDescent="0.25">
      <c r="A13" s="4">
        <v>1988</v>
      </c>
      <c r="B13" s="1">
        <f>[2]ASA!B154</f>
        <v>156.04358300607743</v>
      </c>
      <c r="C13" s="6">
        <f>[2]ASA!AD154</f>
        <v>351063.59090627969</v>
      </c>
      <c r="D13" s="6">
        <f>[2]ASA!AJ154</f>
        <v>134717.71434000001</v>
      </c>
      <c r="E13" s="10" t="s">
        <v>7</v>
      </c>
      <c r="F13" s="11">
        <f>[1]Table1!$F28</f>
        <v>14167</v>
      </c>
      <c r="G13" s="3">
        <f>[1]Table1!$O28</f>
        <v>2004</v>
      </c>
      <c r="H13" s="3">
        <f>[3]Table1!J28</f>
        <v>244.7</v>
      </c>
    </row>
    <row r="14" spans="1:8" x14ac:dyDescent="0.25">
      <c r="A14" s="4">
        <v>1989</v>
      </c>
      <c r="B14" s="1">
        <f>[2]ASA!B155</f>
        <v>44.947600998754744</v>
      </c>
      <c r="C14" s="6">
        <f>[2]ASA!AD155</f>
        <v>301590.05356932158</v>
      </c>
      <c r="D14" s="6">
        <f>[2]ASA!AJ155</f>
        <v>98965</v>
      </c>
      <c r="E14" s="10" t="s">
        <v>7</v>
      </c>
      <c r="F14" s="11">
        <f>[1]Table1!$F29</f>
        <v>12259</v>
      </c>
      <c r="G14" s="3">
        <f>[1]Table1!$O29</f>
        <v>3081</v>
      </c>
      <c r="H14" s="3">
        <f>[3]Table1!J29</f>
        <v>279.87700000000001</v>
      </c>
    </row>
    <row r="15" spans="1:8" x14ac:dyDescent="0.25">
      <c r="A15" s="4">
        <v>1990</v>
      </c>
      <c r="B15" s="1">
        <f>[2]ASA!B156</f>
        <v>83.986212340180671</v>
      </c>
      <c r="C15" s="6">
        <f>[2]ASA!AD156</f>
        <v>259619.15832294535</v>
      </c>
      <c r="D15" s="6">
        <f>[2]ASA!AJ156</f>
        <v>88105</v>
      </c>
      <c r="E15" s="10" t="s">
        <v>7</v>
      </c>
      <c r="F15" s="11">
        <f>[1]Table1!$F30</f>
        <v>12230</v>
      </c>
      <c r="G15" s="3">
        <f>[1]Table1!$O30</f>
        <v>820</v>
      </c>
      <c r="H15" s="3">
        <f>[3]Table1!J30</f>
        <v>206.922</v>
      </c>
    </row>
    <row r="16" spans="1:8" x14ac:dyDescent="0.25">
      <c r="A16" s="5">
        <v>1991</v>
      </c>
      <c r="B16" s="1">
        <f>[2]ASA!B157</f>
        <v>447.61039543262683</v>
      </c>
      <c r="C16" s="6">
        <f>[2]ASA!AD157</f>
        <v>244675.56123257533</v>
      </c>
      <c r="D16" s="6">
        <f>[2]ASA!AJ157</f>
        <v>83229</v>
      </c>
      <c r="E16" s="10" t="s">
        <v>7</v>
      </c>
      <c r="F16" s="11">
        <f>[1]Table1!$F31</f>
        <v>14970</v>
      </c>
      <c r="G16" s="3">
        <f>[1]Table1!$O31</f>
        <v>1325</v>
      </c>
      <c r="H16" s="3">
        <f>[3]Table1!J31</f>
        <v>174.17850000000001</v>
      </c>
    </row>
    <row r="17" spans="1:8" x14ac:dyDescent="0.25">
      <c r="A17" s="5">
        <v>1992</v>
      </c>
      <c r="B17" s="1">
        <f>[2]ASA!B158</f>
        <v>309.58071695191353</v>
      </c>
      <c r="C17" s="6">
        <f>[2]ASA!AD158</f>
        <v>233700.34226966067</v>
      </c>
      <c r="D17" s="6">
        <f>[2]ASA!AJ158</f>
        <v>156956.81859000001</v>
      </c>
      <c r="E17" s="10">
        <f>[2]ASA!AJ158</f>
        <v>156956.81859000001</v>
      </c>
      <c r="F17" s="11">
        <f>[1]Table1!$F32</f>
        <v>25808</v>
      </c>
      <c r="G17" s="3">
        <f>[1]Table1!$O32</f>
        <v>1982</v>
      </c>
      <c r="H17" s="3">
        <f>[3]Table1!J32</f>
        <v>181.8</v>
      </c>
    </row>
    <row r="18" spans="1:8" x14ac:dyDescent="0.25">
      <c r="A18" s="4">
        <v>1993</v>
      </c>
      <c r="B18" s="1">
        <f>[2]ASA!B159</f>
        <v>138.79991161166859</v>
      </c>
      <c r="C18" s="6">
        <f>[2]ASA!AD159</f>
        <v>192143.51565121106</v>
      </c>
      <c r="D18" s="6">
        <f>[2]ASA!AJ159</f>
        <v>193847.00000000003</v>
      </c>
      <c r="E18" s="10">
        <f>[2]ASA!AJ159</f>
        <v>193847.00000000003</v>
      </c>
      <c r="F18" s="11">
        <f>[1]Table1!$F33</f>
        <v>17956</v>
      </c>
      <c r="G18" s="3">
        <f>[1]Table1!$O33</f>
        <v>2824</v>
      </c>
      <c r="H18" s="3">
        <f>[3]Table1!J33</f>
        <v>191.5</v>
      </c>
    </row>
    <row r="19" spans="1:8" x14ac:dyDescent="0.25">
      <c r="A19" s="5">
        <v>1994</v>
      </c>
      <c r="B19" s="1">
        <f>[2]ASA!B160</f>
        <v>151.84578441237505</v>
      </c>
      <c r="C19" s="6">
        <f>[2]ASA!AD160</f>
        <v>201351.28503046054</v>
      </c>
      <c r="D19" s="6">
        <f>[2]ASA!AJ160</f>
        <v>185411.68202848587</v>
      </c>
      <c r="E19" s="10">
        <f>[2]ASA!AJ160</f>
        <v>185411.68202848587</v>
      </c>
      <c r="F19" s="11">
        <f>[1]Table1!$F34</f>
        <v>30315</v>
      </c>
      <c r="G19" s="3">
        <f>[1]Table1!$O34</f>
        <v>3349</v>
      </c>
      <c r="H19" s="3">
        <f>[3]Table1!J34</f>
        <v>154.19999999999999</v>
      </c>
    </row>
    <row r="20" spans="1:8" x14ac:dyDescent="0.25">
      <c r="A20" s="5">
        <v>1995</v>
      </c>
      <c r="B20" s="1">
        <f>[2]ASA!B161</f>
        <v>159.17112002476696</v>
      </c>
      <c r="C20" s="6">
        <f>[2]ASA!AD161</f>
        <v>183802.72535826062</v>
      </c>
      <c r="D20" s="6"/>
      <c r="E20" s="10" t="s">
        <v>10</v>
      </c>
      <c r="F20" s="11">
        <f>[1]Table1!$F35</f>
        <v>26732</v>
      </c>
      <c r="G20" s="3">
        <f>[1]Table1!$O35</f>
        <v>1705</v>
      </c>
      <c r="H20" s="3">
        <f>[3]Table1!J35</f>
        <v>140.80000000000001</v>
      </c>
    </row>
    <row r="21" spans="1:8" x14ac:dyDescent="0.25">
      <c r="A21" s="4">
        <v>1996</v>
      </c>
      <c r="B21" s="1">
        <f>[2]ASA!B162</f>
        <v>124.01064181421177</v>
      </c>
      <c r="C21" s="6">
        <f>[2]ASA!AD162</f>
        <v>175855.19776443072</v>
      </c>
      <c r="D21" s="6"/>
      <c r="E21" s="10" t="s">
        <v>10</v>
      </c>
      <c r="F21" s="11">
        <f>[1]Table1!$F36</f>
        <v>24871</v>
      </c>
      <c r="G21" s="3">
        <f>[1]Table1!$O36</f>
        <v>2279</v>
      </c>
      <c r="H21" s="3">
        <f>[3]Table1!J36</f>
        <v>227.9</v>
      </c>
    </row>
    <row r="22" spans="1:8" x14ac:dyDescent="0.25">
      <c r="A22" s="4">
        <v>1997</v>
      </c>
      <c r="B22" s="1">
        <f>[2]ASA!B163</f>
        <v>222.17334663418578</v>
      </c>
      <c r="C22" s="6">
        <f>[2]ASA!AD163</f>
        <v>152810.49680091118</v>
      </c>
      <c r="D22" s="6">
        <f>[2]ASA!AJ163</f>
        <v>144887</v>
      </c>
      <c r="E22" s="10">
        <f>[2]ASA!AJ163</f>
        <v>144887</v>
      </c>
      <c r="F22" s="11">
        <f>[1]Table1!$F37</f>
        <v>23813</v>
      </c>
      <c r="G22" s="3">
        <f>[1]Table1!$O37</f>
        <v>1950</v>
      </c>
      <c r="H22" s="3"/>
    </row>
    <row r="23" spans="1:8" x14ac:dyDescent="0.25">
      <c r="A23" s="5">
        <v>1998</v>
      </c>
      <c r="B23" s="1">
        <f>[2]ASA!B164</f>
        <v>50.044559353378354</v>
      </c>
      <c r="C23" s="6">
        <f>[2]ASA!AD164</f>
        <v>146454.48211726578</v>
      </c>
      <c r="D23" s="6"/>
      <c r="E23" s="10" t="s">
        <v>10</v>
      </c>
      <c r="F23" s="11">
        <f>[1]Table1!$F38</f>
        <v>22776</v>
      </c>
      <c r="G23" s="3">
        <f>[1]Table1!$O38</f>
        <v>1994</v>
      </c>
      <c r="H23" s="3"/>
    </row>
    <row r="24" spans="1:8" x14ac:dyDescent="0.25">
      <c r="A24" s="5">
        <v>1999</v>
      </c>
      <c r="B24" s="1">
        <f>[2]ASA!B165</f>
        <v>55.641190069427779</v>
      </c>
      <c r="C24" s="6">
        <f>[2]ASA!AD165</f>
        <v>123201.66084841765</v>
      </c>
      <c r="D24" s="6">
        <f>[2]ASA!AJ165</f>
        <v>157028</v>
      </c>
      <c r="E24" s="10">
        <f>[2]ASA!AJ165</f>
        <v>157028</v>
      </c>
      <c r="F24" s="11">
        <f>[1]Table1!$F39</f>
        <v>19878</v>
      </c>
      <c r="G24" s="3">
        <f>[1]Table1!$O39</f>
        <v>2437</v>
      </c>
      <c r="H24" s="3">
        <f>[3]Table1!J39</f>
        <v>209.78149999999999</v>
      </c>
    </row>
    <row r="25" spans="1:8" x14ac:dyDescent="0.25">
      <c r="A25" s="5">
        <v>2000</v>
      </c>
      <c r="B25" s="1">
        <f>[2]ASA!B166</f>
        <v>275.53440037300658</v>
      </c>
      <c r="C25" s="6">
        <f>[2]ASA!AD166</f>
        <v>120138.98013228446</v>
      </c>
      <c r="D25" s="6"/>
      <c r="E25" s="10" t="s">
        <v>10</v>
      </c>
      <c r="F25" s="11">
        <f>[1]Table1!$F40</f>
        <v>20421</v>
      </c>
      <c r="G25" s="3">
        <f>[1]Table1!$O40</f>
        <v>2014</v>
      </c>
      <c r="H25" s="3"/>
    </row>
    <row r="26" spans="1:8" x14ac:dyDescent="0.25">
      <c r="A26" s="4">
        <v>2001</v>
      </c>
      <c r="B26" s="1">
        <f>[2]ASA!B167</f>
        <v>406.30822029131781</v>
      </c>
      <c r="C26" s="6">
        <f>[2]ASA!AD167</f>
        <v>131664.81416724116</v>
      </c>
      <c r="D26" s="6">
        <f>[2]ASA!AJ167</f>
        <v>115155</v>
      </c>
      <c r="E26" s="10">
        <f>[2]ASA!AJ167</f>
        <v>115155</v>
      </c>
      <c r="F26" s="11">
        <f>[1]Table1!$F41</f>
        <v>22330</v>
      </c>
      <c r="G26" s="3">
        <f>[1]Table1!$O41</f>
        <v>2437</v>
      </c>
      <c r="H26" s="3"/>
    </row>
    <row r="27" spans="1:8" x14ac:dyDescent="0.25">
      <c r="A27" s="5">
        <v>2002</v>
      </c>
      <c r="B27" s="1">
        <f>[2]ASA!B168</f>
        <v>173.36435288273722</v>
      </c>
      <c r="C27" s="6">
        <f>[2]ASA!AD168</f>
        <v>140087.84367349988</v>
      </c>
      <c r="D27" s="6"/>
      <c r="E27" s="10" t="s">
        <v>10</v>
      </c>
      <c r="F27" s="11">
        <f>[1]Table1!$F42</f>
        <v>17049</v>
      </c>
      <c r="G27" s="3">
        <f>[1]Table1!$O42</f>
        <v>2014</v>
      </c>
      <c r="H27" s="3">
        <f>[3]Table1!J42</f>
        <v>34</v>
      </c>
    </row>
    <row r="28" spans="1:8" x14ac:dyDescent="0.25">
      <c r="A28" s="4">
        <v>2003</v>
      </c>
      <c r="B28" s="1">
        <f>[2]ASA!B169</f>
        <v>61.854593845657021</v>
      </c>
      <c r="C28" s="6">
        <f>[2]ASA!AD169</f>
        <v>160913.81650287524</v>
      </c>
      <c r="D28" s="6"/>
      <c r="E28" s="10" t="s">
        <v>10</v>
      </c>
      <c r="F28" s="11">
        <f>[1]Table1!$F43</f>
        <v>21663.200000000001</v>
      </c>
      <c r="G28" s="3">
        <f>[1]Table1!$O43</f>
        <v>1332</v>
      </c>
      <c r="H28" s="11" t="s">
        <v>14</v>
      </c>
    </row>
    <row r="29" spans="1:8" x14ac:dyDescent="0.25">
      <c r="A29" s="4">
        <v>2004</v>
      </c>
      <c r="B29" s="1">
        <f>[2]ASA!B170</f>
        <v>62.080580389137964</v>
      </c>
      <c r="C29" s="6">
        <f>[2]ASA!AD170</f>
        <v>160236.85369488655</v>
      </c>
      <c r="D29" s="6"/>
      <c r="E29" s="10" t="s">
        <v>10</v>
      </c>
      <c r="F29" s="11">
        <f>[1]Table1!$F44</f>
        <v>18868</v>
      </c>
      <c r="G29" s="3">
        <f>[1]Table1!$O44</f>
        <v>1038</v>
      </c>
      <c r="H29" s="3"/>
    </row>
    <row r="30" spans="1:8" x14ac:dyDescent="0.25">
      <c r="A30" s="4">
        <v>2005</v>
      </c>
      <c r="B30" s="1">
        <f>[2]ASA!B171</f>
        <v>141.5892182245164</v>
      </c>
      <c r="C30" s="6">
        <f>[2]ASA!AD171</f>
        <v>156850.36039735953</v>
      </c>
      <c r="D30" s="6">
        <f>[2]ASA!AJ171</f>
        <v>163737</v>
      </c>
      <c r="E30" s="10">
        <f>[2]ASA!AJ171</f>
        <v>163737</v>
      </c>
      <c r="F30" s="11">
        <f>[1]Table1!$F45</f>
        <v>20912.099999999999</v>
      </c>
      <c r="G30" s="3">
        <f>[1]Table1!$O45</f>
        <v>1159</v>
      </c>
      <c r="H30" s="3"/>
    </row>
    <row r="31" spans="1:8" x14ac:dyDescent="0.25">
      <c r="A31" s="4">
        <v>2006</v>
      </c>
      <c r="B31" s="1">
        <f>[2]ASA!B172</f>
        <v>136.03064572466093</v>
      </c>
      <c r="C31" s="6">
        <f>[2]ASA!AD172</f>
        <v>159775.79412826427</v>
      </c>
      <c r="D31" s="6">
        <f>[2]ASA!AJ172</f>
        <v>179580</v>
      </c>
      <c r="E31" s="10">
        <f>[2]ASA!AJ172</f>
        <v>179580</v>
      </c>
      <c r="F31" s="11">
        <f>[1]Table1!$F46</f>
        <v>23953</v>
      </c>
      <c r="G31" s="3">
        <f>[1]Table1!$O46</f>
        <v>952</v>
      </c>
      <c r="H31" s="3"/>
    </row>
    <row r="32" spans="1:8" x14ac:dyDescent="0.25">
      <c r="A32" s="4">
        <v>2007</v>
      </c>
      <c r="B32" s="1">
        <f>[2]ASA!B173</f>
        <v>132.33763089057348</v>
      </c>
      <c r="C32" s="6">
        <f>[2]ASA!AD173</f>
        <v>141509.41191665045</v>
      </c>
      <c r="D32" s="6">
        <f>[2]ASA!AJ173</f>
        <v>143827</v>
      </c>
      <c r="E32" s="10">
        <f>[2]ASA!AJ173</f>
        <v>143827</v>
      </c>
      <c r="F32" s="11">
        <f>[1]Table1!$F47</f>
        <v>17132</v>
      </c>
      <c r="G32" s="3">
        <f>[1]Table1!$O47</f>
        <v>1248</v>
      </c>
      <c r="H32" s="3"/>
    </row>
    <row r="33" spans="1:8" x14ac:dyDescent="0.25">
      <c r="A33" s="4">
        <v>2008</v>
      </c>
      <c r="B33" s="1">
        <f>[2]ASA!B174</f>
        <v>224.51289495626438</v>
      </c>
      <c r="C33" s="6">
        <f>[2]ASA!AD174</f>
        <v>128276.29199962551</v>
      </c>
      <c r="D33" s="6">
        <f>[2]ASA!AJ174</f>
        <v>136839</v>
      </c>
      <c r="E33" s="10">
        <f>[2]ASA!AJ174</f>
        <v>136839</v>
      </c>
      <c r="F33" s="11">
        <f>[1]Table1!$F48</f>
        <v>20523</v>
      </c>
      <c r="G33" s="3">
        <f>[1]Table1!$O48</f>
        <v>1536</v>
      </c>
      <c r="H33" s="3"/>
    </row>
    <row r="34" spans="1:8" x14ac:dyDescent="0.25">
      <c r="A34" s="4">
        <v>2009</v>
      </c>
      <c r="B34" s="1">
        <f>[2]ASA!B175</f>
        <v>374.49743145805382</v>
      </c>
      <c r="C34" s="6">
        <f>[2]ASA!AD175</f>
        <v>134669.82663898545</v>
      </c>
      <c r="D34" s="6">
        <f>[2]ASA!AJ175</f>
        <v>142154</v>
      </c>
      <c r="E34" s="10">
        <f>[2]ASA!AJ175</f>
        <v>142154</v>
      </c>
      <c r="F34" s="11">
        <f>[1]Table1!$F49</f>
        <v>17107</v>
      </c>
      <c r="G34" s="3">
        <f>[1]Table1!$O49</f>
        <v>1310</v>
      </c>
      <c r="H34" s="3"/>
    </row>
    <row r="35" spans="1:8" x14ac:dyDescent="0.25">
      <c r="A35" s="4">
        <v>2010</v>
      </c>
      <c r="B35" s="1">
        <f>[2]ASA!B176</f>
        <v>260.06985686713512</v>
      </c>
      <c r="C35" s="6">
        <f>[2]ASA!AD176</f>
        <v>157687.09303006166</v>
      </c>
      <c r="D35" s="6">
        <f>[2]ASA!AJ176</f>
        <v>146913</v>
      </c>
      <c r="E35" s="10">
        <f>[2]ASA!AJ176</f>
        <v>146913</v>
      </c>
      <c r="F35" s="11">
        <f>[1]Table1!$F50</f>
        <v>26355</v>
      </c>
      <c r="G35" s="3">
        <f>[1]Table1!$O50</f>
        <v>1941</v>
      </c>
      <c r="H35" s="3"/>
    </row>
    <row r="36" spans="1:8" x14ac:dyDescent="0.25">
      <c r="A36" s="4">
        <v>2011</v>
      </c>
      <c r="B36" s="1">
        <f>[2]ASA!B177</f>
        <v>193.22531383503204</v>
      </c>
      <c r="C36" s="6">
        <f>[2]ASA!AD177</f>
        <v>167234.32358562321</v>
      </c>
      <c r="D36" s="6"/>
      <c r="E36" s="10" t="s">
        <v>10</v>
      </c>
      <c r="F36" s="11">
        <f>[1]Table1!$F51</f>
        <v>22877.1</v>
      </c>
      <c r="G36" s="3">
        <f>[1]Table1!$O51</f>
        <v>1795</v>
      </c>
      <c r="H36" s="3"/>
    </row>
    <row r="37" spans="1:8" x14ac:dyDescent="0.25">
      <c r="A37" s="4">
        <v>2012</v>
      </c>
      <c r="B37" s="1">
        <f>[2]ASA!B178</f>
        <v>92.505397709066614</v>
      </c>
      <c r="C37" s="6">
        <f>[2]ASA!AD178</f>
        <v>171879.53599914844</v>
      </c>
      <c r="D37" s="6">
        <f>[2]ASA!AJ178</f>
        <v>167738</v>
      </c>
      <c r="E37" s="10">
        <f>[2]ASA!AJ178</f>
        <v>167738</v>
      </c>
      <c r="F37" s="11">
        <f>[1]Table1!$F52</f>
        <v>17021</v>
      </c>
      <c r="G37" s="3">
        <f>[1]Table1!$O52</f>
        <v>1806.9</v>
      </c>
      <c r="H37" s="3"/>
    </row>
    <row r="38" spans="1:8" x14ac:dyDescent="0.25">
      <c r="A38" s="4">
        <v>2013</v>
      </c>
      <c r="B38" s="1">
        <f>[2]ASA!B179</f>
        <v>96.369182371593013</v>
      </c>
      <c r="C38" s="6">
        <f>[2]ASA!AD179</f>
        <v>194771.03434690408</v>
      </c>
      <c r="D38" s="6">
        <f>[2]ASA!AJ179</f>
        <v>169020</v>
      </c>
      <c r="E38" s="10">
        <f>[2]ASA!AJ179</f>
        <v>169020</v>
      </c>
      <c r="F38" s="11">
        <f>[1]Table1!$F53</f>
        <v>27609.9</v>
      </c>
      <c r="G38" s="3">
        <f>[1]Table1!$O53</f>
        <v>1764</v>
      </c>
      <c r="H38" s="3"/>
    </row>
    <row r="39" spans="1:8" x14ac:dyDescent="0.25">
      <c r="A39" s="4">
        <v>2014</v>
      </c>
      <c r="B39" s="1">
        <f>[2]ASA!B180</f>
        <v>111.45676344230812</v>
      </c>
      <c r="C39" s="6">
        <f>[2]ASA!AD180</f>
        <v>181296.21766180583</v>
      </c>
      <c r="D39" s="6">
        <f>[2]ASA!AJ180</f>
        <v>203267</v>
      </c>
      <c r="E39" s="10">
        <f>[2]ASA!AJ180</f>
        <v>203267</v>
      </c>
      <c r="F39" s="11">
        <f>[1]Table1!$F54</f>
        <v>25559.584500000001</v>
      </c>
      <c r="G39" s="3">
        <f>[1]Table1!$O54</f>
        <v>1645</v>
      </c>
      <c r="H39" s="3"/>
    </row>
    <row r="41" spans="1:8" ht="16.5" x14ac:dyDescent="0.25">
      <c r="A41" s="7" t="s">
        <v>8</v>
      </c>
    </row>
    <row r="42" spans="1:8" ht="16.5" x14ac:dyDescent="0.25">
      <c r="A42" s="7" t="s">
        <v>9</v>
      </c>
    </row>
    <row r="43" spans="1:8" ht="16.5" x14ac:dyDescent="0.25">
      <c r="A43" s="7" t="s">
        <v>13</v>
      </c>
    </row>
    <row r="120" spans="27:28" x14ac:dyDescent="0.25">
      <c r="AA120">
        <v>1</v>
      </c>
      <c r="AB120">
        <v>1</v>
      </c>
    </row>
  </sheetData>
  <mergeCells count="1"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Dressel, Sherri C (DFG)</dc:creator>
  <cp:lastModifiedBy>Dressel, Sherri C (DFG)</cp:lastModifiedBy>
  <dcterms:created xsi:type="dcterms:W3CDTF">2015-09-29T03:34:35Z</dcterms:created>
  <dcterms:modified xsi:type="dcterms:W3CDTF">2015-10-27T00:00:57Z</dcterms:modified>
</cp:coreProperties>
</file>