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.ward/Documents/pfx-covariation-pws/data/herring/"/>
    </mc:Choice>
  </mc:AlternateContent>
  <xr:revisionPtr revIDLastSave="0" documentId="12_ncr:500000_{7B6EBF1A-95CD-844C-ACA5-B7814FB5B0ED}" xr6:coauthVersionLast="31" xr6:coauthVersionMax="31" xr10:uidLastSave="{00000000-0000-0000-0000-000000000000}"/>
  <bookViews>
    <workbookView xWindow="840" yWindow="2160" windowWidth="35540" windowHeight="15860" tabRatio="500" xr2:uid="{00000000-000D-0000-FFFF-FFFF00000000}"/>
  </bookViews>
  <sheets>
    <sheet name="DATA" sheetId="1" r:id="rId1"/>
    <sheet name="METADATA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Ward</author>
  </authors>
  <commentList>
    <comment ref="D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These age 3 recruits would be created 3 years later</t>
        </r>
      </text>
    </comment>
    <comment ref="N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Juv pink salmon compete with age 1 herring. Herring from BY 1980 would be 1 in 1981 and compete with releases in that year</t>
        </r>
      </text>
    </comment>
    <comment ref="O1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Juv chum salmon compete with age 1 herring. Herring from BY 1980 would be 1 in 1981 and compete with releases in that year</t>
        </r>
      </text>
    </comment>
    <comment ref="P1" authorId="0" shapeId="0" xr:uid="{00000000-0006-0000-0000-000004000000}">
      <text>
        <r>
          <rPr>
            <b/>
            <sz val="9"/>
            <color rgb="FF000000"/>
            <rFont val="Calibri"/>
            <family val="2"/>
          </rPr>
          <t>Eric Ward: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Herring from BY 1980 1 in 1981, and would have competed with juveniles produced by wild pink spawners in 1
</t>
        </r>
        <r>
          <rPr>
            <sz val="9"/>
            <color rgb="FF000000"/>
            <rFont val="Calibri"/>
            <family val="2"/>
          </rPr>
          <t>1980</t>
        </r>
      </text>
    </comment>
    <comment ref="Q1" authorId="0" shapeId="0" xr:uid="{00000000-0006-0000-0000-000005000000}">
      <text>
        <r>
          <rPr>
            <b/>
            <sz val="9"/>
            <color rgb="FF000000"/>
            <rFont val="Calibri"/>
            <family val="2"/>
          </rPr>
          <t>Eric Ward: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Herring from BY 1980 1 in 1981, and would have competed with juveniles produced by wild chum spawners in 1980</t>
        </r>
      </text>
    </comment>
    <comment ref="T1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pinks returning in 1981 could have predated upon herring from BY 1980</t>
        </r>
      </text>
    </comment>
    <comment ref="U1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hatch pinks returning in 1981 could have predated upon herring from BY 1980</t>
        </r>
      </text>
    </comment>
    <comment ref="V1" authorId="0" shapeId="0" xr:uid="{00000000-0006-0000-0000-000008000000}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chum returning in 1981 could have predated upon herring from BY 1980</t>
        </r>
      </text>
    </comment>
    <comment ref="W1" authorId="0" shapeId="0" xr:uid="{00000000-0006-0000-0000-000009000000}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Adult wild coho returning in 1981 could have predated upon herring from BY 1980</t>
        </r>
      </text>
    </comment>
  </commentList>
</comments>
</file>

<file path=xl/sharedStrings.xml><?xml version="1.0" encoding="utf-8"?>
<sst xmlns="http://schemas.openxmlformats.org/spreadsheetml/2006/main" count="94" uniqueCount="67">
  <si>
    <t>BroodYear</t>
  </si>
  <si>
    <t>RecPerSpawn</t>
  </si>
  <si>
    <t>Calculated as derived variable</t>
  </si>
  <si>
    <t>indicator variable for 1989 EVOS event</t>
  </si>
  <si>
    <t>state change / indicator for 1989 and following years</t>
  </si>
  <si>
    <t>pulse change in 1989, followed by a gradual recovery over next 20 years</t>
  </si>
  <si>
    <t>juv.hatchRelPink.lag2</t>
  </si>
  <si>
    <t>juv.hatchRelChum.lag2</t>
  </si>
  <si>
    <t>juv.hatchRelCoho.lag2</t>
  </si>
  <si>
    <t>EVOS.pulse.lag0</t>
  </si>
  <si>
    <t>EVOS.press.lag0</t>
  </si>
  <si>
    <t>EVOS.pulseRecovery.lag0</t>
  </si>
  <si>
    <t>EVOS.pulse.lag1</t>
  </si>
  <si>
    <t>EVOS.press.lag1</t>
  </si>
  <si>
    <t>EVOS.pulseRecovery.lag1</t>
  </si>
  <si>
    <t>EVOS.pulse.lag2</t>
  </si>
  <si>
    <t>EVOS.press.lag2</t>
  </si>
  <si>
    <t>EVOS.pulseRecovery.lag2</t>
  </si>
  <si>
    <t>indicator variable for 1989 EVOS event, lag1</t>
  </si>
  <si>
    <t>state change / indicator for 1989 and following years, lag1</t>
  </si>
  <si>
    <t>pulse change in 1989, followed by a gradual recovery over next 20 years,lag1</t>
  </si>
  <si>
    <t>indicator variable for 1989 EVOS event, lag2</t>
  </si>
  <si>
    <t>state change / indicator for 1989 and following years, lag2</t>
  </si>
  <si>
    <t>pulse change in 1989, followed by a gradual recovery over next 20 years, lag2</t>
  </si>
  <si>
    <t>Rec3Obs</t>
  </si>
  <si>
    <t>BroodYearSB</t>
  </si>
  <si>
    <t xml:space="preserve">Taken from column 'N' in ASA tab of spreadsheet "PWS_ASA_2014_FINAL.xlsm", </t>
  </si>
  <si>
    <t xml:space="preserve">Taken from column 'O' in ASA tab of spreadsheet "PWS_ASA_2014_FINAL.xlsm", </t>
  </si>
  <si>
    <t>juv.wildChumRun.lag2</t>
  </si>
  <si>
    <t>juv.wildCohoRun.lag2</t>
  </si>
  <si>
    <t>juv.wildPinkRun.lag1</t>
  </si>
  <si>
    <t>ad.hatchRelPink.lag2</t>
  </si>
  <si>
    <t>ad.hatchRelChum.lag2</t>
  </si>
  <si>
    <t>ad.hatchRelCoho.lag2</t>
  </si>
  <si>
    <t>ad.wildPinkRun.lag0</t>
  </si>
  <si>
    <t>ad.wildCohoRun.lag0</t>
  </si>
  <si>
    <t>ad.wildChumRun.lag0</t>
  </si>
  <si>
    <t>humpbacks</t>
  </si>
  <si>
    <t>Upwelling.summerBefore</t>
  </si>
  <si>
    <t>Upwelling.summerAfter</t>
  </si>
  <si>
    <t>discharge.lag0</t>
  </si>
  <si>
    <t>discharge.lag1</t>
  </si>
  <si>
    <t>win.sst.lag0</t>
  </si>
  <si>
    <t>win.sst.lag1</t>
  </si>
  <si>
    <t>average winter SST, Nov-Mar, right before spawning. Coming from salmon.sst.with.lags.csv</t>
  </si>
  <si>
    <t>average winter SST, Nov-Mar, right after spawning. Coming from salmon.sst.with.lags.csv</t>
  </si>
  <si>
    <t>Coming from Royer Freshwater Discharge 1931- 2013.xls, no lag</t>
  </si>
  <si>
    <t>Coming from Royer Freshwater Discharge 1931- 2013.xls, lagged 1 year before spawning occurs</t>
  </si>
  <si>
    <t>Avgerage summer upwelling, May-Sept from stations 60N-140W and 60N-149W. This is after spawning in spring</t>
  </si>
  <si>
    <t>Avgerage summer upwelling, May-Sept from stations 60N-140W and 60N-149W. This is the summer before spawning in spring</t>
  </si>
  <si>
    <t>Taken from humpbacks.csv. There were several years of missing values, which were filled in using the MARSS() R package</t>
  </si>
  <si>
    <t>wild pink adult run in the year spawning occurs</t>
  </si>
  <si>
    <t>wild coho adult run in the year spawning occurs</t>
  </si>
  <si>
    <t>wild chum adult run in the year spawning occurs</t>
  </si>
  <si>
    <t>Column 'L' in 'Database' sheet of 2015_PWS_Pink_Wild_forecast-FINAL.xlsm</t>
  </si>
  <si>
    <t>Column 'R' in WILD_CHUM_DATA sheet from 2015_PWS_Wild_Chum forecast-FINAL.xls</t>
  </si>
  <si>
    <t>Column D in 'Total_return_based' sheet from 2014_Copper_&amp;_Bering_Wild_Coho_FINAL</t>
  </si>
  <si>
    <t>Column 'L' in 'Database' sheet of 2015_PWS_Pink_Wild_forecast-FINAL.xlsm, 1 year lag</t>
  </si>
  <si>
    <t>Column 'R' in WILD_CHUM_DATA sheet from 2015_PWS_Wild_Chum forecast-FINAL.xls, 2 year lag</t>
  </si>
  <si>
    <t>Column D in 'Total_return_based' sheet from 2014_Copper_&amp;_Bering_Wild_Coho_FINAL, 2 year lag</t>
  </si>
  <si>
    <t>comes from PWS hatchery releases all species</t>
  </si>
  <si>
    <t>ad.hatchPinkRun.lag1</t>
  </si>
  <si>
    <t>ad.wildChumRun.lag1</t>
  </si>
  <si>
    <t>ad.wildPinkRun.lag1</t>
  </si>
  <si>
    <t>ad.wildCohoRun.lag1</t>
  </si>
  <si>
    <t>CatchMillionsFish</t>
  </si>
  <si>
    <t>ad.hatchRelChum.lag1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</si>
</sst>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"/>
  </numFmts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color theme="1"/>
      <name val="LMRoman10"/>
    </font>
    <font>
      <sz val="12"/>
      <color rgb="FF000000"/>
      <name val="Times New Roman"/>
    </font>
    <font>
      <sz val="12"/>
      <color theme="1"/>
      <name val="Times New Roman"/>
    </font>
    <font>
      <sz val="10"/>
      <name val="Helv"/>
    </font>
    <font>
      <sz val="8"/>
      <color indexed="12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8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1" fontId="3" fillId="0" borderId="0" xfId="0" applyNumberFormat="1" applyFont="1" applyFill="1" applyProtection="1"/>
    <xf numFmtId="1" fontId="4" fillId="0" borderId="0" xfId="0" applyNumberFormat="1" applyFont="1" applyFill="1" applyProtection="1"/>
    <xf numFmtId="0" fontId="6" fillId="0" borderId="0" xfId="0" applyFont="1" applyFill="1"/>
    <xf numFmtId="1" fontId="6" fillId="0" borderId="0" xfId="0" applyNumberFormat="1" applyFont="1" applyFill="1"/>
    <xf numFmtId="1" fontId="6" fillId="0" borderId="0" xfId="0" applyNumberFormat="1" applyFont="1"/>
    <xf numFmtId="0" fontId="7" fillId="0" borderId="0" xfId="0" applyFont="1"/>
    <xf numFmtId="0" fontId="4" fillId="0" borderId="0" xfId="0" applyFont="1" applyFill="1"/>
    <xf numFmtId="0" fontId="7" fillId="0" borderId="0" xfId="0" applyFont="1" applyFill="1"/>
    <xf numFmtId="1" fontId="4" fillId="0" borderId="0" xfId="0" applyNumberFormat="1" applyFont="1" applyFill="1" applyAlignment="1">
      <alignment wrapText="1"/>
    </xf>
    <xf numFmtId="1" fontId="7" fillId="0" borderId="0" xfId="0" applyNumberFormat="1" applyFont="1" applyFill="1"/>
    <xf numFmtId="0" fontId="6" fillId="0" borderId="0" xfId="0" applyFont="1"/>
    <xf numFmtId="1" fontId="9" fillId="0" borderId="2" xfId="147" applyNumberFormat="1" applyFont="1" applyFill="1" applyBorder="1"/>
    <xf numFmtId="164" fontId="9" fillId="0" borderId="1" xfId="147" applyNumberFormat="1" applyFont="1" applyFill="1" applyBorder="1"/>
    <xf numFmtId="0" fontId="4" fillId="0" borderId="0" xfId="0" applyFont="1"/>
    <xf numFmtId="1" fontId="4" fillId="0" borderId="0" xfId="0" applyNumberFormat="1" applyFont="1" applyAlignment="1">
      <alignment wrapText="1"/>
    </xf>
    <xf numFmtId="0" fontId="12" fillId="0" borderId="0" xfId="0" applyFont="1"/>
    <xf numFmtId="0" fontId="7" fillId="2" borderId="0" xfId="0" applyFont="1" applyFill="1"/>
    <xf numFmtId="1" fontId="9" fillId="2" borderId="1" xfId="147" applyNumberFormat="1" applyFont="1" applyFill="1" applyBorder="1"/>
    <xf numFmtId="164" fontId="9" fillId="2" borderId="1" xfId="147" applyNumberFormat="1" applyFont="1" applyFill="1" applyBorder="1"/>
    <xf numFmtId="0" fontId="6" fillId="2" borderId="0" xfId="0" applyFont="1" applyFill="1"/>
    <xf numFmtId="0" fontId="0" fillId="2" borderId="0" xfId="0" applyFill="1"/>
    <xf numFmtId="0" fontId="4" fillId="2" borderId="0" xfId="0" applyFont="1" applyFill="1"/>
    <xf numFmtId="1" fontId="4" fillId="2" borderId="0" xfId="0" applyNumberFormat="1" applyFont="1" applyFill="1" applyAlignment="1">
      <alignment wrapText="1"/>
    </xf>
    <xf numFmtId="1" fontId="4" fillId="2" borderId="0" xfId="0" applyNumberFormat="1" applyFont="1" applyFill="1" applyProtection="1"/>
    <xf numFmtId="0" fontId="12" fillId="2" borderId="0" xfId="0" applyFont="1" applyFill="1"/>
    <xf numFmtId="165" fontId="13" fillId="0" borderId="0" xfId="147" applyNumberFormat="1" applyFont="1"/>
  </cellXfs>
  <cellStyles count="2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Normal" xfId="0" builtinId="0"/>
    <cellStyle name="Normal_PeteSR" xfId="147" xr:uid="{00000000-0005-0000-0000-0000CD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workbookViewId="0">
      <selection activeCell="X1" sqref="X1"/>
    </sheetView>
  </sheetViews>
  <sheetFormatPr baseColWidth="10" defaultRowHeight="16"/>
  <cols>
    <col min="1" max="1" width="11" style="9" bestFit="1" customWidth="1"/>
    <col min="2" max="2" width="11" style="11" customWidth="1"/>
    <col min="3" max="3" width="15.5" style="7" customWidth="1"/>
    <col min="4" max="4" width="12.33203125" style="7" customWidth="1"/>
    <col min="5" max="24" width="11" style="7" customWidth="1"/>
    <col min="25" max="25" width="11" style="8" customWidth="1"/>
    <col min="26" max="27" width="10.83203125" style="7" customWidth="1"/>
    <col min="28" max="29" width="11" style="8" customWidth="1"/>
    <col min="30" max="16384" width="10.83203125" style="7"/>
  </cols>
  <sheetData>
    <row r="1" spans="1:32">
      <c r="A1" s="4" t="s">
        <v>0</v>
      </c>
      <c r="B1" s="5" t="s">
        <v>24</v>
      </c>
      <c r="C1" s="6" t="s">
        <v>25</v>
      </c>
      <c r="D1" s="7" t="s">
        <v>1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15</v>
      </c>
      <c r="L1" s="12" t="s">
        <v>16</v>
      </c>
      <c r="M1" s="12" t="s">
        <v>17</v>
      </c>
      <c r="N1" s="4" t="s">
        <v>6</v>
      </c>
      <c r="O1" s="4" t="s">
        <v>7</v>
      </c>
      <c r="P1" s="8" t="s">
        <v>30</v>
      </c>
      <c r="Q1" s="8" t="s">
        <v>28</v>
      </c>
      <c r="R1" s="7" t="s">
        <v>31</v>
      </c>
      <c r="S1" s="7" t="s">
        <v>32</v>
      </c>
      <c r="T1" s="8" t="s">
        <v>63</v>
      </c>
      <c r="U1" s="8" t="s">
        <v>61</v>
      </c>
      <c r="V1" s="8" t="s">
        <v>62</v>
      </c>
      <c r="W1" s="8" t="s">
        <v>64</v>
      </c>
      <c r="X1" s="8" t="s">
        <v>66</v>
      </c>
      <c r="Y1" s="8" t="s">
        <v>37</v>
      </c>
      <c r="Z1" s="12" t="s">
        <v>38</v>
      </c>
      <c r="AA1" s="12" t="s">
        <v>39</v>
      </c>
      <c r="AB1" s="8" t="s">
        <v>40</v>
      </c>
      <c r="AC1" s="8" t="s">
        <v>41</v>
      </c>
      <c r="AD1" t="s">
        <v>42</v>
      </c>
      <c r="AE1" t="s">
        <v>43</v>
      </c>
      <c r="AF1" s="7" t="s">
        <v>65</v>
      </c>
    </row>
    <row r="2" spans="1:32">
      <c r="A2" s="9">
        <v>1968</v>
      </c>
      <c r="B2" s="2"/>
      <c r="D2"/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12"/>
      <c r="O2" s="12"/>
      <c r="P2" s="7">
        <v>3315682.3394495412</v>
      </c>
      <c r="Q2" s="10"/>
      <c r="T2" s="8">
        <v>5988470.0550458711</v>
      </c>
      <c r="U2" s="8"/>
      <c r="V2" s="10"/>
      <c r="W2" s="8"/>
      <c r="X2" s="12"/>
      <c r="Y2"/>
      <c r="Z2" s="17">
        <v>-0.7</v>
      </c>
      <c r="AA2" s="17">
        <v>-4.4000000000000004</v>
      </c>
      <c r="AB2">
        <v>250558.67050000001</v>
      </c>
      <c r="AC2">
        <v>267230.38510000001</v>
      </c>
      <c r="AD2"/>
      <c r="AE2">
        <v>4.4970000008742002</v>
      </c>
    </row>
    <row r="3" spans="1:32">
      <c r="A3" s="9">
        <v>1969</v>
      </c>
      <c r="B3" s="2"/>
      <c r="D3"/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12"/>
      <c r="O3" s="12"/>
      <c r="P3" s="15">
        <v>1159891.0550458715</v>
      </c>
      <c r="Q3" s="10"/>
      <c r="T3" s="8">
        <v>5617392.7889908254</v>
      </c>
      <c r="U3" s="8"/>
      <c r="V3" s="10"/>
      <c r="W3" s="8"/>
      <c r="X3" s="12"/>
      <c r="Y3"/>
      <c r="Z3" s="17">
        <v>-4.4000000000000004</v>
      </c>
      <c r="AA3" s="17">
        <v>-1.2</v>
      </c>
      <c r="AB3">
        <v>259762.7947</v>
      </c>
      <c r="AC3">
        <v>250558.67050000001</v>
      </c>
      <c r="AD3">
        <v>4.4970000008742002</v>
      </c>
      <c r="AE3">
        <v>5.5733333289623301</v>
      </c>
    </row>
    <row r="4" spans="1:32">
      <c r="A4" s="9">
        <v>1970</v>
      </c>
      <c r="B4" s="2"/>
      <c r="D4"/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12"/>
      <c r="O4" s="12"/>
      <c r="P4" s="15">
        <v>2807396.7889908259</v>
      </c>
      <c r="Q4" s="10">
        <v>61550</v>
      </c>
      <c r="T4" s="8">
        <v>10500614.229357798</v>
      </c>
      <c r="U4" s="8"/>
      <c r="W4" s="8"/>
      <c r="X4" s="12"/>
      <c r="Y4"/>
      <c r="Z4" s="17">
        <v>-1.2</v>
      </c>
      <c r="AA4" s="17">
        <v>0.5</v>
      </c>
      <c r="AB4">
        <v>262705.315</v>
      </c>
      <c r="AC4">
        <v>259762.7947</v>
      </c>
      <c r="AD4">
        <v>5.5733333289623301</v>
      </c>
      <c r="AE4">
        <v>5.0026666680971799</v>
      </c>
    </row>
    <row r="5" spans="1:32">
      <c r="A5" s="9">
        <v>1971</v>
      </c>
      <c r="B5" s="2"/>
      <c r="D5"/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12"/>
      <c r="O5" s="12"/>
      <c r="P5" s="15">
        <v>3189650.2293577981</v>
      </c>
      <c r="Q5" s="10">
        <v>109770</v>
      </c>
      <c r="T5" s="8">
        <v>1893028.4128440367</v>
      </c>
      <c r="U5" s="8"/>
      <c r="V5" s="10">
        <v>314560</v>
      </c>
      <c r="W5" s="8"/>
      <c r="X5" s="12"/>
      <c r="Y5"/>
      <c r="Z5" s="17">
        <v>0.5</v>
      </c>
      <c r="AA5" s="17">
        <v>0.8</v>
      </c>
      <c r="AB5">
        <v>237275.0607</v>
      </c>
      <c r="AC5">
        <v>262705.315</v>
      </c>
      <c r="AD5">
        <v>5.0026666680971799</v>
      </c>
      <c r="AE5">
        <v>4.22008332808812</v>
      </c>
    </row>
    <row r="6" spans="1:32">
      <c r="A6" s="9">
        <v>1972</v>
      </c>
      <c r="B6" s="2"/>
      <c r="D6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2">
        <v>0</v>
      </c>
      <c r="L6" s="12">
        <v>0</v>
      </c>
      <c r="M6" s="12">
        <v>0</v>
      </c>
      <c r="N6" s="12"/>
      <c r="O6" s="12"/>
      <c r="P6" s="15">
        <v>1838245.4128440367</v>
      </c>
      <c r="Q6" s="10">
        <v>269190</v>
      </c>
      <c r="T6" s="8">
        <v>10823033.95412844</v>
      </c>
      <c r="U6" s="8"/>
      <c r="V6" s="10">
        <v>1221109</v>
      </c>
      <c r="W6" s="8"/>
      <c r="X6" s="12"/>
      <c r="Y6"/>
      <c r="Z6" s="17">
        <v>0.8</v>
      </c>
      <c r="AA6" s="17">
        <v>1.8</v>
      </c>
      <c r="AB6">
        <v>227100.2844</v>
      </c>
      <c r="AC6">
        <v>237275.0607</v>
      </c>
      <c r="AD6">
        <v>4.22008332808812</v>
      </c>
      <c r="AE6">
        <v>4.7780000289281199</v>
      </c>
    </row>
    <row r="7" spans="1:32">
      <c r="A7" s="9">
        <v>1973</v>
      </c>
      <c r="B7" s="2"/>
      <c r="D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2">
        <v>0</v>
      </c>
      <c r="L7" s="12">
        <v>0</v>
      </c>
      <c r="M7" s="12">
        <v>0</v>
      </c>
      <c r="N7" s="12"/>
      <c r="O7" s="12"/>
      <c r="P7" s="15">
        <v>3512069.9541284405</v>
      </c>
      <c r="Q7" s="10">
        <v>491270</v>
      </c>
      <c r="T7" s="8">
        <v>2801686.6697247704</v>
      </c>
      <c r="U7" s="8"/>
      <c r="V7" s="10">
        <v>255444</v>
      </c>
      <c r="W7" s="8"/>
      <c r="X7" s="12"/>
      <c r="Y7"/>
      <c r="Z7" s="17">
        <v>1.8</v>
      </c>
      <c r="AA7" s="17">
        <v>-0.3</v>
      </c>
      <c r="AB7">
        <v>217824.0711</v>
      </c>
      <c r="AC7">
        <v>227100.2844</v>
      </c>
      <c r="AD7">
        <v>4.7780000289281199</v>
      </c>
      <c r="AE7">
        <v>4.74375000198682</v>
      </c>
    </row>
    <row r="8" spans="1:32">
      <c r="A8" s="9">
        <v>1974</v>
      </c>
      <c r="B8" s="2"/>
      <c r="D8"/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12">
        <v>0</v>
      </c>
      <c r="L8" s="12">
        <v>0</v>
      </c>
      <c r="M8" s="12">
        <v>0</v>
      </c>
      <c r="N8" s="12"/>
      <c r="O8" s="12"/>
      <c r="P8" s="15">
        <v>2746903.6697247704</v>
      </c>
      <c r="Q8" s="10">
        <v>166900</v>
      </c>
      <c r="T8" s="8">
        <v>5685203.6880733948</v>
      </c>
      <c r="U8" s="8"/>
      <c r="V8" s="10">
        <v>125504.71428571429</v>
      </c>
      <c r="W8" s="8"/>
      <c r="X8" s="12"/>
      <c r="Y8"/>
      <c r="Z8" s="17">
        <v>-0.3</v>
      </c>
      <c r="AA8" s="17">
        <v>-0.3</v>
      </c>
      <c r="AB8">
        <v>279620.43199999997</v>
      </c>
      <c r="AC8">
        <v>217824.0711</v>
      </c>
      <c r="AD8">
        <v>4.74375000198682</v>
      </c>
      <c r="AE8">
        <v>4.9940000077088698</v>
      </c>
    </row>
    <row r="9" spans="1:32">
      <c r="A9" s="9">
        <v>1975</v>
      </c>
      <c r="B9" s="2"/>
      <c r="D9"/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12">
        <v>0</v>
      </c>
      <c r="L9" s="12">
        <v>0</v>
      </c>
      <c r="M9" s="12">
        <v>0</v>
      </c>
      <c r="N9" s="12"/>
      <c r="O9" s="12"/>
      <c r="P9" s="15">
        <v>3628325.6880733944</v>
      </c>
      <c r="Q9" s="10">
        <v>25025.71428571429</v>
      </c>
      <c r="T9" s="8">
        <v>2490854.4220183482</v>
      </c>
      <c r="U9" s="8"/>
      <c r="V9" s="10">
        <v>460922.92063492065</v>
      </c>
      <c r="W9" s="8"/>
      <c r="X9" s="12"/>
      <c r="Y9"/>
      <c r="Z9" s="17">
        <v>-0.3</v>
      </c>
      <c r="AA9" s="17">
        <v>-0.3</v>
      </c>
      <c r="AB9">
        <v>252906.58540000001</v>
      </c>
      <c r="AC9">
        <v>279620.43199999997</v>
      </c>
      <c r="AD9">
        <v>4.9940000077088698</v>
      </c>
      <c r="AE9">
        <v>4.5809999763965603</v>
      </c>
    </row>
    <row r="10" spans="1:32">
      <c r="A10" s="9">
        <v>1976</v>
      </c>
      <c r="B10" s="2"/>
      <c r="D10"/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2">
        <v>0</v>
      </c>
      <c r="L10" s="12">
        <v>0</v>
      </c>
      <c r="M10" s="12">
        <v>0</v>
      </c>
      <c r="N10" s="12"/>
      <c r="O10" s="12"/>
      <c r="P10" s="15">
        <v>2042081.4220183485</v>
      </c>
      <c r="Q10" s="10">
        <v>90444.920634920636</v>
      </c>
      <c r="T10" s="8">
        <v>8649843.5183486231</v>
      </c>
      <c r="U10" s="8">
        <v>44000</v>
      </c>
      <c r="V10" s="10">
        <v>698076.1825396826</v>
      </c>
      <c r="W10" s="8"/>
      <c r="X10" s="12"/>
      <c r="Y10"/>
      <c r="Z10" s="17">
        <v>-0.3</v>
      </c>
      <c r="AA10" s="17">
        <v>-6</v>
      </c>
      <c r="AB10">
        <v>327652.45390000002</v>
      </c>
      <c r="AC10">
        <v>252906.58540000001</v>
      </c>
      <c r="AD10">
        <v>4.5809999763965603</v>
      </c>
      <c r="AE10">
        <v>5.3272499879201298</v>
      </c>
    </row>
    <row r="11" spans="1:32">
      <c r="A11" s="9">
        <v>1977</v>
      </c>
      <c r="B11" s="2"/>
      <c r="D11"/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2">
        <v>0</v>
      </c>
      <c r="L11" s="12">
        <v>0</v>
      </c>
      <c r="M11" s="12">
        <v>0</v>
      </c>
      <c r="N11" s="12"/>
      <c r="O11" s="12"/>
      <c r="P11" s="15">
        <v>4351109.518348624</v>
      </c>
      <c r="Q11" s="10">
        <v>122237.18253968254</v>
      </c>
      <c r="R11" s="7">
        <v>24926171</v>
      </c>
      <c r="S11" s="7">
        <v>267857</v>
      </c>
      <c r="T11" s="8">
        <v>5335367.8715596329</v>
      </c>
      <c r="U11" s="8">
        <v>154620</v>
      </c>
      <c r="V11" s="10">
        <v>664097.9444444445</v>
      </c>
      <c r="W11" s="8"/>
      <c r="X11" s="12"/>
      <c r="Y11"/>
      <c r="Z11" s="17">
        <v>-6</v>
      </c>
      <c r="AA11" s="17">
        <v>0.9</v>
      </c>
      <c r="AB11">
        <v>306782.9817</v>
      </c>
      <c r="AC11">
        <v>327652.45390000002</v>
      </c>
      <c r="AD11">
        <v>5.3272499879201298</v>
      </c>
      <c r="AE11">
        <v>5.0565000057220502</v>
      </c>
    </row>
    <row r="12" spans="1:32">
      <c r="A12" s="9">
        <v>1978</v>
      </c>
      <c r="B12" s="2"/>
      <c r="D12"/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2">
        <v>0</v>
      </c>
      <c r="L12" s="12">
        <v>0</v>
      </c>
      <c r="M12" s="12">
        <v>0</v>
      </c>
      <c r="N12" s="12"/>
      <c r="O12" s="12"/>
      <c r="P12" s="15">
        <v>2165670.8715596329</v>
      </c>
      <c r="Q12" s="10">
        <v>178950.94444444444</v>
      </c>
      <c r="R12" s="7">
        <v>24323330</v>
      </c>
      <c r="S12" s="7">
        <v>857849</v>
      </c>
      <c r="T12" s="8">
        <v>22753414.188073393</v>
      </c>
      <c r="U12" s="8">
        <v>562955</v>
      </c>
      <c r="V12" s="10">
        <v>385054.20634920633</v>
      </c>
      <c r="W12" s="8"/>
      <c r="X12" s="12"/>
      <c r="Y12" s="17">
        <v>38.5</v>
      </c>
      <c r="Z12" s="17">
        <v>0.9</v>
      </c>
      <c r="AA12" s="17">
        <v>5.2</v>
      </c>
      <c r="AB12">
        <v>240079.23989999999</v>
      </c>
      <c r="AC12">
        <v>306782.9817</v>
      </c>
      <c r="AD12">
        <v>5.0565000057220502</v>
      </c>
      <c r="AE12">
        <v>5.3210833311080901</v>
      </c>
    </row>
    <row r="13" spans="1:32">
      <c r="A13" s="9">
        <v>1979</v>
      </c>
      <c r="B13" s="2"/>
      <c r="D13"/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12">
        <v>0</v>
      </c>
      <c r="L13" s="12">
        <v>0</v>
      </c>
      <c r="M13" s="12">
        <v>0</v>
      </c>
      <c r="N13">
        <v>24926171</v>
      </c>
      <c r="O13">
        <v>267857</v>
      </c>
      <c r="P13" s="15">
        <v>8319888.1880733939</v>
      </c>
      <c r="Q13" s="10">
        <v>61014.206349206353</v>
      </c>
      <c r="R13" s="7">
        <v>93876752</v>
      </c>
      <c r="S13" s="7">
        <v>3194279</v>
      </c>
      <c r="T13" s="8">
        <v>16058329.275229357</v>
      </c>
      <c r="U13" s="8">
        <v>1583837</v>
      </c>
      <c r="V13" s="10">
        <v>489257.40476190473</v>
      </c>
      <c r="W13" s="8">
        <v>310761</v>
      </c>
      <c r="X13" s="12"/>
      <c r="Y13" s="17">
        <v>51.3</v>
      </c>
      <c r="Z13" s="17">
        <v>5.2</v>
      </c>
      <c r="AA13" s="17">
        <v>-5.2</v>
      </c>
      <c r="AB13">
        <v>253325.39550000001</v>
      </c>
      <c r="AC13">
        <v>240079.23989999999</v>
      </c>
      <c r="AD13">
        <v>5.3210833311080901</v>
      </c>
      <c r="AE13">
        <v>5.3483333329359697</v>
      </c>
    </row>
    <row r="14" spans="1:32" s="18" customFormat="1">
      <c r="A14" s="18">
        <v>1980</v>
      </c>
      <c r="B14" s="19">
        <v>406.62587830355642</v>
      </c>
      <c r="C14" s="19">
        <v>55583.008196027236</v>
      </c>
      <c r="D14" s="20">
        <f>B14/C14</f>
        <v>7.3156507987025389E-3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21">
        <v>0</v>
      </c>
      <c r="L14" s="21">
        <v>0</v>
      </c>
      <c r="M14" s="21">
        <v>0</v>
      </c>
      <c r="N14" s="22">
        <v>24323330</v>
      </c>
      <c r="O14">
        <v>857849</v>
      </c>
      <c r="P14" s="23">
        <v>3139455.2752293576</v>
      </c>
      <c r="Q14" s="24">
        <v>76309.404761904749</v>
      </c>
      <c r="R14" s="18">
        <v>125651548</v>
      </c>
      <c r="S14" s="18">
        <v>8882890</v>
      </c>
      <c r="T14" s="23">
        <v>23613323.949541286</v>
      </c>
      <c r="U14" s="23">
        <v>2361909</v>
      </c>
      <c r="V14" s="10">
        <v>1878209.9523809524</v>
      </c>
      <c r="W14" s="25">
        <v>354604</v>
      </c>
      <c r="X14" s="17">
        <v>267857</v>
      </c>
      <c r="Y14" s="26">
        <v>52</v>
      </c>
      <c r="Z14" s="26">
        <v>-5.2</v>
      </c>
      <c r="AA14" s="26">
        <v>0.2</v>
      </c>
      <c r="AB14" s="22">
        <v>300235.94949999999</v>
      </c>
      <c r="AC14" s="22">
        <v>253325.39550000001</v>
      </c>
      <c r="AD14">
        <v>5.3483333329359697</v>
      </c>
      <c r="AE14">
        <v>5.3518333574136099</v>
      </c>
      <c r="AF14" s="27">
        <v>16.344024594478281</v>
      </c>
    </row>
    <row r="15" spans="1:32">
      <c r="A15" s="9">
        <v>1981</v>
      </c>
      <c r="B15" s="13">
        <v>372.60256073201208</v>
      </c>
      <c r="C15" s="13">
        <v>55230.015136754075</v>
      </c>
      <c r="D15" s="14">
        <f t="shared" ref="D15:D45" si="0">B15/C15</f>
        <v>6.7463780303050327E-3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2">
        <v>0</v>
      </c>
      <c r="L15" s="12">
        <v>0</v>
      </c>
      <c r="M15" s="12">
        <v>0</v>
      </c>
      <c r="N15">
        <v>93876752</v>
      </c>
      <c r="O15">
        <v>3194279</v>
      </c>
      <c r="P15" s="15">
        <v>6210776.9495412847</v>
      </c>
      <c r="Q15" s="10">
        <v>132340.95238095237</v>
      </c>
      <c r="R15" s="7">
        <v>140950150</v>
      </c>
      <c r="S15" s="7">
        <v>18464516</v>
      </c>
      <c r="T15" s="8">
        <v>20246569.412844036</v>
      </c>
      <c r="U15" s="8">
        <v>5933952</v>
      </c>
      <c r="V15" s="24">
        <v>1578002.1269841271</v>
      </c>
      <c r="W15" s="3">
        <v>508173</v>
      </c>
      <c r="X15" s="17">
        <v>857849</v>
      </c>
      <c r="Y15" s="17">
        <v>53.173670000000001</v>
      </c>
      <c r="Z15" s="17">
        <v>0.2</v>
      </c>
      <c r="AA15" s="17">
        <v>-3.9</v>
      </c>
      <c r="AB15">
        <v>298314.11200000002</v>
      </c>
      <c r="AC15">
        <v>300235.94949999999</v>
      </c>
      <c r="AD15">
        <v>5.3518333574136099</v>
      </c>
      <c r="AE15">
        <v>5.4074166655540497</v>
      </c>
      <c r="AF15" s="27">
        <v>14.920701018914244</v>
      </c>
    </row>
    <row r="16" spans="1:32">
      <c r="A16" s="9">
        <v>1982</v>
      </c>
      <c r="B16" s="13">
        <v>129.844494832523</v>
      </c>
      <c r="C16" s="13">
        <v>49794.81093072972</v>
      </c>
      <c r="D16" s="14">
        <f t="shared" si="0"/>
        <v>2.6075908795627632E-3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12">
        <v>0</v>
      </c>
      <c r="L16" s="12">
        <v>0</v>
      </c>
      <c r="M16" s="12">
        <v>0</v>
      </c>
      <c r="N16">
        <v>125651548</v>
      </c>
      <c r="O16">
        <v>8882890</v>
      </c>
      <c r="P16" s="15">
        <v>5301370.4128440358</v>
      </c>
      <c r="Q16" s="10">
        <v>242634.12698412704</v>
      </c>
      <c r="R16" s="7">
        <v>158262153</v>
      </c>
      <c r="S16" s="7">
        <v>25195583</v>
      </c>
      <c r="T16" s="8">
        <v>15307091.770642202</v>
      </c>
      <c r="U16" s="8">
        <v>4804043</v>
      </c>
      <c r="V16" s="10">
        <v>1354410.7222222222</v>
      </c>
      <c r="W16" s="3">
        <v>296018</v>
      </c>
      <c r="X16" s="17">
        <v>3194279</v>
      </c>
      <c r="Y16" s="17">
        <v>55.331479999999999</v>
      </c>
      <c r="Z16" s="17">
        <v>-3.9</v>
      </c>
      <c r="AA16" s="17">
        <v>-0.2</v>
      </c>
      <c r="AB16">
        <v>220808.3033</v>
      </c>
      <c r="AC16">
        <v>298314.11200000002</v>
      </c>
      <c r="AD16">
        <v>5.4074166655540497</v>
      </c>
      <c r="AE16">
        <v>5.4459999899069498</v>
      </c>
      <c r="AF16" s="27">
        <v>13.019714950565442</v>
      </c>
    </row>
    <row r="17" spans="1:32">
      <c r="A17" s="9">
        <v>1983</v>
      </c>
      <c r="B17" s="13">
        <v>114.52851396558104</v>
      </c>
      <c r="C17" s="13">
        <v>59473.303953515642</v>
      </c>
      <c r="D17" s="14">
        <f t="shared" si="0"/>
        <v>1.9257129897322768E-3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2">
        <v>0</v>
      </c>
      <c r="L17" s="12">
        <v>0</v>
      </c>
      <c r="M17" s="12">
        <v>0</v>
      </c>
      <c r="N17">
        <v>140950150</v>
      </c>
      <c r="O17">
        <v>18464516</v>
      </c>
      <c r="P17" s="15">
        <v>5742849.7706422023</v>
      </c>
      <c r="Q17" s="10">
        <v>323864.72222222225</v>
      </c>
      <c r="R17" s="7">
        <v>217115561</v>
      </c>
      <c r="S17" s="7">
        <v>49909204</v>
      </c>
      <c r="T17" s="8">
        <v>27866302.29357798</v>
      </c>
      <c r="U17" s="8">
        <v>5248200</v>
      </c>
      <c r="V17" s="10">
        <v>1387897.3015873015</v>
      </c>
      <c r="W17" s="3">
        <v>439877</v>
      </c>
      <c r="X17" s="17">
        <v>8882890</v>
      </c>
      <c r="Y17" s="17">
        <v>52.8</v>
      </c>
      <c r="Z17" s="17">
        <v>-0.2</v>
      </c>
      <c r="AA17" s="17">
        <v>-3.3</v>
      </c>
      <c r="AB17">
        <v>283441.22100000002</v>
      </c>
      <c r="AC17">
        <v>220808.3033</v>
      </c>
      <c r="AD17">
        <v>5.4459999899069498</v>
      </c>
      <c r="AE17">
        <v>5.8888333300749496</v>
      </c>
      <c r="AF17" s="27">
        <v>5.2172232498427196</v>
      </c>
    </row>
    <row r="18" spans="1:32">
      <c r="A18" s="9">
        <v>1984</v>
      </c>
      <c r="B18" s="13">
        <v>1087.6571390628619</v>
      </c>
      <c r="C18" s="13">
        <v>69416.127550232763</v>
      </c>
      <c r="D18" s="14">
        <f t="shared" si="0"/>
        <v>1.566865190334598E-2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2">
        <v>0</v>
      </c>
      <c r="L18" s="12">
        <v>0</v>
      </c>
      <c r="M18" s="12">
        <v>0</v>
      </c>
      <c r="N18">
        <v>158262153</v>
      </c>
      <c r="O18">
        <v>25195583</v>
      </c>
      <c r="P18" s="15">
        <v>10234627.29357798</v>
      </c>
      <c r="Q18" s="10">
        <v>191112.30158730157</v>
      </c>
      <c r="R18" s="7">
        <v>289647730</v>
      </c>
      <c r="S18" s="7">
        <v>29256874</v>
      </c>
      <c r="T18" s="8">
        <v>24321750.775229357</v>
      </c>
      <c r="U18" s="8">
        <v>8426571</v>
      </c>
      <c r="V18" s="10">
        <v>1395877.4603174604</v>
      </c>
      <c r="W18" s="3">
        <v>693050</v>
      </c>
      <c r="X18" s="17">
        <v>18464516</v>
      </c>
      <c r="Y18" s="17">
        <v>73.3</v>
      </c>
      <c r="Z18" s="17">
        <v>-3.3</v>
      </c>
      <c r="AA18" s="17">
        <v>-7.6</v>
      </c>
      <c r="AB18">
        <v>252524.6678</v>
      </c>
      <c r="AC18">
        <v>283441.22100000002</v>
      </c>
      <c r="AD18">
        <v>5.8888333300749496</v>
      </c>
      <c r="AE18">
        <v>5.9854166686534898</v>
      </c>
      <c r="AF18" s="27">
        <v>14.475988351541268</v>
      </c>
    </row>
    <row r="19" spans="1:32">
      <c r="A19" s="9">
        <v>1985</v>
      </c>
      <c r="B19" s="13">
        <v>0.1</v>
      </c>
      <c r="C19" s="13">
        <v>85587.216824366711</v>
      </c>
      <c r="D19" s="14">
        <f t="shared" si="0"/>
        <v>1.1683987832576649E-6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12">
        <v>0</v>
      </c>
      <c r="L19" s="12">
        <v>0</v>
      </c>
      <c r="M19" s="12">
        <v>0</v>
      </c>
      <c r="N19">
        <v>217115561</v>
      </c>
      <c r="O19">
        <v>49909204</v>
      </c>
      <c r="P19" s="15">
        <v>6731642.7752293572</v>
      </c>
      <c r="Q19" s="10">
        <v>93787.460317460325</v>
      </c>
      <c r="R19" s="7">
        <v>297246327</v>
      </c>
      <c r="S19" s="7">
        <v>116470930</v>
      </c>
      <c r="T19" s="8">
        <v>7404668.6422018344</v>
      </c>
      <c r="U19" s="8">
        <v>7210456</v>
      </c>
      <c r="V19" s="10">
        <v>1928630.6825396826</v>
      </c>
      <c r="W19" s="3">
        <v>321770</v>
      </c>
      <c r="X19" s="17">
        <v>25195583</v>
      </c>
      <c r="Y19" s="17">
        <v>71.099999999999994</v>
      </c>
      <c r="Z19" s="17">
        <v>-7.6</v>
      </c>
      <c r="AA19" s="17">
        <v>1</v>
      </c>
      <c r="AB19">
        <v>279179.23259999999</v>
      </c>
      <c r="AC19">
        <v>252524.6678</v>
      </c>
      <c r="AD19">
        <v>5.9854166686534898</v>
      </c>
      <c r="AE19">
        <v>5.4864166518052402</v>
      </c>
      <c r="AF19" s="27">
        <v>16.766153337823987</v>
      </c>
    </row>
    <row r="20" spans="1:32">
      <c r="A20" s="9">
        <v>1986</v>
      </c>
      <c r="B20" s="13">
        <v>0.1</v>
      </c>
      <c r="C20" s="13">
        <v>74507.700097877023</v>
      </c>
      <c r="D20" s="14">
        <f t="shared" si="0"/>
        <v>1.3421431592793097E-6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2">
        <v>0</v>
      </c>
      <c r="L20" s="12">
        <v>0</v>
      </c>
      <c r="M20" s="12">
        <v>0</v>
      </c>
      <c r="N20">
        <v>289647730</v>
      </c>
      <c r="O20">
        <v>29256874</v>
      </c>
      <c r="P20" s="15">
        <v>2826645.6422018344</v>
      </c>
      <c r="Q20" s="10">
        <v>266264.68253968254</v>
      </c>
      <c r="R20" s="7">
        <v>532044543</v>
      </c>
      <c r="S20" s="7">
        <v>70247711</v>
      </c>
      <c r="T20" s="8">
        <v>15628835.371559633</v>
      </c>
      <c r="U20" s="8">
        <v>18488427</v>
      </c>
      <c r="V20" s="10">
        <v>1948728.7096171803</v>
      </c>
      <c r="W20" s="3">
        <v>139524</v>
      </c>
      <c r="X20" s="17">
        <v>49909204</v>
      </c>
      <c r="Y20" s="17">
        <v>66.900000000000006</v>
      </c>
      <c r="Z20" s="17">
        <v>1</v>
      </c>
      <c r="AA20" s="17">
        <v>0.1</v>
      </c>
      <c r="AB20">
        <v>332840.14799999999</v>
      </c>
      <c r="AC20">
        <v>279179.23259999999</v>
      </c>
      <c r="AD20">
        <v>5.4864166518052402</v>
      </c>
      <c r="AE20">
        <v>6.3091666817665102</v>
      </c>
      <c r="AF20" s="27">
        <v>19.668820055915042</v>
      </c>
    </row>
    <row r="21" spans="1:32">
      <c r="A21" s="9">
        <v>1987</v>
      </c>
      <c r="B21" s="13">
        <v>0.01</v>
      </c>
      <c r="C21" s="13">
        <v>85712.386684548241</v>
      </c>
      <c r="D21" s="14">
        <f t="shared" si="0"/>
        <v>1.1666925151441087E-7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12">
        <v>1</v>
      </c>
      <c r="L21" s="12">
        <v>1</v>
      </c>
      <c r="M21" s="12">
        <v>-1</v>
      </c>
      <c r="N21">
        <v>297246327</v>
      </c>
      <c r="O21">
        <v>116470930</v>
      </c>
      <c r="P21" s="15">
        <v>3934108.3715596329</v>
      </c>
      <c r="Q21" s="10">
        <v>331878.65079365083</v>
      </c>
      <c r="R21" s="7">
        <v>517869725</v>
      </c>
      <c r="S21" s="7">
        <v>83187692</v>
      </c>
      <c r="T21" s="8">
        <v>3580072.4587155962</v>
      </c>
      <c r="U21" s="8">
        <v>11405775</v>
      </c>
      <c r="V21" s="10">
        <v>1892007.9318394023</v>
      </c>
      <c r="W21" s="3">
        <v>343498</v>
      </c>
      <c r="X21" s="17">
        <v>29256874</v>
      </c>
      <c r="Y21" s="17">
        <v>62.7</v>
      </c>
      <c r="Z21" s="17">
        <v>0.1</v>
      </c>
      <c r="AA21" s="17">
        <v>-7</v>
      </c>
      <c r="AB21">
        <v>384128.02600000001</v>
      </c>
      <c r="AC21">
        <v>332840.14799999999</v>
      </c>
      <c r="AD21">
        <v>6.3091666817665102</v>
      </c>
      <c r="AE21">
        <v>5.6579999824365004</v>
      </c>
      <c r="AF21" s="27">
        <v>22.213145600000001</v>
      </c>
    </row>
    <row r="22" spans="1:32">
      <c r="A22" s="9">
        <v>1988</v>
      </c>
      <c r="B22" s="13">
        <v>721.57621471200514</v>
      </c>
      <c r="C22" s="13">
        <v>110449.62698871001</v>
      </c>
      <c r="D22" s="14">
        <f t="shared" si="0"/>
        <v>6.5330796887685602E-3</v>
      </c>
      <c r="E22" s="7">
        <v>0</v>
      </c>
      <c r="F22" s="7">
        <v>0</v>
      </c>
      <c r="G22" s="7">
        <v>0</v>
      </c>
      <c r="H22" s="12">
        <v>1</v>
      </c>
      <c r="I22" s="12">
        <v>1</v>
      </c>
      <c r="J22" s="12">
        <v>-1</v>
      </c>
      <c r="K22" s="12">
        <v>0</v>
      </c>
      <c r="L22" s="12">
        <v>1</v>
      </c>
      <c r="M22" s="12">
        <v>-0.94736841999999999</v>
      </c>
      <c r="N22">
        <v>532044543</v>
      </c>
      <c r="O22">
        <v>70247711</v>
      </c>
      <c r="P22" s="15">
        <v>2784300.4587155962</v>
      </c>
      <c r="Q22" s="10">
        <v>626565.87301587302</v>
      </c>
      <c r="R22" s="7">
        <v>617247527</v>
      </c>
      <c r="S22" s="7">
        <v>50600068</v>
      </c>
      <c r="T22" s="8">
        <v>7046989.1376146786</v>
      </c>
      <c r="U22" s="8">
        <v>20740704</v>
      </c>
      <c r="V22" s="10">
        <v>965670.96358543425</v>
      </c>
      <c r="W22" s="3">
        <v>235820</v>
      </c>
      <c r="X22" s="17">
        <v>116470930</v>
      </c>
      <c r="Y22" s="17">
        <v>84.3</v>
      </c>
      <c r="Z22" s="17">
        <v>-7</v>
      </c>
      <c r="AA22" s="17">
        <v>-4.5</v>
      </c>
      <c r="AB22">
        <v>324591.42239999998</v>
      </c>
      <c r="AC22">
        <v>384128.02600000001</v>
      </c>
      <c r="AD22">
        <v>5.6579999824365004</v>
      </c>
      <c r="AE22">
        <v>5.1057500123977704</v>
      </c>
      <c r="AF22" s="27">
        <v>28.155448203602639</v>
      </c>
    </row>
    <row r="23" spans="1:32">
      <c r="A23" s="9">
        <v>1989</v>
      </c>
      <c r="B23" s="13">
        <v>76.958009975549501</v>
      </c>
      <c r="C23" s="13">
        <v>108683.30059458483</v>
      </c>
      <c r="D23" s="14">
        <f t="shared" si="0"/>
        <v>7.0809415572150886E-4</v>
      </c>
      <c r="E23" s="7">
        <v>1</v>
      </c>
      <c r="F23" s="7">
        <v>1</v>
      </c>
      <c r="G23" s="7">
        <v>-1</v>
      </c>
      <c r="H23" s="12">
        <v>0</v>
      </c>
      <c r="I23" s="12">
        <v>1</v>
      </c>
      <c r="J23" s="12">
        <v>-0.94736841999999999</v>
      </c>
      <c r="K23" s="12">
        <v>0</v>
      </c>
      <c r="L23" s="12">
        <v>1</v>
      </c>
      <c r="M23" s="12">
        <v>-0.89473683999999998</v>
      </c>
      <c r="N23">
        <v>517869725</v>
      </c>
      <c r="O23">
        <v>83187692</v>
      </c>
      <c r="P23" s="15">
        <v>3536915.1376146786</v>
      </c>
      <c r="Q23" s="10">
        <v>278635.90476190479</v>
      </c>
      <c r="R23" s="7">
        <v>605425238</v>
      </c>
      <c r="S23" s="7">
        <v>78570687</v>
      </c>
      <c r="T23" s="8">
        <v>15231062.619266056</v>
      </c>
      <c r="U23" s="8">
        <v>32748688</v>
      </c>
      <c r="V23" s="10">
        <v>727873.89215686277</v>
      </c>
      <c r="W23" s="3">
        <v>289183</v>
      </c>
      <c r="X23" s="17">
        <v>70247711</v>
      </c>
      <c r="Y23" s="17">
        <v>95.9</v>
      </c>
      <c r="Z23" s="17">
        <v>-4.5</v>
      </c>
      <c r="AA23" s="17">
        <v>0.9</v>
      </c>
      <c r="AB23">
        <v>264924.88630000001</v>
      </c>
      <c r="AC23">
        <v>324591.42239999998</v>
      </c>
      <c r="AD23">
        <v>5.1057500123977704</v>
      </c>
      <c r="AE23">
        <v>5.1670833428700798</v>
      </c>
      <c r="AF23" s="27">
        <v>4.8983464149757587</v>
      </c>
    </row>
    <row r="24" spans="1:32">
      <c r="A24" s="9">
        <v>1990</v>
      </c>
      <c r="B24" s="13">
        <v>151.93392105433352</v>
      </c>
      <c r="C24" s="13">
        <v>83650.706328609813</v>
      </c>
      <c r="D24" s="14">
        <f t="shared" si="0"/>
        <v>1.8162897568071079E-3</v>
      </c>
      <c r="E24" s="7">
        <v>0</v>
      </c>
      <c r="F24" s="7">
        <v>1</v>
      </c>
      <c r="G24" s="7">
        <v>-0.94736841999999999</v>
      </c>
      <c r="H24" s="12">
        <v>0</v>
      </c>
      <c r="I24" s="12">
        <v>1</v>
      </c>
      <c r="J24" s="12">
        <v>-0.89473683999999998</v>
      </c>
      <c r="K24" s="12">
        <v>0</v>
      </c>
      <c r="L24" s="12">
        <v>1</v>
      </c>
      <c r="M24" s="12">
        <v>-0.84210525999999997</v>
      </c>
      <c r="N24">
        <v>617247527</v>
      </c>
      <c r="O24">
        <v>50600068</v>
      </c>
      <c r="P24" s="15">
        <v>3543305.6192660551</v>
      </c>
      <c r="Q24" s="10">
        <v>316262.83333333331</v>
      </c>
      <c r="R24" s="7">
        <v>495701890</v>
      </c>
      <c r="S24" s="7">
        <v>100735086</v>
      </c>
      <c r="T24" s="8">
        <v>10766782.165137615</v>
      </c>
      <c r="U24" s="8">
        <v>30117125</v>
      </c>
      <c r="V24" s="10">
        <v>278785.08263305324</v>
      </c>
      <c r="W24" s="3">
        <v>449442</v>
      </c>
      <c r="X24" s="17">
        <v>83187692</v>
      </c>
      <c r="Y24" s="17">
        <v>96.7</v>
      </c>
      <c r="Z24" s="17">
        <v>0.9</v>
      </c>
      <c r="AA24" s="17">
        <v>2</v>
      </c>
      <c r="AB24">
        <v>280384.98440000002</v>
      </c>
      <c r="AC24">
        <v>264924.88630000001</v>
      </c>
      <c r="AD24">
        <v>5.1670833428700798</v>
      </c>
      <c r="AE24">
        <v>5.1202499945958504</v>
      </c>
      <c r="AF24" s="27">
        <v>22.830664097315704</v>
      </c>
    </row>
    <row r="25" spans="1:32">
      <c r="A25" s="9">
        <v>1991</v>
      </c>
      <c r="B25" s="13">
        <v>0.1</v>
      </c>
      <c r="C25" s="13">
        <v>67474.183736971347</v>
      </c>
      <c r="D25" s="14">
        <f t="shared" si="0"/>
        <v>1.482048310355575E-6</v>
      </c>
      <c r="E25" s="7">
        <v>0</v>
      </c>
      <c r="F25" s="7">
        <v>1</v>
      </c>
      <c r="G25" s="7">
        <v>-0.89473683999999998</v>
      </c>
      <c r="H25" s="12">
        <v>0</v>
      </c>
      <c r="I25" s="12">
        <v>1</v>
      </c>
      <c r="J25" s="12">
        <v>-0.84210525999999997</v>
      </c>
      <c r="K25" s="12">
        <v>0</v>
      </c>
      <c r="L25" s="12">
        <v>1</v>
      </c>
      <c r="M25" s="12">
        <v>-0.78947367999999996</v>
      </c>
      <c r="N25">
        <v>605425238</v>
      </c>
      <c r="O25">
        <v>78570687</v>
      </c>
      <c r="P25" s="15">
        <v>4947798.1651376141</v>
      </c>
      <c r="Q25" s="10">
        <v>108499.02380952383</v>
      </c>
      <c r="R25" s="7">
        <v>567320525</v>
      </c>
      <c r="S25" s="7">
        <v>125697308</v>
      </c>
      <c r="T25" s="8">
        <v>2418284.6467889911</v>
      </c>
      <c r="U25" s="8">
        <v>7877459</v>
      </c>
      <c r="V25" s="10">
        <v>271152.07469654526</v>
      </c>
      <c r="W25" s="3">
        <v>336190</v>
      </c>
      <c r="X25" s="17">
        <v>50600068</v>
      </c>
      <c r="Y25" s="17">
        <v>91.6</v>
      </c>
      <c r="Z25" s="17">
        <v>2</v>
      </c>
      <c r="AA25" s="17">
        <v>-2.6</v>
      </c>
      <c r="AB25">
        <v>342386.86119999998</v>
      </c>
      <c r="AC25">
        <v>280384.98440000002</v>
      </c>
      <c r="AD25">
        <v>5.1202499945958504</v>
      </c>
      <c r="AE25">
        <v>5.4945833484331796</v>
      </c>
      <c r="AF25" s="27">
        <v>57.462859607477725</v>
      </c>
    </row>
    <row r="26" spans="1:32">
      <c r="A26" s="9">
        <v>1992</v>
      </c>
      <c r="B26" s="13">
        <v>0.1</v>
      </c>
      <c r="C26" s="13">
        <v>66730.432958657882</v>
      </c>
      <c r="D26" s="14">
        <f t="shared" si="0"/>
        <v>1.4985666294410815E-6</v>
      </c>
      <c r="E26" s="7">
        <v>0</v>
      </c>
      <c r="F26" s="7">
        <v>1</v>
      </c>
      <c r="G26" s="7">
        <v>-0.84210525999999997</v>
      </c>
      <c r="H26" s="12">
        <v>0</v>
      </c>
      <c r="I26" s="12">
        <v>1</v>
      </c>
      <c r="J26" s="12">
        <v>-0.78947367999999996</v>
      </c>
      <c r="K26" s="12">
        <v>0</v>
      </c>
      <c r="L26" s="12">
        <v>1</v>
      </c>
      <c r="M26" s="12">
        <v>-0.73684210999999999</v>
      </c>
      <c r="N26">
        <v>495701890</v>
      </c>
      <c r="O26">
        <v>100735086</v>
      </c>
      <c r="P26" s="15">
        <v>1555438.6467889908</v>
      </c>
      <c r="Q26" s="10">
        <v>91411.015873015873</v>
      </c>
      <c r="R26" s="7">
        <v>489220608</v>
      </c>
      <c r="S26" s="7">
        <v>106196261</v>
      </c>
      <c r="T26" s="8">
        <v>3532462.5504587158</v>
      </c>
      <c r="U26" s="8">
        <v>4855228</v>
      </c>
      <c r="V26" s="10">
        <v>295340.06676003733</v>
      </c>
      <c r="W26" s="3">
        <v>327209</v>
      </c>
      <c r="X26" s="17">
        <v>78570687</v>
      </c>
      <c r="Y26" s="17">
        <v>117</v>
      </c>
      <c r="Z26" s="17">
        <v>-2.6</v>
      </c>
      <c r="AA26" s="17">
        <v>-1.3</v>
      </c>
      <c r="AB26">
        <v>337632.12900000002</v>
      </c>
      <c r="AC26">
        <v>342386.86119999998</v>
      </c>
      <c r="AD26">
        <v>5.4945833484331796</v>
      </c>
      <c r="AE26">
        <v>5.1359166741371203</v>
      </c>
      <c r="AF26" s="27">
        <v>51.223243643807216</v>
      </c>
    </row>
    <row r="27" spans="1:32">
      <c r="A27" s="9">
        <v>1993</v>
      </c>
      <c r="B27" s="13">
        <v>173.42523180605443</v>
      </c>
      <c r="C27" s="13">
        <v>34039.012401867498</v>
      </c>
      <c r="D27" s="14">
        <f t="shared" si="0"/>
        <v>5.0948961079887185E-3</v>
      </c>
      <c r="E27" s="7">
        <v>0</v>
      </c>
      <c r="F27" s="7">
        <v>1</v>
      </c>
      <c r="G27" s="7">
        <v>-0.78947367999999996</v>
      </c>
      <c r="H27" s="12">
        <v>0</v>
      </c>
      <c r="I27" s="12">
        <v>1</v>
      </c>
      <c r="J27" s="12">
        <v>-0.73684210999999999</v>
      </c>
      <c r="K27" s="12">
        <v>0</v>
      </c>
      <c r="L27" s="12">
        <v>1</v>
      </c>
      <c r="M27" s="12">
        <v>-0.68421052999999998</v>
      </c>
      <c r="N27">
        <v>567320525</v>
      </c>
      <c r="O27">
        <v>125697308</v>
      </c>
      <c r="P27" s="15">
        <v>3055160.5504587158</v>
      </c>
      <c r="Q27" s="10">
        <v>136842.00793650793</v>
      </c>
      <c r="R27" s="7">
        <v>613158229</v>
      </c>
      <c r="S27" s="7">
        <v>97859590</v>
      </c>
      <c r="T27" s="8">
        <v>7297727.8394495416</v>
      </c>
      <c r="U27" s="8">
        <v>29613221</v>
      </c>
      <c r="V27" s="10">
        <v>341916.38422035478</v>
      </c>
      <c r="W27" s="3">
        <v>726883</v>
      </c>
      <c r="X27" s="17">
        <v>100735086</v>
      </c>
      <c r="Y27" s="17">
        <v>124.6</v>
      </c>
      <c r="Z27" s="17">
        <v>-1.3</v>
      </c>
      <c r="AA27" s="17">
        <v>7</v>
      </c>
      <c r="AB27">
        <v>292579.9914</v>
      </c>
      <c r="AC27">
        <v>337632.12900000002</v>
      </c>
      <c r="AD27">
        <v>5.1359166741371203</v>
      </c>
      <c r="AE27">
        <v>5.9635833223660804</v>
      </c>
      <c r="AF27" s="27">
        <v>22.971618294772519</v>
      </c>
    </row>
    <row r="28" spans="1:32">
      <c r="A28" s="9">
        <v>1994</v>
      </c>
      <c r="B28" s="13">
        <v>223.64102071583528</v>
      </c>
      <c r="C28" s="13">
        <v>18453.780441459374</v>
      </c>
      <c r="D28" s="14">
        <f t="shared" si="0"/>
        <v>1.2118981334219731E-2</v>
      </c>
      <c r="E28" s="7">
        <v>0</v>
      </c>
      <c r="F28" s="7">
        <v>1</v>
      </c>
      <c r="G28" s="7">
        <v>-0.73684210999999999</v>
      </c>
      <c r="H28" s="12">
        <v>0</v>
      </c>
      <c r="I28" s="12">
        <v>1</v>
      </c>
      <c r="J28" s="12">
        <v>-0.68421052999999998</v>
      </c>
      <c r="K28" s="12">
        <v>0</v>
      </c>
      <c r="L28" s="12">
        <v>1</v>
      </c>
      <c r="M28" s="12">
        <v>-0.63157894999999997</v>
      </c>
      <c r="N28">
        <v>489220608</v>
      </c>
      <c r="O28">
        <v>106196261</v>
      </c>
      <c r="P28" s="15">
        <v>4040369.8394495412</v>
      </c>
      <c r="Q28" s="10">
        <v>114512.3253968254</v>
      </c>
      <c r="R28" s="7">
        <v>641675427</v>
      </c>
      <c r="S28" s="7">
        <v>102314530</v>
      </c>
      <c r="T28" s="8">
        <v>6156248.7706422014</v>
      </c>
      <c r="U28" s="8">
        <v>14829163</v>
      </c>
      <c r="V28" s="10">
        <v>402325.70961718017</v>
      </c>
      <c r="W28" s="3">
        <v>577028</v>
      </c>
      <c r="X28" s="17">
        <v>125697308</v>
      </c>
      <c r="Y28" s="17">
        <v>120.9</v>
      </c>
      <c r="Z28" s="17">
        <v>7</v>
      </c>
      <c r="AA28" s="17">
        <v>-3.3</v>
      </c>
      <c r="AB28">
        <v>299951.5405</v>
      </c>
      <c r="AC28">
        <v>292579.9914</v>
      </c>
      <c r="AD28">
        <v>5.9635833223660804</v>
      </c>
      <c r="AE28">
        <v>4.9049999932448101</v>
      </c>
      <c r="AF28" s="27">
        <v>0</v>
      </c>
    </row>
    <row r="29" spans="1:32">
      <c r="A29" s="9">
        <v>1995</v>
      </c>
      <c r="B29" s="13">
        <v>66.481731464676614</v>
      </c>
      <c r="C29" s="13">
        <v>14076.078585730493</v>
      </c>
      <c r="D29" s="14">
        <f t="shared" si="0"/>
        <v>4.7230292911316875E-3</v>
      </c>
      <c r="E29" s="7">
        <v>0</v>
      </c>
      <c r="F29" s="7">
        <v>1</v>
      </c>
      <c r="G29" s="7">
        <v>-0.68421052999999998</v>
      </c>
      <c r="H29" s="12">
        <v>0</v>
      </c>
      <c r="I29" s="12">
        <v>1</v>
      </c>
      <c r="J29" s="12">
        <v>-0.63157894999999997</v>
      </c>
      <c r="K29" s="12">
        <v>0</v>
      </c>
      <c r="L29" s="12">
        <v>1</v>
      </c>
      <c r="M29" s="12">
        <v>-0.57894736999999996</v>
      </c>
      <c r="N29">
        <v>613158229</v>
      </c>
      <c r="O29">
        <v>97859590</v>
      </c>
      <c r="P29" s="15">
        <v>3412224.7706422014</v>
      </c>
      <c r="Q29" s="10">
        <v>185526.6507936508</v>
      </c>
      <c r="R29" s="7">
        <v>483704011</v>
      </c>
      <c r="S29" s="7">
        <v>95760631</v>
      </c>
      <c r="T29" s="8">
        <v>7269432.4862385318</v>
      </c>
      <c r="U29" s="8">
        <v>20849647</v>
      </c>
      <c r="V29" s="10">
        <v>590561.89075630251</v>
      </c>
      <c r="W29" s="3">
        <v>238272</v>
      </c>
      <c r="X29" s="17">
        <v>106196261</v>
      </c>
      <c r="Y29" s="17">
        <v>125</v>
      </c>
      <c r="Z29" s="17">
        <v>-3.3</v>
      </c>
      <c r="AA29" s="17">
        <v>-2.4</v>
      </c>
      <c r="AB29">
        <v>284705.64620000002</v>
      </c>
      <c r="AC29">
        <v>299951.5405</v>
      </c>
      <c r="AD29">
        <v>4.9049999932448101</v>
      </c>
      <c r="AE29">
        <v>5.1688333292802202</v>
      </c>
      <c r="AF29" s="27">
        <v>0</v>
      </c>
    </row>
    <row r="30" spans="1:32">
      <c r="A30" s="9">
        <v>1996</v>
      </c>
      <c r="B30" s="13">
        <v>0.1</v>
      </c>
      <c r="C30" s="13">
        <v>14411.04221529327</v>
      </c>
      <c r="D30" s="14">
        <f t="shared" si="0"/>
        <v>6.9391233823378938E-6</v>
      </c>
      <c r="E30" s="7">
        <v>0</v>
      </c>
      <c r="F30" s="7">
        <v>1</v>
      </c>
      <c r="G30" s="7">
        <v>-0.63157894999999997</v>
      </c>
      <c r="H30" s="12">
        <v>0</v>
      </c>
      <c r="I30" s="12">
        <v>1</v>
      </c>
      <c r="J30" s="12">
        <v>-0.57894736999999996</v>
      </c>
      <c r="K30" s="12">
        <v>0</v>
      </c>
      <c r="L30" s="12">
        <v>1</v>
      </c>
      <c r="M30" s="12">
        <v>-0.52631578999999995</v>
      </c>
      <c r="N30">
        <v>641675427</v>
      </c>
      <c r="O30">
        <v>102314530</v>
      </c>
      <c r="P30" s="15">
        <v>4252683.4862385318</v>
      </c>
      <c r="Q30" s="10">
        <v>368936.71428571432</v>
      </c>
      <c r="R30" s="7">
        <v>542383070</v>
      </c>
      <c r="S30" s="7">
        <v>110065833</v>
      </c>
      <c r="T30" s="8">
        <v>5244801.3394495416</v>
      </c>
      <c r="U30" s="8">
        <v>25904011</v>
      </c>
      <c r="V30" s="10">
        <v>548231.52567693754</v>
      </c>
      <c r="W30" s="3">
        <v>73396</v>
      </c>
      <c r="X30" s="17">
        <v>97859590</v>
      </c>
      <c r="Y30" s="17">
        <v>156.9</v>
      </c>
      <c r="Z30" s="17">
        <v>-2.4</v>
      </c>
      <c r="AA30" s="17">
        <v>-0.8</v>
      </c>
      <c r="AB30">
        <v>252000.3579</v>
      </c>
      <c r="AC30">
        <v>284705.64620000002</v>
      </c>
      <c r="AD30">
        <v>5.1688333292802202</v>
      </c>
      <c r="AE30">
        <v>5.1875833491484302</v>
      </c>
      <c r="AF30" s="27">
        <v>4.2234816429929189</v>
      </c>
    </row>
    <row r="31" spans="1:32">
      <c r="A31" s="9">
        <v>1997</v>
      </c>
      <c r="B31" s="13">
        <v>0.1</v>
      </c>
      <c r="C31" s="13">
        <v>22870.083737193949</v>
      </c>
      <c r="D31" s="14">
        <f t="shared" si="0"/>
        <v>4.372524436251563E-6</v>
      </c>
      <c r="E31" s="7">
        <v>0</v>
      </c>
      <c r="F31" s="7">
        <v>1</v>
      </c>
      <c r="G31" s="7">
        <v>-0.57894736999999996</v>
      </c>
      <c r="H31" s="12">
        <v>0</v>
      </c>
      <c r="I31" s="12">
        <v>1</v>
      </c>
      <c r="J31" s="12">
        <v>-0.52631578999999995</v>
      </c>
      <c r="K31" s="12">
        <v>0</v>
      </c>
      <c r="L31" s="12">
        <v>1</v>
      </c>
      <c r="M31" s="12">
        <v>-0.47368420999999999</v>
      </c>
      <c r="N31">
        <v>483704011</v>
      </c>
      <c r="O31">
        <v>95760631</v>
      </c>
      <c r="P31" s="15">
        <v>4078807.3394495412</v>
      </c>
      <c r="Q31" s="10">
        <v>212128.34920634923</v>
      </c>
      <c r="R31" s="7">
        <v>602128903</v>
      </c>
      <c r="S31" s="7">
        <v>99294184</v>
      </c>
      <c r="T31" s="8">
        <v>7925572.4495412847</v>
      </c>
      <c r="U31" s="8">
        <v>25589365</v>
      </c>
      <c r="V31" s="10">
        <v>480629.15266106447</v>
      </c>
      <c r="W31" s="3">
        <v>138982</v>
      </c>
      <c r="X31" s="17">
        <v>102314530</v>
      </c>
      <c r="Y31" s="17">
        <v>154.1</v>
      </c>
      <c r="Z31" s="17">
        <v>-0.8</v>
      </c>
      <c r="AA31" s="17">
        <v>-0.9</v>
      </c>
      <c r="AB31">
        <v>307158.12560000003</v>
      </c>
      <c r="AC31">
        <v>252000.3579</v>
      </c>
      <c r="AD31">
        <v>5.1875833491484302</v>
      </c>
      <c r="AE31">
        <v>5.9390833278497102</v>
      </c>
      <c r="AF31" s="27">
        <v>5.0912543408828537</v>
      </c>
    </row>
    <row r="32" spans="1:32">
      <c r="A32" s="9">
        <v>1998</v>
      </c>
      <c r="B32" s="13">
        <v>0.01</v>
      </c>
      <c r="C32" s="13">
        <v>18242.312331648471</v>
      </c>
      <c r="D32" s="14">
        <f t="shared" si="0"/>
        <v>5.4817612034035095E-7</v>
      </c>
      <c r="E32" s="7">
        <v>0</v>
      </c>
      <c r="F32" s="7">
        <v>1</v>
      </c>
      <c r="G32" s="7">
        <v>-0.52631578999999995</v>
      </c>
      <c r="H32" s="12">
        <v>0</v>
      </c>
      <c r="I32" s="12">
        <v>1</v>
      </c>
      <c r="J32" s="12">
        <v>-0.47368420999999999</v>
      </c>
      <c r="K32" s="12">
        <v>0</v>
      </c>
      <c r="L32" s="12">
        <v>1</v>
      </c>
      <c r="M32" s="12">
        <v>-0.42105262999999998</v>
      </c>
      <c r="N32">
        <v>542383070</v>
      </c>
      <c r="O32">
        <v>110065833</v>
      </c>
      <c r="P32" s="15">
        <v>4071401.9495412847</v>
      </c>
      <c r="Q32" s="10">
        <v>183998.97619047621</v>
      </c>
      <c r="R32" s="7">
        <v>586607038</v>
      </c>
      <c r="S32" s="7">
        <v>100301928</v>
      </c>
      <c r="T32" s="8">
        <v>14003293.568807339</v>
      </c>
      <c r="U32" s="8">
        <v>42353882</v>
      </c>
      <c r="V32" s="10">
        <v>593087.47805788985</v>
      </c>
      <c r="W32" s="3">
        <v>198466</v>
      </c>
      <c r="X32" s="17">
        <v>95760631</v>
      </c>
      <c r="Y32" s="17">
        <v>147.9</v>
      </c>
      <c r="Z32" s="17">
        <v>-0.9</v>
      </c>
      <c r="AA32" s="17">
        <v>3.9</v>
      </c>
      <c r="AB32">
        <v>298739.391</v>
      </c>
      <c r="AC32">
        <v>307158.12560000003</v>
      </c>
      <c r="AD32">
        <v>5.9390833278497102</v>
      </c>
      <c r="AE32">
        <v>5.4912499785423297</v>
      </c>
      <c r="AF32" s="27">
        <v>9.370788091027034</v>
      </c>
    </row>
    <row r="33" spans="1:31">
      <c r="A33" s="9">
        <v>1999</v>
      </c>
      <c r="B33" s="13">
        <v>186.65007593967724</v>
      </c>
      <c r="C33" s="13">
        <v>13526.105538336486</v>
      </c>
      <c r="D33" s="14">
        <f t="shared" si="0"/>
        <v>1.3799247345118119E-2</v>
      </c>
      <c r="E33" s="7">
        <v>0</v>
      </c>
      <c r="F33" s="7">
        <v>1</v>
      </c>
      <c r="G33" s="7">
        <v>-0.47368420999999999</v>
      </c>
      <c r="H33" s="12">
        <v>0</v>
      </c>
      <c r="I33" s="12">
        <v>1</v>
      </c>
      <c r="J33" s="12">
        <v>-0.42105262999999998</v>
      </c>
      <c r="K33" s="12">
        <v>0</v>
      </c>
      <c r="L33" s="12">
        <v>1</v>
      </c>
      <c r="M33" s="12">
        <v>-0.36842105000000003</v>
      </c>
      <c r="N33">
        <v>602128903</v>
      </c>
      <c r="O33">
        <v>99294184</v>
      </c>
      <c r="P33" s="15">
        <v>7060957.5688073393</v>
      </c>
      <c r="Q33" s="10">
        <v>252388.30158730163</v>
      </c>
      <c r="R33" s="7">
        <v>621062096</v>
      </c>
      <c r="S33" s="7">
        <v>76116325</v>
      </c>
      <c r="T33" s="8">
        <v>10487300.614678899</v>
      </c>
      <c r="U33" s="8">
        <v>34112659</v>
      </c>
      <c r="V33" s="10">
        <v>860702.34313725494</v>
      </c>
      <c r="W33" s="3">
        <v>348129</v>
      </c>
      <c r="X33" s="17">
        <v>110065833</v>
      </c>
      <c r="Y33" s="17">
        <v>148.80000000000001</v>
      </c>
      <c r="Z33" s="17">
        <v>3.9</v>
      </c>
      <c r="AA33" s="17">
        <v>-4.0999999999999996</v>
      </c>
      <c r="AB33">
        <v>331117.17950000003</v>
      </c>
      <c r="AC33">
        <v>298739.391</v>
      </c>
      <c r="AD33">
        <v>5.4912499785423297</v>
      </c>
      <c r="AE33">
        <v>4.6974166512489299</v>
      </c>
    </row>
    <row r="34" spans="1:31">
      <c r="A34" s="9">
        <v>2000</v>
      </c>
      <c r="B34" s="13">
        <v>54.883286729917586</v>
      </c>
      <c r="C34" s="13">
        <v>11142.033733938872</v>
      </c>
      <c r="D34" s="14">
        <f t="shared" si="0"/>
        <v>4.9257871624227749E-3</v>
      </c>
      <c r="E34" s="7">
        <v>0</v>
      </c>
      <c r="F34" s="7">
        <v>1</v>
      </c>
      <c r="G34" s="7">
        <v>-0.42105262999999998</v>
      </c>
      <c r="H34" s="12">
        <v>0</v>
      </c>
      <c r="I34" s="12">
        <v>1</v>
      </c>
      <c r="J34" s="12">
        <v>-0.36842105000000003</v>
      </c>
      <c r="K34" s="12">
        <v>0</v>
      </c>
      <c r="L34" s="12">
        <v>1</v>
      </c>
      <c r="M34" s="12">
        <v>-0.31578947000000002</v>
      </c>
      <c r="N34">
        <v>586607038</v>
      </c>
      <c r="O34">
        <v>100301928</v>
      </c>
      <c r="P34" s="15">
        <v>4756387.6146788988</v>
      </c>
      <c r="Q34" s="10">
        <v>397492.16666666663</v>
      </c>
      <c r="R34" s="7">
        <v>603754659</v>
      </c>
      <c r="S34" s="7">
        <v>101255366</v>
      </c>
      <c r="T34" s="8">
        <v>12589342.586308781</v>
      </c>
      <c r="U34" s="8">
        <v>29808328</v>
      </c>
      <c r="V34" s="10">
        <v>903342.43837535009</v>
      </c>
      <c r="W34" s="3">
        <v>293340</v>
      </c>
      <c r="X34" s="17">
        <v>99294184</v>
      </c>
      <c r="Y34" s="17">
        <v>139.5</v>
      </c>
      <c r="Z34" s="17">
        <v>-4.0999999999999996</v>
      </c>
      <c r="AA34" s="17">
        <v>-3.3</v>
      </c>
      <c r="AB34">
        <v>324565.56290000002</v>
      </c>
      <c r="AC34">
        <v>331117.17950000003</v>
      </c>
      <c r="AD34">
        <v>4.6974166512489299</v>
      </c>
      <c r="AE34">
        <v>5.5102499882380203</v>
      </c>
    </row>
    <row r="35" spans="1:31">
      <c r="A35" s="9">
        <v>2001</v>
      </c>
      <c r="B35" s="13">
        <v>13.010649884601007</v>
      </c>
      <c r="C35" s="13">
        <v>7969.4829947941753</v>
      </c>
      <c r="D35" s="14">
        <f t="shared" si="0"/>
        <v>1.632558836388737E-3</v>
      </c>
      <c r="E35" s="7">
        <v>0</v>
      </c>
      <c r="F35" s="7">
        <v>1</v>
      </c>
      <c r="G35" s="7">
        <v>-0.36842105000000003</v>
      </c>
      <c r="H35" s="12">
        <v>0</v>
      </c>
      <c r="I35" s="12">
        <v>1</v>
      </c>
      <c r="J35" s="12">
        <v>-0.31578947000000002</v>
      </c>
      <c r="K35" s="12">
        <v>0</v>
      </c>
      <c r="L35" s="12">
        <v>1</v>
      </c>
      <c r="M35" s="12">
        <v>-0.26315789000000001</v>
      </c>
      <c r="N35">
        <v>621062096</v>
      </c>
      <c r="O35">
        <v>76116325</v>
      </c>
      <c r="P35" s="15">
        <v>5735051.6055045864</v>
      </c>
      <c r="Q35" s="10">
        <v>446385.26190476189</v>
      </c>
      <c r="R35" s="7">
        <v>607943252</v>
      </c>
      <c r="S35" s="7">
        <v>98832705</v>
      </c>
      <c r="T35" s="8">
        <v>3025530.8102025925</v>
      </c>
      <c r="U35" s="8">
        <v>20006500</v>
      </c>
      <c r="V35" s="10">
        <v>472901.04761904763</v>
      </c>
      <c r="W35" s="3">
        <v>588227</v>
      </c>
      <c r="X35" s="17">
        <v>100301928</v>
      </c>
      <c r="Y35" s="17">
        <v>141.80000000000001</v>
      </c>
      <c r="Z35" s="17">
        <v>-3.3</v>
      </c>
      <c r="AA35" s="17">
        <v>-4</v>
      </c>
      <c r="AB35">
        <v>281154.53499999997</v>
      </c>
      <c r="AC35">
        <v>324565.56290000002</v>
      </c>
      <c r="AD35">
        <v>5.5102499882380203</v>
      </c>
      <c r="AE35">
        <v>4.8756666779518101</v>
      </c>
    </row>
    <row r="36" spans="1:31">
      <c r="A36" s="9">
        <v>2002</v>
      </c>
      <c r="B36" s="13">
        <v>24.470528570450636</v>
      </c>
      <c r="C36" s="13">
        <v>10703.782244376953</v>
      </c>
      <c r="D36" s="14">
        <f t="shared" si="0"/>
        <v>2.2861571743302053E-3</v>
      </c>
      <c r="E36" s="7">
        <v>0</v>
      </c>
      <c r="F36" s="7">
        <v>1</v>
      </c>
      <c r="G36" s="7">
        <v>-0.31578947000000002</v>
      </c>
      <c r="H36" s="12">
        <v>0</v>
      </c>
      <c r="I36" s="12">
        <v>1</v>
      </c>
      <c r="J36" s="12">
        <v>-0.26315789000000001</v>
      </c>
      <c r="K36" s="12">
        <v>0</v>
      </c>
      <c r="L36" s="12">
        <v>1</v>
      </c>
      <c r="M36" s="12">
        <v>-0.21052631999999999</v>
      </c>
      <c r="N36">
        <v>603754659</v>
      </c>
      <c r="O36">
        <v>101255366</v>
      </c>
      <c r="P36" s="15">
        <v>2704062.5</v>
      </c>
      <c r="Q36" s="10">
        <v>292597.04761904763</v>
      </c>
      <c r="R36" s="7">
        <v>638846859</v>
      </c>
      <c r="S36" s="7">
        <v>131172881</v>
      </c>
      <c r="T36" s="8">
        <v>12659282.233397286</v>
      </c>
      <c r="U36" s="8">
        <v>50514818</v>
      </c>
      <c r="V36" s="10">
        <v>867191.27777777787</v>
      </c>
      <c r="W36" s="3">
        <v>435769</v>
      </c>
      <c r="X36" s="17">
        <v>76116325</v>
      </c>
      <c r="Y36" s="17">
        <v>144.19999999999999</v>
      </c>
      <c r="Z36" s="17">
        <v>-4</v>
      </c>
      <c r="AA36" s="17">
        <v>0.7</v>
      </c>
      <c r="AB36">
        <v>313336.46509999997</v>
      </c>
      <c r="AC36">
        <v>281154.53499999997</v>
      </c>
      <c r="AD36">
        <v>4.8756666779518101</v>
      </c>
      <c r="AE36">
        <v>6.3621666828791303</v>
      </c>
    </row>
    <row r="37" spans="1:31">
      <c r="A37" s="9">
        <v>2003</v>
      </c>
      <c r="B37" s="13">
        <v>30.01478249611452</v>
      </c>
      <c r="C37" s="13">
        <v>14013.700942791942</v>
      </c>
      <c r="D37" s="14">
        <f t="shared" si="0"/>
        <v>2.1418169703095358E-3</v>
      </c>
      <c r="E37" s="7">
        <v>0</v>
      </c>
      <c r="F37" s="7">
        <v>1</v>
      </c>
      <c r="G37" s="7">
        <v>-0.26315789000000001</v>
      </c>
      <c r="H37" s="12">
        <v>0</v>
      </c>
      <c r="I37" s="12">
        <v>1</v>
      </c>
      <c r="J37" s="12">
        <v>-0.21052631999999999</v>
      </c>
      <c r="K37" s="12">
        <v>0</v>
      </c>
      <c r="L37" s="12">
        <v>1</v>
      </c>
      <c r="M37" s="12">
        <v>-0.15789474000000001</v>
      </c>
      <c r="N37">
        <v>607943252</v>
      </c>
      <c r="O37">
        <v>98832705</v>
      </c>
      <c r="P37" s="15">
        <v>8161502.2935779812</v>
      </c>
      <c r="Q37" s="10">
        <v>546436.27777777787</v>
      </c>
      <c r="R37" s="7">
        <v>564053077</v>
      </c>
      <c r="S37" s="7">
        <v>127186125</v>
      </c>
      <c r="T37" s="8">
        <v>8675472.6205676217</v>
      </c>
      <c r="U37" s="8">
        <v>21166271</v>
      </c>
      <c r="V37" s="10">
        <v>503590.10317460314</v>
      </c>
      <c r="W37" s="3">
        <v>567839</v>
      </c>
      <c r="X37" s="17">
        <v>101255366</v>
      </c>
      <c r="Y37" s="17">
        <v>135.19999999999999</v>
      </c>
      <c r="Z37" s="17">
        <v>0.7</v>
      </c>
      <c r="AA37" s="17">
        <v>-5.3</v>
      </c>
      <c r="AB37">
        <v>262465.37199999997</v>
      </c>
      <c r="AC37">
        <v>313336.46509999997</v>
      </c>
      <c r="AD37">
        <v>6.3621666828791303</v>
      </c>
      <c r="AE37">
        <v>5.4145833273728696</v>
      </c>
    </row>
    <row r="38" spans="1:31">
      <c r="A38" s="9">
        <v>2004</v>
      </c>
      <c r="B38" s="13">
        <v>124.19050645434554</v>
      </c>
      <c r="C38" s="13">
        <v>16842.145070436134</v>
      </c>
      <c r="D38" s="14">
        <f t="shared" si="0"/>
        <v>7.3737938923435229E-3</v>
      </c>
      <c r="E38" s="7">
        <v>0</v>
      </c>
      <c r="F38" s="7">
        <v>1</v>
      </c>
      <c r="G38" s="7">
        <v>-0.21052631999999999</v>
      </c>
      <c r="H38" s="12">
        <v>0</v>
      </c>
      <c r="I38" s="12">
        <v>1</v>
      </c>
      <c r="J38" s="12">
        <v>-0.15789474000000001</v>
      </c>
      <c r="K38" s="12">
        <v>0</v>
      </c>
      <c r="L38" s="12">
        <v>1</v>
      </c>
      <c r="M38" s="12">
        <v>-0.10526315999999999</v>
      </c>
      <c r="N38">
        <v>638846859</v>
      </c>
      <c r="O38">
        <v>131172881</v>
      </c>
      <c r="P38" s="15">
        <v>5737164.5642201835</v>
      </c>
      <c r="Q38" s="10">
        <v>289742.10317460314</v>
      </c>
      <c r="R38" s="7">
        <v>599490314</v>
      </c>
      <c r="S38" s="7">
        <v>146015891</v>
      </c>
      <c r="T38" s="8">
        <v>25874685.638794184</v>
      </c>
      <c r="U38" s="8">
        <v>50454048</v>
      </c>
      <c r="V38" s="10">
        <v>312367.01587301586</v>
      </c>
      <c r="W38" s="3">
        <v>364547</v>
      </c>
      <c r="X38" s="17">
        <v>98832705</v>
      </c>
      <c r="Y38" s="17">
        <v>131.69999999999999</v>
      </c>
      <c r="Z38" s="17">
        <v>-5.3</v>
      </c>
      <c r="AA38" s="17">
        <v>-1.6</v>
      </c>
      <c r="AB38">
        <v>298415.46189999999</v>
      </c>
      <c r="AC38">
        <v>262465.37199999997</v>
      </c>
      <c r="AD38">
        <v>5.4145833273728696</v>
      </c>
      <c r="AE38">
        <v>5.5955833176771801</v>
      </c>
    </row>
    <row r="39" spans="1:31">
      <c r="A39" s="9">
        <v>2005</v>
      </c>
      <c r="B39" s="13">
        <v>96.3972050281062</v>
      </c>
      <c r="C39" s="13">
        <v>13384.943535733828</v>
      </c>
      <c r="D39" s="14">
        <f t="shared" si="0"/>
        <v>7.2019134612525083E-3</v>
      </c>
      <c r="E39" s="7">
        <v>0</v>
      </c>
      <c r="F39" s="7">
        <v>1</v>
      </c>
      <c r="G39" s="7">
        <v>-0.15789474000000001</v>
      </c>
      <c r="H39" s="12">
        <v>0</v>
      </c>
      <c r="I39" s="12">
        <v>1</v>
      </c>
      <c r="J39" s="12">
        <v>-0.10526315999999999</v>
      </c>
      <c r="K39" s="12">
        <v>0</v>
      </c>
      <c r="L39" s="12">
        <v>1</v>
      </c>
      <c r="M39" s="12">
        <v>-5.2631579999999997E-2</v>
      </c>
      <c r="N39">
        <v>564053077</v>
      </c>
      <c r="O39">
        <v>127186125</v>
      </c>
      <c r="P39" s="15">
        <v>13578313.810615988</v>
      </c>
      <c r="Q39" s="10">
        <v>245983.01587301589</v>
      </c>
      <c r="R39" s="7">
        <v>617608302</v>
      </c>
      <c r="S39" s="7">
        <v>129100000</v>
      </c>
      <c r="T39" s="8">
        <v>5537896.5898325006</v>
      </c>
      <c r="U39" s="8">
        <v>21292464.688340001</v>
      </c>
      <c r="V39" s="10">
        <v>455159.42857142864</v>
      </c>
      <c r="W39" s="3">
        <v>401420</v>
      </c>
      <c r="X39" s="17">
        <v>131172881</v>
      </c>
      <c r="Y39" s="17">
        <v>124.7</v>
      </c>
      <c r="Z39" s="17">
        <v>-1.6</v>
      </c>
      <c r="AA39" s="17">
        <v>-1.6</v>
      </c>
      <c r="AB39">
        <v>319096.78320000001</v>
      </c>
      <c r="AC39">
        <v>298415.46189999999</v>
      </c>
      <c r="AD39">
        <v>5.5955833176771801</v>
      </c>
      <c r="AE39">
        <v>5.1140000065167701</v>
      </c>
    </row>
    <row r="40" spans="1:31">
      <c r="A40" s="9">
        <v>2006</v>
      </c>
      <c r="B40" s="13">
        <v>30.214712598410856</v>
      </c>
      <c r="C40" s="13">
        <v>11556.066680501144</v>
      </c>
      <c r="D40" s="14">
        <f t="shared" si="0"/>
        <v>2.6146190943491989E-3</v>
      </c>
      <c r="E40" s="7">
        <v>0</v>
      </c>
      <c r="F40" s="7">
        <v>1</v>
      </c>
      <c r="G40" s="7">
        <v>-0.10526315999999999</v>
      </c>
      <c r="H40" s="12">
        <v>0</v>
      </c>
      <c r="I40" s="12">
        <v>1</v>
      </c>
      <c r="J40" s="12">
        <v>-5.2631579999999997E-2</v>
      </c>
      <c r="K40" s="12">
        <v>0</v>
      </c>
      <c r="L40" s="12">
        <v>1</v>
      </c>
      <c r="M40" s="12">
        <v>0</v>
      </c>
      <c r="N40">
        <v>599490314</v>
      </c>
      <c r="O40">
        <v>146015891</v>
      </c>
      <c r="P40" s="15">
        <v>3413995.4153698278</v>
      </c>
      <c r="Q40" s="10">
        <v>304695.42857142864</v>
      </c>
      <c r="R40" s="7">
        <v>610639850</v>
      </c>
      <c r="S40" s="7">
        <v>131500000</v>
      </c>
      <c r="T40" s="8">
        <v>14344497.874331925</v>
      </c>
      <c r="U40" s="8">
        <v>54687152.788617402</v>
      </c>
      <c r="V40" s="10">
        <v>440008.56349206355</v>
      </c>
      <c r="W40" s="3">
        <v>171002</v>
      </c>
      <c r="X40" s="17">
        <v>127186125</v>
      </c>
      <c r="Y40" s="17">
        <v>118.7</v>
      </c>
      <c r="Z40" s="17">
        <v>-1.6</v>
      </c>
      <c r="AA40" s="17">
        <v>0.4</v>
      </c>
      <c r="AB40">
        <v>267765.34590000001</v>
      </c>
      <c r="AC40">
        <v>319096.78320000001</v>
      </c>
      <c r="AD40">
        <v>5.1140000065167701</v>
      </c>
      <c r="AE40">
        <v>4.71641665498416</v>
      </c>
    </row>
    <row r="41" spans="1:31">
      <c r="A41" s="9">
        <v>2007</v>
      </c>
      <c r="B41" s="13">
        <v>70.311912016854876</v>
      </c>
      <c r="C41" s="13">
        <v>13640.295015701477</v>
      </c>
      <c r="D41" s="14">
        <f t="shared" si="0"/>
        <v>5.1547207693028738E-3</v>
      </c>
      <c r="E41" s="7">
        <v>0</v>
      </c>
      <c r="F41" s="7">
        <v>1</v>
      </c>
      <c r="G41" s="7">
        <v>-5.2631579999999997E-2</v>
      </c>
      <c r="H41" s="12">
        <v>0</v>
      </c>
      <c r="I41" s="12">
        <v>1</v>
      </c>
      <c r="J41" s="12">
        <v>0</v>
      </c>
      <c r="K41" s="12">
        <v>0</v>
      </c>
      <c r="L41" s="12">
        <v>1</v>
      </c>
      <c r="M41" s="12">
        <v>0</v>
      </c>
      <c r="N41">
        <v>617608302</v>
      </c>
      <c r="O41">
        <v>129100000</v>
      </c>
      <c r="P41" s="15">
        <v>4326643.2422120413</v>
      </c>
      <c r="Q41" s="10">
        <v>323006.56349206355</v>
      </c>
      <c r="R41" s="7">
        <v>640202598</v>
      </c>
      <c r="S41" s="7">
        <v>125100000</v>
      </c>
      <c r="T41" s="8">
        <v>3900803.3032065397</v>
      </c>
      <c r="U41" s="8">
        <v>32611089.994766101</v>
      </c>
      <c r="V41" s="10">
        <v>427660</v>
      </c>
      <c r="W41" s="3">
        <v>279304</v>
      </c>
      <c r="X41" s="17">
        <v>146015891</v>
      </c>
      <c r="Y41" s="17">
        <v>143.30000000000001</v>
      </c>
      <c r="Z41" s="17">
        <v>0.4</v>
      </c>
      <c r="AA41" s="17">
        <v>-2.1</v>
      </c>
      <c r="AB41">
        <v>314611.1165</v>
      </c>
      <c r="AC41">
        <v>267765.34590000001</v>
      </c>
      <c r="AD41">
        <v>4.71641665498416</v>
      </c>
      <c r="AE41">
        <v>4.62808334430059</v>
      </c>
    </row>
    <row r="42" spans="1:31">
      <c r="A42" s="9">
        <v>2008</v>
      </c>
      <c r="B42" s="13">
        <v>33.845580456232717</v>
      </c>
      <c r="C42" s="13">
        <v>18363.779056655116</v>
      </c>
      <c r="D42" s="14">
        <f t="shared" si="0"/>
        <v>1.8430618421085244E-3</v>
      </c>
      <c r="E42" s="7">
        <v>0</v>
      </c>
      <c r="F42" s="7">
        <v>1</v>
      </c>
      <c r="G42" s="7">
        <v>0</v>
      </c>
      <c r="H42" s="12">
        <v>0</v>
      </c>
      <c r="I42" s="12">
        <v>1</v>
      </c>
      <c r="J42" s="12">
        <v>0</v>
      </c>
      <c r="K42" s="12">
        <v>0</v>
      </c>
      <c r="L42" s="12">
        <v>1</v>
      </c>
      <c r="M42" s="12">
        <v>0</v>
      </c>
      <c r="N42">
        <v>610639850</v>
      </c>
      <c r="O42">
        <v>131500000</v>
      </c>
      <c r="P42" s="15">
        <v>2472530.13760358</v>
      </c>
      <c r="Q42" s="10">
        <v>245644</v>
      </c>
      <c r="R42" s="7">
        <v>647083753</v>
      </c>
      <c r="S42" s="7">
        <v>130200000</v>
      </c>
      <c r="T42" s="8">
        <v>6240185.6617874354</v>
      </c>
      <c r="U42" s="8">
        <v>27383070.377851099</v>
      </c>
      <c r="V42" s="10">
        <v>482920.36507936503</v>
      </c>
      <c r="W42" s="3">
        <v>249070</v>
      </c>
      <c r="X42" s="17">
        <v>129100000</v>
      </c>
      <c r="Y42" s="17">
        <v>134.30000000000001</v>
      </c>
      <c r="Z42" s="17">
        <v>-2.1</v>
      </c>
      <c r="AA42" s="17">
        <v>-8.1</v>
      </c>
      <c r="AB42">
        <v>315397.29220000003</v>
      </c>
      <c r="AC42">
        <v>314611.1165</v>
      </c>
      <c r="AD42">
        <v>4.62808334430059</v>
      </c>
      <c r="AE42">
        <v>4.3966666658719404</v>
      </c>
    </row>
    <row r="43" spans="1:31">
      <c r="A43" s="9">
        <v>2009</v>
      </c>
      <c r="B43" s="13">
        <v>94.54625276121466</v>
      </c>
      <c r="C43" s="13">
        <v>19469.922496942181</v>
      </c>
      <c r="D43" s="14">
        <f t="shared" si="0"/>
        <v>4.8560158765944489E-3</v>
      </c>
      <c r="E43" s="7">
        <v>0</v>
      </c>
      <c r="F43" s="7">
        <v>1</v>
      </c>
      <c r="G43" s="7">
        <v>0</v>
      </c>
      <c r="H43" s="12">
        <v>0</v>
      </c>
      <c r="I43" s="12">
        <v>1</v>
      </c>
      <c r="J43" s="12">
        <v>0</v>
      </c>
      <c r="K43" s="12">
        <v>0</v>
      </c>
      <c r="L43" s="12">
        <v>1</v>
      </c>
      <c r="M43" s="12">
        <v>0</v>
      </c>
      <c r="N43">
        <v>640202598</v>
      </c>
      <c r="O43">
        <v>125100000</v>
      </c>
      <c r="P43" s="15">
        <v>5245477.6638831357</v>
      </c>
      <c r="Q43" s="10">
        <v>400049.36507936503</v>
      </c>
      <c r="R43" s="7">
        <v>641603439</v>
      </c>
      <c r="S43" s="7">
        <v>139500000</v>
      </c>
      <c r="T43" s="8">
        <v>8134097.4061163198</v>
      </c>
      <c r="U43" s="8">
        <v>68964279.430779293</v>
      </c>
      <c r="V43" s="10">
        <v>589913.37301012326</v>
      </c>
      <c r="W43" s="3">
        <v>251698</v>
      </c>
      <c r="X43" s="17">
        <v>131500000</v>
      </c>
      <c r="Y43" s="17">
        <v>193.9</v>
      </c>
      <c r="Z43" s="17">
        <v>-8.1</v>
      </c>
      <c r="AA43" s="17">
        <v>-4.7</v>
      </c>
      <c r="AB43">
        <v>275038.97730000003</v>
      </c>
      <c r="AC43">
        <v>315397.29220000003</v>
      </c>
      <c r="AD43">
        <v>4.3966666658719404</v>
      </c>
      <c r="AE43">
        <v>5.1518333474795002</v>
      </c>
    </row>
    <row r="44" spans="1:31">
      <c r="A44" s="9">
        <v>2010</v>
      </c>
      <c r="B44" s="13">
        <v>44.070606847376396</v>
      </c>
      <c r="C44" s="13">
        <v>20506.501994459522</v>
      </c>
      <c r="D44" s="14">
        <f t="shared" si="0"/>
        <v>2.1491040675432338E-3</v>
      </c>
      <c r="E44" s="7">
        <v>0</v>
      </c>
      <c r="F44" s="7">
        <v>1</v>
      </c>
      <c r="G44" s="7">
        <v>0</v>
      </c>
      <c r="H44" s="12">
        <v>0</v>
      </c>
      <c r="I44" s="12">
        <v>1</v>
      </c>
      <c r="J44" s="12">
        <v>0</v>
      </c>
      <c r="K44" s="12">
        <v>0</v>
      </c>
      <c r="L44" s="12">
        <v>1</v>
      </c>
      <c r="M44" s="12">
        <v>0</v>
      </c>
      <c r="N44">
        <v>647083753</v>
      </c>
      <c r="O44">
        <v>130200000</v>
      </c>
      <c r="P44" s="15">
        <v>5735114.6788990824</v>
      </c>
      <c r="Q44" s="10">
        <v>498040.99206349207</v>
      </c>
      <c r="R44" s="7">
        <v>673526737</v>
      </c>
      <c r="S44" s="7">
        <v>140300000</v>
      </c>
      <c r="T44" s="8">
        <v>16975482.17889908</v>
      </c>
      <c r="U44" s="8">
        <v>27640423</v>
      </c>
      <c r="V44" s="10">
        <v>557527.96825396828</v>
      </c>
      <c r="W44" s="3">
        <v>166027</v>
      </c>
      <c r="X44" s="17">
        <v>125100000</v>
      </c>
      <c r="Y44">
        <v>183.58879999999999</v>
      </c>
      <c r="Z44" s="17">
        <v>-4.7</v>
      </c>
      <c r="AA44" s="17">
        <v>-2.6</v>
      </c>
      <c r="AB44">
        <v>292554.16009999998</v>
      </c>
      <c r="AC44">
        <v>275038.97730000003</v>
      </c>
      <c r="AD44">
        <v>5.1518333474795002</v>
      </c>
      <c r="AE44">
        <v>5.0822500010331497</v>
      </c>
    </row>
    <row r="45" spans="1:31">
      <c r="A45" s="9">
        <v>2011</v>
      </c>
      <c r="B45" s="13">
        <v>40.390927507146074</v>
      </c>
      <c r="C45" s="13">
        <v>17638.924851313044</v>
      </c>
      <c r="D45" s="14">
        <f t="shared" si="0"/>
        <v>2.2898746861059033E-3</v>
      </c>
      <c r="E45" s="7">
        <v>0</v>
      </c>
      <c r="F45" s="7">
        <v>1</v>
      </c>
      <c r="G45" s="7">
        <v>0</v>
      </c>
      <c r="H45" s="12">
        <v>0</v>
      </c>
      <c r="I45" s="12">
        <v>1</v>
      </c>
      <c r="J45" s="12">
        <v>0</v>
      </c>
      <c r="K45" s="12">
        <v>0</v>
      </c>
      <c r="L45" s="12">
        <v>1</v>
      </c>
      <c r="M45" s="12">
        <v>0</v>
      </c>
      <c r="N45">
        <v>641603439</v>
      </c>
      <c r="O45">
        <v>139500000</v>
      </c>
      <c r="P45" s="15">
        <v>11259802.178899081</v>
      </c>
      <c r="Q45" s="10">
        <v>455787.96825396828</v>
      </c>
      <c r="R45" s="7">
        <v>599576748</v>
      </c>
      <c r="S45" s="7">
        <v>148300000</v>
      </c>
      <c r="T45" s="8">
        <v>6529904.3559111403</v>
      </c>
      <c r="U45" s="8">
        <v>23878369</v>
      </c>
      <c r="V45" s="10">
        <v>391105.6984126984</v>
      </c>
      <c r="W45" s="3">
        <v>168260</v>
      </c>
      <c r="X45" s="17">
        <v>130200000</v>
      </c>
      <c r="Y45">
        <v>192.30420000000001</v>
      </c>
      <c r="Z45" s="17">
        <v>-2.6</v>
      </c>
      <c r="AA45" s="17">
        <v>-9.1999999999999993</v>
      </c>
      <c r="AB45">
        <v>273244.43440000003</v>
      </c>
      <c r="AC45">
        <v>292554.16009999998</v>
      </c>
      <c r="AD45">
        <v>5.0822500010331497</v>
      </c>
      <c r="AE45">
        <v>4.3084166646003696</v>
      </c>
    </row>
    <row r="46" spans="1:31">
      <c r="A46" s="9">
        <v>2012</v>
      </c>
      <c r="E46" s="7">
        <v>0</v>
      </c>
      <c r="F46" s="7">
        <v>1</v>
      </c>
      <c r="G46" s="7">
        <v>0</v>
      </c>
      <c r="H46" s="12">
        <v>0</v>
      </c>
      <c r="I46" s="12">
        <v>1</v>
      </c>
      <c r="J46" s="12">
        <v>0</v>
      </c>
      <c r="K46" s="12">
        <v>0</v>
      </c>
      <c r="L46" s="12">
        <v>1</v>
      </c>
      <c r="M46" s="12">
        <v>0</v>
      </c>
      <c r="N46">
        <v>673526737</v>
      </c>
      <c r="O46">
        <v>140300000</v>
      </c>
      <c r="P46" s="15">
        <v>3227329.2550639505</v>
      </c>
      <c r="Q46" s="10">
        <v>179307.6984126984</v>
      </c>
      <c r="R46" s="7">
        <v>672936541</v>
      </c>
      <c r="S46" s="7">
        <v>151500000</v>
      </c>
      <c r="T46" s="8">
        <v>30710798.288990825</v>
      </c>
      <c r="U46" s="8">
        <v>75658941</v>
      </c>
      <c r="V46" s="10">
        <v>484215.98535400262</v>
      </c>
      <c r="W46" s="3">
        <v>279665</v>
      </c>
      <c r="X46" s="17">
        <v>139500000</v>
      </c>
      <c r="Y46" s="8">
        <v>201.4333</v>
      </c>
      <c r="Z46" s="17">
        <v>-9.1999999999999993</v>
      </c>
      <c r="AA46" s="17">
        <v>-4.8</v>
      </c>
      <c r="AB46">
        <v>308300.49810000003</v>
      </c>
      <c r="AC46">
        <v>273244.43440000003</v>
      </c>
      <c r="AD46">
        <v>4.3084166646003696</v>
      </c>
      <c r="AE46">
        <v>4.81516667604446</v>
      </c>
    </row>
    <row r="47" spans="1:31">
      <c r="A47" s="9">
        <v>2013</v>
      </c>
      <c r="E47" s="7">
        <v>0</v>
      </c>
      <c r="F47" s="7">
        <v>1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1</v>
      </c>
      <c r="M47" s="7">
        <v>0</v>
      </c>
      <c r="N47">
        <v>599576748</v>
      </c>
      <c r="O47">
        <v>148300000</v>
      </c>
      <c r="P47" s="15">
        <v>13429584.288990825</v>
      </c>
      <c r="Q47" s="16">
        <v>247322.85714285716</v>
      </c>
      <c r="T47" s="8">
        <v>4219080.6330275228</v>
      </c>
      <c r="U47" s="8">
        <v>41611461.137896344</v>
      </c>
      <c r="V47" s="10">
        <v>393748</v>
      </c>
      <c r="W47" s="3"/>
      <c r="X47" s="17">
        <v>140300000</v>
      </c>
      <c r="Y47"/>
      <c r="Z47" s="12"/>
      <c r="AA47" s="12"/>
      <c r="AB47">
        <v>295016.70919999998</v>
      </c>
      <c r="AC47">
        <v>308300.49810000003</v>
      </c>
      <c r="AD47">
        <v>4.81516667604446</v>
      </c>
      <c r="AE47">
        <v>5.4917500078678101</v>
      </c>
    </row>
    <row r="48" spans="1:31">
      <c r="A48" s="9">
        <v>2014</v>
      </c>
      <c r="E48" s="7">
        <v>0</v>
      </c>
      <c r="F48" s="7">
        <v>1</v>
      </c>
      <c r="G48" s="7">
        <v>0</v>
      </c>
      <c r="H48" s="12">
        <v>0</v>
      </c>
      <c r="I48" s="12">
        <v>1</v>
      </c>
      <c r="J48" s="12">
        <v>0</v>
      </c>
      <c r="K48" s="12">
        <v>0</v>
      </c>
      <c r="L48" s="12">
        <v>1</v>
      </c>
      <c r="M48" s="12">
        <v>0</v>
      </c>
      <c r="N48">
        <v>672936541</v>
      </c>
      <c r="O48">
        <v>151500000</v>
      </c>
      <c r="P48" s="15">
        <v>2329059.6330275228</v>
      </c>
      <c r="Q48" s="16">
        <v>166670</v>
      </c>
      <c r="T48" s="8">
        <v>4219081</v>
      </c>
      <c r="U48" s="8"/>
      <c r="V48" s="10">
        <v>484215.98535400262</v>
      </c>
      <c r="W48" s="8"/>
      <c r="X48" s="17">
        <v>148300000</v>
      </c>
      <c r="Z48" s="12"/>
      <c r="AA48" s="12"/>
      <c r="AD48">
        <v>5.4917500078678101</v>
      </c>
    </row>
    <row r="49" spans="22:22">
      <c r="V49" s="10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>
      <selection activeCell="A15" sqref="A13:XFD15"/>
    </sheetView>
  </sheetViews>
  <sheetFormatPr baseColWidth="10" defaultRowHeight="16"/>
  <sheetData>
    <row r="1" spans="1:2">
      <c r="A1" s="5" t="s">
        <v>24</v>
      </c>
      <c r="B1" s="1" t="s">
        <v>26</v>
      </c>
    </row>
    <row r="2" spans="1:2">
      <c r="A2" s="6" t="s">
        <v>25</v>
      </c>
      <c r="B2" s="1" t="s">
        <v>27</v>
      </c>
    </row>
    <row r="3" spans="1:2">
      <c r="A3" t="s">
        <v>1</v>
      </c>
      <c r="B3" t="s">
        <v>2</v>
      </c>
    </row>
    <row r="4" spans="1:2">
      <c r="A4" t="s">
        <v>9</v>
      </c>
      <c r="B4" t="s">
        <v>3</v>
      </c>
    </row>
    <row r="5" spans="1:2">
      <c r="A5" t="s">
        <v>10</v>
      </c>
      <c r="B5" t="s">
        <v>4</v>
      </c>
    </row>
    <row r="6" spans="1:2">
      <c r="A6" t="s">
        <v>11</v>
      </c>
      <c r="B6" t="s">
        <v>5</v>
      </c>
    </row>
    <row r="7" spans="1:2">
      <c r="A7" t="s">
        <v>12</v>
      </c>
      <c r="B7" t="s">
        <v>18</v>
      </c>
    </row>
    <row r="8" spans="1:2">
      <c r="A8" t="s">
        <v>13</v>
      </c>
      <c r="B8" t="s">
        <v>19</v>
      </c>
    </row>
    <row r="9" spans="1:2">
      <c r="A9" t="s">
        <v>14</v>
      </c>
      <c r="B9" t="s">
        <v>20</v>
      </c>
    </row>
    <row r="10" spans="1:2">
      <c r="A10" t="s">
        <v>15</v>
      </c>
      <c r="B10" t="s">
        <v>21</v>
      </c>
    </row>
    <row r="11" spans="1:2">
      <c r="A11" t="s">
        <v>16</v>
      </c>
      <c r="B11" t="s">
        <v>22</v>
      </c>
    </row>
    <row r="12" spans="1:2">
      <c r="A12" t="s">
        <v>17</v>
      </c>
      <c r="B12" t="s">
        <v>23</v>
      </c>
    </row>
    <row r="13" spans="1:2">
      <c r="A13" t="s">
        <v>6</v>
      </c>
      <c r="B13" t="s">
        <v>60</v>
      </c>
    </row>
    <row r="14" spans="1:2">
      <c r="A14" t="s">
        <v>7</v>
      </c>
      <c r="B14" t="s">
        <v>60</v>
      </c>
    </row>
    <row r="15" spans="1:2">
      <c r="A15" t="s">
        <v>8</v>
      </c>
      <c r="B15" t="s">
        <v>60</v>
      </c>
    </row>
    <row r="16" spans="1:2">
      <c r="A16" t="s">
        <v>30</v>
      </c>
      <c r="B16" s="1" t="s">
        <v>57</v>
      </c>
    </row>
    <row r="17" spans="1:2">
      <c r="A17" t="s">
        <v>28</v>
      </c>
      <c r="B17" t="s">
        <v>58</v>
      </c>
    </row>
    <row r="18" spans="1:2">
      <c r="A18" t="s">
        <v>29</v>
      </c>
      <c r="B18" t="s">
        <v>59</v>
      </c>
    </row>
    <row r="19" spans="1:2">
      <c r="A19" t="s">
        <v>31</v>
      </c>
      <c r="B19" s="1" t="s">
        <v>54</v>
      </c>
    </row>
    <row r="20" spans="1:2">
      <c r="A20" t="s">
        <v>32</v>
      </c>
      <c r="B20" t="s">
        <v>55</v>
      </c>
    </row>
    <row r="21" spans="1:2">
      <c r="A21" t="s">
        <v>33</v>
      </c>
      <c r="B21" t="s">
        <v>56</v>
      </c>
    </row>
    <row r="22" spans="1:2">
      <c r="A22" t="s">
        <v>34</v>
      </c>
      <c r="B22" t="s">
        <v>51</v>
      </c>
    </row>
    <row r="23" spans="1:2">
      <c r="A23" t="s">
        <v>36</v>
      </c>
      <c r="B23" t="s">
        <v>53</v>
      </c>
    </row>
    <row r="24" spans="1:2">
      <c r="A24" t="s">
        <v>35</v>
      </c>
      <c r="B24" t="s">
        <v>52</v>
      </c>
    </row>
    <row r="25" spans="1:2">
      <c r="A25" t="s">
        <v>37</v>
      </c>
      <c r="B25" t="s">
        <v>50</v>
      </c>
    </row>
    <row r="26" spans="1:2">
      <c r="A26" t="s">
        <v>38</v>
      </c>
      <c r="B26" t="s">
        <v>49</v>
      </c>
    </row>
    <row r="27" spans="1:2">
      <c r="A27" t="s">
        <v>39</v>
      </c>
      <c r="B27" t="s">
        <v>48</v>
      </c>
    </row>
    <row r="28" spans="1:2">
      <c r="A28" t="s">
        <v>40</v>
      </c>
      <c r="B28" t="s">
        <v>46</v>
      </c>
    </row>
    <row r="29" spans="1:2">
      <c r="A29" t="s">
        <v>41</v>
      </c>
      <c r="B29" t="s">
        <v>47</v>
      </c>
    </row>
    <row r="30" spans="1:2">
      <c r="A30" t="s">
        <v>43</v>
      </c>
      <c r="B30" t="s">
        <v>44</v>
      </c>
    </row>
    <row r="31" spans="1:2">
      <c r="A31" t="s">
        <v>42</v>
      </c>
      <c r="B31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NOAA/NMFS/NWFSC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Eric Ward</cp:lastModifiedBy>
  <dcterms:created xsi:type="dcterms:W3CDTF">2015-07-22T23:05:18Z</dcterms:created>
  <dcterms:modified xsi:type="dcterms:W3CDTF">2018-04-16T21:51:55Z</dcterms:modified>
</cp:coreProperties>
</file>