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3100" yWindow="2200" windowWidth="25040" windowHeight="15300" tabRatio="500"/>
  </bookViews>
  <sheets>
    <sheet name="DATA" sheetId="1" r:id="rId1"/>
    <sheet name="METADATA"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41" i="1" l="1"/>
  <c r="D40" i="1"/>
  <c r="D39" i="1"/>
  <c r="D38" i="1"/>
  <c r="D37" i="1"/>
  <c r="D36" i="1"/>
  <c r="D35" i="1"/>
  <c r="D34" i="1"/>
  <c r="D33" i="1"/>
  <c r="D31" i="1"/>
  <c r="D30" i="1"/>
  <c r="D29" i="1"/>
  <c r="D28" i="1"/>
  <c r="D27" i="1"/>
  <c r="D26" i="1"/>
  <c r="D25" i="1"/>
  <c r="D24" i="1"/>
  <c r="D23" i="1"/>
  <c r="D22" i="1"/>
  <c r="D20" i="1"/>
  <c r="D19" i="1"/>
  <c r="D18" i="1"/>
  <c r="D17" i="1"/>
  <c r="D16" i="1"/>
  <c r="D15" i="1"/>
  <c r="D14" i="1"/>
  <c r="D13" i="1"/>
  <c r="D12" i="1"/>
  <c r="D11" i="1"/>
  <c r="D10" i="1"/>
  <c r="D9" i="1"/>
  <c r="D8" i="1"/>
  <c r="D7" i="1"/>
  <c r="D6" i="1"/>
  <c r="D5" i="1"/>
  <c r="D4" i="1"/>
  <c r="D3" i="1"/>
  <c r="D2" i="1"/>
</calcChain>
</file>

<file path=xl/comments1.xml><?xml version="1.0" encoding="utf-8"?>
<comments xmlns="http://schemas.openxmlformats.org/spreadsheetml/2006/main">
  <authors>
    <author>Eric Ward</author>
    <author>rebrenner</author>
  </authors>
  <commentList>
    <comment ref="E1" authorId="0">
      <text>
        <r>
          <rPr>
            <b/>
            <sz val="9"/>
            <color indexed="81"/>
            <rFont val="Calibri"/>
            <family val="2"/>
          </rPr>
          <t>Eric Ward:</t>
        </r>
        <r>
          <rPr>
            <sz val="9"/>
            <color indexed="81"/>
            <rFont val="Calibri"/>
            <family val="2"/>
          </rPr>
          <t xml:space="preserve">
EVOS affected adults spawning to create BY fish</t>
        </r>
      </text>
    </comment>
    <comment ref="F1" authorId="0">
      <text>
        <r>
          <rPr>
            <b/>
            <sz val="9"/>
            <color indexed="81"/>
            <rFont val="Calibri"/>
            <family val="2"/>
          </rPr>
          <t>Eric Ward:</t>
        </r>
        <r>
          <rPr>
            <sz val="9"/>
            <color indexed="81"/>
            <rFont val="Calibri"/>
            <family val="2"/>
          </rPr>
          <t xml:space="preserve">
EVOS affected adults spawning to create BY fish</t>
        </r>
      </text>
    </comment>
    <comment ref="G1" authorId="0">
      <text>
        <r>
          <rPr>
            <b/>
            <sz val="9"/>
            <color indexed="81"/>
            <rFont val="Calibri"/>
            <family val="2"/>
          </rPr>
          <t>Eric Ward:</t>
        </r>
        <r>
          <rPr>
            <sz val="9"/>
            <color indexed="81"/>
            <rFont val="Calibri"/>
            <family val="2"/>
          </rPr>
          <t xml:space="preserve">
EVOS affected adults spawning to create BY fish</t>
        </r>
      </text>
    </comment>
    <comment ref="H1" authorId="0">
      <text>
        <r>
          <rPr>
            <b/>
            <sz val="9"/>
            <color indexed="81"/>
            <rFont val="Calibri"/>
            <family val="2"/>
          </rPr>
          <t>Eric Ward:</t>
        </r>
        <r>
          <rPr>
            <sz val="9"/>
            <color indexed="81"/>
            <rFont val="Calibri"/>
            <family val="2"/>
          </rPr>
          <t xml:space="preserve">
EVOS impacted juveniles in first year of life after migrating to ocean
</t>
        </r>
      </text>
    </comment>
    <comment ref="I1" authorId="0">
      <text>
        <r>
          <rPr>
            <b/>
            <sz val="9"/>
            <color indexed="81"/>
            <rFont val="Calibri"/>
            <family val="2"/>
          </rPr>
          <t>Eric Ward:</t>
        </r>
        <r>
          <rPr>
            <sz val="9"/>
            <color indexed="81"/>
            <rFont val="Calibri"/>
            <family val="2"/>
          </rPr>
          <t xml:space="preserve">
EVOS impacted juveniles in first year of life after migrating to ocean
</t>
        </r>
      </text>
    </comment>
    <comment ref="J1" authorId="0">
      <text>
        <r>
          <rPr>
            <b/>
            <sz val="9"/>
            <color indexed="81"/>
            <rFont val="Calibri"/>
            <family val="2"/>
          </rPr>
          <t>Eric Ward:</t>
        </r>
        <r>
          <rPr>
            <sz val="9"/>
            <color indexed="81"/>
            <rFont val="Calibri"/>
            <family val="2"/>
          </rPr>
          <t xml:space="preserve">
EVOS impacted juveniles in first year of life after migrating to ocean
</t>
        </r>
      </text>
    </comment>
    <comment ref="K1" authorId="0">
      <text>
        <r>
          <rPr>
            <b/>
            <sz val="9"/>
            <color indexed="81"/>
            <rFont val="Calibri"/>
            <family val="2"/>
          </rPr>
          <t>Eric Ward:</t>
        </r>
        <r>
          <rPr>
            <sz val="9"/>
            <color indexed="81"/>
            <rFont val="Calibri"/>
            <family val="2"/>
          </rPr>
          <t xml:space="preserve">
EVOS impacted juveniles in 2nd
 year of life after migrating to ocean
</t>
        </r>
      </text>
    </comment>
    <comment ref="L1" authorId="0">
      <text>
        <r>
          <rPr>
            <b/>
            <sz val="9"/>
            <color indexed="81"/>
            <rFont val="Calibri"/>
            <family val="2"/>
          </rPr>
          <t>Eric Ward:</t>
        </r>
        <r>
          <rPr>
            <sz val="9"/>
            <color indexed="81"/>
            <rFont val="Calibri"/>
            <family val="2"/>
          </rPr>
          <t xml:space="preserve">
EVOS impacted juveniles in 2nd
 year of life after migrating to ocean
</t>
        </r>
      </text>
    </comment>
    <comment ref="M1" authorId="0">
      <text>
        <r>
          <rPr>
            <b/>
            <sz val="9"/>
            <color indexed="81"/>
            <rFont val="Calibri"/>
            <family val="2"/>
          </rPr>
          <t>Eric Ward:</t>
        </r>
        <r>
          <rPr>
            <sz val="9"/>
            <color indexed="81"/>
            <rFont val="Calibri"/>
            <family val="2"/>
          </rPr>
          <t xml:space="preserve">
EVOS impacted juveniles in 2nd
 year of life after migrating to ocean
</t>
        </r>
      </text>
    </comment>
    <comment ref="N1" authorId="0">
      <text>
        <r>
          <rPr>
            <b/>
            <sz val="9"/>
            <color indexed="81"/>
            <rFont val="Calibri"/>
            <family val="2"/>
          </rPr>
          <t>Eric Ward:</t>
        </r>
        <r>
          <rPr>
            <sz val="9"/>
            <color indexed="81"/>
            <rFont val="Calibri"/>
            <family val="2"/>
          </rPr>
          <t xml:space="preserve">
Sockeye from BY 1979 would have entered ocean in 1981, competing with juvenile pinks released that year</t>
        </r>
      </text>
    </comment>
    <comment ref="O1" authorId="0">
      <text>
        <r>
          <rPr>
            <b/>
            <sz val="9"/>
            <color indexed="81"/>
            <rFont val="Calibri"/>
            <family val="2"/>
          </rPr>
          <t>Eric Ward:</t>
        </r>
        <r>
          <rPr>
            <sz val="9"/>
            <color indexed="81"/>
            <rFont val="Calibri"/>
            <family val="2"/>
          </rPr>
          <t xml:space="preserve">
Sockeye from BY 1979 would have entered ocean in 1981, competing with juvenile chum released that year</t>
        </r>
      </text>
    </comment>
    <comment ref="P1" authorId="0">
      <text>
        <r>
          <rPr>
            <b/>
            <sz val="9"/>
            <color indexed="81"/>
            <rFont val="Calibri"/>
            <family val="2"/>
          </rPr>
          <t>Eric Ward:</t>
        </r>
        <r>
          <rPr>
            <sz val="9"/>
            <color indexed="81"/>
            <rFont val="Calibri"/>
            <family val="2"/>
          </rPr>
          <t xml:space="preserve">
Sockeye from BY 1979 would have entered ocean in 1981, competing with juvenile coho released that year</t>
        </r>
      </text>
    </comment>
    <comment ref="Q1" authorId="0">
      <text>
        <r>
          <rPr>
            <b/>
            <sz val="9"/>
            <color indexed="81"/>
            <rFont val="Calibri"/>
            <family val="2"/>
          </rPr>
          <t>Eric Ward:</t>
        </r>
        <r>
          <rPr>
            <sz val="9"/>
            <color indexed="81"/>
            <rFont val="Calibri"/>
            <family val="2"/>
          </rPr>
          <t xml:space="preserve">
Sockeye from BY 1979 would have entered ocean in 1981, competing with juvenile pinks from BY 1980</t>
        </r>
      </text>
    </comment>
    <comment ref="R1" authorId="0">
      <text>
        <r>
          <rPr>
            <b/>
            <sz val="9"/>
            <color indexed="81"/>
            <rFont val="Calibri"/>
            <family val="2"/>
          </rPr>
          <t>Eric Ward:</t>
        </r>
        <r>
          <rPr>
            <sz val="9"/>
            <color indexed="81"/>
            <rFont val="Calibri"/>
            <family val="2"/>
          </rPr>
          <t xml:space="preserve">
Sockeye from BY 1979 would have entered ocean in 1981, competing with juvenile chum from BY 1980</t>
        </r>
      </text>
    </comment>
    <comment ref="S1" authorId="0">
      <text>
        <r>
          <rPr>
            <b/>
            <sz val="9"/>
            <color indexed="81"/>
            <rFont val="Calibri"/>
            <family val="2"/>
          </rPr>
          <t>Eric Ward:</t>
        </r>
        <r>
          <rPr>
            <sz val="9"/>
            <color indexed="81"/>
            <rFont val="Calibri"/>
            <family val="2"/>
          </rPr>
          <t xml:space="preserve">
Sockeye from BY 1979 would have entered ocean in 1981, competing with juvenile coho from BY 1979</t>
        </r>
      </text>
    </comment>
    <comment ref="T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(from BY 1979)</t>
        </r>
      </text>
    </comment>
    <comment ref="U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(from BY 1978)</t>
        </r>
      </text>
    </comment>
    <comment ref="V1" authorId="0">
      <text>
        <r>
          <rPr>
            <b/>
            <sz val="9"/>
            <color indexed="81"/>
            <rFont val="Calibri"/>
            <family val="2"/>
          </rPr>
          <t>Eric Ward:</t>
        </r>
        <r>
          <rPr>
            <sz val="9"/>
            <color indexed="81"/>
            <rFont val="Calibri"/>
            <family val="2"/>
          </rPr>
          <t xml:space="preserve">
sockeye from BY 1979 would have hit the ocean in 1981. They could have been predated upon by coho released 2 years before, in 1979
</t>
        </r>
      </text>
    </comment>
    <comment ref="X1" authorId="0">
      <text>
        <r>
          <rPr>
            <b/>
            <sz val="9"/>
            <color indexed="81"/>
            <rFont val="Calibri"/>
            <family val="2"/>
          </rPr>
          <t>Eric Ward:</t>
        </r>
        <r>
          <rPr>
            <sz val="9"/>
            <color indexed="81"/>
            <rFont val="Calibri"/>
            <family val="2"/>
          </rPr>
          <t xml:space="preserve">
juvenile sockeye from BY 1979 would have hit the ocean in 1981, and potentially been predated upon by pinks returning that year</t>
        </r>
      </text>
    </comment>
    <comment ref="Y1" authorId="0">
      <text>
        <r>
          <rPr>
            <b/>
            <sz val="9"/>
            <color indexed="81"/>
            <rFont val="Calibri"/>
            <family val="2"/>
          </rPr>
          <t>Eric Ward:</t>
        </r>
        <r>
          <rPr>
            <sz val="9"/>
            <color indexed="81"/>
            <rFont val="Calibri"/>
            <family val="2"/>
          </rPr>
          <t xml:space="preserve">
juvenile sockeye from BY 1979 would have hit the ocean in 1981, and potentially been predated upon by chum returning that year</t>
        </r>
      </text>
    </comment>
    <comment ref="Z1" authorId="0">
      <text>
        <r>
          <rPr>
            <b/>
            <sz val="9"/>
            <color indexed="81"/>
            <rFont val="Calibri"/>
            <family val="2"/>
          </rPr>
          <t>Eric Ward:</t>
        </r>
        <r>
          <rPr>
            <sz val="9"/>
            <color indexed="81"/>
            <rFont val="Calibri"/>
            <family val="2"/>
          </rPr>
          <t xml:space="preserve">
Sockeye from BY 1979 would have entered ocean in 1981, competing with juvenile coho from BY 1980</t>
        </r>
      </text>
    </comment>
    <comment ref="B7" authorId="1">
      <text>
        <r>
          <rPr>
            <b/>
            <sz val="9"/>
            <color indexed="81"/>
            <rFont val="Tahoma"/>
            <family val="2"/>
          </rPr>
          <t>rebrenner:</t>
        </r>
        <r>
          <rPr>
            <sz val="9"/>
            <color indexed="81"/>
            <rFont val="Tahoma"/>
            <family val="2"/>
          </rPr>
          <t xml:space="preserve">
</t>
        </r>
        <r>
          <rPr>
            <sz val="20"/>
            <color indexed="81"/>
            <rFont val="Tahoma"/>
            <family val="2"/>
          </rPr>
          <t>Aerial count only in 1971.  Check this number!!</t>
        </r>
      </text>
    </comment>
    <comment ref="C7" authorId="1">
      <text>
        <r>
          <rPr>
            <b/>
            <sz val="9"/>
            <color indexed="81"/>
            <rFont val="Tahoma"/>
            <family val="2"/>
          </rPr>
          <t>rebrenner:</t>
        </r>
        <r>
          <rPr>
            <sz val="9"/>
            <color indexed="81"/>
            <rFont val="Tahoma"/>
            <family val="2"/>
          </rPr>
          <t xml:space="preserve">
</t>
        </r>
        <r>
          <rPr>
            <sz val="20"/>
            <color indexed="81"/>
            <rFont val="Tahoma"/>
            <family val="2"/>
          </rPr>
          <t>Aerial count only in 1971.  Check this number!!</t>
        </r>
      </text>
    </comment>
    <comment ref="B8" authorId="1">
      <text>
        <r>
          <rPr>
            <b/>
            <sz val="9"/>
            <color indexed="81"/>
            <rFont val="Tahoma"/>
            <family val="2"/>
          </rPr>
          <t>rebrenner:</t>
        </r>
        <r>
          <rPr>
            <sz val="9"/>
            <color indexed="81"/>
            <rFont val="Tahoma"/>
            <family val="2"/>
          </rPr>
          <t xml:space="preserve">
</t>
        </r>
        <r>
          <rPr>
            <sz val="20"/>
            <color indexed="81"/>
            <rFont val="Tahoma"/>
            <family val="2"/>
          </rPr>
          <t>But 1981 AMR says escapement was 16,392…why?
Count should be weir and tower for this year.</t>
        </r>
      </text>
    </comment>
    <comment ref="C8" authorId="1">
      <text>
        <r>
          <rPr>
            <b/>
            <sz val="9"/>
            <color indexed="81"/>
            <rFont val="Tahoma"/>
            <family val="2"/>
          </rPr>
          <t>rebrenner:</t>
        </r>
        <r>
          <rPr>
            <sz val="9"/>
            <color indexed="81"/>
            <rFont val="Tahoma"/>
            <family val="2"/>
          </rPr>
          <t xml:space="preserve">
</t>
        </r>
        <r>
          <rPr>
            <sz val="20"/>
            <color indexed="81"/>
            <rFont val="Tahoma"/>
            <family val="2"/>
          </rPr>
          <t>But 1981 AMR says escapement was 16,392…why?
Count should be weir and tower for this year.</t>
        </r>
      </text>
    </comment>
    <comment ref="B9" authorId="1">
      <text>
        <r>
          <rPr>
            <b/>
            <sz val="9"/>
            <color indexed="81"/>
            <rFont val="Tahoma"/>
            <family val="2"/>
          </rPr>
          <t>rebrenner:</t>
        </r>
        <r>
          <rPr>
            <sz val="9"/>
            <color indexed="81"/>
            <rFont val="Tahoma"/>
            <family val="2"/>
          </rPr>
          <t xml:space="preserve">
</t>
        </r>
        <r>
          <rPr>
            <sz val="20"/>
            <color indexed="81"/>
            <rFont val="Tahoma"/>
            <family val="2"/>
          </rPr>
          <t>But 1981 AMR says escapement was 13,281.</t>
        </r>
      </text>
    </comment>
    <comment ref="C9" authorId="1">
      <text>
        <r>
          <rPr>
            <b/>
            <sz val="9"/>
            <color indexed="81"/>
            <rFont val="Tahoma"/>
            <family val="2"/>
          </rPr>
          <t>rebrenner:</t>
        </r>
        <r>
          <rPr>
            <sz val="9"/>
            <color indexed="81"/>
            <rFont val="Tahoma"/>
            <family val="2"/>
          </rPr>
          <t xml:space="preserve">
</t>
        </r>
        <r>
          <rPr>
            <sz val="20"/>
            <color indexed="81"/>
            <rFont val="Tahoma"/>
            <family val="2"/>
          </rPr>
          <t>But 1981 AMR says escapement was 13,281.</t>
        </r>
      </text>
    </comment>
  </commentList>
</comments>
</file>

<file path=xl/sharedStrings.xml><?xml version="1.0" encoding="utf-8"?>
<sst xmlns="http://schemas.openxmlformats.org/spreadsheetml/2006/main" count="87" uniqueCount="63">
  <si>
    <t>BroodYear</t>
  </si>
  <si>
    <t>BroodYearReturn</t>
  </si>
  <si>
    <t>Escapement</t>
  </si>
  <si>
    <t>RecPerSpawn</t>
  </si>
  <si>
    <t>EVOS.pulse</t>
  </si>
  <si>
    <t>EVOS.press</t>
  </si>
  <si>
    <t>EVOS.pulseRecovery</t>
  </si>
  <si>
    <t>indicator variable for 1989 EVOS event</t>
  </si>
  <si>
    <t>state change / indicator for 1989 and following years</t>
  </si>
  <si>
    <t>pulse change in 1989, followed by a gradual recovery over next 20 years</t>
  </si>
  <si>
    <t>comes from Mikes salmon.sst.csv sheet, lagged already (see salmon.sst.csv description.txt)</t>
  </si>
  <si>
    <t>NA</t>
  </si>
  <si>
    <t>SST.sock.lag2</t>
  </si>
  <si>
    <t>brood year 1968 sockeye juveniles compete with juvenile pink salmon during the spring, summer and fall of 1970. These pink salmon were released into the ocean during 1970 and they are from brood year 1969. These pink salmon will return as adults in 1971</t>
  </si>
  <si>
    <t>tests hypothesis that released chum will compete with juvenile sockeye, 2 - year lag</t>
  </si>
  <si>
    <t>juv.hatchRelPink.lag2</t>
  </si>
  <si>
    <t>juv.hatchRelChum.lag2</t>
  </si>
  <si>
    <t>juv.hatchRelCoho.lag2</t>
  </si>
  <si>
    <t>juv.wildPinkRun.lag3</t>
  </si>
  <si>
    <t>juv.wildChumRun.lag3</t>
  </si>
  <si>
    <t>juv.wildCohoRun.lag3</t>
  </si>
  <si>
    <t>tests hypothesis that released coho will compete with juvenile sockeye, 2 - year lag</t>
  </si>
  <si>
    <t>ad.wildPinkRun.lag2</t>
  </si>
  <si>
    <t>ad.hatchRelPink.lag1</t>
  </si>
  <si>
    <t>ad.hatchRelChum.lag1</t>
  </si>
  <si>
    <t>ad.hatchRelCoho.lag1</t>
  </si>
  <si>
    <t>ad.wildChumRun.lag2</t>
  </si>
  <si>
    <t>ad.wildCohoRun.lag2</t>
  </si>
  <si>
    <t>Upwelling.winter.lag1</t>
  </si>
  <si>
    <t>Upwelling.winter.lag2</t>
  </si>
  <si>
    <t>Column 'L' in 'Database' sheet of 2015_PWS_Pink_Wild_forecast-FINAL.xlsm. pink adults returning in 1971 would have competed as juveniles with BY 1968 sockeye juveniles. This is another way of testing the juvenile-juvenile-competition</t>
  </si>
  <si>
    <t>Column 'R' in WILD_CHUM_DATA sheet from 2015_PWS_Wild_Chum forecast-FINAL.xls. chum adults returning in 1971 would have competed as juveniles with BY 1968 sockeye juveniles. This is another way of testing the juvenile-juvenile-competition</t>
  </si>
  <si>
    <t>Column D in 'Total_return_based' sheet from 2014_Copper_&amp;_Bering_Wild_Coho_FINAL. coho adults returning in 1971 would have competed as juveniles with BY 1968 sockeye juveniles. This is another way of testing the juvenile-juvenile-competition</t>
  </si>
  <si>
    <t>Column 'L' in 'Database' sheet of 2015_PWS_Pink_Wild_forecast-FINAL.xlsm Lagged 1-year for adult impacts on sockeye</t>
  </si>
  <si>
    <t>Column 'R' in WILD_CHUM_DATA sheet from 2015_PWS_Wild_Chum forecast-FINAL.xls Lagged 1-year for adult impacts on sockeye</t>
  </si>
  <si>
    <t>Column D in 'Total_return_based' sheet from 2014_Copper_&amp;_Bering_Wild_Coho_FINAL Lagged 1-year for adult impacts on sockeye</t>
  </si>
  <si>
    <t>Avgerage upwelling, Oct-Mar from stations 60N-140W and 60N-149W. This is lagged 2 years, so fish that spawn in 1968 are exposed to 1969-1970 upwelling</t>
  </si>
  <si>
    <t>Avgerage upwelling, Oct-Mar from stations 60N-140W and 60N-149W. This is lagged 2 years, so fish that spawn in 1968 are exposed to 1970-1971 upwelling</t>
  </si>
  <si>
    <t xml:space="preserve">Total brood year return is in column ‘R’, and total escapement is in column ‘B’ of the 'broodtab' sheet </t>
  </si>
  <si>
    <t>Total brood year return is in column ‘R’ of the 'broodtab' sheet</t>
  </si>
  <si>
    <t xml:space="preserve">total escapement is in column ‘B’ of the ‘BroodTab’ sheet </t>
  </si>
  <si>
    <t>EVOS.pulse.lag1</t>
  </si>
  <si>
    <t>indicator variable for 1989 EVOS event, lag1</t>
  </si>
  <si>
    <t>EVOS.press.lag1</t>
  </si>
  <si>
    <t>state change / indicator for 1989 and following years, lag1</t>
  </si>
  <si>
    <t>EVOS.pulseRecovery.lag1</t>
  </si>
  <si>
    <t>pulse change in 1989, followed by a gradual recovery over next 20 years,lag1</t>
  </si>
  <si>
    <t>EVOS.pulse.lag2</t>
  </si>
  <si>
    <t>indicator variable for 1989 EVOS event, lag2</t>
  </si>
  <si>
    <t>EVOS.press.lag2</t>
  </si>
  <si>
    <t>state change / indicator for 1989 and following years, lag2</t>
  </si>
  <si>
    <t>EVOS.pulseRecovery.lag2</t>
  </si>
  <si>
    <t>pulse change in 1989, followed by a gradual recovery over next 20 years, lag2</t>
  </si>
  <si>
    <t>juv.wildPinkRun.lag1</t>
  </si>
  <si>
    <t>juv.wildChumRun.lag1</t>
  </si>
  <si>
    <t>juv.wildCohoRun.lag0</t>
  </si>
  <si>
    <t>ad.hatchRelPink.lag0</t>
  </si>
  <si>
    <t>ad.hatchRelCoho.lag0</t>
  </si>
  <si>
    <t>ad.wildCohoRun.lag1</t>
  </si>
  <si>
    <t>ad.hatchPinkRun.lag2</t>
  </si>
  <si>
    <t>EVOS.pulse.lag0</t>
  </si>
  <si>
    <t>EVOS.press.lag0</t>
  </si>
  <si>
    <t>EVOS.pulseRecovery.lag0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</si>
</sst>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numFmts>
  <fonts count="16" x14ac:knownFonts="1">
    <font>
      <sz val="12"/>
      <color theme="1"/>
      <name val="Calibri"/>
      <family val="2"/>
      <scheme val="minor"/>
    </font>
    <font>
      <u/>
      <sz val="12"/>
      <color theme="10"/>
      <name val="Calibri"/>
      <family val="2"/>
      <scheme val="minor"/>
    </font>
    <font>
      <u/>
      <sz val="12"/>
      <color theme="11"/>
      <name val="Calibri"/>
      <family val="2"/>
      <scheme val="minor"/>
    </font>
    <font>
      <sz val="12"/>
      <color indexed="8"/>
      <name val="Times New Roman"/>
      <family val="1"/>
    </font>
    <font>
      <sz val="12"/>
      <name val="Times New Roman"/>
      <family val="1"/>
    </font>
    <font>
      <b/>
      <sz val="9"/>
      <color indexed="81"/>
      <name val="Tahoma"/>
      <family val="2"/>
    </font>
    <font>
      <sz val="9"/>
      <color indexed="81"/>
      <name val="Tahoma"/>
      <family val="2"/>
    </font>
    <font>
      <sz val="20"/>
      <color indexed="81"/>
      <name val="Tahoma"/>
      <family val="2"/>
    </font>
    <font>
      <sz val="12"/>
      <color rgb="FF000000"/>
      <name val="Calibri"/>
      <family val="2"/>
      <scheme val="minor"/>
    </font>
    <font>
      <sz val="10"/>
      <color theme="1"/>
      <name val="LMRoman10"/>
    </font>
    <font>
      <sz val="12"/>
      <color rgb="FF000000"/>
      <name val="Times New Roman"/>
    </font>
    <font>
      <sz val="12"/>
      <color theme="1"/>
      <name val="Times New Roman"/>
    </font>
    <font>
      <sz val="12"/>
      <color rgb="FF0000D4"/>
      <name val="Times New Roman"/>
      <family val="1"/>
    </font>
    <font>
      <sz val="12"/>
      <color indexed="12"/>
      <name val="Times New Roman"/>
      <family val="1"/>
    </font>
    <font>
      <b/>
      <sz val="9"/>
      <color indexed="81"/>
      <name val="Calibri"/>
      <family val="2"/>
    </font>
    <font>
      <sz val="9"/>
      <color indexed="81"/>
      <name val="Calibri"/>
      <family val="2"/>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indexed="13"/>
        <bgColor indexed="64"/>
      </patternFill>
    </fill>
  </fills>
  <borders count="2">
    <border>
      <left/>
      <right/>
      <top/>
      <bottom/>
      <diagonal/>
    </border>
    <border>
      <left style="double">
        <color indexed="8"/>
      </left>
      <right style="double">
        <color indexed="8"/>
      </right>
      <top/>
      <bottom/>
      <diagonal/>
    </border>
  </borders>
  <cellStyleXfs count="1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4">
    <xf numFmtId="0" fontId="0" fillId="0" borderId="0" xfId="0"/>
    <xf numFmtId="1" fontId="8" fillId="0" borderId="0" xfId="0" applyNumberFormat="1" applyFont="1"/>
    <xf numFmtId="0" fontId="9" fillId="0" borderId="0" xfId="0" applyFont="1"/>
    <xf numFmtId="1" fontId="3" fillId="0" borderId="0" xfId="0" applyNumberFormat="1" applyFont="1" applyFill="1" applyProtection="1"/>
    <xf numFmtId="1" fontId="4" fillId="0" borderId="0" xfId="0" applyNumberFormat="1" applyFont="1" applyFill="1" applyProtection="1"/>
    <xf numFmtId="0" fontId="10" fillId="0" borderId="0" xfId="0" applyFont="1" applyFill="1"/>
    <xf numFmtId="1" fontId="10" fillId="0" borderId="0" xfId="0" applyNumberFormat="1" applyFont="1" applyFill="1"/>
    <xf numFmtId="1" fontId="10" fillId="0" borderId="0" xfId="0" applyNumberFormat="1" applyFont="1"/>
    <xf numFmtId="0" fontId="11" fillId="0" borderId="0" xfId="0" applyFont="1"/>
    <xf numFmtId="0" fontId="4" fillId="0" borderId="0" xfId="0" applyFont="1" applyFill="1"/>
    <xf numFmtId="0" fontId="11" fillId="0" borderId="0" xfId="0" applyFont="1" applyFill="1"/>
    <xf numFmtId="1" fontId="11" fillId="0" borderId="0" xfId="0" applyNumberFormat="1" applyFont="1" applyFill="1"/>
    <xf numFmtId="1" fontId="12" fillId="2" borderId="0" xfId="0" applyNumberFormat="1" applyFont="1" applyFill="1"/>
    <xf numFmtId="1" fontId="0" fillId="0" borderId="0" xfId="0" applyNumberFormat="1"/>
    <xf numFmtId="1" fontId="3" fillId="3" borderId="0" xfId="0" applyNumberFormat="1" applyFont="1" applyFill="1" applyProtection="1"/>
    <xf numFmtId="164" fontId="13" fillId="0" borderId="1" xfId="0" applyNumberFormat="1" applyFont="1" applyBorder="1" applyProtection="1"/>
    <xf numFmtId="1" fontId="3" fillId="0" borderId="0" xfId="0" applyNumberFormat="1" applyFont="1" applyProtection="1"/>
    <xf numFmtId="1" fontId="3" fillId="4" borderId="0" xfId="0" applyNumberFormat="1" applyFont="1" applyFill="1" applyProtection="1"/>
    <xf numFmtId="0" fontId="10" fillId="0" borderId="0" xfId="0" applyFont="1"/>
    <xf numFmtId="0" fontId="4" fillId="0" borderId="0" xfId="0" applyFont="1"/>
    <xf numFmtId="1" fontId="4" fillId="0" borderId="0" xfId="0" applyNumberFormat="1" applyFont="1" applyAlignment="1">
      <alignment wrapText="1"/>
    </xf>
    <xf numFmtId="1" fontId="4" fillId="0" borderId="0" xfId="0" applyNumberFormat="1" applyFont="1"/>
    <xf numFmtId="0" fontId="8" fillId="0" borderId="0" xfId="0" applyFont="1"/>
    <xf numFmtId="1" fontId="12" fillId="0" borderId="0" xfId="0" applyNumberFormat="1" applyFont="1"/>
  </cellXfs>
  <cellStyles count="1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1"/>
  <sheetViews>
    <sheetView tabSelected="1" workbookViewId="0">
      <selection activeCell="E1" sqref="E1:M1"/>
    </sheetView>
  </sheetViews>
  <sheetFormatPr baseColWidth="10" defaultRowHeight="15" x14ac:dyDescent="0"/>
  <cols>
    <col min="1" max="1" width="11" style="10" bestFit="1" customWidth="1"/>
    <col min="2" max="2" width="11" style="11" bestFit="1" customWidth="1"/>
    <col min="3" max="3" width="15.5" style="8" customWidth="1"/>
    <col min="4" max="4" width="12.33203125" style="8" customWidth="1"/>
    <col min="5" max="26" width="11" style="8" customWidth="1"/>
    <col min="27" max="27" width="11" style="8" bestFit="1" customWidth="1"/>
    <col min="28" max="16384" width="10.83203125" style="8"/>
  </cols>
  <sheetData>
    <row r="1" spans="1:29">
      <c r="A1" s="5" t="s">
        <v>0</v>
      </c>
      <c r="B1" s="6" t="s">
        <v>2</v>
      </c>
      <c r="C1" s="7" t="s">
        <v>1</v>
      </c>
      <c r="D1" s="8" t="s">
        <v>3</v>
      </c>
      <c r="E1" s="18" t="s">
        <v>60</v>
      </c>
      <c r="F1" s="18" t="s">
        <v>61</v>
      </c>
      <c r="G1" s="18" t="s">
        <v>62</v>
      </c>
      <c r="H1" s="18" t="s">
        <v>41</v>
      </c>
      <c r="I1" s="18" t="s">
        <v>43</v>
      </c>
      <c r="J1" s="18" t="s">
        <v>45</v>
      </c>
      <c r="K1" s="18" t="s">
        <v>47</v>
      </c>
      <c r="L1" s="18" t="s">
        <v>49</v>
      </c>
      <c r="M1" s="18" t="s">
        <v>51</v>
      </c>
      <c r="N1" s="18" t="s">
        <v>15</v>
      </c>
      <c r="O1" s="18" t="s">
        <v>16</v>
      </c>
      <c r="P1" s="18" t="s">
        <v>17</v>
      </c>
      <c r="Q1" s="19" t="s">
        <v>53</v>
      </c>
      <c r="R1" s="19" t="s">
        <v>54</v>
      </c>
      <c r="S1" s="19" t="s">
        <v>55</v>
      </c>
      <c r="T1" s="18" t="s">
        <v>56</v>
      </c>
      <c r="U1" s="18" t="s">
        <v>24</v>
      </c>
      <c r="V1" s="18" t="s">
        <v>57</v>
      </c>
      <c r="W1" s="18" t="s">
        <v>59</v>
      </c>
      <c r="X1" s="19" t="s">
        <v>22</v>
      </c>
      <c r="Y1" s="19" t="s">
        <v>26</v>
      </c>
      <c r="Z1" s="19" t="s">
        <v>58</v>
      </c>
      <c r="AA1" s="8" t="s">
        <v>12</v>
      </c>
      <c r="AB1" s="8" t="s">
        <v>28</v>
      </c>
      <c r="AC1" s="8" t="s">
        <v>29</v>
      </c>
    </row>
    <row r="2" spans="1:29">
      <c r="A2" s="10">
        <v>1968</v>
      </c>
      <c r="B2" s="14">
        <v>68048</v>
      </c>
      <c r="C2" s="14">
        <v>83749</v>
      </c>
      <c r="D2" s="15">
        <f t="shared" ref="D2:D20" si="0">C2/B2</f>
        <v>1.2307341876322595</v>
      </c>
      <c r="E2" s="8">
        <v>0</v>
      </c>
      <c r="F2" s="8">
        <v>0</v>
      </c>
      <c r="G2" s="8">
        <v>0</v>
      </c>
      <c r="K2" s="18"/>
      <c r="L2" s="18"/>
      <c r="M2" s="18"/>
      <c r="N2" s="18"/>
      <c r="O2" s="18"/>
      <c r="P2" s="18"/>
      <c r="Q2" s="18"/>
      <c r="R2" s="18"/>
      <c r="S2" s="19"/>
      <c r="T2" s="18"/>
      <c r="U2" s="18"/>
      <c r="V2" s="18"/>
      <c r="W2" s="18"/>
      <c r="X2" s="19">
        <v>5617393</v>
      </c>
      <c r="Y2" s="20">
        <v>292211</v>
      </c>
      <c r="Z2" s="18"/>
      <c r="AA2">
        <v>6.8027777406904404</v>
      </c>
      <c r="AB2" s="8">
        <v>-23.25</v>
      </c>
      <c r="AC2" s="8">
        <v>-44.75</v>
      </c>
    </row>
    <row r="3" spans="1:29">
      <c r="A3" s="10">
        <v>1969</v>
      </c>
      <c r="B3" s="14">
        <v>61196</v>
      </c>
      <c r="C3" s="14">
        <v>32435</v>
      </c>
      <c r="D3" s="15">
        <f t="shared" si="0"/>
        <v>0.53001830184979415</v>
      </c>
      <c r="E3" s="8">
        <v>0</v>
      </c>
      <c r="F3" s="8">
        <v>0</v>
      </c>
      <c r="G3" s="8">
        <v>0</v>
      </c>
      <c r="H3" s="8">
        <v>0</v>
      </c>
      <c r="I3" s="8">
        <v>0</v>
      </c>
      <c r="J3" s="8">
        <v>0</v>
      </c>
      <c r="K3" s="18"/>
      <c r="L3" s="18"/>
      <c r="M3" s="18"/>
      <c r="N3" s="18"/>
      <c r="O3" s="18"/>
      <c r="P3" s="18"/>
      <c r="Q3" s="22">
        <v>3315682.3390000002</v>
      </c>
      <c r="R3" s="20"/>
      <c r="S3" s="19"/>
      <c r="T3" s="18"/>
      <c r="U3" s="18"/>
      <c r="V3" s="18"/>
      <c r="W3" s="18"/>
      <c r="X3" s="19">
        <v>10500614</v>
      </c>
      <c r="Y3" s="20">
        <v>684035</v>
      </c>
      <c r="Z3" s="18"/>
      <c r="AA3">
        <v>6.2857407331466701</v>
      </c>
      <c r="AB3" s="8">
        <v>-44.75</v>
      </c>
      <c r="AC3" s="8">
        <v>-9.3333333333333321</v>
      </c>
    </row>
    <row r="4" spans="1:29">
      <c r="A4" s="10">
        <v>1970</v>
      </c>
      <c r="B4" s="14">
        <v>11460</v>
      </c>
      <c r="C4" s="14">
        <v>11690</v>
      </c>
      <c r="D4" s="15">
        <f t="shared" si="0"/>
        <v>1.0200698080279231</v>
      </c>
      <c r="E4" s="8">
        <v>0</v>
      </c>
      <c r="F4" s="8">
        <v>0</v>
      </c>
      <c r="G4" s="8">
        <v>0</v>
      </c>
      <c r="H4" s="8">
        <v>0</v>
      </c>
      <c r="I4" s="8">
        <v>0</v>
      </c>
      <c r="J4" s="8">
        <v>0</v>
      </c>
      <c r="K4" s="18">
        <v>0</v>
      </c>
      <c r="L4" s="18">
        <v>0</v>
      </c>
      <c r="M4" s="18">
        <v>0</v>
      </c>
      <c r="N4" s="18"/>
      <c r="O4" s="18"/>
      <c r="P4" s="18"/>
      <c r="Q4" s="22">
        <v>1159891.0549999999</v>
      </c>
      <c r="R4" s="20"/>
      <c r="S4" s="19"/>
      <c r="T4" s="18"/>
      <c r="U4" s="18"/>
      <c r="V4" s="18"/>
      <c r="W4" s="18"/>
      <c r="X4" s="19">
        <v>1893028</v>
      </c>
      <c r="Y4" s="20">
        <v>314560</v>
      </c>
      <c r="Z4" s="19"/>
      <c r="AA4">
        <v>6.2129629585478003</v>
      </c>
      <c r="AB4" s="8">
        <v>-9.3333333333333321</v>
      </c>
      <c r="AC4" s="8">
        <v>20.833333333333336</v>
      </c>
    </row>
    <row r="5" spans="1:29">
      <c r="A5" s="10">
        <v>1971</v>
      </c>
      <c r="B5" s="14">
        <v>954</v>
      </c>
      <c r="C5" s="14">
        <v>6667</v>
      </c>
      <c r="D5" s="15">
        <f t="shared" si="0"/>
        <v>6.9884696016771493</v>
      </c>
      <c r="E5" s="8">
        <v>0</v>
      </c>
      <c r="F5" s="8">
        <v>0</v>
      </c>
      <c r="G5" s="8">
        <v>0</v>
      </c>
      <c r="H5" s="8">
        <v>0</v>
      </c>
      <c r="I5" s="8">
        <v>0</v>
      </c>
      <c r="J5" s="8">
        <v>0</v>
      </c>
      <c r="K5" s="18">
        <v>0</v>
      </c>
      <c r="L5" s="18">
        <v>0</v>
      </c>
      <c r="M5" s="18">
        <v>0</v>
      </c>
      <c r="N5" s="18"/>
      <c r="O5" s="18"/>
      <c r="P5" s="18"/>
      <c r="Q5" s="22">
        <v>2807396.7889999999</v>
      </c>
      <c r="R5" s="20"/>
      <c r="S5" s="19"/>
      <c r="T5" s="18"/>
      <c r="U5" s="18"/>
      <c r="V5" s="18"/>
      <c r="W5" s="18"/>
      <c r="X5" s="19">
        <v>10823034</v>
      </c>
      <c r="Y5" s="20">
        <v>1221109</v>
      </c>
      <c r="Z5" s="19"/>
      <c r="AA5">
        <v>6.3857407437430496</v>
      </c>
      <c r="AB5" s="8">
        <v>20.833333333333336</v>
      </c>
      <c r="AC5" s="8">
        <v>-24.916666666666668</v>
      </c>
    </row>
    <row r="6" spans="1:29">
      <c r="A6" s="10">
        <v>1972</v>
      </c>
      <c r="B6" s="14">
        <v>28683</v>
      </c>
      <c r="C6" s="14">
        <v>59976</v>
      </c>
      <c r="D6" s="15">
        <f t="shared" si="0"/>
        <v>2.0909946658299341</v>
      </c>
      <c r="E6" s="8">
        <v>0</v>
      </c>
      <c r="F6" s="8">
        <v>0</v>
      </c>
      <c r="G6" s="8">
        <v>0</v>
      </c>
      <c r="H6" s="8">
        <v>0</v>
      </c>
      <c r="I6" s="8">
        <v>0</v>
      </c>
      <c r="J6" s="8">
        <v>0</v>
      </c>
      <c r="K6" s="18">
        <v>0</v>
      </c>
      <c r="L6" s="18">
        <v>0</v>
      </c>
      <c r="M6" s="18">
        <v>0</v>
      </c>
      <c r="N6" s="18"/>
      <c r="O6" s="18"/>
      <c r="P6" s="18"/>
      <c r="Q6" s="22">
        <v>3189650.2289999998</v>
      </c>
      <c r="R6" s="20"/>
      <c r="S6" s="19"/>
      <c r="T6" s="18"/>
      <c r="U6" s="18"/>
      <c r="V6" s="18"/>
      <c r="W6" s="18"/>
      <c r="X6" s="19">
        <v>2801687</v>
      </c>
      <c r="Y6" s="20">
        <v>255444</v>
      </c>
      <c r="Z6" s="19"/>
      <c r="AA6">
        <v>6.7925925872943997</v>
      </c>
      <c r="AB6" s="8">
        <v>-24.916666666666668</v>
      </c>
      <c r="AC6" s="8">
        <v>29.666666666666668</v>
      </c>
    </row>
    <row r="7" spans="1:29">
      <c r="A7" s="10">
        <v>1973</v>
      </c>
      <c r="B7" s="14">
        <v>10202</v>
      </c>
      <c r="C7" s="14">
        <v>34411</v>
      </c>
      <c r="D7" s="15">
        <f t="shared" si="0"/>
        <v>3.3729660850813565</v>
      </c>
      <c r="E7" s="8">
        <v>0</v>
      </c>
      <c r="F7" s="8">
        <v>0</v>
      </c>
      <c r="G7" s="8">
        <v>0</v>
      </c>
      <c r="H7" s="8">
        <v>0</v>
      </c>
      <c r="I7" s="8">
        <v>0</v>
      </c>
      <c r="J7" s="8">
        <v>0</v>
      </c>
      <c r="K7" s="18">
        <v>0</v>
      </c>
      <c r="L7" s="18">
        <v>0</v>
      </c>
      <c r="M7" s="18">
        <v>0</v>
      </c>
      <c r="N7" s="18"/>
      <c r="O7" s="18"/>
      <c r="P7" s="18"/>
      <c r="Q7" s="22">
        <v>1838245.4129999999</v>
      </c>
      <c r="R7" s="20"/>
      <c r="S7" s="19"/>
      <c r="T7" s="18"/>
      <c r="U7" s="18"/>
      <c r="V7" s="18"/>
      <c r="W7" s="18"/>
      <c r="X7" s="19">
        <v>5685204</v>
      </c>
      <c r="Y7" s="20">
        <v>125505</v>
      </c>
      <c r="Z7" s="19"/>
      <c r="AA7">
        <v>6.3951851615199304</v>
      </c>
      <c r="AB7" s="8">
        <v>29.666666666666668</v>
      </c>
      <c r="AC7" s="8">
        <v>8.25</v>
      </c>
    </row>
    <row r="8" spans="1:29">
      <c r="A8" s="10">
        <v>1974</v>
      </c>
      <c r="B8" s="14">
        <v>633</v>
      </c>
      <c r="C8" s="14">
        <v>15946</v>
      </c>
      <c r="D8" s="15">
        <f t="shared" si="0"/>
        <v>25.191153238546605</v>
      </c>
      <c r="E8" s="8">
        <v>0</v>
      </c>
      <c r="F8" s="8">
        <v>0</v>
      </c>
      <c r="G8" s="8">
        <v>0</v>
      </c>
      <c r="H8" s="8">
        <v>0</v>
      </c>
      <c r="I8" s="8">
        <v>0</v>
      </c>
      <c r="J8" s="8">
        <v>0</v>
      </c>
      <c r="K8" s="18">
        <v>0</v>
      </c>
      <c r="L8" s="18">
        <v>0</v>
      </c>
      <c r="M8" s="18">
        <v>0</v>
      </c>
      <c r="N8" s="18"/>
      <c r="O8" s="18"/>
      <c r="P8" s="18"/>
      <c r="Q8" s="22">
        <v>3512069.9539999999</v>
      </c>
      <c r="R8" s="20"/>
      <c r="S8" s="19"/>
      <c r="T8" s="18"/>
      <c r="U8" s="18"/>
      <c r="V8" s="18"/>
      <c r="W8" s="18"/>
      <c r="X8" s="19">
        <v>2490854</v>
      </c>
      <c r="Y8" s="20">
        <v>460923</v>
      </c>
      <c r="Z8" s="19"/>
      <c r="AA8">
        <v>6.7396296483498999</v>
      </c>
      <c r="AB8" s="8">
        <v>8.25</v>
      </c>
      <c r="AC8" s="8">
        <v>12.75</v>
      </c>
    </row>
    <row r="9" spans="1:29">
      <c r="A9" s="10">
        <v>1975</v>
      </c>
      <c r="B9" s="14">
        <v>1724</v>
      </c>
      <c r="C9" s="14">
        <v>31355</v>
      </c>
      <c r="D9" s="15">
        <f t="shared" si="0"/>
        <v>18.187354988399072</v>
      </c>
      <c r="E9" s="8">
        <v>0</v>
      </c>
      <c r="F9" s="8">
        <v>0</v>
      </c>
      <c r="G9" s="8">
        <v>0</v>
      </c>
      <c r="H9" s="8">
        <v>0</v>
      </c>
      <c r="I9" s="8">
        <v>0</v>
      </c>
      <c r="J9" s="8">
        <v>0</v>
      </c>
      <c r="K9" s="18">
        <v>0</v>
      </c>
      <c r="L9" s="18">
        <v>0</v>
      </c>
      <c r="M9" s="18">
        <v>0</v>
      </c>
      <c r="N9" s="18"/>
      <c r="O9" s="18"/>
      <c r="P9" s="18"/>
      <c r="Q9" s="22">
        <v>2746903.67</v>
      </c>
      <c r="R9" s="20"/>
      <c r="S9" s="19"/>
      <c r="T9" s="18"/>
      <c r="U9" s="18"/>
      <c r="V9" s="18"/>
      <c r="W9" s="1">
        <v>44000</v>
      </c>
      <c r="X9" s="19">
        <v>8649844</v>
      </c>
      <c r="Y9" s="20">
        <v>698076</v>
      </c>
      <c r="Z9" s="19"/>
      <c r="AA9">
        <v>7.1818518197094896</v>
      </c>
      <c r="AB9" s="8">
        <v>12.75</v>
      </c>
      <c r="AC9" s="8">
        <v>-19.666666666666664</v>
      </c>
    </row>
    <row r="10" spans="1:29">
      <c r="A10" s="10">
        <v>1976</v>
      </c>
      <c r="B10" s="16">
        <v>19367</v>
      </c>
      <c r="C10" s="16">
        <v>178061</v>
      </c>
      <c r="D10" s="15">
        <f t="shared" si="0"/>
        <v>9.1940414106469763</v>
      </c>
      <c r="E10" s="8">
        <v>0</v>
      </c>
      <c r="F10" s="8">
        <v>0</v>
      </c>
      <c r="G10" s="8">
        <v>0</v>
      </c>
      <c r="H10" s="8">
        <v>0</v>
      </c>
      <c r="I10" s="8">
        <v>0</v>
      </c>
      <c r="J10" s="8">
        <v>0</v>
      </c>
      <c r="K10" s="18">
        <v>0</v>
      </c>
      <c r="L10" s="18">
        <v>0</v>
      </c>
      <c r="M10" s="18">
        <v>0</v>
      </c>
      <c r="N10" s="18"/>
      <c r="O10" s="18"/>
      <c r="P10" s="18"/>
      <c r="Q10" s="22">
        <v>3628325.6880000001</v>
      </c>
      <c r="R10" s="20">
        <v>25026</v>
      </c>
      <c r="S10" s="19"/>
      <c r="T10" s="18"/>
      <c r="U10" s="18"/>
      <c r="V10" s="18"/>
      <c r="W10" s="1">
        <v>154620</v>
      </c>
      <c r="X10" s="19">
        <v>5335368</v>
      </c>
      <c r="Y10" s="20">
        <v>664098</v>
      </c>
      <c r="Z10" s="19"/>
      <c r="AA10">
        <v>6.9775925918861699</v>
      </c>
      <c r="AB10" s="8">
        <v>-19.666666666666664</v>
      </c>
      <c r="AC10" s="8">
        <v>-8.8333333333333321</v>
      </c>
    </row>
    <row r="11" spans="1:29">
      <c r="A11" s="10">
        <v>1977</v>
      </c>
      <c r="B11" s="16">
        <v>11746</v>
      </c>
      <c r="C11" s="16">
        <v>38453</v>
      </c>
      <c r="D11" s="15">
        <f t="shared" si="0"/>
        <v>3.2737101992167545</v>
      </c>
      <c r="E11" s="8">
        <v>0</v>
      </c>
      <c r="F11" s="8">
        <v>0</v>
      </c>
      <c r="G11" s="8">
        <v>0</v>
      </c>
      <c r="H11" s="8">
        <v>0</v>
      </c>
      <c r="I11" s="8">
        <v>0</v>
      </c>
      <c r="J11" s="8">
        <v>0</v>
      </c>
      <c r="K11" s="18">
        <v>0</v>
      </c>
      <c r="L11" s="18">
        <v>0</v>
      </c>
      <c r="M11" s="18">
        <v>0</v>
      </c>
      <c r="N11" s="18"/>
      <c r="O11" s="18"/>
      <c r="P11" s="18"/>
      <c r="Q11" s="22">
        <v>2042081.422</v>
      </c>
      <c r="R11" s="20">
        <v>90445</v>
      </c>
      <c r="S11" s="19"/>
      <c r="T11" s="18"/>
      <c r="U11" s="18"/>
      <c r="V11" s="18"/>
      <c r="W11" s="1">
        <v>562955</v>
      </c>
      <c r="X11" s="19">
        <v>22753414</v>
      </c>
      <c r="Y11" s="20">
        <v>385054</v>
      </c>
      <c r="Z11" s="19"/>
      <c r="AA11">
        <v>7.1803703661318199</v>
      </c>
      <c r="AB11" s="8">
        <v>-8.8333333333333321</v>
      </c>
      <c r="AC11" s="8">
        <v>20.666666666666664</v>
      </c>
    </row>
    <row r="12" spans="1:29">
      <c r="A12" s="10">
        <v>1978</v>
      </c>
      <c r="B12" s="16">
        <v>12580</v>
      </c>
      <c r="C12" s="16">
        <v>36904</v>
      </c>
      <c r="D12" s="15">
        <f t="shared" si="0"/>
        <v>2.9335453100158984</v>
      </c>
      <c r="E12" s="8">
        <v>0</v>
      </c>
      <c r="F12" s="8">
        <v>0</v>
      </c>
      <c r="G12" s="8">
        <v>0</v>
      </c>
      <c r="H12" s="8">
        <v>0</v>
      </c>
      <c r="I12" s="8">
        <v>0</v>
      </c>
      <c r="J12" s="8">
        <v>0</v>
      </c>
      <c r="K12" s="18">
        <v>0</v>
      </c>
      <c r="L12" s="18">
        <v>0</v>
      </c>
      <c r="M12" s="18">
        <v>0</v>
      </c>
      <c r="N12" s="18"/>
      <c r="O12" s="18"/>
      <c r="P12" s="18"/>
      <c r="Q12" s="22">
        <v>4351109.5180000002</v>
      </c>
      <c r="R12" s="20">
        <v>122237</v>
      </c>
      <c r="S12" s="19"/>
      <c r="T12" s="18"/>
      <c r="U12" s="18"/>
      <c r="V12" s="18"/>
      <c r="W12" s="1">
        <v>1583837</v>
      </c>
      <c r="X12" s="19">
        <v>16058329</v>
      </c>
      <c r="Y12" s="20">
        <v>489257</v>
      </c>
      <c r="Z12" s="19"/>
      <c r="AA12">
        <v>6.9405555371884899</v>
      </c>
      <c r="AB12" s="8">
        <v>20.666666666666664</v>
      </c>
      <c r="AC12" s="8">
        <v>-7.25</v>
      </c>
    </row>
    <row r="13" spans="1:29">
      <c r="A13" s="10">
        <v>1979</v>
      </c>
      <c r="B13" s="16">
        <v>12169</v>
      </c>
      <c r="C13" s="16">
        <v>39724</v>
      </c>
      <c r="D13" s="15">
        <f t="shared" si="0"/>
        <v>3.2643602596762267</v>
      </c>
      <c r="E13" s="8">
        <v>0</v>
      </c>
      <c r="F13" s="8">
        <v>0</v>
      </c>
      <c r="G13" s="8">
        <v>0</v>
      </c>
      <c r="H13" s="8">
        <v>0</v>
      </c>
      <c r="I13" s="8">
        <v>0</v>
      </c>
      <c r="J13" s="8">
        <v>0</v>
      </c>
      <c r="K13" s="18">
        <v>0</v>
      </c>
      <c r="L13" s="18">
        <v>0</v>
      </c>
      <c r="M13" s="18">
        <v>0</v>
      </c>
      <c r="N13" s="18"/>
      <c r="O13" s="18"/>
      <c r="P13" s="18"/>
      <c r="Q13" s="22">
        <v>2165670.872</v>
      </c>
      <c r="R13" s="20">
        <v>178951</v>
      </c>
      <c r="S13" s="19"/>
      <c r="T13" s="18">
        <v>24926171</v>
      </c>
      <c r="U13" s="18"/>
      <c r="V13" s="18"/>
      <c r="W13" s="1">
        <v>2361909</v>
      </c>
      <c r="X13" s="19">
        <v>23613324</v>
      </c>
      <c r="Y13" s="20">
        <v>1878210</v>
      </c>
      <c r="Z13" s="21">
        <v>310761</v>
      </c>
      <c r="AA13">
        <v>7.4931481326067901</v>
      </c>
      <c r="AB13" s="8">
        <v>-7.25</v>
      </c>
      <c r="AC13" s="8">
        <v>-17.916666666666668</v>
      </c>
    </row>
    <row r="14" spans="1:29">
      <c r="A14" s="10">
        <v>1980</v>
      </c>
      <c r="B14" s="16">
        <v>44263</v>
      </c>
      <c r="C14" s="16">
        <v>270623</v>
      </c>
      <c r="D14" s="15">
        <f t="shared" si="0"/>
        <v>6.1139778144273995</v>
      </c>
      <c r="E14" s="8">
        <v>0</v>
      </c>
      <c r="F14" s="8">
        <v>0</v>
      </c>
      <c r="G14" s="8">
        <v>0</v>
      </c>
      <c r="H14" s="8">
        <v>0</v>
      </c>
      <c r="I14" s="8">
        <v>0</v>
      </c>
      <c r="J14" s="8">
        <v>0</v>
      </c>
      <c r="K14" s="18">
        <v>0</v>
      </c>
      <c r="L14" s="18">
        <v>0</v>
      </c>
      <c r="M14" s="18">
        <v>0</v>
      </c>
      <c r="N14" s="18"/>
      <c r="O14" s="18"/>
      <c r="P14" s="18"/>
      <c r="Q14" s="22">
        <v>8319888.1880000001</v>
      </c>
      <c r="R14" s="20">
        <v>61014</v>
      </c>
      <c r="S14" s="23">
        <v>85462</v>
      </c>
      <c r="T14" s="18">
        <v>24323330</v>
      </c>
      <c r="U14" s="22">
        <v>267857</v>
      </c>
      <c r="V14" s="18"/>
      <c r="W14" s="1">
        <v>5933952</v>
      </c>
      <c r="X14" s="19">
        <v>20246569</v>
      </c>
      <c r="Y14" s="20">
        <v>1578002</v>
      </c>
      <c r="Z14" s="21">
        <v>354604</v>
      </c>
      <c r="AA14">
        <v>7.0050000261377399</v>
      </c>
      <c r="AB14" s="8">
        <v>-17.916666666666668</v>
      </c>
      <c r="AC14" s="8">
        <v>-50.833333333333336</v>
      </c>
    </row>
    <row r="15" spans="1:29">
      <c r="A15" s="10">
        <v>1981</v>
      </c>
      <c r="B15" s="16">
        <v>23048</v>
      </c>
      <c r="C15" s="16">
        <v>30841</v>
      </c>
      <c r="D15" s="15">
        <f t="shared" si="0"/>
        <v>1.3381204442901771</v>
      </c>
      <c r="E15" s="8">
        <v>0</v>
      </c>
      <c r="F15" s="8">
        <v>0</v>
      </c>
      <c r="G15" s="8">
        <v>0</v>
      </c>
      <c r="H15" s="8">
        <v>0</v>
      </c>
      <c r="I15" s="8">
        <v>0</v>
      </c>
      <c r="J15" s="8">
        <v>0</v>
      </c>
      <c r="K15" s="18">
        <v>0</v>
      </c>
      <c r="L15" s="18">
        <v>0</v>
      </c>
      <c r="M15" s="18">
        <v>0</v>
      </c>
      <c r="N15" s="22">
        <v>24926171</v>
      </c>
      <c r="O15" s="22">
        <v>267857</v>
      </c>
      <c r="P15" s="22"/>
      <c r="Q15" s="22">
        <v>3139455.2749999999</v>
      </c>
      <c r="R15" s="20">
        <v>76309</v>
      </c>
      <c r="S15" s="23">
        <v>44450</v>
      </c>
      <c r="T15" s="18">
        <v>93876752</v>
      </c>
      <c r="U15" s="22">
        <v>857849</v>
      </c>
      <c r="V15" s="22"/>
      <c r="W15" s="1">
        <v>4804043</v>
      </c>
      <c r="X15" s="19">
        <v>15307092</v>
      </c>
      <c r="Y15" s="20">
        <v>1354411</v>
      </c>
      <c r="Z15" s="21">
        <v>508173</v>
      </c>
      <c r="AA15">
        <v>7.5764815100917096</v>
      </c>
      <c r="AB15" s="8">
        <v>-50.833333333333336</v>
      </c>
      <c r="AC15" s="8">
        <v>5</v>
      </c>
    </row>
    <row r="16" spans="1:29">
      <c r="A16" s="10">
        <v>1982</v>
      </c>
      <c r="B16" s="16">
        <v>6782</v>
      </c>
      <c r="C16" s="16">
        <v>54208.402949999996</v>
      </c>
      <c r="D16" s="15">
        <f t="shared" si="0"/>
        <v>7.9929818563845467</v>
      </c>
      <c r="E16" s="8">
        <v>0</v>
      </c>
      <c r="F16" s="8">
        <v>0</v>
      </c>
      <c r="G16" s="8">
        <v>0</v>
      </c>
      <c r="H16" s="8">
        <v>0</v>
      </c>
      <c r="I16" s="8">
        <v>0</v>
      </c>
      <c r="J16" s="8">
        <v>0</v>
      </c>
      <c r="K16" s="18">
        <v>0</v>
      </c>
      <c r="L16" s="18">
        <v>0</v>
      </c>
      <c r="M16" s="18">
        <v>0</v>
      </c>
      <c r="N16" s="22">
        <v>24323330</v>
      </c>
      <c r="O16" s="22">
        <v>857849</v>
      </c>
      <c r="P16" s="22"/>
      <c r="Q16" s="22">
        <v>6210776.9500000002</v>
      </c>
      <c r="R16" s="20">
        <v>132341</v>
      </c>
      <c r="S16" s="23">
        <v>53410</v>
      </c>
      <c r="T16" s="18">
        <v>125651548</v>
      </c>
      <c r="U16" s="22">
        <v>3194279</v>
      </c>
      <c r="V16" s="22"/>
      <c r="W16" s="1">
        <v>5248200</v>
      </c>
      <c r="X16" s="19">
        <v>27866302</v>
      </c>
      <c r="Y16" s="20">
        <v>1387897</v>
      </c>
      <c r="Z16" s="21">
        <v>296018</v>
      </c>
      <c r="AA16">
        <v>7.6064814814814801</v>
      </c>
      <c r="AB16" s="8">
        <v>5</v>
      </c>
      <c r="AC16" s="8">
        <v>28.583333333333332</v>
      </c>
    </row>
    <row r="17" spans="1:29">
      <c r="A17" s="10">
        <v>1983</v>
      </c>
      <c r="B17" s="16">
        <v>10348</v>
      </c>
      <c r="C17" s="16">
        <v>51112.197249999997</v>
      </c>
      <c r="D17" s="15">
        <f t="shared" si="0"/>
        <v>4.9393310059914954</v>
      </c>
      <c r="E17" s="8">
        <v>0</v>
      </c>
      <c r="F17" s="8">
        <v>0</v>
      </c>
      <c r="G17" s="8">
        <v>0</v>
      </c>
      <c r="H17" s="8">
        <v>0</v>
      </c>
      <c r="I17" s="8">
        <v>0</v>
      </c>
      <c r="J17" s="8">
        <v>0</v>
      </c>
      <c r="K17" s="18">
        <v>0</v>
      </c>
      <c r="L17" s="18">
        <v>0</v>
      </c>
      <c r="M17" s="18">
        <v>0</v>
      </c>
      <c r="N17" s="22">
        <v>93876752</v>
      </c>
      <c r="O17" s="22">
        <v>3194279</v>
      </c>
      <c r="P17" s="22"/>
      <c r="Q17" s="22">
        <v>5301370.4129999997</v>
      </c>
      <c r="R17" s="20">
        <v>242634</v>
      </c>
      <c r="S17" s="23">
        <v>61775</v>
      </c>
      <c r="T17" s="18">
        <v>140950150</v>
      </c>
      <c r="U17" s="22">
        <v>8882890</v>
      </c>
      <c r="V17" s="22">
        <v>181386</v>
      </c>
      <c r="W17" s="1">
        <v>8426571</v>
      </c>
      <c r="X17" s="19">
        <v>24321751</v>
      </c>
      <c r="Y17" s="20">
        <v>1395877</v>
      </c>
      <c r="Z17" s="21">
        <v>439877</v>
      </c>
      <c r="AA17">
        <v>6.8431481432031704</v>
      </c>
      <c r="AB17" s="8">
        <v>28.583333333333332</v>
      </c>
      <c r="AC17" s="8">
        <v>-5.25</v>
      </c>
    </row>
    <row r="18" spans="1:29">
      <c r="A18" s="10">
        <v>1984</v>
      </c>
      <c r="B18" s="16">
        <v>36121</v>
      </c>
      <c r="C18" s="16">
        <v>117133</v>
      </c>
      <c r="D18" s="15">
        <f t="shared" si="0"/>
        <v>3.242795049970931</v>
      </c>
      <c r="E18" s="8">
        <v>0</v>
      </c>
      <c r="F18" s="8">
        <v>0</v>
      </c>
      <c r="G18" s="8">
        <v>0</v>
      </c>
      <c r="H18" s="8">
        <v>0</v>
      </c>
      <c r="I18" s="8">
        <v>0</v>
      </c>
      <c r="J18" s="8">
        <v>0</v>
      </c>
      <c r="K18" s="18">
        <v>0</v>
      </c>
      <c r="L18" s="18">
        <v>0</v>
      </c>
      <c r="M18" s="18">
        <v>0</v>
      </c>
      <c r="N18" s="22">
        <v>125651548</v>
      </c>
      <c r="O18" s="22">
        <v>8882890</v>
      </c>
      <c r="P18" s="22"/>
      <c r="Q18" s="22">
        <v>5742849.7709999997</v>
      </c>
      <c r="R18" s="20">
        <v>323865</v>
      </c>
      <c r="S18" s="23">
        <v>57445</v>
      </c>
      <c r="T18" s="18">
        <v>158262153</v>
      </c>
      <c r="U18" s="22">
        <v>18464516</v>
      </c>
      <c r="V18" s="22"/>
      <c r="W18" s="1">
        <v>7210456</v>
      </c>
      <c r="X18" s="19">
        <v>7404669</v>
      </c>
      <c r="Y18" s="20">
        <v>1928631</v>
      </c>
      <c r="Z18" s="21">
        <v>693050</v>
      </c>
      <c r="AA18">
        <v>7.2175925925925899</v>
      </c>
      <c r="AB18" s="8">
        <v>-5.25</v>
      </c>
      <c r="AC18" s="8">
        <v>5.916666666666667</v>
      </c>
    </row>
    <row r="19" spans="1:29">
      <c r="A19" s="10">
        <v>1985</v>
      </c>
      <c r="B19" s="16">
        <v>26178</v>
      </c>
      <c r="C19" s="16">
        <v>58138</v>
      </c>
      <c r="D19" s="15">
        <f t="shared" si="0"/>
        <v>2.2208724883489954</v>
      </c>
      <c r="E19" s="8">
        <v>0</v>
      </c>
      <c r="F19" s="8">
        <v>0</v>
      </c>
      <c r="G19" s="8">
        <v>0</v>
      </c>
      <c r="H19" s="8">
        <v>0</v>
      </c>
      <c r="I19" s="8">
        <v>0</v>
      </c>
      <c r="J19" s="8">
        <v>0</v>
      </c>
      <c r="K19" s="18">
        <v>0</v>
      </c>
      <c r="L19" s="18">
        <v>0</v>
      </c>
      <c r="M19" s="18">
        <v>0</v>
      </c>
      <c r="N19" s="22">
        <v>140950150</v>
      </c>
      <c r="O19" s="22">
        <v>18464516</v>
      </c>
      <c r="P19" s="22">
        <v>181386</v>
      </c>
      <c r="Q19" s="22">
        <v>10234627.289999999</v>
      </c>
      <c r="R19" s="20">
        <v>191112</v>
      </c>
      <c r="S19" s="23">
        <v>105060</v>
      </c>
      <c r="T19" s="18">
        <v>217115561</v>
      </c>
      <c r="U19" s="22">
        <v>25195583</v>
      </c>
      <c r="V19" s="22">
        <v>90000</v>
      </c>
      <c r="W19" s="1">
        <v>18488427</v>
      </c>
      <c r="X19" s="19">
        <v>15628835</v>
      </c>
      <c r="Y19" s="20">
        <v>1948729</v>
      </c>
      <c r="Z19" s="21">
        <v>321770</v>
      </c>
      <c r="AA19">
        <v>7.2225925834090603</v>
      </c>
      <c r="AB19" s="8">
        <v>5.916666666666667</v>
      </c>
      <c r="AC19" s="8">
        <v>23.416666666666668</v>
      </c>
    </row>
    <row r="20" spans="1:29">
      <c r="A20" s="10">
        <v>1986</v>
      </c>
      <c r="B20" s="16">
        <v>6949</v>
      </c>
      <c r="C20" s="16">
        <v>39946</v>
      </c>
      <c r="D20" s="15">
        <f t="shared" si="0"/>
        <v>5.7484530148222763</v>
      </c>
      <c r="E20" s="8">
        <v>0</v>
      </c>
      <c r="F20" s="8">
        <v>0</v>
      </c>
      <c r="G20" s="8">
        <v>0</v>
      </c>
      <c r="H20" s="8">
        <v>0</v>
      </c>
      <c r="I20" s="8">
        <v>0</v>
      </c>
      <c r="J20" s="8">
        <v>0</v>
      </c>
      <c r="K20" s="18">
        <v>0</v>
      </c>
      <c r="L20" s="18">
        <v>0</v>
      </c>
      <c r="M20" s="18">
        <v>0</v>
      </c>
      <c r="N20" s="22">
        <v>158262153</v>
      </c>
      <c r="O20" s="22">
        <v>25195583</v>
      </c>
      <c r="P20" s="22"/>
      <c r="Q20" s="22">
        <v>6731642.7750000004</v>
      </c>
      <c r="R20" s="20">
        <v>93787</v>
      </c>
      <c r="S20" s="23">
        <v>25790</v>
      </c>
      <c r="T20" s="18">
        <v>289647730</v>
      </c>
      <c r="U20" s="22">
        <v>49909204</v>
      </c>
      <c r="V20" s="22">
        <v>330316</v>
      </c>
      <c r="W20" s="1">
        <v>11405775</v>
      </c>
      <c r="X20" s="19">
        <v>3580072</v>
      </c>
      <c r="Y20" s="20">
        <v>1892008</v>
      </c>
      <c r="Z20" s="21">
        <v>139524</v>
      </c>
      <c r="AA20">
        <v>7.1796296349278199</v>
      </c>
      <c r="AB20" s="8">
        <v>23.416666666666668</v>
      </c>
      <c r="AC20" s="8">
        <v>16.416666666666668</v>
      </c>
    </row>
    <row r="21" spans="1:29">
      <c r="A21" s="10">
        <v>1987</v>
      </c>
      <c r="B21" s="16" t="s">
        <v>11</v>
      </c>
      <c r="C21" s="16">
        <v>60196</v>
      </c>
      <c r="D21" s="15" t="s">
        <v>11</v>
      </c>
      <c r="E21" s="8">
        <v>0</v>
      </c>
      <c r="F21" s="8">
        <v>0</v>
      </c>
      <c r="G21" s="8">
        <v>0</v>
      </c>
      <c r="H21" s="8">
        <v>0</v>
      </c>
      <c r="I21" s="8">
        <v>0</v>
      </c>
      <c r="J21" s="8">
        <v>0</v>
      </c>
      <c r="K21" s="18">
        <v>0</v>
      </c>
      <c r="L21" s="18">
        <v>0</v>
      </c>
      <c r="M21" s="18">
        <v>0</v>
      </c>
      <c r="N21" s="22">
        <v>217115561</v>
      </c>
      <c r="O21" s="22">
        <v>49909204</v>
      </c>
      <c r="P21" s="22">
        <v>90000</v>
      </c>
      <c r="Q21" s="22">
        <v>2826645.642</v>
      </c>
      <c r="R21" s="20">
        <v>266265</v>
      </c>
      <c r="S21" s="23">
        <v>27925</v>
      </c>
      <c r="T21" s="18">
        <v>297246327</v>
      </c>
      <c r="U21" s="22">
        <v>29256874</v>
      </c>
      <c r="V21" s="22">
        <v>691136</v>
      </c>
      <c r="W21" s="1">
        <v>20740704</v>
      </c>
      <c r="X21" s="19">
        <v>7046989</v>
      </c>
      <c r="Y21" s="20">
        <v>965671</v>
      </c>
      <c r="Z21" s="21">
        <v>343498</v>
      </c>
      <c r="AA21">
        <v>7.1516667118778896</v>
      </c>
      <c r="AB21" s="8">
        <v>16.416666666666668</v>
      </c>
      <c r="AC21" s="8">
        <v>30.666666666666668</v>
      </c>
    </row>
    <row r="22" spans="1:29">
      <c r="A22" s="10">
        <v>1988</v>
      </c>
      <c r="B22" s="16">
        <v>31747</v>
      </c>
      <c r="C22" s="16">
        <v>93876</v>
      </c>
      <c r="D22" s="15">
        <f t="shared" ref="D22:D31" si="1">C22/B22</f>
        <v>2.9570038113837529</v>
      </c>
      <c r="E22" s="8">
        <v>0</v>
      </c>
      <c r="F22" s="8">
        <v>0</v>
      </c>
      <c r="G22" s="8">
        <v>0</v>
      </c>
      <c r="H22" s="8">
        <v>0</v>
      </c>
      <c r="I22" s="8">
        <v>0</v>
      </c>
      <c r="J22" s="8">
        <v>0</v>
      </c>
      <c r="K22" s="18">
        <v>0</v>
      </c>
      <c r="L22" s="18">
        <v>0</v>
      </c>
      <c r="M22" s="18">
        <v>0</v>
      </c>
      <c r="N22" s="22">
        <v>289647730</v>
      </c>
      <c r="O22" s="22">
        <v>29256874</v>
      </c>
      <c r="P22" s="22">
        <v>330316</v>
      </c>
      <c r="Q22" s="22">
        <v>3934108.372</v>
      </c>
      <c r="R22" s="20">
        <v>331879</v>
      </c>
      <c r="S22" s="23">
        <v>27930</v>
      </c>
      <c r="T22" s="18">
        <v>532044543</v>
      </c>
      <c r="U22" s="22">
        <v>116470930</v>
      </c>
      <c r="V22" s="22">
        <v>1697893</v>
      </c>
      <c r="W22" s="1">
        <v>32748688</v>
      </c>
      <c r="X22" s="19">
        <v>15231063</v>
      </c>
      <c r="Y22" s="20">
        <v>727874</v>
      </c>
      <c r="Z22" s="21">
        <v>235820</v>
      </c>
      <c r="AA22">
        <v>6.9655555177617998</v>
      </c>
      <c r="AB22" s="8">
        <v>30.666666666666668</v>
      </c>
      <c r="AC22" s="8">
        <v>48.833333333333329</v>
      </c>
    </row>
    <row r="23" spans="1:29">
      <c r="A23" s="10">
        <v>1989</v>
      </c>
      <c r="B23" s="16">
        <v>57106</v>
      </c>
      <c r="C23" s="16">
        <v>70390</v>
      </c>
      <c r="D23" s="15">
        <f t="shared" si="1"/>
        <v>1.2326200399257521</v>
      </c>
      <c r="E23" s="8">
        <v>1</v>
      </c>
      <c r="F23" s="8">
        <v>1</v>
      </c>
      <c r="G23" s="8">
        <v>-1</v>
      </c>
      <c r="H23" s="8">
        <v>0</v>
      </c>
      <c r="I23" s="8">
        <v>0</v>
      </c>
      <c r="J23" s="8">
        <v>0</v>
      </c>
      <c r="K23" s="18">
        <v>0</v>
      </c>
      <c r="L23" s="18">
        <v>0</v>
      </c>
      <c r="M23" s="18">
        <v>0</v>
      </c>
      <c r="N23" s="22">
        <v>297246327</v>
      </c>
      <c r="O23" s="22">
        <v>116470930</v>
      </c>
      <c r="P23" s="22">
        <v>691136</v>
      </c>
      <c r="Q23" s="22">
        <v>2784300.4589999998</v>
      </c>
      <c r="R23" s="20">
        <v>626566</v>
      </c>
      <c r="S23" s="23">
        <v>41366</v>
      </c>
      <c r="T23" s="18">
        <v>517869725</v>
      </c>
      <c r="U23" s="22">
        <v>70247711</v>
      </c>
      <c r="V23" s="22">
        <v>6079043</v>
      </c>
      <c r="W23" s="1">
        <v>30117125</v>
      </c>
      <c r="X23" s="19">
        <v>10766782</v>
      </c>
      <c r="Y23" s="20">
        <v>278785</v>
      </c>
      <c r="Z23" s="21">
        <v>289183</v>
      </c>
      <c r="AA23">
        <v>6.8142592288829702</v>
      </c>
      <c r="AB23" s="8">
        <v>48.833333333333329</v>
      </c>
      <c r="AC23" s="8">
        <v>19.583333333333332</v>
      </c>
    </row>
    <row r="24" spans="1:29">
      <c r="A24" s="10">
        <v>1990</v>
      </c>
      <c r="B24" s="16">
        <v>14191</v>
      </c>
      <c r="C24" s="16">
        <v>58447</v>
      </c>
      <c r="D24" s="15">
        <f t="shared" si="1"/>
        <v>4.1185962934254103</v>
      </c>
      <c r="E24" s="8">
        <v>0</v>
      </c>
      <c r="F24" s="8">
        <v>1</v>
      </c>
      <c r="G24" s="8">
        <v>-0.94736841999999999</v>
      </c>
      <c r="H24" s="8">
        <v>1</v>
      </c>
      <c r="I24" s="8">
        <v>1</v>
      </c>
      <c r="J24" s="8">
        <v>-1</v>
      </c>
      <c r="K24" s="18">
        <v>0</v>
      </c>
      <c r="L24" s="18">
        <v>0</v>
      </c>
      <c r="M24" s="18">
        <v>0</v>
      </c>
      <c r="N24" s="22">
        <v>532044543</v>
      </c>
      <c r="O24" s="22">
        <v>70247711</v>
      </c>
      <c r="P24" s="22">
        <v>1697893</v>
      </c>
      <c r="Q24" s="22">
        <v>3536915.1379999998</v>
      </c>
      <c r="R24" s="20">
        <v>278636</v>
      </c>
      <c r="S24" s="23">
        <v>42386</v>
      </c>
      <c r="T24" s="18">
        <v>617247527</v>
      </c>
      <c r="U24" s="22">
        <v>83187692</v>
      </c>
      <c r="V24" s="22">
        <v>3267757</v>
      </c>
      <c r="W24" s="1">
        <v>7877459</v>
      </c>
      <c r="X24" s="19">
        <v>2418285</v>
      </c>
      <c r="Y24" s="20">
        <v>271152</v>
      </c>
      <c r="Z24" s="21">
        <v>449442</v>
      </c>
      <c r="AA24">
        <v>6.8649999918761102</v>
      </c>
      <c r="AB24" s="8">
        <v>19.583333333333332</v>
      </c>
      <c r="AC24" s="8">
        <v>54.666666666666671</v>
      </c>
    </row>
    <row r="25" spans="1:29">
      <c r="A25" s="10">
        <v>1991</v>
      </c>
      <c r="B25" s="16">
        <v>45814</v>
      </c>
      <c r="C25" s="16">
        <v>23929.749</v>
      </c>
      <c r="D25" s="15">
        <f t="shared" si="1"/>
        <v>0.52232394028026363</v>
      </c>
      <c r="E25" s="8">
        <v>0</v>
      </c>
      <c r="F25" s="8">
        <v>1</v>
      </c>
      <c r="G25" s="8">
        <v>-0.89473683999999998</v>
      </c>
      <c r="H25" s="8">
        <v>0</v>
      </c>
      <c r="I25" s="8">
        <v>1</v>
      </c>
      <c r="J25" s="8">
        <v>-0.94736841999999999</v>
      </c>
      <c r="K25" s="18">
        <v>1</v>
      </c>
      <c r="L25" s="18">
        <v>1</v>
      </c>
      <c r="M25" s="18">
        <v>-1</v>
      </c>
      <c r="N25" s="22">
        <v>517869725</v>
      </c>
      <c r="O25" s="22">
        <v>83187692</v>
      </c>
      <c r="P25" s="22">
        <v>6079043</v>
      </c>
      <c r="Q25" s="22">
        <v>3543305.6189999999</v>
      </c>
      <c r="R25" s="20">
        <v>316263</v>
      </c>
      <c r="S25" s="23">
        <v>64356</v>
      </c>
      <c r="T25" s="18">
        <v>605425238</v>
      </c>
      <c r="U25" s="22">
        <v>50600068</v>
      </c>
      <c r="V25" s="22">
        <v>3230495</v>
      </c>
      <c r="W25" s="1">
        <v>4855228</v>
      </c>
      <c r="X25" s="19">
        <v>3532463</v>
      </c>
      <c r="Y25" s="20">
        <v>295340</v>
      </c>
      <c r="Z25" s="21">
        <v>336190</v>
      </c>
      <c r="AA25">
        <v>7.3350000116560201</v>
      </c>
      <c r="AB25" s="8">
        <v>54.666666666666671</v>
      </c>
      <c r="AC25" s="8">
        <v>23.25</v>
      </c>
    </row>
    <row r="26" spans="1:29">
      <c r="A26" s="10">
        <v>1992</v>
      </c>
      <c r="B26" s="16">
        <v>30627</v>
      </c>
      <c r="C26" s="16">
        <v>24570.894398373988</v>
      </c>
      <c r="D26" s="15">
        <f t="shared" si="1"/>
        <v>0.802262526475789</v>
      </c>
      <c r="E26" s="8">
        <v>0</v>
      </c>
      <c r="F26" s="8">
        <v>1</v>
      </c>
      <c r="G26" s="8">
        <v>-0.84210525999999997</v>
      </c>
      <c r="H26" s="8">
        <v>0</v>
      </c>
      <c r="I26" s="8">
        <v>1</v>
      </c>
      <c r="J26" s="8">
        <v>-0.89473683999999998</v>
      </c>
      <c r="K26" s="18">
        <v>0</v>
      </c>
      <c r="L26" s="18">
        <v>1</v>
      </c>
      <c r="M26" s="18">
        <v>-0.94736841999999999</v>
      </c>
      <c r="N26" s="22">
        <v>617247527</v>
      </c>
      <c r="O26" s="22">
        <v>50600068</v>
      </c>
      <c r="P26" s="22">
        <v>3267757</v>
      </c>
      <c r="Q26" s="22">
        <v>4947798.165</v>
      </c>
      <c r="R26" s="20">
        <v>108499</v>
      </c>
      <c r="S26" s="23">
        <v>44563</v>
      </c>
      <c r="T26" s="18">
        <v>495701890</v>
      </c>
      <c r="U26" s="22">
        <v>78570687</v>
      </c>
      <c r="V26" s="22">
        <v>3057242</v>
      </c>
      <c r="W26" s="1">
        <v>29613221</v>
      </c>
      <c r="X26" s="19">
        <v>7297728</v>
      </c>
      <c r="Y26" s="20">
        <v>341916</v>
      </c>
      <c r="Z26" s="21">
        <v>327209</v>
      </c>
      <c r="AA26">
        <v>7.1168518419618998</v>
      </c>
      <c r="AB26" s="8">
        <v>23.25</v>
      </c>
      <c r="AC26" s="8">
        <v>18.25</v>
      </c>
    </row>
    <row r="27" spans="1:29">
      <c r="A27" s="10">
        <v>1993</v>
      </c>
      <c r="B27" s="16">
        <v>34657</v>
      </c>
      <c r="C27" s="16">
        <v>64449.069348373974</v>
      </c>
      <c r="D27" s="15">
        <f t="shared" si="1"/>
        <v>1.8596263193113649</v>
      </c>
      <c r="E27" s="8">
        <v>0</v>
      </c>
      <c r="F27" s="8">
        <v>1</v>
      </c>
      <c r="G27" s="8">
        <v>-0.78947367999999996</v>
      </c>
      <c r="H27" s="8">
        <v>0</v>
      </c>
      <c r="I27" s="8">
        <v>1</v>
      </c>
      <c r="J27" s="8">
        <v>-0.84210525999999997</v>
      </c>
      <c r="K27" s="18">
        <v>0</v>
      </c>
      <c r="L27" s="18">
        <v>1</v>
      </c>
      <c r="M27" s="18">
        <v>-0.89473683999999998</v>
      </c>
      <c r="N27" s="22">
        <v>605425238</v>
      </c>
      <c r="O27" s="22">
        <v>78570687</v>
      </c>
      <c r="P27" s="22">
        <v>3230495</v>
      </c>
      <c r="Q27" s="22">
        <v>1555438.6470000001</v>
      </c>
      <c r="R27" s="20">
        <v>91411</v>
      </c>
      <c r="S27" s="23">
        <v>45740</v>
      </c>
      <c r="T27" s="18">
        <v>567320525</v>
      </c>
      <c r="U27" s="22">
        <v>100735086</v>
      </c>
      <c r="V27" s="22">
        <v>1764465</v>
      </c>
      <c r="W27" s="1">
        <v>14829163</v>
      </c>
      <c r="X27" s="19">
        <v>6156249</v>
      </c>
      <c r="Y27" s="20">
        <v>402326</v>
      </c>
      <c r="Z27" s="21">
        <v>726883</v>
      </c>
      <c r="AA27">
        <v>6.8716666433546303</v>
      </c>
      <c r="AB27" s="8">
        <v>18.25</v>
      </c>
      <c r="AC27" s="8">
        <v>-1</v>
      </c>
    </row>
    <row r="28" spans="1:29">
      <c r="A28" s="10">
        <v>1994</v>
      </c>
      <c r="B28" s="16">
        <v>23910</v>
      </c>
      <c r="C28" s="16">
        <v>54700.44025</v>
      </c>
      <c r="D28" s="15">
        <f t="shared" si="1"/>
        <v>2.2877641258887493</v>
      </c>
      <c r="E28" s="8">
        <v>0</v>
      </c>
      <c r="F28" s="8">
        <v>1</v>
      </c>
      <c r="G28" s="8">
        <v>-0.73684210999999999</v>
      </c>
      <c r="H28" s="8">
        <v>0</v>
      </c>
      <c r="I28" s="8">
        <v>1</v>
      </c>
      <c r="J28" s="8">
        <v>-0.78947367999999996</v>
      </c>
      <c r="K28" s="18">
        <v>0</v>
      </c>
      <c r="L28" s="18">
        <v>1</v>
      </c>
      <c r="M28" s="18">
        <v>-0.84210525999999997</v>
      </c>
      <c r="N28" s="22">
        <v>495701890</v>
      </c>
      <c r="O28" s="22">
        <v>100735086</v>
      </c>
      <c r="P28" s="22">
        <v>3057242</v>
      </c>
      <c r="Q28" s="22">
        <v>3055160.55</v>
      </c>
      <c r="R28" s="20">
        <v>136842</v>
      </c>
      <c r="S28" s="23">
        <v>49250</v>
      </c>
      <c r="T28" s="18">
        <v>489220608</v>
      </c>
      <c r="U28" s="22">
        <v>125697308</v>
      </c>
      <c r="V28" s="22">
        <v>2400023</v>
      </c>
      <c r="W28" s="1">
        <v>20849647</v>
      </c>
      <c r="X28" s="19">
        <v>7269432</v>
      </c>
      <c r="Y28" s="20">
        <v>590562</v>
      </c>
      <c r="Z28" s="21">
        <v>577028</v>
      </c>
      <c r="AA28">
        <v>6.8961110998082997</v>
      </c>
      <c r="AB28" s="8">
        <v>-1</v>
      </c>
      <c r="AC28" s="8">
        <v>2.666666666666667</v>
      </c>
    </row>
    <row r="29" spans="1:29">
      <c r="A29" s="10">
        <v>1995</v>
      </c>
      <c r="B29" s="16">
        <v>15291.662699999999</v>
      </c>
      <c r="C29" s="16">
        <v>27850.756075000001</v>
      </c>
      <c r="D29" s="15">
        <f t="shared" si="1"/>
        <v>1.8213033220383552</v>
      </c>
      <c r="E29" s="8">
        <v>0</v>
      </c>
      <c r="F29" s="8">
        <v>1</v>
      </c>
      <c r="G29" s="8">
        <v>-0.68421052999999998</v>
      </c>
      <c r="H29" s="8">
        <v>0</v>
      </c>
      <c r="I29" s="8">
        <v>1</v>
      </c>
      <c r="J29" s="8">
        <v>-0.73684210999999999</v>
      </c>
      <c r="K29" s="18">
        <v>0</v>
      </c>
      <c r="L29" s="18">
        <v>1</v>
      </c>
      <c r="M29" s="18">
        <v>-0.78947367999999996</v>
      </c>
      <c r="N29" s="22">
        <v>567320525</v>
      </c>
      <c r="O29" s="22">
        <v>125697308</v>
      </c>
      <c r="P29" s="22">
        <v>1764465</v>
      </c>
      <c r="Q29" s="22">
        <v>4040369.8390000002</v>
      </c>
      <c r="R29" s="20">
        <v>114512</v>
      </c>
      <c r="S29" s="23">
        <v>34370</v>
      </c>
      <c r="T29" s="18">
        <v>613158229</v>
      </c>
      <c r="U29" s="22">
        <v>106196261</v>
      </c>
      <c r="V29" s="22">
        <v>3389272</v>
      </c>
      <c r="W29" s="1">
        <v>25904011</v>
      </c>
      <c r="X29" s="19">
        <v>5244801</v>
      </c>
      <c r="Y29" s="20">
        <v>548232</v>
      </c>
      <c r="Z29" s="21">
        <v>238272</v>
      </c>
      <c r="AA29">
        <v>7.6879629382380701</v>
      </c>
      <c r="AB29" s="8">
        <v>2.666666666666667</v>
      </c>
      <c r="AC29" s="8">
        <v>7.4166666666666661</v>
      </c>
    </row>
    <row r="30" spans="1:29">
      <c r="A30" s="10">
        <v>1996</v>
      </c>
      <c r="B30" s="16">
        <v>5271</v>
      </c>
      <c r="C30" s="16">
        <v>65804</v>
      </c>
      <c r="D30" s="15">
        <f t="shared" si="1"/>
        <v>12.484158603680516</v>
      </c>
      <c r="E30" s="8">
        <v>0</v>
      </c>
      <c r="F30" s="8">
        <v>1</v>
      </c>
      <c r="G30" s="8">
        <v>-0.63157894999999997</v>
      </c>
      <c r="H30" s="8">
        <v>0</v>
      </c>
      <c r="I30" s="8">
        <v>1</v>
      </c>
      <c r="J30" s="8">
        <v>-0.68421052999999998</v>
      </c>
      <c r="K30" s="18">
        <v>0</v>
      </c>
      <c r="L30" s="18">
        <v>1</v>
      </c>
      <c r="M30" s="18">
        <v>-0.73684210999999999</v>
      </c>
      <c r="N30" s="22">
        <v>489220608</v>
      </c>
      <c r="O30" s="22">
        <v>106196261</v>
      </c>
      <c r="P30" s="22">
        <v>2400023</v>
      </c>
      <c r="Q30" s="22">
        <v>3412224.7710000002</v>
      </c>
      <c r="R30" s="20">
        <v>185527</v>
      </c>
      <c r="S30" s="23">
        <v>45230</v>
      </c>
      <c r="T30" s="18">
        <v>641675427</v>
      </c>
      <c r="U30" s="22">
        <v>97859590</v>
      </c>
      <c r="V30" s="22">
        <v>2151229</v>
      </c>
      <c r="W30" s="1">
        <v>25589365</v>
      </c>
      <c r="X30" s="19">
        <v>7925572</v>
      </c>
      <c r="Y30" s="20">
        <v>480629</v>
      </c>
      <c r="Z30" s="21">
        <v>73396</v>
      </c>
      <c r="AA30">
        <v>7.2679629855685803</v>
      </c>
      <c r="AB30" s="8">
        <v>7.4166666666666661</v>
      </c>
      <c r="AC30" s="8">
        <v>-12.416666666666666</v>
      </c>
    </row>
    <row r="31" spans="1:29">
      <c r="A31" s="10">
        <v>1997</v>
      </c>
      <c r="B31" s="16">
        <v>41299</v>
      </c>
      <c r="C31" s="16">
        <v>64513</v>
      </c>
      <c r="D31" s="15">
        <f t="shared" si="1"/>
        <v>1.5620959345262597</v>
      </c>
      <c r="E31" s="8">
        <v>0</v>
      </c>
      <c r="F31" s="8">
        <v>1</v>
      </c>
      <c r="G31" s="8">
        <v>-0.57894736999999996</v>
      </c>
      <c r="H31" s="8">
        <v>0</v>
      </c>
      <c r="I31" s="8">
        <v>1</v>
      </c>
      <c r="J31" s="8">
        <v>-0.63157894999999997</v>
      </c>
      <c r="K31" s="18">
        <v>0</v>
      </c>
      <c r="L31" s="18">
        <v>1</v>
      </c>
      <c r="M31" s="18">
        <v>-0.68421052999999998</v>
      </c>
      <c r="N31" s="22">
        <v>613158229</v>
      </c>
      <c r="O31" s="22">
        <v>97859590</v>
      </c>
      <c r="P31" s="22">
        <v>3389272</v>
      </c>
      <c r="Q31" s="22">
        <v>4252683.4859999996</v>
      </c>
      <c r="R31" s="20">
        <v>368937</v>
      </c>
      <c r="S31" s="23">
        <v>54740</v>
      </c>
      <c r="T31" s="18">
        <v>483704011</v>
      </c>
      <c r="U31" s="22">
        <v>102314530</v>
      </c>
      <c r="V31" s="22">
        <v>1518564</v>
      </c>
      <c r="W31" s="1">
        <v>42353882</v>
      </c>
      <c r="X31" s="19">
        <v>14003294</v>
      </c>
      <c r="Y31" s="20">
        <v>593087</v>
      </c>
      <c r="Z31" s="21">
        <v>138982</v>
      </c>
      <c r="AA31">
        <v>6.8137037047633404</v>
      </c>
      <c r="AB31" s="8">
        <v>-12.416666666666666</v>
      </c>
      <c r="AC31" s="8">
        <v>33.833333333333329</v>
      </c>
    </row>
    <row r="32" spans="1:29">
      <c r="A32" s="10">
        <v>1998</v>
      </c>
      <c r="B32" s="16" t="s">
        <v>11</v>
      </c>
      <c r="C32" s="16">
        <v>91903</v>
      </c>
      <c r="D32" s="15" t="s">
        <v>11</v>
      </c>
      <c r="E32" s="8">
        <v>0</v>
      </c>
      <c r="F32" s="8">
        <v>1</v>
      </c>
      <c r="G32" s="8">
        <v>-0.52631578999999995</v>
      </c>
      <c r="H32" s="8">
        <v>0</v>
      </c>
      <c r="I32" s="8">
        <v>1</v>
      </c>
      <c r="J32" s="8">
        <v>-0.57894736999999996</v>
      </c>
      <c r="K32" s="18">
        <v>0</v>
      </c>
      <c r="L32" s="18">
        <v>1</v>
      </c>
      <c r="M32" s="18">
        <v>-0.63157894999999997</v>
      </c>
      <c r="N32" s="22">
        <v>641675427</v>
      </c>
      <c r="O32" s="22">
        <v>102314530</v>
      </c>
      <c r="P32" s="22">
        <v>2151229</v>
      </c>
      <c r="Q32" s="22">
        <v>4078807.3390000002</v>
      </c>
      <c r="R32" s="20">
        <v>212128</v>
      </c>
      <c r="S32" s="23">
        <v>30750</v>
      </c>
      <c r="T32" s="18">
        <v>542383070</v>
      </c>
      <c r="U32" s="22">
        <v>95760631</v>
      </c>
      <c r="V32" s="22">
        <v>2156201</v>
      </c>
      <c r="W32" s="1">
        <v>34112659</v>
      </c>
      <c r="X32" s="19">
        <v>10487301</v>
      </c>
      <c r="Y32" s="20">
        <v>860702</v>
      </c>
      <c r="Z32" s="21">
        <v>198466</v>
      </c>
      <c r="AA32">
        <v>7.1001851558685303</v>
      </c>
      <c r="AB32" s="8">
        <v>33.833333333333329</v>
      </c>
      <c r="AC32" s="8">
        <v>31.416666666666668</v>
      </c>
    </row>
    <row r="33" spans="1:29">
      <c r="A33" s="10">
        <v>1999</v>
      </c>
      <c r="B33" s="16">
        <v>27057</v>
      </c>
      <c r="C33" s="16">
        <v>40521</v>
      </c>
      <c r="D33" s="15">
        <f t="shared" ref="D33:D41" si="2">C33/B33</f>
        <v>1.4976161436966404</v>
      </c>
      <c r="E33" s="8">
        <v>0</v>
      </c>
      <c r="F33" s="8">
        <v>1</v>
      </c>
      <c r="G33" s="8">
        <v>-0.47368420999999999</v>
      </c>
      <c r="H33" s="8">
        <v>0</v>
      </c>
      <c r="I33" s="8">
        <v>1</v>
      </c>
      <c r="J33" s="8">
        <v>-0.52631578999999995</v>
      </c>
      <c r="K33" s="18">
        <v>0</v>
      </c>
      <c r="L33" s="18">
        <v>1</v>
      </c>
      <c r="M33" s="18">
        <v>-0.57894736999999996</v>
      </c>
      <c r="N33" s="22">
        <v>483704011</v>
      </c>
      <c r="O33" s="22">
        <v>95760631</v>
      </c>
      <c r="P33" s="22">
        <v>1518564</v>
      </c>
      <c r="Q33" s="22">
        <v>4071401.95</v>
      </c>
      <c r="R33" s="20">
        <v>183999</v>
      </c>
      <c r="S33" s="23">
        <v>45405</v>
      </c>
      <c r="T33" s="18">
        <v>602128903</v>
      </c>
      <c r="U33" s="22">
        <v>110065833</v>
      </c>
      <c r="V33" s="22">
        <v>2931866</v>
      </c>
      <c r="W33" s="1">
        <v>29808328</v>
      </c>
      <c r="X33" s="19">
        <v>12589343</v>
      </c>
      <c r="Y33" s="20">
        <v>903342</v>
      </c>
      <c r="Z33" s="21">
        <v>348129</v>
      </c>
      <c r="AA33">
        <v>6.9649999494905801</v>
      </c>
      <c r="AB33" s="8">
        <v>31.416666666666668</v>
      </c>
      <c r="AC33" s="8">
        <v>34.083333333333336</v>
      </c>
    </row>
    <row r="34" spans="1:29">
      <c r="A34" s="10">
        <v>2000</v>
      </c>
      <c r="B34" s="16">
        <v>22153</v>
      </c>
      <c r="C34" s="16">
        <v>51753</v>
      </c>
      <c r="D34" s="15">
        <f t="shared" si="2"/>
        <v>2.3361621450819303</v>
      </c>
      <c r="E34" s="8">
        <v>0</v>
      </c>
      <c r="F34" s="8">
        <v>1</v>
      </c>
      <c r="G34" s="8">
        <v>-0.42105262999999998</v>
      </c>
      <c r="H34" s="8">
        <v>0</v>
      </c>
      <c r="I34" s="8">
        <v>1</v>
      </c>
      <c r="J34" s="8">
        <v>-0.47368420999999999</v>
      </c>
      <c r="K34" s="18">
        <v>0</v>
      </c>
      <c r="L34" s="18">
        <v>1</v>
      </c>
      <c r="M34" s="18">
        <v>-0.52631578999999995</v>
      </c>
      <c r="N34" s="22">
        <v>542383070</v>
      </c>
      <c r="O34" s="22">
        <v>110065833</v>
      </c>
      <c r="P34" s="22">
        <v>2156201</v>
      </c>
      <c r="Q34" s="22">
        <v>7060957.5690000001</v>
      </c>
      <c r="R34" s="20">
        <v>252388</v>
      </c>
      <c r="S34" s="23">
        <v>43185</v>
      </c>
      <c r="T34" s="18">
        <v>586607038</v>
      </c>
      <c r="U34" s="22">
        <v>99294184</v>
      </c>
      <c r="V34" s="22">
        <v>2001269</v>
      </c>
      <c r="W34" s="1">
        <v>20006500</v>
      </c>
      <c r="X34" s="19">
        <v>3025531</v>
      </c>
      <c r="Y34" s="20">
        <v>472901</v>
      </c>
      <c r="Z34" s="21">
        <v>293340</v>
      </c>
      <c r="AA34">
        <v>7.3007407541628204</v>
      </c>
      <c r="AB34" s="8">
        <v>34.083333333333336</v>
      </c>
      <c r="AC34" s="8">
        <v>34.083333333333329</v>
      </c>
    </row>
    <row r="35" spans="1:29">
      <c r="A35" s="10">
        <v>2001</v>
      </c>
      <c r="B35" s="16">
        <v>55187</v>
      </c>
      <c r="C35" s="16">
        <v>50750</v>
      </c>
      <c r="D35" s="15">
        <f t="shared" si="2"/>
        <v>0.91960063058328956</v>
      </c>
      <c r="E35" s="8">
        <v>0</v>
      </c>
      <c r="F35" s="8">
        <v>1</v>
      </c>
      <c r="G35" s="8">
        <v>-0.36842105000000003</v>
      </c>
      <c r="H35" s="8">
        <v>0</v>
      </c>
      <c r="I35" s="8">
        <v>1</v>
      </c>
      <c r="J35" s="8">
        <v>-0.42105262999999998</v>
      </c>
      <c r="K35" s="18">
        <v>0</v>
      </c>
      <c r="L35" s="18">
        <v>1</v>
      </c>
      <c r="M35" s="18">
        <v>-0.47368420999999999</v>
      </c>
      <c r="N35" s="22">
        <v>602128903</v>
      </c>
      <c r="O35" s="22">
        <v>99294184</v>
      </c>
      <c r="P35" s="22">
        <v>2931866</v>
      </c>
      <c r="Q35" s="22">
        <v>4756387.6150000002</v>
      </c>
      <c r="R35" s="20">
        <v>397492</v>
      </c>
      <c r="S35" s="23">
        <v>41867</v>
      </c>
      <c r="T35" s="18">
        <v>621062096</v>
      </c>
      <c r="U35" s="22">
        <v>100301928</v>
      </c>
      <c r="V35" s="22">
        <v>1738295</v>
      </c>
      <c r="W35" s="1">
        <v>50514818</v>
      </c>
      <c r="X35" s="19">
        <v>12659282</v>
      </c>
      <c r="Y35" s="20">
        <v>867191</v>
      </c>
      <c r="Z35" s="21">
        <v>588227</v>
      </c>
      <c r="AA35">
        <v>7.5570370091332304</v>
      </c>
      <c r="AB35" s="8">
        <v>34.083333333333329</v>
      </c>
      <c r="AC35" s="8">
        <v>20.166666666666664</v>
      </c>
    </row>
    <row r="36" spans="1:29">
      <c r="A36" s="10">
        <v>2002</v>
      </c>
      <c r="B36" s="16">
        <v>40478</v>
      </c>
      <c r="C36" s="16">
        <v>62834</v>
      </c>
      <c r="D36" s="15">
        <f t="shared" si="2"/>
        <v>1.5523000148228667</v>
      </c>
      <c r="E36" s="8">
        <v>0</v>
      </c>
      <c r="F36" s="8">
        <v>1</v>
      </c>
      <c r="G36" s="8">
        <v>-0.31578947000000002</v>
      </c>
      <c r="H36" s="8">
        <v>0</v>
      </c>
      <c r="I36" s="8">
        <v>1</v>
      </c>
      <c r="J36" s="8">
        <v>-0.36842105000000003</v>
      </c>
      <c r="K36" s="18">
        <v>0</v>
      </c>
      <c r="L36" s="18">
        <v>1</v>
      </c>
      <c r="M36" s="18">
        <v>-0.42105262999999998</v>
      </c>
      <c r="N36" s="22">
        <v>586607038</v>
      </c>
      <c r="O36" s="22">
        <v>100301928</v>
      </c>
      <c r="P36" s="22">
        <v>2001269</v>
      </c>
      <c r="Q36" s="22">
        <v>5735051.6059999997</v>
      </c>
      <c r="R36" s="20">
        <v>446385</v>
      </c>
      <c r="S36" s="23">
        <v>49950</v>
      </c>
      <c r="T36" s="18">
        <v>603754659</v>
      </c>
      <c r="U36" s="22">
        <v>76116325</v>
      </c>
      <c r="V36" s="22">
        <v>2327723</v>
      </c>
      <c r="W36" s="1">
        <v>21166271</v>
      </c>
      <c r="X36" s="19">
        <v>8675473</v>
      </c>
      <c r="Y36" s="20">
        <v>503590</v>
      </c>
      <c r="Z36" s="21">
        <v>435769</v>
      </c>
      <c r="AA36">
        <v>7.4987037181854204</v>
      </c>
      <c r="AB36" s="8">
        <v>20.166666666666664</v>
      </c>
      <c r="AC36" s="8">
        <v>27</v>
      </c>
    </row>
    <row r="37" spans="1:29">
      <c r="A37" s="10">
        <v>2003</v>
      </c>
      <c r="B37" s="17">
        <v>39845</v>
      </c>
      <c r="C37" s="17">
        <v>20147</v>
      </c>
      <c r="D37" s="15">
        <f t="shared" si="2"/>
        <v>0.50563433304053207</v>
      </c>
      <c r="E37" s="8">
        <v>0</v>
      </c>
      <c r="F37" s="8">
        <v>1</v>
      </c>
      <c r="G37" s="8">
        <v>-0.26315789000000001</v>
      </c>
      <c r="H37" s="8">
        <v>0</v>
      </c>
      <c r="I37" s="8">
        <v>1</v>
      </c>
      <c r="J37" s="8">
        <v>-0.31578947000000002</v>
      </c>
      <c r="K37" s="18">
        <v>0</v>
      </c>
      <c r="L37" s="18">
        <v>1</v>
      </c>
      <c r="M37" s="18">
        <v>-0.36842105000000003</v>
      </c>
      <c r="N37" s="22">
        <v>621062096</v>
      </c>
      <c r="O37" s="22">
        <v>76116325</v>
      </c>
      <c r="P37" s="22">
        <v>1738295</v>
      </c>
      <c r="Q37" s="22">
        <v>2704062.5</v>
      </c>
      <c r="R37" s="20">
        <v>292597</v>
      </c>
      <c r="S37" s="23">
        <v>72280</v>
      </c>
      <c r="T37" s="18">
        <v>607943252</v>
      </c>
      <c r="U37" s="22">
        <v>101255366</v>
      </c>
      <c r="V37" s="22">
        <v>2216003</v>
      </c>
      <c r="W37" s="1">
        <v>50454048</v>
      </c>
      <c r="X37" s="19">
        <v>25874686</v>
      </c>
      <c r="Y37" s="20">
        <v>312367</v>
      </c>
      <c r="Z37" s="21">
        <v>567839</v>
      </c>
      <c r="AA37">
        <v>7.46629631077802</v>
      </c>
      <c r="AB37" s="8">
        <v>27</v>
      </c>
      <c r="AC37" s="8">
        <v>-23.916666666666668</v>
      </c>
    </row>
    <row r="38" spans="1:29">
      <c r="A38" s="10">
        <v>2004</v>
      </c>
      <c r="B38" s="16">
        <v>13443</v>
      </c>
      <c r="C38" s="16">
        <v>53472</v>
      </c>
      <c r="D38" s="15">
        <f t="shared" si="2"/>
        <v>3.9776835527783976</v>
      </c>
      <c r="E38" s="8">
        <v>0</v>
      </c>
      <c r="F38" s="8">
        <v>1</v>
      </c>
      <c r="G38" s="8">
        <v>-0.21052631999999999</v>
      </c>
      <c r="H38" s="8">
        <v>0</v>
      </c>
      <c r="I38" s="8">
        <v>1</v>
      </c>
      <c r="J38" s="8">
        <v>-0.26315789000000001</v>
      </c>
      <c r="K38" s="18">
        <v>0</v>
      </c>
      <c r="L38" s="18">
        <v>1</v>
      </c>
      <c r="M38" s="18">
        <v>-0.31578947000000002</v>
      </c>
      <c r="N38" s="22">
        <v>603754659</v>
      </c>
      <c r="O38" s="22">
        <v>101255366</v>
      </c>
      <c r="P38" s="22">
        <v>2327723</v>
      </c>
      <c r="Q38" s="22">
        <v>8161502.2939999998</v>
      </c>
      <c r="R38" s="20">
        <v>546436</v>
      </c>
      <c r="S38" s="23">
        <v>99980</v>
      </c>
      <c r="T38" s="18">
        <v>638846859</v>
      </c>
      <c r="U38" s="22">
        <v>98832705</v>
      </c>
      <c r="V38" s="22">
        <v>2431657</v>
      </c>
      <c r="W38" s="1">
        <v>21292465</v>
      </c>
      <c r="X38" s="19">
        <v>5537897</v>
      </c>
      <c r="Y38" s="20">
        <v>455159</v>
      </c>
      <c r="Z38" s="21">
        <v>364547</v>
      </c>
      <c r="AA38">
        <v>6.8118517928653297</v>
      </c>
      <c r="AB38" s="8">
        <v>-23.916666666666668</v>
      </c>
      <c r="AC38" s="8">
        <v>-39.416666666666671</v>
      </c>
    </row>
    <row r="39" spans="1:29">
      <c r="A39" s="10">
        <v>2005</v>
      </c>
      <c r="B39" s="16">
        <v>23523</v>
      </c>
      <c r="C39" s="16">
        <v>41611</v>
      </c>
      <c r="D39" s="15">
        <f t="shared" si="2"/>
        <v>1.7689495387493093</v>
      </c>
      <c r="E39" s="8">
        <v>0</v>
      </c>
      <c r="F39" s="8">
        <v>1</v>
      </c>
      <c r="G39" s="8">
        <v>-0.15789474000000001</v>
      </c>
      <c r="H39" s="8">
        <v>0</v>
      </c>
      <c r="I39" s="8">
        <v>1</v>
      </c>
      <c r="J39" s="8">
        <v>-0.21052631999999999</v>
      </c>
      <c r="K39" s="18">
        <v>0</v>
      </c>
      <c r="L39" s="18">
        <v>1</v>
      </c>
      <c r="M39" s="18">
        <v>-0.26315789000000001</v>
      </c>
      <c r="N39" s="22">
        <v>607943252</v>
      </c>
      <c r="O39" s="22">
        <v>98832705</v>
      </c>
      <c r="P39" s="22">
        <v>2216003</v>
      </c>
      <c r="Q39" s="22">
        <v>5737164.5640000002</v>
      </c>
      <c r="R39" s="20">
        <v>289742</v>
      </c>
      <c r="S39" s="23">
        <v>101082</v>
      </c>
      <c r="T39" s="18">
        <v>564053077</v>
      </c>
      <c r="U39" s="22">
        <v>131172881</v>
      </c>
      <c r="V39" s="22">
        <v>3026288</v>
      </c>
      <c r="W39" s="1">
        <v>54687153</v>
      </c>
      <c r="X39" s="19">
        <v>14344498</v>
      </c>
      <c r="Y39" s="20">
        <v>440009</v>
      </c>
      <c r="Z39" s="21">
        <v>401420</v>
      </c>
      <c r="AA39">
        <v>6.75314815839132</v>
      </c>
      <c r="AB39" s="8">
        <v>-39.416666666666671</v>
      </c>
      <c r="AC39" s="8">
        <v>-20.833333333333332</v>
      </c>
    </row>
    <row r="40" spans="1:29">
      <c r="A40" s="10">
        <v>2006</v>
      </c>
      <c r="B40" s="16">
        <v>42473</v>
      </c>
      <c r="C40" s="16">
        <v>62674</v>
      </c>
      <c r="D40" s="15">
        <f t="shared" si="2"/>
        <v>1.475619805523509</v>
      </c>
      <c r="E40" s="8">
        <v>0</v>
      </c>
      <c r="F40" s="8">
        <v>1</v>
      </c>
      <c r="G40" s="8">
        <v>-0.10526315999999999</v>
      </c>
      <c r="H40" s="8">
        <v>0</v>
      </c>
      <c r="I40" s="8">
        <v>1</v>
      </c>
      <c r="J40" s="8">
        <v>-0.15789474000000001</v>
      </c>
      <c r="K40" s="18">
        <v>0</v>
      </c>
      <c r="L40" s="18">
        <v>1</v>
      </c>
      <c r="M40" s="18">
        <v>-0.21052631999999999</v>
      </c>
      <c r="N40" s="22">
        <v>638846859</v>
      </c>
      <c r="O40" s="22">
        <v>131172881</v>
      </c>
      <c r="P40" s="22">
        <v>2431657</v>
      </c>
      <c r="Q40" s="22">
        <v>13578313.810000001</v>
      </c>
      <c r="R40" s="20">
        <v>245983</v>
      </c>
      <c r="S40" s="23">
        <v>89270</v>
      </c>
      <c r="T40" s="18">
        <v>599490314</v>
      </c>
      <c r="U40" s="22">
        <v>127186125</v>
      </c>
      <c r="V40" s="22">
        <v>2564489</v>
      </c>
      <c r="W40" s="1">
        <v>32611090</v>
      </c>
      <c r="X40" s="19">
        <v>3900803</v>
      </c>
      <c r="Y40" s="20">
        <v>427660</v>
      </c>
      <c r="Z40" s="21">
        <v>171002</v>
      </c>
      <c r="AA40">
        <v>6.5192592894589501</v>
      </c>
      <c r="AB40" s="8">
        <v>-20.833333333333332</v>
      </c>
      <c r="AC40" s="8">
        <v>10.083333333333334</v>
      </c>
    </row>
    <row r="41" spans="1:29">
      <c r="A41" s="10">
        <v>2007</v>
      </c>
      <c r="B41" s="16">
        <v>17196</v>
      </c>
      <c r="C41" s="16">
        <v>27655</v>
      </c>
      <c r="D41" s="15">
        <f t="shared" si="2"/>
        <v>1.6082228425215166</v>
      </c>
      <c r="E41" s="8">
        <v>0</v>
      </c>
      <c r="F41" s="8">
        <v>1</v>
      </c>
      <c r="G41" s="8">
        <v>-5.2631579999999997E-2</v>
      </c>
      <c r="H41" s="8">
        <v>0</v>
      </c>
      <c r="I41" s="8">
        <v>1</v>
      </c>
      <c r="J41" s="8">
        <v>-0.10526315999999999</v>
      </c>
      <c r="K41" s="18">
        <v>0</v>
      </c>
      <c r="L41" s="18">
        <v>1</v>
      </c>
      <c r="M41" s="18">
        <v>-0.15789474000000001</v>
      </c>
      <c r="N41" s="22">
        <v>564053077</v>
      </c>
      <c r="O41" s="22">
        <v>127186125</v>
      </c>
      <c r="P41" s="22">
        <v>3026288</v>
      </c>
      <c r="Q41" s="22">
        <v>3413995.415</v>
      </c>
      <c r="R41" s="20">
        <v>304695</v>
      </c>
      <c r="S41" s="23">
        <v>53820</v>
      </c>
      <c r="T41" s="18">
        <v>617608302</v>
      </c>
      <c r="U41" s="22">
        <v>146015891</v>
      </c>
      <c r="V41" s="22">
        <v>3823604</v>
      </c>
      <c r="W41" s="1">
        <v>27383070</v>
      </c>
      <c r="X41" s="19">
        <v>6240186</v>
      </c>
      <c r="Y41" s="20">
        <v>482920</v>
      </c>
      <c r="Z41" s="21">
        <v>279304</v>
      </c>
      <c r="AA41">
        <v>6.7938889176757202</v>
      </c>
      <c r="AB41" s="8">
        <v>10.083333333333334</v>
      </c>
      <c r="AC41" s="8">
        <v>15.499999999999998</v>
      </c>
    </row>
    <row r="42" spans="1:29">
      <c r="A42" s="10">
        <v>2008</v>
      </c>
      <c r="B42" s="3"/>
      <c r="E42" s="8">
        <v>0</v>
      </c>
      <c r="F42" s="8">
        <v>1</v>
      </c>
      <c r="G42" s="8">
        <v>0</v>
      </c>
      <c r="H42" s="8">
        <v>0</v>
      </c>
      <c r="I42" s="8">
        <v>1</v>
      </c>
      <c r="J42" s="8">
        <v>-5.2631579999999997E-2</v>
      </c>
      <c r="K42" s="18">
        <v>0</v>
      </c>
      <c r="L42" s="18">
        <v>1</v>
      </c>
      <c r="M42" s="18">
        <v>-0.10526315999999999</v>
      </c>
      <c r="N42" s="22">
        <v>599490314</v>
      </c>
      <c r="O42" s="22">
        <v>146015891</v>
      </c>
      <c r="P42" s="22">
        <v>2564489</v>
      </c>
      <c r="Q42" s="22">
        <v>4326643.2419999996</v>
      </c>
      <c r="R42" s="20">
        <v>323007</v>
      </c>
      <c r="S42" s="23">
        <v>76892</v>
      </c>
      <c r="T42" s="18">
        <v>610639850</v>
      </c>
      <c r="U42" s="22">
        <v>129100000</v>
      </c>
      <c r="V42" s="22">
        <v>3758100</v>
      </c>
      <c r="W42" s="1">
        <v>68964279</v>
      </c>
      <c r="X42" s="19">
        <v>8134097</v>
      </c>
      <c r="Y42" s="20">
        <v>589913</v>
      </c>
      <c r="Z42" s="21">
        <v>249070</v>
      </c>
      <c r="AA42">
        <v>7.0305555396609796</v>
      </c>
      <c r="AB42" s="8">
        <v>15.499999999999998</v>
      </c>
      <c r="AC42" s="8">
        <v>42.583333333333329</v>
      </c>
    </row>
    <row r="43" spans="1:29">
      <c r="A43" s="10">
        <v>2009</v>
      </c>
      <c r="B43" s="4"/>
      <c r="E43" s="8">
        <v>0</v>
      </c>
      <c r="F43" s="8">
        <v>1</v>
      </c>
      <c r="H43" s="8">
        <v>0</v>
      </c>
      <c r="I43" s="8">
        <v>1</v>
      </c>
      <c r="J43" s="8">
        <v>0</v>
      </c>
      <c r="K43" s="18">
        <v>0</v>
      </c>
      <c r="L43" s="18">
        <v>1</v>
      </c>
      <c r="M43" s="18">
        <v>-5.2631579999999997E-2</v>
      </c>
      <c r="N43" s="22">
        <v>617608302</v>
      </c>
      <c r="O43" s="22">
        <v>129100000</v>
      </c>
      <c r="P43" s="22">
        <v>3823604</v>
      </c>
      <c r="Q43" s="22">
        <v>2472530.1379999998</v>
      </c>
      <c r="R43" s="20">
        <v>245644</v>
      </c>
      <c r="S43" s="23">
        <v>41294</v>
      </c>
      <c r="T43" s="18">
        <v>640202598</v>
      </c>
      <c r="U43" s="22">
        <v>131500000</v>
      </c>
      <c r="V43" s="22">
        <v>1751927</v>
      </c>
      <c r="W43" s="1">
        <v>27640423</v>
      </c>
      <c r="X43" s="19">
        <v>16975482</v>
      </c>
      <c r="Y43" s="20">
        <v>557528</v>
      </c>
      <c r="Z43" s="21">
        <v>251698</v>
      </c>
      <c r="AA43">
        <v>6.9181481334898196</v>
      </c>
      <c r="AB43" s="8">
        <v>42.583333333333329</v>
      </c>
      <c r="AC43" s="8">
        <v>67.25</v>
      </c>
    </row>
    <row r="44" spans="1:29">
      <c r="A44" s="10">
        <v>2010</v>
      </c>
      <c r="B44" s="12"/>
      <c r="E44" s="8">
        <v>0</v>
      </c>
      <c r="F44" s="8">
        <v>1</v>
      </c>
      <c r="H44" s="8">
        <v>0</v>
      </c>
      <c r="I44" s="8">
        <v>1</v>
      </c>
      <c r="K44" s="18">
        <v>0</v>
      </c>
      <c r="L44" s="18">
        <v>1</v>
      </c>
      <c r="M44" s="18">
        <v>0</v>
      </c>
      <c r="N44" s="22">
        <v>610639850</v>
      </c>
      <c r="O44" s="22">
        <v>131500000</v>
      </c>
      <c r="P44" s="22">
        <v>3758100</v>
      </c>
      <c r="Q44" s="22">
        <v>5245477.6639999999</v>
      </c>
      <c r="R44" s="20">
        <v>400049</v>
      </c>
      <c r="S44" s="23">
        <v>41077</v>
      </c>
      <c r="T44" s="18">
        <v>647083753</v>
      </c>
      <c r="U44" s="22">
        <v>125100000</v>
      </c>
      <c r="V44" s="22">
        <v>5405058</v>
      </c>
      <c r="W44" s="1">
        <v>23878369</v>
      </c>
      <c r="X44" s="19">
        <v>6529904</v>
      </c>
      <c r="Y44" s="20">
        <v>391106</v>
      </c>
      <c r="Z44" s="21">
        <v>166027</v>
      </c>
      <c r="AA44">
        <v>6.6629629355889799</v>
      </c>
      <c r="AB44" s="8">
        <v>67.25</v>
      </c>
      <c r="AC44" s="8">
        <v>28.25</v>
      </c>
    </row>
    <row r="45" spans="1:29">
      <c r="A45" s="10">
        <v>2011</v>
      </c>
      <c r="B45" s="13"/>
      <c r="E45" s="8">
        <v>0</v>
      </c>
      <c r="F45" s="8">
        <v>1</v>
      </c>
      <c r="H45" s="8">
        <v>0</v>
      </c>
      <c r="I45" s="8">
        <v>1</v>
      </c>
      <c r="K45" s="18">
        <v>0</v>
      </c>
      <c r="L45" s="18">
        <v>1</v>
      </c>
      <c r="M45" s="18"/>
      <c r="N45" s="22">
        <v>640202598</v>
      </c>
      <c r="O45" s="22">
        <v>125100000</v>
      </c>
      <c r="P45" s="22">
        <v>1751927</v>
      </c>
      <c r="Q45" s="22">
        <v>5735114.6789999995</v>
      </c>
      <c r="R45" s="20">
        <v>498041</v>
      </c>
      <c r="S45" s="23">
        <v>38525</v>
      </c>
      <c r="T45" s="18">
        <v>641603439</v>
      </c>
      <c r="U45" s="22">
        <v>130200000</v>
      </c>
      <c r="V45" s="22">
        <v>5591389</v>
      </c>
      <c r="W45" s="1">
        <v>75658941</v>
      </c>
      <c r="X45" s="18"/>
      <c r="Y45" s="18"/>
      <c r="Z45" s="21">
        <v>168260</v>
      </c>
      <c r="AA45">
        <v>6.93333329094781</v>
      </c>
      <c r="AB45" s="8">
        <v>28.25</v>
      </c>
      <c r="AC45" s="8">
        <v>55.666666666666664</v>
      </c>
    </row>
    <row r="46" spans="1:29">
      <c r="A46" s="10">
        <v>2012</v>
      </c>
      <c r="E46" s="8">
        <v>0</v>
      </c>
      <c r="F46" s="8">
        <v>1</v>
      </c>
      <c r="H46" s="8">
        <v>0</v>
      </c>
      <c r="I46" s="8">
        <v>1</v>
      </c>
      <c r="K46" s="18">
        <v>0</v>
      </c>
      <c r="L46" s="18">
        <v>1</v>
      </c>
      <c r="M46" s="18"/>
      <c r="N46" s="22">
        <v>647083753</v>
      </c>
      <c r="O46" s="22">
        <v>130200000</v>
      </c>
      <c r="P46" s="22">
        <v>5405058</v>
      </c>
      <c r="Q46" s="22">
        <v>11259802.18</v>
      </c>
      <c r="R46" s="18">
        <v>455787.96830000001</v>
      </c>
      <c r="S46" s="23">
        <v>37010</v>
      </c>
      <c r="T46" s="18">
        <v>673526737</v>
      </c>
      <c r="U46" s="22">
        <v>139500000</v>
      </c>
      <c r="V46" s="22">
        <v>2897768</v>
      </c>
      <c r="W46" s="1">
        <v>41611461</v>
      </c>
      <c r="X46" s="18"/>
      <c r="Y46" s="18"/>
      <c r="Z46" s="18"/>
      <c r="AB46" s="8">
        <v>55.666666666666664</v>
      </c>
      <c r="AC46" s="8">
        <v>16</v>
      </c>
    </row>
    <row r="47" spans="1:29">
      <c r="A47" s="10">
        <v>2013</v>
      </c>
      <c r="E47" s="8">
        <v>0</v>
      </c>
      <c r="F47" s="8">
        <v>1</v>
      </c>
      <c r="H47" s="8">
        <v>0</v>
      </c>
      <c r="I47" s="8">
        <v>1</v>
      </c>
      <c r="K47" s="18">
        <v>0</v>
      </c>
      <c r="L47" s="18">
        <v>1</v>
      </c>
      <c r="M47" s="18"/>
      <c r="N47" s="22">
        <v>641603439</v>
      </c>
      <c r="O47" s="22">
        <v>139500000</v>
      </c>
      <c r="P47" s="22">
        <v>5591389</v>
      </c>
      <c r="Q47" s="22">
        <v>3227329.2549999999</v>
      </c>
      <c r="R47" s="18">
        <v>179307.69839999999</v>
      </c>
      <c r="S47" s="23">
        <v>34680</v>
      </c>
      <c r="T47" s="18">
        <v>599576748</v>
      </c>
      <c r="U47" s="22">
        <v>140300000</v>
      </c>
      <c r="V47" s="22">
        <v>4867016</v>
      </c>
      <c r="W47" s="22"/>
      <c r="X47" s="18"/>
      <c r="Y47" s="18"/>
      <c r="Z47" s="18"/>
    </row>
    <row r="48" spans="1:29">
      <c r="A48" s="10">
        <v>2014</v>
      </c>
      <c r="E48" s="8">
        <v>0</v>
      </c>
      <c r="F48" s="8">
        <v>1</v>
      </c>
      <c r="H48" s="8">
        <v>0</v>
      </c>
      <c r="I48" s="8">
        <v>1</v>
      </c>
      <c r="K48" s="18">
        <v>0</v>
      </c>
      <c r="L48" s="18">
        <v>1</v>
      </c>
      <c r="M48" s="18"/>
      <c r="N48" s="22">
        <v>673526737</v>
      </c>
      <c r="O48" s="22">
        <v>140300000</v>
      </c>
      <c r="P48" s="22">
        <v>2897768</v>
      </c>
      <c r="Q48" s="22">
        <v>13429584.289999999</v>
      </c>
      <c r="R48" s="18">
        <v>247322.85709999999</v>
      </c>
      <c r="S48" s="21"/>
      <c r="T48" s="18"/>
      <c r="U48" s="22">
        <v>148300000</v>
      </c>
      <c r="V48" s="22">
        <v>2717315</v>
      </c>
      <c r="W48" s="22"/>
      <c r="X48" s="18"/>
      <c r="Y48" s="18"/>
      <c r="Z48" s="18"/>
    </row>
    <row r="49" spans="11:23">
      <c r="K49" s="18"/>
      <c r="L49" s="18"/>
      <c r="M49" s="18"/>
      <c r="Q49" s="22">
        <v>2329059.6329999999</v>
      </c>
      <c r="W49" s="22"/>
    </row>
    <row r="50" spans="11:23">
      <c r="K50" s="18"/>
      <c r="L50" s="18"/>
      <c r="M50" s="18"/>
      <c r="W50" s="22"/>
    </row>
    <row r="51" spans="11:23">
      <c r="W51" s="18"/>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A7" sqref="A7:XFD12"/>
    </sheetView>
  </sheetViews>
  <sheetFormatPr baseColWidth="10" defaultRowHeight="15" x14ac:dyDescent="0"/>
  <sheetData>
    <row r="1" spans="1:2">
      <c r="A1" s="1" t="s">
        <v>2</v>
      </c>
      <c r="B1" s="2" t="s">
        <v>40</v>
      </c>
    </row>
    <row r="2" spans="1:2">
      <c r="A2" s="1" t="s">
        <v>1</v>
      </c>
      <c r="B2" s="2" t="s">
        <v>39</v>
      </c>
    </row>
    <row r="3" spans="1:2">
      <c r="A3" t="s">
        <v>3</v>
      </c>
      <c r="B3" s="2" t="s">
        <v>38</v>
      </c>
    </row>
    <row r="4" spans="1:2">
      <c r="A4" t="s">
        <v>4</v>
      </c>
      <c r="B4" t="s">
        <v>7</v>
      </c>
    </row>
    <row r="5" spans="1:2">
      <c r="A5" t="s">
        <v>5</v>
      </c>
      <c r="B5" t="s">
        <v>8</v>
      </c>
    </row>
    <row r="6" spans="1:2">
      <c r="A6" t="s">
        <v>6</v>
      </c>
      <c r="B6" t="s">
        <v>9</v>
      </c>
    </row>
    <row r="7" spans="1:2">
      <c r="A7" t="s">
        <v>41</v>
      </c>
      <c r="B7" t="s">
        <v>42</v>
      </c>
    </row>
    <row r="8" spans="1:2">
      <c r="A8" t="s">
        <v>43</v>
      </c>
      <c r="B8" t="s">
        <v>44</v>
      </c>
    </row>
    <row r="9" spans="1:2">
      <c r="A9" t="s">
        <v>45</v>
      </c>
      <c r="B9" t="s">
        <v>46</v>
      </c>
    </row>
    <row r="10" spans="1:2">
      <c r="A10" t="s">
        <v>47</v>
      </c>
      <c r="B10" t="s">
        <v>48</v>
      </c>
    </row>
    <row r="11" spans="1:2">
      <c r="A11" t="s">
        <v>49</v>
      </c>
      <c r="B11" t="s">
        <v>50</v>
      </c>
    </row>
    <row r="12" spans="1:2">
      <c r="A12" t="s">
        <v>51</v>
      </c>
      <c r="B12" t="s">
        <v>52</v>
      </c>
    </row>
    <row r="13" spans="1:2">
      <c r="A13" s="8" t="s">
        <v>15</v>
      </c>
      <c r="B13" t="s">
        <v>13</v>
      </c>
    </row>
    <row r="14" spans="1:2">
      <c r="A14" t="s">
        <v>16</v>
      </c>
      <c r="B14" t="s">
        <v>14</v>
      </c>
    </row>
    <row r="15" spans="1:2">
      <c r="A15" t="s">
        <v>17</v>
      </c>
      <c r="B15" t="s">
        <v>21</v>
      </c>
    </row>
    <row r="16" spans="1:2">
      <c r="A16" s="9" t="s">
        <v>18</v>
      </c>
      <c r="B16" t="s">
        <v>30</v>
      </c>
    </row>
    <row r="17" spans="1:2">
      <c r="A17" s="9" t="s">
        <v>19</v>
      </c>
      <c r="B17" t="s">
        <v>31</v>
      </c>
    </row>
    <row r="18" spans="1:2">
      <c r="A18" s="9" t="s">
        <v>20</v>
      </c>
      <c r="B18" t="s">
        <v>32</v>
      </c>
    </row>
    <row r="19" spans="1:2">
      <c r="A19" s="8" t="s">
        <v>23</v>
      </c>
      <c r="B19" t="s">
        <v>13</v>
      </c>
    </row>
    <row r="20" spans="1:2">
      <c r="A20" t="s">
        <v>24</v>
      </c>
      <c r="B20" t="s">
        <v>14</v>
      </c>
    </row>
    <row r="21" spans="1:2">
      <c r="A21" t="s">
        <v>25</v>
      </c>
      <c r="B21" t="s">
        <v>21</v>
      </c>
    </row>
    <row r="22" spans="1:2">
      <c r="A22" s="9" t="s">
        <v>22</v>
      </c>
      <c r="B22" s="2" t="s">
        <v>33</v>
      </c>
    </row>
    <row r="23" spans="1:2">
      <c r="A23" s="9" t="s">
        <v>26</v>
      </c>
      <c r="B23" t="s">
        <v>34</v>
      </c>
    </row>
    <row r="24" spans="1:2">
      <c r="A24" s="9" t="s">
        <v>27</v>
      </c>
      <c r="B24" t="s">
        <v>35</v>
      </c>
    </row>
    <row r="25" spans="1:2">
      <c r="A25" s="8" t="s">
        <v>12</v>
      </c>
      <c r="B25" t="s">
        <v>10</v>
      </c>
    </row>
    <row r="26" spans="1:2">
      <c r="A26" s="8" t="s">
        <v>28</v>
      </c>
      <c r="B26" t="s">
        <v>36</v>
      </c>
    </row>
    <row r="27" spans="1:2">
      <c r="A27" s="8" t="s">
        <v>29</v>
      </c>
      <c r="B27" t="s">
        <v>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NOAA/NMFS/NWFSC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Ward</dc:creator>
  <cp:lastModifiedBy>Eric Ward</cp:lastModifiedBy>
  <dcterms:created xsi:type="dcterms:W3CDTF">2015-07-22T23:05:18Z</dcterms:created>
  <dcterms:modified xsi:type="dcterms:W3CDTF">2015-10-08T12:59:32Z</dcterms:modified>
</cp:coreProperties>
</file>