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 activeTab="9"/>
  </bookViews>
  <sheets>
    <sheet name="Nelson River" sheetId="10" r:id="rId1"/>
    <sheet name="Bear Late run" sheetId="9" r:id="rId2"/>
    <sheet name="chignik late run" sheetId="8" r:id="rId3"/>
    <sheet name="chignik early run" sheetId="7" r:id="rId4"/>
    <sheet name="Upper Stn Late" sheetId="6" r:id="rId5"/>
    <sheet name="Upper Station Early" sheetId="5" r:id="rId6"/>
    <sheet name="Karluk Late Run" sheetId="4" r:id="rId7"/>
    <sheet name="Karluk Eary Run" sheetId="3" r:id="rId8"/>
    <sheet name="Frazer" sheetId="2" r:id="rId9"/>
    <sheet name="Ayakulik " sheetId="1" r:id="rId10"/>
  </sheets>
  <externalReferences>
    <externalReference r:id="rId11"/>
    <externalReference r:id="rId12"/>
    <externalReference r:id="rId13"/>
    <externalReference r:id="rId14"/>
  </externalReferences>
  <definedNames>
    <definedName name="\a">#REF!</definedName>
    <definedName name="\b">#REF!</definedName>
    <definedName name="\c">#N/A</definedName>
    <definedName name="\d">#REF!</definedName>
    <definedName name="\e">#REF!</definedName>
    <definedName name="\m">#REF!</definedName>
    <definedName name="\n">#REF!</definedName>
    <definedName name="\o">#N/A</definedName>
    <definedName name="\p">#REF!</definedName>
    <definedName name="\s">#REF!</definedName>
    <definedName name="_Parse_Out" localSheetId="9" hidden="1">'Ayakulik '!#REF!</definedName>
    <definedName name="_Regression_Int" localSheetId="9" hidden="1">1</definedName>
    <definedName name="_Regression_Int" localSheetId="6" hidden="1">1</definedName>
    <definedName name="_Regression_Int" localSheetId="5" hidden="1">1</definedName>
    <definedName name="_Regression_Int" localSheetId="4" hidden="1">1</definedName>
    <definedName name="_Regression_Out" localSheetId="9" hidden="1">'Ayakulik '!#REF!</definedName>
    <definedName name="_Regression_Out" localSheetId="1" hidden="1">[1]KARLBR95!#REF!</definedName>
    <definedName name="_Regression_Out" localSheetId="8" hidden="1">[1]KARLBR95!#REF!</definedName>
    <definedName name="_Regression_Out" localSheetId="6" hidden="1">'Karluk Late Run'!#REF!</definedName>
    <definedName name="_Regression_Out" localSheetId="0" hidden="1">[1]KARLBR95!#REF!</definedName>
    <definedName name="_Regression_Out" localSheetId="5" hidden="1">'Upper Station Early'!#REF!</definedName>
    <definedName name="_Regression_Out" localSheetId="4" hidden="1">'Upper Stn Late'!#REF!</definedName>
    <definedName name="_Regression_Out" hidden="1">[1]KARLBR95!#REF!</definedName>
    <definedName name="_Regression_X" localSheetId="9" hidden="1">'Ayakulik '!#REF!</definedName>
    <definedName name="_Regression_X" localSheetId="1" hidden="1">[1]KARLBR95!#REF!</definedName>
    <definedName name="_Regression_X" localSheetId="8" hidden="1">[1]KARLBR95!#REF!</definedName>
    <definedName name="_Regression_X" localSheetId="6" hidden="1">'Karluk Late Run'!#REF!</definedName>
    <definedName name="_Regression_X" localSheetId="0" hidden="1">[1]KARLBR95!#REF!</definedName>
    <definedName name="_Regression_X" localSheetId="5" hidden="1">'Upper Station Early'!#REF!</definedName>
    <definedName name="_Regression_X" localSheetId="4" hidden="1">'Upper Stn Late'!#REF!</definedName>
    <definedName name="_Regression_X" hidden="1">[1]KARLBR95!#REF!</definedName>
    <definedName name="_Regression_Y" localSheetId="9" hidden="1">'Ayakulik '!#REF!</definedName>
    <definedName name="_Regression_Y" localSheetId="1" hidden="1">[1]KARLBR95!#REF!</definedName>
    <definedName name="_Regression_Y" localSheetId="8" hidden="1">[1]KARLBR95!#REF!</definedName>
    <definedName name="_Regression_Y" localSheetId="6" hidden="1">'Karluk Late Run'!#REF!</definedName>
    <definedName name="_Regression_Y" localSheetId="0" hidden="1">[1]KARLBR95!#REF!</definedName>
    <definedName name="_Regression_Y" localSheetId="5" hidden="1">'Upper Station Early'!#REF!</definedName>
    <definedName name="_Regression_Y" localSheetId="4" hidden="1">'Upper Stn Late'!#REF!</definedName>
    <definedName name="_Regression_Y" hidden="1">[1]KARLBR95!#REF!</definedName>
    <definedName name="COUNTER">#REF!</definedName>
    <definedName name="LOOP2">#REF!</definedName>
    <definedName name="LOOP3">#REF!</definedName>
    <definedName name="MIN">#REF!</definedName>
    <definedName name="NUMBER">#REF!</definedName>
    <definedName name="_xlnm.Print_Area" localSheetId="9">'Ayakulik '!$A$1:$S$62</definedName>
    <definedName name="_xlnm.Print_Area" localSheetId="8">Frazer!$A$5:$S$58</definedName>
    <definedName name="_xlnm.Print_Area" localSheetId="7">'Karluk Eary Run'!$A$1:$V$48</definedName>
    <definedName name="_xlnm.Print_Area" localSheetId="6">'Karluk Late Run'!$A$1:$V$48</definedName>
    <definedName name="_xlnm.Print_Area" localSheetId="0">'Nelson River'!$A$1:$T$47</definedName>
    <definedName name="_xlnm.Print_Area" localSheetId="5">'Upper Station Early'!$A$1:$R$54</definedName>
    <definedName name="_xlnm.Print_Area" localSheetId="4">'Upper Stn Late'!$A$1:$R$54</definedName>
    <definedName name="Print_Area_MI" localSheetId="9">'Ayakulik '!$A$1:$S$41</definedName>
    <definedName name="Print_Area_MI" localSheetId="8">[3]Tab61!$A$1:$V$41</definedName>
    <definedName name="Print_Area_MI" localSheetId="6">'Karluk Late Run'!$A$1:$Y$34</definedName>
    <definedName name="Print_Area_MI" localSheetId="5">'Upper Station Early'!$A$1:$R$30</definedName>
    <definedName name="Print_Area_MI" localSheetId="4">'Upper Stn Late'!$A$1:$S$31</definedName>
    <definedName name="Print_Area_MI">[2]Tab61!$A$1:$V$41</definedName>
    <definedName name="Salmon">#REF!</definedName>
    <definedName name="VECTOR">#REF!</definedName>
  </definedNames>
  <calcPr calcId="125725"/>
</workbook>
</file>

<file path=xl/calcChain.xml><?xml version="1.0" encoding="utf-8"?>
<calcChain xmlns="http://schemas.openxmlformats.org/spreadsheetml/2006/main">
  <c r="V14" i="4"/>
  <c r="S11" i="1"/>
  <c r="S12"/>
  <c r="S13"/>
  <c r="S14"/>
  <c r="S15"/>
  <c r="S16"/>
  <c r="S17"/>
  <c r="S18"/>
  <c r="S19"/>
  <c r="S20"/>
  <c r="R6" i="5"/>
  <c r="R7"/>
  <c r="R8"/>
  <c r="R9"/>
  <c r="R10"/>
  <c r="R11"/>
  <c r="R12"/>
  <c r="R7" i="6"/>
  <c r="R8"/>
  <c r="R9"/>
  <c r="R10"/>
  <c r="R11"/>
  <c r="R12"/>
  <c r="S7" i="2"/>
  <c r="S8"/>
  <c r="S9"/>
  <c r="S10"/>
  <c r="S11"/>
  <c r="S12"/>
  <c r="S13"/>
  <c r="S14"/>
  <c r="S15"/>
  <c r="S16"/>
  <c r="S17"/>
  <c r="T38" i="10"/>
  <c r="T37"/>
  <c r="T36"/>
  <c r="T35"/>
  <c r="T34"/>
  <c r="T33"/>
  <c r="T32"/>
  <c r="T31"/>
  <c r="T30"/>
  <c r="T29"/>
  <c r="T46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44" i="9"/>
  <c r="X7" i="8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8" i="7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R46" i="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46" i="5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V39" i="4"/>
  <c r="V38"/>
  <c r="V37"/>
  <c r="V36"/>
  <c r="V35"/>
  <c r="V33"/>
  <c r="V31"/>
  <c r="V48" s="1"/>
  <c r="V29"/>
  <c r="V28"/>
  <c r="V27"/>
  <c r="V26"/>
  <c r="V25"/>
  <c r="V24"/>
  <c r="V23"/>
  <c r="V22"/>
  <c r="V21"/>
  <c r="V20"/>
  <c r="V19"/>
  <c r="V18"/>
  <c r="V17"/>
  <c r="V16"/>
  <c r="V15"/>
  <c r="V40" i="3"/>
  <c r="V39"/>
  <c r="V38"/>
  <c r="V37"/>
  <c r="V36"/>
  <c r="V35"/>
  <c r="V34"/>
  <c r="V33"/>
  <c r="V32"/>
  <c r="V48" s="1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S50" i="2"/>
  <c r="S49"/>
  <c r="S48"/>
  <c r="S47"/>
  <c r="S46"/>
  <c r="S45"/>
  <c r="S44"/>
  <c r="S43"/>
  <c r="S42"/>
  <c r="S58" s="1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54" i="1"/>
  <c r="S53"/>
  <c r="S52"/>
  <c r="S51"/>
  <c r="S50"/>
  <c r="S49"/>
  <c r="S48"/>
  <c r="S47"/>
  <c r="S46"/>
  <c r="S45"/>
  <c r="S62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R54" i="5"/>
  <c r="R54" i="6"/>
</calcChain>
</file>

<file path=xl/sharedStrings.xml><?xml version="1.0" encoding="utf-8"?>
<sst xmlns="http://schemas.openxmlformats.org/spreadsheetml/2006/main" count="96" uniqueCount="34">
  <si>
    <t>Brood</t>
  </si>
  <si>
    <t>Age</t>
  </si>
  <si>
    <t xml:space="preserve">Total </t>
  </si>
  <si>
    <t>year</t>
  </si>
  <si>
    <t>Escap.</t>
  </si>
  <si>
    <t>return</t>
  </si>
  <si>
    <t>10-year average (2000–2009):</t>
  </si>
  <si>
    <t>Year</t>
  </si>
  <si>
    <t>Total</t>
  </si>
  <si>
    <t>8yo</t>
  </si>
  <si>
    <t>10-Year Average (2000–2009):</t>
  </si>
  <si>
    <t>9yo</t>
  </si>
  <si>
    <t>10-Year average (2000–2009):</t>
  </si>
  <si>
    <t>Chignik River Watershed Early-Run Sockeye Salmon Brood Table</t>
  </si>
  <si>
    <t>Return Ages</t>
  </si>
  <si>
    <t>Parent Esc.</t>
  </si>
  <si>
    <t>0.2</t>
  </si>
  <si>
    <t>1.1</t>
  </si>
  <si>
    <t>0.3</t>
  </si>
  <si>
    <t>1.2</t>
  </si>
  <si>
    <t>2.1</t>
  </si>
  <si>
    <t>1.3</t>
  </si>
  <si>
    <t>2.2</t>
  </si>
  <si>
    <t>1.4</t>
  </si>
  <si>
    <t>2.3</t>
  </si>
  <si>
    <t>3.2</t>
  </si>
  <si>
    <t>2.4</t>
  </si>
  <si>
    <t>3.3</t>
  </si>
  <si>
    <t>Chignik River Watershed Late-Run Sockeye Salmon Brood Table</t>
  </si>
  <si>
    <t>Escapement</t>
  </si>
  <si>
    <r>
      <t>a</t>
    </r>
    <r>
      <rPr>
        <sz val="10"/>
        <rFont val="Times New Roman"/>
        <family val="1"/>
      </rPr>
      <t xml:space="preserve"> Includes post-weir estimate.</t>
    </r>
  </si>
  <si>
    <t xml:space="preserve">Year </t>
  </si>
  <si>
    <t>10-year avearge (2000–2009):</t>
  </si>
  <si>
    <r>
      <t>a</t>
    </r>
    <r>
      <rPr>
        <sz val="10"/>
        <rFont val="Times New Roman"/>
        <family val="1"/>
      </rPr>
      <t xml:space="preserve"> Includes post-weir estimates.</t>
    </r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</si>
</sst>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"/>
    <numFmt numFmtId="166" formatCode="#,##0.0"/>
    <numFmt numFmtId="168" formatCode="0.0_)"/>
    <numFmt numFmtId="171" formatCode="_(* #,##0_);_(* \(#,##0\);_(* &quot;-&quot;??_);_(@_)"/>
  </numFmts>
  <fonts count="35">
    <font>
      <sz val="10"/>
      <name val="Arial"/>
      <family val="2"/>
    </font>
    <font>
      <sz val="10"/>
      <name val="Courier"/>
      <family val="3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vertAlign val="superscript"/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4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6">
    <xf numFmtId="0" fontId="0" fillId="0" borderId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6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6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6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6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6" fillId="6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6" fillId="7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6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6" fillId="9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6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6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6" fillId="8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11" borderId="0" applyNumberFormat="0" applyBorder="0" applyAlignment="0" applyProtection="0"/>
    <xf numFmtId="0" fontId="29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43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2" fillId="0" borderId="0"/>
    <xf numFmtId="0" fontId="29" fillId="0" borderId="0"/>
    <xf numFmtId="0" fontId="31" fillId="0" borderId="0"/>
    <xf numFmtId="0" fontId="19" fillId="0" borderId="0"/>
    <xf numFmtId="0" fontId="1" fillId="0" borderId="0"/>
    <xf numFmtId="0" fontId="4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164" fontId="1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19" fillId="0" borderId="0"/>
    <xf numFmtId="0" fontId="4" fillId="0" borderId="0"/>
    <xf numFmtId="0" fontId="2" fillId="0" borderId="0"/>
    <xf numFmtId="0" fontId="1" fillId="0" borderId="0"/>
    <xf numFmtId="0" fontId="4" fillId="0" borderId="0"/>
    <xf numFmtId="0" fontId="29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/>
    <xf numFmtId="0" fontId="29" fillId="0" borderId="0"/>
    <xf numFmtId="0" fontId="2" fillId="0" borderId="0"/>
    <xf numFmtId="164" fontId="1" fillId="0" borderId="0"/>
    <xf numFmtId="0" fontId="2" fillId="0" borderId="0"/>
    <xf numFmtId="0" fontId="4" fillId="0" borderId="0"/>
    <xf numFmtId="0" fontId="29" fillId="0" borderId="0"/>
    <xf numFmtId="0" fontId="4" fillId="0" borderId="0"/>
    <xf numFmtId="0" fontId="4" fillId="0" borderId="0" applyNumberFormat="0" applyFill="0" applyBorder="0" applyAlignment="0" applyProtection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9" fillId="0" borderId="0"/>
    <xf numFmtId="0" fontId="4" fillId="0" borderId="0"/>
    <xf numFmtId="0" fontId="30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1" fillId="0" borderId="0"/>
    <xf numFmtId="164" fontId="1" fillId="0" borderId="0"/>
    <xf numFmtId="164" fontId="1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164" fontId="1" fillId="0" borderId="0"/>
    <xf numFmtId="0" fontId="4" fillId="0" borderId="0"/>
    <xf numFmtId="164" fontId="1" fillId="0" borderId="0"/>
    <xf numFmtId="0" fontId="1" fillId="0" borderId="0"/>
    <xf numFmtId="0" fontId="4" fillId="0" borderId="0"/>
    <xf numFmtId="0" fontId="4" fillId="0" borderId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29" fillId="36" borderId="13" applyNumberFormat="0" applyFont="0" applyAlignment="0" applyProtection="0"/>
    <xf numFmtId="0" fontId="4" fillId="23" borderId="7" applyNumberFormat="0" applyFont="0" applyAlignment="0" applyProtection="0"/>
    <xf numFmtId="0" fontId="20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274">
    <xf numFmtId="0" fontId="0" fillId="0" borderId="0" xfId="0"/>
    <xf numFmtId="164" fontId="2" fillId="0" borderId="0" xfId="418" applyFont="1" applyFill="1" applyBorder="1"/>
    <xf numFmtId="164" fontId="2" fillId="0" borderId="0" xfId="418" applyFont="1" applyFill="1" applyAlignment="1">
      <alignment horizontal="right"/>
    </xf>
    <xf numFmtId="164" fontId="2" fillId="0" borderId="0" xfId="418" applyFont="1" applyFill="1" applyAlignment="1">
      <alignment horizontal="center"/>
    </xf>
    <xf numFmtId="164" fontId="2" fillId="0" borderId="0" xfId="418" applyFont="1" applyFill="1" applyBorder="1" applyAlignment="1">
      <alignment horizontal="center"/>
    </xf>
    <xf numFmtId="164" fontId="2" fillId="0" borderId="0" xfId="418" applyFont="1" applyFill="1"/>
    <xf numFmtId="165" fontId="3" fillId="0" borderId="10" xfId="429" applyNumberFormat="1" applyFont="1" applyFill="1" applyBorder="1" applyAlignment="1">
      <alignment horizontal="center"/>
    </xf>
    <xf numFmtId="164" fontId="3" fillId="0" borderId="10" xfId="419" applyFont="1" applyFill="1" applyBorder="1" applyAlignment="1">
      <alignment horizontal="right"/>
    </xf>
    <xf numFmtId="164" fontId="2" fillId="0" borderId="0" xfId="418" applyFont="1" applyFill="1" applyBorder="1" applyAlignment="1">
      <alignment horizontal="right"/>
    </xf>
    <xf numFmtId="165" fontId="3" fillId="0" borderId="11" xfId="429" applyNumberFormat="1" applyFont="1" applyFill="1" applyBorder="1" applyAlignment="1" applyProtection="1">
      <alignment horizontal="center"/>
    </xf>
    <xf numFmtId="165" fontId="3" fillId="0" borderId="11" xfId="429" applyNumberFormat="1" applyFont="1" applyFill="1" applyBorder="1" applyAlignment="1" applyProtection="1">
      <alignment horizontal="right"/>
    </xf>
    <xf numFmtId="164" fontId="3" fillId="0" borderId="11" xfId="418" applyFont="1" applyFill="1" applyBorder="1" applyAlignment="1" applyProtection="1">
      <alignment horizontal="right"/>
    </xf>
    <xf numFmtId="164" fontId="3" fillId="0" borderId="11" xfId="419" applyFont="1" applyFill="1" applyBorder="1" applyAlignment="1" applyProtection="1">
      <alignment horizontal="right"/>
    </xf>
    <xf numFmtId="164" fontId="3" fillId="0" borderId="11" xfId="419" applyFont="1" applyFill="1" applyBorder="1" applyAlignment="1" applyProtection="1">
      <alignment horizontal="center"/>
    </xf>
    <xf numFmtId="1" fontId="3" fillId="0" borderId="0" xfId="418" applyNumberFormat="1" applyFont="1" applyFill="1" applyAlignment="1" applyProtection="1">
      <alignment horizontal="center"/>
    </xf>
    <xf numFmtId="3" fontId="3" fillId="0" borderId="0" xfId="418" applyNumberFormat="1" applyFont="1" applyFill="1" applyAlignment="1" applyProtection="1">
      <alignment horizontal="right"/>
    </xf>
    <xf numFmtId="3" fontId="2" fillId="0" borderId="0" xfId="418" applyNumberFormat="1" applyFont="1" applyFill="1" applyAlignment="1">
      <alignment horizontal="center"/>
    </xf>
    <xf numFmtId="3" fontId="3" fillId="0" borderId="0" xfId="418" applyNumberFormat="1" applyFont="1" applyFill="1" applyAlignment="1">
      <alignment horizontal="right"/>
    </xf>
    <xf numFmtId="164" fontId="2" fillId="0" borderId="0" xfId="418" applyFont="1" applyFill="1" applyAlignment="1">
      <alignment horizontal="left"/>
    </xf>
    <xf numFmtId="1" fontId="3" fillId="0" borderId="0" xfId="418" applyNumberFormat="1" applyFont="1" applyFill="1" applyBorder="1" applyAlignment="1" applyProtection="1">
      <alignment horizontal="center"/>
    </xf>
    <xf numFmtId="3" fontId="3" fillId="0" borderId="0" xfId="414" applyNumberFormat="1" applyFont="1" applyFill="1" applyBorder="1" applyAlignment="1">
      <alignment horizontal="right"/>
    </xf>
    <xf numFmtId="3" fontId="2" fillId="0" borderId="0" xfId="422" applyNumberFormat="1" applyFont="1" applyFill="1" applyBorder="1" applyAlignment="1">
      <alignment horizontal="right"/>
    </xf>
    <xf numFmtId="164" fontId="3" fillId="0" borderId="12" xfId="418" applyFont="1" applyFill="1" applyBorder="1"/>
    <xf numFmtId="3" fontId="3" fillId="0" borderId="12" xfId="418" applyNumberFormat="1" applyFont="1" applyFill="1" applyBorder="1" applyAlignment="1">
      <alignment horizontal="right"/>
    </xf>
    <xf numFmtId="164" fontId="3" fillId="0" borderId="12" xfId="418" applyFont="1" applyFill="1" applyBorder="1" applyAlignment="1">
      <alignment horizontal="right"/>
    </xf>
    <xf numFmtId="3" fontId="3" fillId="0" borderId="12" xfId="418" applyNumberFormat="1" applyFont="1" applyFill="1" applyBorder="1" applyAlignment="1" applyProtection="1">
      <alignment horizontal="right"/>
    </xf>
    <xf numFmtId="0" fontId="2" fillId="0" borderId="0" xfId="414" applyFont="1" applyFill="1" applyBorder="1" applyAlignment="1">
      <alignment horizontal="center"/>
    </xf>
    <xf numFmtId="3" fontId="2" fillId="0" borderId="0" xfId="414" applyNumberFormat="1" applyFont="1" applyFill="1" applyBorder="1" applyAlignment="1">
      <alignment horizontal="right"/>
    </xf>
    <xf numFmtId="164" fontId="2" fillId="0" borderId="0" xfId="429" applyFont="1" applyFill="1" applyBorder="1"/>
    <xf numFmtId="0" fontId="2" fillId="0" borderId="0" xfId="428" applyFont="1" applyFill="1"/>
    <xf numFmtId="0" fontId="2" fillId="0" borderId="0" xfId="428" applyFont="1" applyFill="1" applyAlignment="1">
      <alignment horizontal="right"/>
    </xf>
    <xf numFmtId="0" fontId="2" fillId="0" borderId="0" xfId="428" applyFont="1" applyFill="1" applyBorder="1"/>
    <xf numFmtId="1" fontId="3" fillId="0" borderId="10" xfId="428" applyNumberFormat="1" applyFont="1" applyFill="1" applyBorder="1" applyAlignment="1" applyProtection="1">
      <alignment horizontal="center"/>
    </xf>
    <xf numFmtId="1" fontId="3" fillId="0" borderId="10" xfId="428" applyNumberFormat="1" applyFont="1" applyFill="1" applyBorder="1" applyAlignment="1">
      <alignment horizontal="right"/>
    </xf>
    <xf numFmtId="1" fontId="3" fillId="0" borderId="11" xfId="428" applyNumberFormat="1" applyFont="1" applyFill="1" applyBorder="1" applyAlignment="1" applyProtection="1">
      <alignment horizontal="center"/>
    </xf>
    <xf numFmtId="1" fontId="3" fillId="0" borderId="11" xfId="428" applyNumberFormat="1" applyFont="1" applyFill="1" applyBorder="1" applyAlignment="1" applyProtection="1">
      <alignment horizontal="right"/>
    </xf>
    <xf numFmtId="165" fontId="3" fillId="0" borderId="11" xfId="428" applyNumberFormat="1" applyFont="1" applyFill="1" applyBorder="1" applyAlignment="1" applyProtection="1">
      <alignment horizontal="right"/>
    </xf>
    <xf numFmtId="1" fontId="3" fillId="0" borderId="0" xfId="428" applyNumberFormat="1" applyFont="1" applyFill="1" applyBorder="1" applyAlignment="1" applyProtection="1">
      <alignment horizontal="center"/>
    </xf>
    <xf numFmtId="3" fontId="3" fillId="0" borderId="0" xfId="428" applyNumberFormat="1" applyFont="1" applyFill="1" applyBorder="1" applyAlignment="1" applyProtection="1">
      <alignment horizontal="right"/>
    </xf>
    <xf numFmtId="3" fontId="3" fillId="0" borderId="0" xfId="428" applyNumberFormat="1" applyFont="1" applyFill="1" applyBorder="1" applyAlignment="1">
      <alignment horizontal="center"/>
    </xf>
    <xf numFmtId="9" fontId="3" fillId="0" borderId="0" xfId="428" applyNumberFormat="1" applyFont="1" applyFill="1" applyBorder="1" applyAlignment="1">
      <alignment horizontal="center"/>
    </xf>
    <xf numFmtId="0" fontId="3" fillId="0" borderId="0" xfId="428" applyFont="1" applyFill="1" applyBorder="1"/>
    <xf numFmtId="3" fontId="3" fillId="0" borderId="0" xfId="428" applyNumberFormat="1" applyFont="1" applyFill="1" applyBorder="1"/>
    <xf numFmtId="0" fontId="3" fillId="0" borderId="0" xfId="428" applyFont="1" applyFill="1" applyBorder="1" applyAlignment="1">
      <alignment horizontal="center"/>
    </xf>
    <xf numFmtId="0" fontId="3" fillId="0" borderId="0" xfId="428" applyFont="1" applyFill="1"/>
    <xf numFmtId="3" fontId="3" fillId="0" borderId="0" xfId="428" applyNumberFormat="1" applyFont="1" applyFill="1" applyBorder="1" applyAlignment="1">
      <alignment horizontal="left"/>
    </xf>
    <xf numFmtId="1" fontId="3" fillId="0" borderId="0" xfId="430" applyNumberFormat="1" applyFont="1" applyFill="1" applyBorder="1" applyAlignment="1" applyProtection="1">
      <alignment horizontal="center"/>
    </xf>
    <xf numFmtId="3" fontId="3" fillId="0" borderId="0" xfId="430" applyNumberFormat="1" applyFont="1" applyFill="1" applyBorder="1" applyAlignment="1" applyProtection="1">
      <alignment horizontal="right"/>
    </xf>
    <xf numFmtId="3" fontId="3" fillId="0" borderId="0" xfId="430" applyNumberFormat="1" applyFont="1" applyFill="1" applyBorder="1" applyAlignment="1">
      <alignment horizontal="right"/>
    </xf>
    <xf numFmtId="0" fontId="3" fillId="0" borderId="0" xfId="430" applyFont="1" applyFill="1" applyAlignment="1">
      <alignment horizontal="center"/>
    </xf>
    <xf numFmtId="0" fontId="3" fillId="0" borderId="0" xfId="430" applyFont="1" applyFill="1" applyBorder="1" applyAlignment="1">
      <alignment horizontal="center"/>
    </xf>
    <xf numFmtId="3" fontId="3" fillId="0" borderId="0" xfId="428" applyNumberFormat="1" applyFont="1" applyFill="1" applyAlignment="1">
      <alignment horizontal="right"/>
    </xf>
    <xf numFmtId="0" fontId="3" fillId="0" borderId="0" xfId="428" applyFont="1" applyFill="1" applyAlignment="1">
      <alignment horizontal="right"/>
    </xf>
    <xf numFmtId="0" fontId="3" fillId="0" borderId="12" xfId="428" applyFont="1" applyFill="1" applyBorder="1"/>
    <xf numFmtId="0" fontId="3" fillId="0" borderId="12" xfId="428" applyFont="1" applyFill="1" applyBorder="1" applyAlignment="1">
      <alignment horizontal="right"/>
    </xf>
    <xf numFmtId="0" fontId="2" fillId="0" borderId="12" xfId="428" applyFont="1" applyFill="1" applyBorder="1" applyAlignment="1">
      <alignment horizontal="right"/>
    </xf>
    <xf numFmtId="3" fontId="3" fillId="0" borderId="12" xfId="428" applyNumberFormat="1" applyFont="1" applyFill="1" applyBorder="1" applyAlignment="1">
      <alignment horizontal="right"/>
    </xf>
    <xf numFmtId="164" fontId="2" fillId="0" borderId="0" xfId="419" applyFont="1" applyFill="1" applyBorder="1" applyAlignment="1" applyProtection="1">
      <alignment horizontal="center"/>
    </xf>
    <xf numFmtId="164" fontId="2" fillId="0" borderId="0" xfId="429" applyFont="1" applyFill="1" applyBorder="1" applyAlignment="1" applyProtection="1">
      <alignment horizontal="left"/>
    </xf>
    <xf numFmtId="0" fontId="2" fillId="0" borderId="0" xfId="415" applyFont="1" applyFill="1"/>
    <xf numFmtId="0" fontId="2" fillId="0" borderId="0" xfId="415" applyFont="1" applyFill="1" applyAlignment="1">
      <alignment horizontal="right"/>
    </xf>
    <xf numFmtId="0" fontId="2" fillId="0" borderId="0" xfId="415" applyFont="1" applyFill="1" applyBorder="1"/>
    <xf numFmtId="165" fontId="3" fillId="0" borderId="12" xfId="429" applyNumberFormat="1" applyFont="1" applyFill="1" applyBorder="1" applyAlignment="1">
      <alignment horizontal="right"/>
    </xf>
    <xf numFmtId="165" fontId="3" fillId="0" borderId="12" xfId="429" applyNumberFormat="1" applyFont="1" applyFill="1" applyBorder="1" applyAlignment="1" applyProtection="1">
      <alignment horizontal="right"/>
    </xf>
    <xf numFmtId="165" fontId="3" fillId="0" borderId="12" xfId="429" applyNumberFormat="1" applyFont="1" applyFill="1" applyBorder="1" applyAlignment="1">
      <alignment horizontal="center"/>
    </xf>
    <xf numFmtId="165" fontId="3" fillId="0" borderId="10" xfId="429" applyNumberFormat="1" applyFont="1" applyFill="1" applyBorder="1" applyAlignment="1">
      <alignment horizontal="right"/>
    </xf>
    <xf numFmtId="164" fontId="2" fillId="0" borderId="0" xfId="429" applyFont="1" applyFill="1" applyBorder="1" applyAlignment="1">
      <alignment horizontal="center"/>
    </xf>
    <xf numFmtId="164" fontId="3" fillId="0" borderId="0" xfId="429" applyFont="1" applyFill="1" applyBorder="1" applyAlignment="1" applyProtection="1">
      <alignment horizontal="center"/>
    </xf>
    <xf numFmtId="3" fontId="3" fillId="0" borderId="0" xfId="429" applyNumberFormat="1" applyFont="1" applyFill="1" applyBorder="1" applyAlignment="1" applyProtection="1">
      <alignment horizontal="right"/>
    </xf>
    <xf numFmtId="3" fontId="3" fillId="0" borderId="0" xfId="429" applyNumberFormat="1" applyFont="1" applyFill="1" applyBorder="1" applyAlignment="1">
      <alignment horizontal="right"/>
    </xf>
    <xf numFmtId="3" fontId="3" fillId="0" borderId="0" xfId="429" applyNumberFormat="1" applyFont="1" applyFill="1" applyBorder="1" applyAlignment="1"/>
    <xf numFmtId="3" fontId="3" fillId="0" borderId="0" xfId="429" applyNumberFormat="1" applyFont="1" applyFill="1" applyBorder="1" applyAlignment="1" applyProtection="1"/>
    <xf numFmtId="3" fontId="2" fillId="0" borderId="0" xfId="429" applyNumberFormat="1" applyFont="1" applyFill="1" applyBorder="1"/>
    <xf numFmtId="3" fontId="2" fillId="0" borderId="0" xfId="429" applyNumberFormat="1" applyFont="1" applyFill="1" applyBorder="1" applyAlignment="1" applyProtection="1">
      <alignment horizontal="center"/>
    </xf>
    <xf numFmtId="3" fontId="2" fillId="0" borderId="0" xfId="429" applyNumberFormat="1" applyFont="1" applyFill="1" applyBorder="1" applyAlignment="1">
      <alignment horizontal="center"/>
    </xf>
    <xf numFmtId="3" fontId="2" fillId="0" borderId="0" xfId="415" applyNumberFormat="1" applyFont="1" applyFill="1" applyBorder="1"/>
    <xf numFmtId="168" fontId="2" fillId="0" borderId="0" xfId="429" applyNumberFormat="1" applyFont="1" applyFill="1" applyBorder="1" applyAlignment="1" applyProtection="1">
      <alignment horizontal="center"/>
    </xf>
    <xf numFmtId="3" fontId="3" fillId="0" borderId="0" xfId="415" applyNumberFormat="1" applyFont="1" applyFill="1" applyBorder="1"/>
    <xf numFmtId="3" fontId="3" fillId="0" borderId="0" xfId="415" applyNumberFormat="1" applyFont="1" applyFill="1" applyBorder="1" applyAlignment="1" applyProtection="1"/>
    <xf numFmtId="1" fontId="2" fillId="0" borderId="0" xfId="429" applyNumberFormat="1" applyFont="1" applyFill="1" applyBorder="1"/>
    <xf numFmtId="3" fontId="3" fillId="0" borderId="0" xfId="418" applyNumberFormat="1" applyFont="1" applyFill="1" applyBorder="1" applyAlignment="1">
      <alignment horizontal="right"/>
    </xf>
    <xf numFmtId="3" fontId="3" fillId="0" borderId="0" xfId="415" applyNumberFormat="1" applyFont="1" applyFill="1" applyBorder="1" applyAlignment="1" applyProtection="1">
      <alignment horizontal="right"/>
    </xf>
    <xf numFmtId="164" fontId="2" fillId="0" borderId="0" xfId="429" applyFont="1" applyFill="1" applyBorder="1" applyAlignment="1" applyProtection="1">
      <alignment horizontal="center"/>
    </xf>
    <xf numFmtId="164" fontId="3" fillId="0" borderId="0" xfId="429" applyFont="1" applyFill="1" applyBorder="1" applyAlignment="1">
      <alignment horizontal="center"/>
    </xf>
    <xf numFmtId="0" fontId="3" fillId="0" borderId="0" xfId="415" applyFont="1" applyFill="1" applyBorder="1"/>
    <xf numFmtId="164" fontId="3" fillId="0" borderId="12" xfId="429" applyFont="1" applyFill="1" applyBorder="1" applyAlignment="1">
      <alignment horizontal="center"/>
    </xf>
    <xf numFmtId="3" fontId="3" fillId="0" borderId="12" xfId="429" applyNumberFormat="1" applyFont="1" applyFill="1" applyBorder="1" applyAlignment="1">
      <alignment horizontal="center"/>
    </xf>
    <xf numFmtId="3" fontId="3" fillId="0" borderId="12" xfId="429" applyNumberFormat="1" applyFont="1" applyFill="1" applyBorder="1" applyAlignment="1" applyProtection="1">
      <alignment horizontal="right"/>
    </xf>
    <xf numFmtId="3" fontId="3" fillId="0" borderId="12" xfId="429" applyNumberFormat="1" applyFont="1" applyFill="1" applyBorder="1" applyAlignment="1" applyProtection="1">
      <alignment horizontal="center"/>
    </xf>
    <xf numFmtId="164" fontId="2" fillId="0" borderId="0" xfId="419" applyFont="1" applyFill="1" applyAlignment="1" applyProtection="1">
      <alignment horizontal="left"/>
    </xf>
    <xf numFmtId="164" fontId="2" fillId="0" borderId="0" xfId="419" applyFont="1" applyFill="1" applyAlignment="1">
      <alignment horizontal="right"/>
    </xf>
    <xf numFmtId="164" fontId="2" fillId="0" borderId="0" xfId="419" applyFont="1" applyFill="1"/>
    <xf numFmtId="164" fontId="2" fillId="0" borderId="0" xfId="419" applyFont="1" applyFill="1" applyBorder="1"/>
    <xf numFmtId="164" fontId="3" fillId="0" borderId="10" xfId="419" applyFont="1" applyFill="1" applyBorder="1" applyAlignment="1">
      <alignment horizontal="center"/>
    </xf>
    <xf numFmtId="164" fontId="3" fillId="0" borderId="12" xfId="419" applyFont="1" applyFill="1" applyBorder="1" applyAlignment="1">
      <alignment horizontal="right"/>
    </xf>
    <xf numFmtId="164" fontId="2" fillId="0" borderId="0" xfId="419" applyFont="1" applyFill="1" applyBorder="1" applyAlignment="1" applyProtection="1">
      <alignment horizontal="right"/>
    </xf>
    <xf numFmtId="165" fontId="3" fillId="0" borderId="11" xfId="419" applyNumberFormat="1" applyFont="1" applyFill="1" applyBorder="1" applyAlignment="1" applyProtection="1">
      <alignment horizontal="right"/>
    </xf>
    <xf numFmtId="164" fontId="3" fillId="0" borderId="0" xfId="419" applyFont="1" applyFill="1" applyBorder="1" applyAlignment="1" applyProtection="1">
      <alignment horizontal="center"/>
    </xf>
    <xf numFmtId="3" fontId="3" fillId="0" borderId="0" xfId="419" applyNumberFormat="1" applyFont="1" applyFill="1" applyBorder="1" applyAlignment="1" applyProtection="1">
      <alignment horizontal="right"/>
    </xf>
    <xf numFmtId="3" fontId="3" fillId="0" borderId="0" xfId="419" applyNumberFormat="1" applyFont="1" applyFill="1" applyBorder="1" applyAlignment="1">
      <alignment horizontal="right"/>
    </xf>
    <xf numFmtId="164" fontId="2" fillId="0" borderId="0" xfId="419" applyFont="1" applyFill="1" applyBorder="1" applyAlignment="1">
      <alignment horizontal="right"/>
    </xf>
    <xf numFmtId="3" fontId="2" fillId="0" borderId="0" xfId="419" applyNumberFormat="1" applyFont="1" applyFill="1" applyBorder="1" applyAlignment="1" applyProtection="1">
      <alignment horizontal="right"/>
    </xf>
    <xf numFmtId="164" fontId="2" fillId="0" borderId="0" xfId="419" applyFont="1" applyFill="1" applyBorder="1" applyAlignment="1">
      <alignment horizontal="center"/>
    </xf>
    <xf numFmtId="3" fontId="2" fillId="0" borderId="0" xfId="419" applyNumberFormat="1" applyFont="1" applyFill="1" applyBorder="1" applyAlignment="1">
      <alignment horizontal="center"/>
    </xf>
    <xf numFmtId="165" fontId="2" fillId="0" borderId="0" xfId="429" applyNumberFormat="1" applyFont="1" applyFill="1" applyBorder="1" applyAlignment="1" applyProtection="1">
      <alignment horizontal="center"/>
    </xf>
    <xf numFmtId="165" fontId="2" fillId="0" borderId="0" xfId="419" applyNumberFormat="1" applyFont="1" applyFill="1" applyBorder="1" applyAlignment="1" applyProtection="1">
      <alignment horizontal="center"/>
    </xf>
    <xf numFmtId="165" fontId="2" fillId="0" borderId="0" xfId="429" applyNumberFormat="1" applyFont="1" applyFill="1" applyBorder="1" applyAlignment="1" applyProtection="1">
      <alignment horizontal="right"/>
    </xf>
    <xf numFmtId="3" fontId="2" fillId="0" borderId="0" xfId="419" applyNumberFormat="1" applyFont="1" applyFill="1" applyBorder="1" applyAlignment="1">
      <alignment horizontal="right"/>
    </xf>
    <xf numFmtId="3" fontId="2" fillId="0" borderId="0" xfId="429" applyNumberFormat="1" applyFont="1" applyFill="1" applyBorder="1" applyAlignment="1" applyProtection="1">
      <alignment horizontal="right"/>
    </xf>
    <xf numFmtId="3" fontId="2" fillId="0" borderId="0" xfId="419" applyNumberFormat="1" applyFont="1" applyFill="1" applyBorder="1" applyAlignment="1" applyProtection="1">
      <alignment horizontal="center"/>
    </xf>
    <xf numFmtId="3" fontId="2" fillId="0" borderId="0" xfId="419" applyNumberFormat="1" applyFont="1" applyFill="1" applyBorder="1"/>
    <xf numFmtId="3" fontId="3" fillId="0" borderId="0" xfId="416" applyNumberFormat="1" applyFont="1" applyFill="1" applyBorder="1" applyAlignment="1">
      <alignment horizontal="right"/>
    </xf>
    <xf numFmtId="3" fontId="2" fillId="0" borderId="0" xfId="416" applyNumberFormat="1" applyFont="1" applyFill="1" applyBorder="1" applyAlignment="1">
      <alignment horizontal="right"/>
    </xf>
    <xf numFmtId="3" fontId="2" fillId="0" borderId="0" xfId="429" applyNumberFormat="1" applyFont="1" applyFill="1" applyBorder="1" applyAlignment="1">
      <alignment horizontal="right"/>
    </xf>
    <xf numFmtId="3" fontId="3" fillId="0" borderId="0" xfId="419" applyNumberFormat="1" applyFont="1" applyFill="1" applyBorder="1"/>
    <xf numFmtId="164" fontId="3" fillId="0" borderId="0" xfId="419" applyFont="1" applyFill="1" applyAlignment="1">
      <alignment horizontal="right"/>
    </xf>
    <xf numFmtId="3" fontId="3" fillId="0" borderId="0" xfId="419" applyNumberFormat="1" applyFont="1" applyBorder="1" applyAlignment="1">
      <alignment horizontal="right"/>
    </xf>
    <xf numFmtId="1" fontId="3" fillId="0" borderId="12" xfId="419" applyNumberFormat="1" applyFont="1" applyFill="1" applyBorder="1" applyAlignment="1" applyProtection="1">
      <alignment horizontal="center"/>
    </xf>
    <xf numFmtId="3" fontId="3" fillId="0" borderId="12" xfId="419" applyNumberFormat="1" applyFont="1" applyFill="1" applyBorder="1" applyAlignment="1">
      <alignment horizontal="right"/>
    </xf>
    <xf numFmtId="3" fontId="2" fillId="0" borderId="0" xfId="418" applyNumberFormat="1" applyFont="1" applyFill="1" applyBorder="1" applyAlignment="1">
      <alignment horizontal="right"/>
    </xf>
    <xf numFmtId="164" fontId="25" fillId="0" borderId="0" xfId="427" applyFont="1" applyFill="1" applyAlignment="1" applyProtection="1">
      <alignment horizontal="left"/>
    </xf>
    <xf numFmtId="164" fontId="2" fillId="0" borderId="0" xfId="427" applyFont="1" applyFill="1" applyAlignment="1">
      <alignment horizontal="right"/>
    </xf>
    <xf numFmtId="164" fontId="2" fillId="0" borderId="0" xfId="427" applyFont="1" applyFill="1" applyAlignment="1">
      <alignment horizontal="center"/>
    </xf>
    <xf numFmtId="164" fontId="2" fillId="0" borderId="0" xfId="427" applyFont="1" applyFill="1"/>
    <xf numFmtId="164" fontId="3" fillId="0" borderId="10" xfId="427" applyFont="1" applyFill="1" applyBorder="1" applyAlignment="1" applyProtection="1">
      <alignment horizontal="center"/>
    </xf>
    <xf numFmtId="164" fontId="3" fillId="0" borderId="10" xfId="427" applyFont="1" applyFill="1" applyBorder="1" applyAlignment="1">
      <alignment horizontal="right"/>
    </xf>
    <xf numFmtId="164" fontId="3" fillId="0" borderId="12" xfId="427" applyFont="1" applyFill="1" applyBorder="1" applyAlignment="1" applyProtection="1">
      <alignment horizontal="right"/>
    </xf>
    <xf numFmtId="164" fontId="3" fillId="0" borderId="11" xfId="427" applyFont="1" applyFill="1" applyBorder="1" applyAlignment="1" applyProtection="1">
      <alignment horizontal="center"/>
    </xf>
    <xf numFmtId="164" fontId="3" fillId="0" borderId="11" xfId="427" applyFont="1" applyFill="1" applyBorder="1" applyAlignment="1" applyProtection="1">
      <alignment horizontal="right"/>
    </xf>
    <xf numFmtId="0" fontId="3" fillId="0" borderId="11" xfId="427" applyNumberFormat="1" applyFont="1" applyFill="1" applyBorder="1" applyAlignment="1" applyProtection="1">
      <alignment horizontal="right"/>
    </xf>
    <xf numFmtId="164" fontId="2" fillId="0" borderId="0" xfId="427" applyFont="1" applyFill="1" applyBorder="1" applyAlignment="1">
      <alignment horizontal="center"/>
    </xf>
    <xf numFmtId="164" fontId="2" fillId="0" borderId="0" xfId="427" applyFont="1" applyFill="1" applyBorder="1"/>
    <xf numFmtId="164" fontId="3" fillId="0" borderId="0" xfId="427" applyFont="1" applyFill="1" applyBorder="1" applyAlignment="1" applyProtection="1">
      <alignment horizontal="center"/>
    </xf>
    <xf numFmtId="3" fontId="3" fillId="0" borderId="0" xfId="427" applyNumberFormat="1" applyFont="1" applyFill="1" applyBorder="1" applyAlignment="1" applyProtection="1">
      <alignment horizontal="right"/>
    </xf>
    <xf numFmtId="3" fontId="2" fillId="0" borderId="0" xfId="427" applyNumberFormat="1" applyFont="1" applyFill="1" applyAlignment="1">
      <alignment horizontal="center"/>
    </xf>
    <xf numFmtId="164" fontId="2" fillId="0" borderId="0" xfId="427" applyFont="1" applyFill="1" applyBorder="1" applyAlignment="1" applyProtection="1">
      <alignment horizontal="center"/>
    </xf>
    <xf numFmtId="164" fontId="2" fillId="0" borderId="0" xfId="427" applyFont="1" applyFill="1" applyAlignment="1"/>
    <xf numFmtId="3" fontId="3" fillId="0" borderId="0" xfId="427" applyNumberFormat="1" applyFont="1" applyFill="1" applyBorder="1" applyAlignment="1">
      <alignment horizontal="right"/>
    </xf>
    <xf numFmtId="3" fontId="2" fillId="0" borderId="0" xfId="427" applyNumberFormat="1" applyFont="1" applyFill="1"/>
    <xf numFmtId="164" fontId="3" fillId="0" borderId="0" xfId="427" applyFont="1" applyFill="1" applyBorder="1" applyAlignment="1">
      <alignment horizontal="center"/>
    </xf>
    <xf numFmtId="164" fontId="3" fillId="0" borderId="0" xfId="427" applyFont="1" applyFill="1" applyAlignment="1">
      <alignment horizontal="center"/>
    </xf>
    <xf numFmtId="3" fontId="3" fillId="0" borderId="0" xfId="427" applyNumberFormat="1" applyFont="1" applyFill="1" applyAlignment="1">
      <alignment horizontal="right"/>
    </xf>
    <xf numFmtId="164" fontId="3" fillId="0" borderId="0" xfId="427" applyFont="1" applyFill="1" applyAlignment="1">
      <alignment horizontal="right"/>
    </xf>
    <xf numFmtId="3" fontId="3" fillId="0" borderId="0" xfId="422" applyNumberFormat="1" applyFont="1" applyFill="1" applyBorder="1" applyAlignment="1">
      <alignment horizontal="right"/>
    </xf>
    <xf numFmtId="3" fontId="3" fillId="0" borderId="0" xfId="421" applyNumberFormat="1" applyFont="1" applyFill="1" applyBorder="1" applyAlignment="1">
      <alignment horizontal="right"/>
    </xf>
    <xf numFmtId="164" fontId="3" fillId="0" borderId="12" xfId="427" applyFont="1" applyFill="1" applyBorder="1" applyAlignment="1">
      <alignment horizontal="center"/>
    </xf>
    <xf numFmtId="3" fontId="3" fillId="0" borderId="12" xfId="427" applyNumberFormat="1" applyFont="1" applyFill="1" applyBorder="1" applyAlignment="1">
      <alignment horizontal="right"/>
    </xf>
    <xf numFmtId="164" fontId="3" fillId="0" borderId="12" xfId="427" applyFont="1" applyFill="1" applyBorder="1" applyAlignment="1">
      <alignment horizontal="right"/>
    </xf>
    <xf numFmtId="0" fontId="2" fillId="0" borderId="0" xfId="431" applyFont="1" applyFill="1"/>
    <xf numFmtId="165" fontId="3" fillId="0" borderId="11" xfId="420" applyNumberFormat="1" applyFont="1" applyFill="1" applyBorder="1" applyAlignment="1" applyProtection="1">
      <alignment horizontal="right"/>
    </xf>
    <xf numFmtId="1" fontId="3" fillId="0" borderId="0" xfId="420" applyNumberFormat="1" applyFont="1" applyFill="1" applyBorder="1" applyAlignment="1" applyProtection="1">
      <alignment horizontal="center"/>
    </xf>
    <xf numFmtId="3" fontId="3" fillId="0" borderId="0" xfId="420" applyNumberFormat="1" applyFont="1" applyFill="1" applyBorder="1" applyAlignment="1" applyProtection="1">
      <alignment horizontal="right"/>
    </xf>
    <xf numFmtId="3" fontId="3" fillId="0" borderId="0" xfId="420" applyNumberFormat="1" applyFont="1" applyFill="1" applyBorder="1" applyAlignment="1" applyProtection="1"/>
    <xf numFmtId="3" fontId="2" fillId="0" borderId="0" xfId="431" applyNumberFormat="1" applyFont="1" applyFill="1"/>
    <xf numFmtId="1" fontId="3" fillId="0" borderId="0" xfId="420" applyNumberFormat="1" applyFont="1" applyFill="1" applyBorder="1" applyAlignment="1">
      <alignment horizontal="center"/>
    </xf>
    <xf numFmtId="3" fontId="3" fillId="0" borderId="0" xfId="420" applyNumberFormat="1" applyFont="1" applyFill="1" applyBorder="1" applyAlignment="1">
      <alignment horizontal="right"/>
    </xf>
    <xf numFmtId="3" fontId="3" fillId="0" borderId="0" xfId="430" applyNumberFormat="1" applyFont="1" applyFill="1" applyBorder="1"/>
    <xf numFmtId="1" fontId="3" fillId="0" borderId="0" xfId="430" applyNumberFormat="1" applyFont="1" applyFill="1" applyBorder="1" applyAlignment="1">
      <alignment horizontal="center"/>
    </xf>
    <xf numFmtId="0" fontId="3" fillId="0" borderId="0" xfId="431" applyFont="1" applyFill="1"/>
    <xf numFmtId="0" fontId="3" fillId="0" borderId="12" xfId="431" applyFont="1" applyFill="1" applyBorder="1"/>
    <xf numFmtId="0" fontId="3" fillId="0" borderId="12" xfId="431" applyFont="1" applyFill="1" applyBorder="1" applyAlignment="1">
      <alignment horizontal="right"/>
    </xf>
    <xf numFmtId="3" fontId="3" fillId="0" borderId="12" xfId="420" applyNumberFormat="1" applyFont="1" applyFill="1" applyBorder="1" applyAlignment="1"/>
    <xf numFmtId="0" fontId="32" fillId="0" borderId="0" xfId="0" applyFont="1" applyAlignment="1">
      <alignment horizontal="center"/>
    </xf>
    <xf numFmtId="1" fontId="32" fillId="0" borderId="11" xfId="0" applyNumberFormat="1" applyFont="1" applyFill="1" applyBorder="1" applyAlignment="1" applyProtection="1">
      <alignment horizontal="right"/>
    </xf>
    <xf numFmtId="1" fontId="32" fillId="0" borderId="11" xfId="0" applyNumberFormat="1" applyFont="1" applyFill="1" applyBorder="1" applyAlignment="1" applyProtection="1">
      <alignment horizontal="center" wrapText="1"/>
    </xf>
    <xf numFmtId="165" fontId="32" fillId="0" borderId="11" xfId="0" applyNumberFormat="1" applyFont="1" applyFill="1" applyBorder="1" applyAlignment="1" applyProtection="1">
      <alignment horizontal="center"/>
    </xf>
    <xf numFmtId="3" fontId="32" fillId="0" borderId="11" xfId="0" applyNumberFormat="1" applyFont="1" applyFill="1" applyBorder="1" applyAlignment="1" applyProtection="1">
      <alignment horizontal="center"/>
    </xf>
    <xf numFmtId="166" fontId="32" fillId="0" borderId="11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Alignment="1">
      <alignment horizontal="right"/>
    </xf>
    <xf numFmtId="3" fontId="3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Fill="1"/>
    <xf numFmtId="3" fontId="32" fillId="0" borderId="0" xfId="0" applyNumberFormat="1" applyFont="1" applyFill="1"/>
    <xf numFmtId="3" fontId="32" fillId="0" borderId="0" xfId="0" applyNumberFormat="1" applyFont="1" applyFill="1" applyProtection="1"/>
    <xf numFmtId="1" fontId="32" fillId="0" borderId="0" xfId="0" applyNumberFormat="1" applyFont="1" applyFill="1"/>
    <xf numFmtId="1" fontId="3" fillId="0" borderId="0" xfId="0" applyNumberFormat="1" applyFont="1" applyFill="1"/>
    <xf numFmtId="166" fontId="3" fillId="0" borderId="0" xfId="0" applyNumberFormat="1" applyFont="1" applyFill="1"/>
    <xf numFmtId="0" fontId="33" fillId="0" borderId="0" xfId="0" applyFont="1"/>
    <xf numFmtId="0" fontId="33" fillId="0" borderId="0" xfId="0" applyFont="1" applyAlignment="1">
      <alignment horizontal="center"/>
    </xf>
    <xf numFmtId="1" fontId="33" fillId="0" borderId="11" xfId="0" applyNumberFormat="1" applyFont="1" applyFill="1" applyBorder="1" applyAlignment="1" applyProtection="1">
      <alignment horizontal="right"/>
    </xf>
    <xf numFmtId="1" fontId="33" fillId="0" borderId="11" xfId="0" applyNumberFormat="1" applyFont="1" applyFill="1" applyBorder="1" applyAlignment="1" applyProtection="1">
      <alignment horizontal="center" wrapText="1"/>
    </xf>
    <xf numFmtId="165" fontId="33" fillId="0" borderId="11" xfId="0" applyNumberFormat="1" applyFont="1" applyFill="1" applyBorder="1" applyAlignment="1" applyProtection="1">
      <alignment horizontal="center"/>
    </xf>
    <xf numFmtId="3" fontId="33" fillId="0" borderId="11" xfId="0" applyNumberFormat="1" applyFont="1" applyFill="1" applyBorder="1" applyAlignment="1" applyProtection="1">
      <alignment horizontal="center"/>
    </xf>
    <xf numFmtId="166" fontId="33" fillId="0" borderId="11" xfId="0" applyNumberFormat="1" applyFont="1" applyFill="1" applyBorder="1" applyAlignment="1" applyProtection="1">
      <alignment horizontal="center"/>
    </xf>
    <xf numFmtId="37" fontId="33" fillId="0" borderId="0" xfId="256" applyNumberFormat="1" applyFont="1"/>
    <xf numFmtId="37" fontId="33" fillId="0" borderId="0" xfId="256" applyNumberFormat="1" applyFont="1" applyFill="1"/>
    <xf numFmtId="37" fontId="5" fillId="0" borderId="0" xfId="256" applyNumberFormat="1" applyFont="1" applyFill="1"/>
    <xf numFmtId="1" fontId="33" fillId="0" borderId="0" xfId="0" applyNumberFormat="1" applyFont="1" applyFill="1" applyAlignment="1">
      <alignment horizontal="right"/>
    </xf>
    <xf numFmtId="1" fontId="33" fillId="0" borderId="0" xfId="0" applyNumberFormat="1" applyFont="1" applyFill="1"/>
    <xf numFmtId="1" fontId="5" fillId="0" borderId="0" xfId="0" applyNumberFormat="1" applyFont="1" applyFill="1"/>
    <xf numFmtId="37" fontId="5" fillId="0" borderId="0" xfId="256" applyNumberFormat="1" applyFont="1" applyFill="1" applyBorder="1"/>
    <xf numFmtId="171" fontId="0" fillId="0" borderId="0" xfId="256" applyNumberFormat="1" applyFont="1"/>
    <xf numFmtId="3" fontId="0" fillId="0" borderId="0" xfId="0" applyNumberFormat="1"/>
    <xf numFmtId="0" fontId="33" fillId="0" borderId="0" xfId="0" applyFont="1" applyFill="1"/>
    <xf numFmtId="37" fontId="0" fillId="0" borderId="0" xfId="0" applyNumberFormat="1"/>
    <xf numFmtId="0" fontId="2" fillId="0" borderId="0" xfId="425" applyFont="1" applyFill="1" applyAlignment="1">
      <alignment horizontal="right"/>
    </xf>
    <xf numFmtId="0" fontId="2" fillId="0" borderId="0" xfId="425" applyFont="1" applyFill="1"/>
    <xf numFmtId="0" fontId="26" fillId="0" borderId="0" xfId="425" applyFont="1" applyFill="1" applyBorder="1" applyAlignment="1">
      <alignment horizontal="center"/>
    </xf>
    <xf numFmtId="0" fontId="26" fillId="0" borderId="0" xfId="425" applyFont="1" applyFill="1" applyBorder="1" applyAlignment="1">
      <alignment horizontal="right"/>
    </xf>
    <xf numFmtId="0" fontId="27" fillId="0" borderId="0" xfId="425" applyFont="1" applyFill="1" applyBorder="1" applyAlignment="1">
      <alignment horizontal="right"/>
    </xf>
    <xf numFmtId="0" fontId="2" fillId="0" borderId="0" xfId="425" applyFont="1" applyFill="1" applyBorder="1"/>
    <xf numFmtId="0" fontId="2" fillId="0" borderId="10" xfId="425" applyFont="1" applyFill="1" applyBorder="1" applyAlignment="1">
      <alignment horizontal="left"/>
    </xf>
    <xf numFmtId="0" fontId="2" fillId="0" borderId="10" xfId="425" applyFont="1" applyFill="1" applyBorder="1" applyAlignment="1">
      <alignment horizontal="center"/>
    </xf>
    <xf numFmtId="0" fontId="2" fillId="0" borderId="12" xfId="425" applyFont="1" applyFill="1" applyBorder="1" applyAlignment="1">
      <alignment horizontal="center"/>
    </xf>
    <xf numFmtId="0" fontId="2" fillId="0" borderId="11" xfId="425" applyFont="1" applyFill="1" applyBorder="1" applyAlignment="1">
      <alignment horizontal="left"/>
    </xf>
    <xf numFmtId="0" fontId="2" fillId="0" borderId="11" xfId="425" applyFont="1" applyFill="1" applyBorder="1" applyAlignment="1">
      <alignment horizontal="right"/>
    </xf>
    <xf numFmtId="0" fontId="2" fillId="0" borderId="12" xfId="425" applyFont="1" applyFill="1" applyBorder="1" applyAlignment="1">
      <alignment horizontal="right"/>
    </xf>
    <xf numFmtId="0" fontId="2" fillId="0" borderId="11" xfId="425" applyFont="1" applyFill="1" applyBorder="1" applyAlignment="1">
      <alignment horizontal="center"/>
    </xf>
    <xf numFmtId="0" fontId="2" fillId="0" borderId="0" xfId="425" applyFont="1" applyFill="1" applyAlignment="1">
      <alignment horizontal="left"/>
    </xf>
    <xf numFmtId="3" fontId="2" fillId="0" borderId="0" xfId="425" applyNumberFormat="1" applyFont="1" applyFill="1" applyBorder="1" applyAlignment="1">
      <alignment horizontal="center"/>
    </xf>
    <xf numFmtId="3" fontId="2" fillId="0" borderId="0" xfId="425" applyNumberFormat="1" applyFont="1" applyFill="1" applyBorder="1"/>
    <xf numFmtId="166" fontId="2" fillId="0" borderId="0" xfId="425" applyNumberFormat="1" applyFont="1" applyFill="1"/>
    <xf numFmtId="3" fontId="2" fillId="0" borderId="0" xfId="425" applyNumberFormat="1" applyFont="1" applyFill="1"/>
    <xf numFmtId="3" fontId="2" fillId="0" borderId="0" xfId="425" applyNumberFormat="1" applyFont="1" applyFill="1" applyBorder="1" applyAlignment="1">
      <alignment horizontal="right"/>
    </xf>
    <xf numFmtId="3" fontId="2" fillId="0" borderId="0" xfId="423" applyNumberFormat="1" applyFill="1" applyBorder="1" applyAlignment="1">
      <alignment horizontal="right"/>
    </xf>
    <xf numFmtId="3" fontId="34" fillId="0" borderId="0" xfId="425" applyNumberFormat="1" applyFont="1" applyFill="1" applyBorder="1" applyAlignment="1">
      <alignment horizontal="right"/>
    </xf>
    <xf numFmtId="3" fontId="2" fillId="0" borderId="0" xfId="426" applyNumberFormat="1" applyFont="1" applyFill="1" applyBorder="1"/>
    <xf numFmtId="3" fontId="34" fillId="0" borderId="0" xfId="426" applyNumberFormat="1" applyFont="1" applyFill="1" applyBorder="1"/>
    <xf numFmtId="3" fontId="2" fillId="0" borderId="0" xfId="425" applyNumberFormat="1" applyFont="1" applyFill="1" applyBorder="1" applyAlignment="1"/>
    <xf numFmtId="171" fontId="2" fillId="0" borderId="0" xfId="272" applyNumberFormat="1" applyFont="1" applyFill="1" applyBorder="1" applyAlignment="1">
      <alignment horizontal="center"/>
    </xf>
    <xf numFmtId="0" fontId="2" fillId="0" borderId="0" xfId="425" applyFont="1" applyFill="1" applyBorder="1" applyAlignment="1">
      <alignment horizontal="left"/>
    </xf>
    <xf numFmtId="0" fontId="2" fillId="0" borderId="12" xfId="425" applyFont="1" applyFill="1" applyBorder="1" applyAlignment="1">
      <alignment horizontal="left"/>
    </xf>
    <xf numFmtId="3" fontId="2" fillId="0" borderId="12" xfId="425" applyNumberFormat="1" applyFont="1" applyFill="1" applyBorder="1" applyAlignment="1">
      <alignment horizontal="center"/>
    </xf>
    <xf numFmtId="3" fontId="2" fillId="0" borderId="12" xfId="425" applyNumberFormat="1" applyFont="1" applyFill="1" applyBorder="1" applyAlignment="1">
      <alignment horizontal="right"/>
    </xf>
    <xf numFmtId="0" fontId="24" fillId="0" borderId="0" xfId="425" applyFont="1" applyFill="1" applyBorder="1" applyAlignment="1">
      <alignment horizontal="left"/>
    </xf>
    <xf numFmtId="0" fontId="24" fillId="0" borderId="0" xfId="425" applyFont="1" applyFill="1" applyBorder="1"/>
    <xf numFmtId="0" fontId="2" fillId="0" borderId="0" xfId="425" applyFont="1" applyFill="1" applyBorder="1" applyAlignment="1">
      <alignment horizontal="right"/>
    </xf>
    <xf numFmtId="0" fontId="2" fillId="0" borderId="0" xfId="425" applyFont="1" applyFill="1" applyBorder="1" applyAlignment="1">
      <alignment horizontal="center"/>
    </xf>
    <xf numFmtId="0" fontId="2" fillId="0" borderId="0" xfId="425" applyFont="1" applyFill="1" applyBorder="1" applyAlignment="1"/>
    <xf numFmtId="0" fontId="26" fillId="0" borderId="0" xfId="426" applyFont="1" applyFill="1" applyBorder="1" applyAlignment="1">
      <alignment horizontal="center"/>
    </xf>
    <xf numFmtId="0" fontId="26" fillId="0" borderId="0" xfId="426" applyFont="1" applyFill="1" applyBorder="1" applyAlignment="1">
      <alignment horizontal="right"/>
    </xf>
    <xf numFmtId="0" fontId="27" fillId="0" borderId="0" xfId="426" applyFont="1" applyFill="1" applyBorder="1" applyAlignment="1">
      <alignment horizontal="right"/>
    </xf>
    <xf numFmtId="0" fontId="2" fillId="0" borderId="0" xfId="426" applyFont="1" applyFill="1" applyBorder="1" applyAlignment="1">
      <alignment horizontal="center"/>
    </xf>
    <xf numFmtId="0" fontId="2" fillId="0" borderId="0" xfId="426" applyFont="1" applyFill="1" applyAlignment="1">
      <alignment horizontal="center"/>
    </xf>
    <xf numFmtId="3" fontId="2" fillId="0" borderId="0" xfId="426" applyNumberFormat="1" applyFont="1" applyFill="1" applyBorder="1" applyAlignment="1">
      <alignment horizontal="right"/>
    </xf>
    <xf numFmtId="3" fontId="2" fillId="0" borderId="0" xfId="424" applyNumberFormat="1" applyFont="1" applyFill="1" applyBorder="1" applyAlignment="1">
      <alignment horizontal="right"/>
    </xf>
    <xf numFmtId="3" fontId="34" fillId="0" borderId="0" xfId="425" applyNumberFormat="1" applyFont="1" applyFill="1" applyBorder="1"/>
    <xf numFmtId="3" fontId="25" fillId="0" borderId="0" xfId="426" applyNumberFormat="1" applyFont="1" applyFill="1" applyBorder="1"/>
    <xf numFmtId="3" fontId="4" fillId="0" borderId="0" xfId="315" applyNumberFormat="1" applyFont="1" applyFill="1" applyBorder="1"/>
    <xf numFmtId="0" fontId="2" fillId="0" borderId="0" xfId="432" applyFont="1" applyFill="1" applyAlignment="1">
      <alignment horizontal="right"/>
    </xf>
    <xf numFmtId="0" fontId="2" fillId="0" borderId="0" xfId="432" applyFont="1" applyFill="1"/>
    <xf numFmtId="0" fontId="2" fillId="0" borderId="0" xfId="304" applyFill="1"/>
    <xf numFmtId="0" fontId="2" fillId="0" borderId="0" xfId="417" applyFont="1" applyFill="1" applyAlignment="1">
      <alignment horizontal="right"/>
    </xf>
    <xf numFmtId="0" fontId="2" fillId="0" borderId="0" xfId="417" applyFont="1" applyFill="1"/>
    <xf numFmtId="0" fontId="2" fillId="0" borderId="10" xfId="417" applyFont="1" applyFill="1" applyBorder="1" applyAlignment="1">
      <alignment horizontal="right"/>
    </xf>
    <xf numFmtId="0" fontId="2" fillId="0" borderId="10" xfId="417" applyFont="1" applyFill="1" applyBorder="1" applyAlignment="1">
      <alignment horizontal="center"/>
    </xf>
    <xf numFmtId="0" fontId="2" fillId="0" borderId="11" xfId="417" applyFont="1" applyFill="1" applyBorder="1" applyAlignment="1">
      <alignment horizontal="left"/>
    </xf>
    <xf numFmtId="0" fontId="2" fillId="0" borderId="11" xfId="417" applyFont="1" applyFill="1" applyBorder="1" applyAlignment="1">
      <alignment horizontal="center"/>
    </xf>
    <xf numFmtId="0" fontId="2" fillId="0" borderId="0" xfId="417" applyFont="1" applyFill="1" applyAlignment="1">
      <alignment horizontal="left"/>
    </xf>
    <xf numFmtId="3" fontId="2" fillId="0" borderId="0" xfId="417" applyNumberFormat="1" applyFont="1" applyFill="1" applyAlignment="1">
      <alignment horizontal="center"/>
    </xf>
    <xf numFmtId="3" fontId="2" fillId="0" borderId="0" xfId="417" applyNumberFormat="1" applyFont="1" applyFill="1" applyAlignment="1">
      <alignment horizontal="right" indent="1"/>
    </xf>
    <xf numFmtId="3" fontId="2" fillId="0" borderId="0" xfId="417" applyNumberFormat="1" applyFont="1" applyFill="1" applyBorder="1" applyAlignment="1">
      <alignment horizontal="right" indent="1"/>
    </xf>
    <xf numFmtId="3" fontId="2" fillId="0" borderId="0" xfId="304" applyNumberFormat="1" applyFill="1"/>
    <xf numFmtId="3" fontId="2" fillId="0" borderId="0" xfId="417" applyNumberFormat="1" applyFont="1" applyFill="1" applyBorder="1" applyAlignment="1">
      <alignment horizontal="center"/>
    </xf>
    <xf numFmtId="3" fontId="2" fillId="0" borderId="0" xfId="304" applyNumberFormat="1" applyFill="1" applyAlignment="1">
      <alignment horizontal="right" indent="1"/>
    </xf>
    <xf numFmtId="3" fontId="2" fillId="0" borderId="0" xfId="304" applyNumberFormat="1" applyFill="1" applyAlignment="1">
      <alignment horizontal="center"/>
    </xf>
    <xf numFmtId="3" fontId="2" fillId="0" borderId="0" xfId="261" applyNumberFormat="1" applyFont="1" applyFill="1" applyBorder="1" applyAlignment="1">
      <alignment horizontal="right" indent="1"/>
    </xf>
    <xf numFmtId="0" fontId="2" fillId="0" borderId="0" xfId="304" applyFill="1" applyAlignment="1">
      <alignment horizontal="right" indent="1"/>
    </xf>
    <xf numFmtId="3" fontId="2" fillId="0" borderId="12" xfId="417" applyNumberFormat="1" applyFont="1" applyFill="1" applyBorder="1" applyAlignment="1">
      <alignment horizontal="right"/>
    </xf>
    <xf numFmtId="0" fontId="2" fillId="0" borderId="12" xfId="304" applyFill="1" applyBorder="1"/>
    <xf numFmtId="0" fontId="2" fillId="0" borderId="0" xfId="304" applyFill="1" applyBorder="1" applyAlignment="1">
      <alignment horizontal="right"/>
    </xf>
    <xf numFmtId="0" fontId="2" fillId="0" borderId="0" xfId="304" applyFill="1" applyBorder="1"/>
    <xf numFmtId="0" fontId="2" fillId="0" borderId="0" xfId="304" applyFill="1" applyAlignment="1">
      <alignment horizontal="right"/>
    </xf>
    <xf numFmtId="165" fontId="3" fillId="0" borderId="0" xfId="429" applyNumberFormat="1" applyFont="1" applyFill="1" applyBorder="1" applyAlignment="1" applyProtection="1">
      <alignment horizontal="center"/>
    </xf>
    <xf numFmtId="165" fontId="3" fillId="0" borderId="0" xfId="429" applyNumberFormat="1" applyFont="1" applyFill="1" applyBorder="1" applyAlignment="1" applyProtection="1">
      <alignment horizontal="right"/>
    </xf>
    <xf numFmtId="164" fontId="3" fillId="0" borderId="0" xfId="418" applyFont="1" applyFill="1" applyBorder="1" applyAlignment="1" applyProtection="1">
      <alignment horizontal="right"/>
    </xf>
    <xf numFmtId="164" fontId="3" fillId="0" borderId="0" xfId="419" applyFont="1" applyFill="1" applyBorder="1" applyAlignment="1" applyProtection="1">
      <alignment horizontal="right"/>
    </xf>
    <xf numFmtId="0" fontId="2" fillId="0" borderId="12" xfId="417" applyFont="1" applyFill="1" applyBorder="1" applyAlignment="1">
      <alignment horizontal="center"/>
    </xf>
    <xf numFmtId="0" fontId="2" fillId="0" borderId="12" xfId="425" applyFont="1" applyFill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165" fontId="3" fillId="0" borderId="12" xfId="420" applyNumberFormat="1" applyFont="1" applyFill="1" applyBorder="1" applyAlignment="1">
      <alignment horizontal="center"/>
    </xf>
    <xf numFmtId="1" fontId="3" fillId="0" borderId="12" xfId="428" applyNumberFormat="1" applyFont="1" applyFill="1" applyBorder="1" applyAlignment="1">
      <alignment horizontal="center"/>
    </xf>
    <xf numFmtId="164" fontId="3" fillId="0" borderId="12" xfId="418" applyFont="1" applyFill="1" applyBorder="1" applyAlignment="1" applyProtection="1">
      <alignment horizontal="center"/>
    </xf>
  </cellXfs>
  <cellStyles count="476">
    <cellStyle name="20% - Accent1 10" xfId="1"/>
    <cellStyle name="20% - Accent1 11" xfId="2"/>
    <cellStyle name="20% - Accent1 12" xfId="3"/>
    <cellStyle name="20% - Accent1 13" xfId="4"/>
    <cellStyle name="20% - Accent1 2" xfId="5"/>
    <cellStyle name="20% - Accent1 2 2" xfId="6"/>
    <cellStyle name="20% - Accent1 2 3" xfId="7"/>
    <cellStyle name="20% - Accent1 2 4" xfId="8"/>
    <cellStyle name="20% - Accent1 3" xfId="9"/>
    <cellStyle name="20% - Accent1 3 2" xfId="10"/>
    <cellStyle name="20% - Accent1 4" xfId="11"/>
    <cellStyle name="20% - Accent1 4 2" xfId="12"/>
    <cellStyle name="20% - Accent1 5" xfId="13"/>
    <cellStyle name="20% - Accent1 5 2" xfId="14"/>
    <cellStyle name="20% - Accent1 6" xfId="15"/>
    <cellStyle name="20% - Accent1 6 2" xfId="16"/>
    <cellStyle name="20% - Accent1 7" xfId="17"/>
    <cellStyle name="20% - Accent1 7 2" xfId="18"/>
    <cellStyle name="20% - Accent1 8" xfId="19"/>
    <cellStyle name="20% - Accent1 9" xfId="20"/>
    <cellStyle name="20% - Accent2 10" xfId="21"/>
    <cellStyle name="20% - Accent2 11" xfId="22"/>
    <cellStyle name="20% - Accent2 12" xfId="23"/>
    <cellStyle name="20% - Accent2 13" xfId="24"/>
    <cellStyle name="20% - Accent2 2" xfId="25"/>
    <cellStyle name="20% - Accent2 2 2" xfId="26"/>
    <cellStyle name="20% - Accent2 2 3" xfId="27"/>
    <cellStyle name="20% - Accent2 2 4" xfId="28"/>
    <cellStyle name="20% - Accent2 3" xfId="29"/>
    <cellStyle name="20% - Accent2 3 2" xfId="30"/>
    <cellStyle name="20% - Accent2 4" xfId="31"/>
    <cellStyle name="20% - Accent2 4 2" xfId="32"/>
    <cellStyle name="20% - Accent2 5" xfId="33"/>
    <cellStyle name="20% - Accent2 5 2" xfId="34"/>
    <cellStyle name="20% - Accent2 6" xfId="35"/>
    <cellStyle name="20% - Accent2 6 2" xfId="36"/>
    <cellStyle name="20% - Accent2 7" xfId="37"/>
    <cellStyle name="20% - Accent2 7 2" xfId="38"/>
    <cellStyle name="20% - Accent2 8" xfId="39"/>
    <cellStyle name="20% - Accent2 9" xfId="40"/>
    <cellStyle name="20% - Accent3 10" xfId="41"/>
    <cellStyle name="20% - Accent3 11" xfId="42"/>
    <cellStyle name="20% - Accent3 12" xfId="43"/>
    <cellStyle name="20% - Accent3 13" xfId="44"/>
    <cellStyle name="20% - Accent3 2" xfId="45"/>
    <cellStyle name="20% - Accent3 2 2" xfId="46"/>
    <cellStyle name="20% - Accent3 2 3" xfId="47"/>
    <cellStyle name="20% - Accent3 2 4" xfId="48"/>
    <cellStyle name="20% - Accent3 3" xfId="49"/>
    <cellStyle name="20% - Accent3 3 2" xfId="50"/>
    <cellStyle name="20% - Accent3 4" xfId="51"/>
    <cellStyle name="20% - Accent3 4 2" xfId="52"/>
    <cellStyle name="20% - Accent3 5" xfId="53"/>
    <cellStyle name="20% - Accent3 5 2" xfId="54"/>
    <cellStyle name="20% - Accent3 6" xfId="55"/>
    <cellStyle name="20% - Accent3 6 2" xfId="56"/>
    <cellStyle name="20% - Accent3 7" xfId="57"/>
    <cellStyle name="20% - Accent3 7 2" xfId="58"/>
    <cellStyle name="20% - Accent3 8" xfId="59"/>
    <cellStyle name="20% - Accent3 9" xfId="60"/>
    <cellStyle name="20% - Accent4 10" xfId="61"/>
    <cellStyle name="20% - Accent4 11" xfId="62"/>
    <cellStyle name="20% - Accent4 12" xfId="63"/>
    <cellStyle name="20% - Accent4 13" xfId="64"/>
    <cellStyle name="20% - Accent4 2" xfId="65"/>
    <cellStyle name="20% - Accent4 2 2" xfId="66"/>
    <cellStyle name="20% - Accent4 2 3" xfId="67"/>
    <cellStyle name="20% - Accent4 2 4" xfId="68"/>
    <cellStyle name="20% - Accent4 3" xfId="69"/>
    <cellStyle name="20% - Accent4 3 2" xfId="70"/>
    <cellStyle name="20% - Accent4 4" xfId="71"/>
    <cellStyle name="20% - Accent4 4 2" xfId="72"/>
    <cellStyle name="20% - Accent4 5" xfId="73"/>
    <cellStyle name="20% - Accent4 5 2" xfId="74"/>
    <cellStyle name="20% - Accent4 6" xfId="75"/>
    <cellStyle name="20% - Accent4 6 2" xfId="76"/>
    <cellStyle name="20% - Accent4 7" xfId="77"/>
    <cellStyle name="20% - Accent4 7 2" xfId="78"/>
    <cellStyle name="20% - Accent4 8" xfId="79"/>
    <cellStyle name="20% - Accent4 9" xfId="80"/>
    <cellStyle name="20% - Accent5 10" xfId="81"/>
    <cellStyle name="20% - Accent5 11" xfId="82"/>
    <cellStyle name="20% - Accent5 12" xfId="83"/>
    <cellStyle name="20% - Accent5 13" xfId="84"/>
    <cellStyle name="20% - Accent5 2" xfId="85"/>
    <cellStyle name="20% - Accent5 2 2" xfId="86"/>
    <cellStyle name="20% - Accent5 2 3" xfId="87"/>
    <cellStyle name="20% - Accent5 2 4" xfId="88"/>
    <cellStyle name="20% - Accent5 3" xfId="89"/>
    <cellStyle name="20% - Accent5 3 2" xfId="90"/>
    <cellStyle name="20% - Accent5 4" xfId="91"/>
    <cellStyle name="20% - Accent5 4 2" xfId="92"/>
    <cellStyle name="20% - Accent5 5" xfId="93"/>
    <cellStyle name="20% - Accent5 5 2" xfId="94"/>
    <cellStyle name="20% - Accent5 6" xfId="95"/>
    <cellStyle name="20% - Accent5 6 2" xfId="96"/>
    <cellStyle name="20% - Accent5 7" xfId="97"/>
    <cellStyle name="20% - Accent5 7 2" xfId="98"/>
    <cellStyle name="20% - Accent5 8" xfId="99"/>
    <cellStyle name="20% - Accent5 9" xfId="100"/>
    <cellStyle name="20% - Accent6 10" xfId="101"/>
    <cellStyle name="20% - Accent6 11" xfId="102"/>
    <cellStyle name="20% - Accent6 12" xfId="103"/>
    <cellStyle name="20% - Accent6 13" xfId="104"/>
    <cellStyle name="20% - Accent6 2" xfId="105"/>
    <cellStyle name="20% - Accent6 2 2" xfId="106"/>
    <cellStyle name="20% - Accent6 2 3" xfId="107"/>
    <cellStyle name="20% - Accent6 2 4" xfId="108"/>
    <cellStyle name="20% - Accent6 3" xfId="109"/>
    <cellStyle name="20% - Accent6 3 2" xfId="110"/>
    <cellStyle name="20% - Accent6 4" xfId="111"/>
    <cellStyle name="20% - Accent6 4 2" xfId="112"/>
    <cellStyle name="20% - Accent6 5" xfId="113"/>
    <cellStyle name="20% - Accent6 5 2" xfId="114"/>
    <cellStyle name="20% - Accent6 6" xfId="115"/>
    <cellStyle name="20% - Accent6 6 2" xfId="116"/>
    <cellStyle name="20% - Accent6 7" xfId="117"/>
    <cellStyle name="20% - Accent6 7 2" xfId="118"/>
    <cellStyle name="20% - Accent6 8" xfId="119"/>
    <cellStyle name="20% - Accent6 9" xfId="120"/>
    <cellStyle name="40% - Accent1 10" xfId="121"/>
    <cellStyle name="40% - Accent1 11" xfId="122"/>
    <cellStyle name="40% - Accent1 12" xfId="123"/>
    <cellStyle name="40% - Accent1 13" xfId="124"/>
    <cellStyle name="40% - Accent1 2" xfId="125"/>
    <cellStyle name="40% - Accent1 2 2" xfId="126"/>
    <cellStyle name="40% - Accent1 2 3" xfId="127"/>
    <cellStyle name="40% - Accent1 2 4" xfId="128"/>
    <cellStyle name="40% - Accent1 3" xfId="129"/>
    <cellStyle name="40% - Accent1 3 2" xfId="130"/>
    <cellStyle name="40% - Accent1 4" xfId="131"/>
    <cellStyle name="40% - Accent1 4 2" xfId="132"/>
    <cellStyle name="40% - Accent1 5" xfId="133"/>
    <cellStyle name="40% - Accent1 5 2" xfId="134"/>
    <cellStyle name="40% - Accent1 6" xfId="135"/>
    <cellStyle name="40% - Accent1 6 2" xfId="136"/>
    <cellStyle name="40% - Accent1 7" xfId="137"/>
    <cellStyle name="40% - Accent1 7 2" xfId="138"/>
    <cellStyle name="40% - Accent1 8" xfId="139"/>
    <cellStyle name="40% - Accent1 9" xfId="140"/>
    <cellStyle name="40% - Accent2 10" xfId="141"/>
    <cellStyle name="40% - Accent2 11" xfId="142"/>
    <cellStyle name="40% - Accent2 12" xfId="143"/>
    <cellStyle name="40% - Accent2 13" xfId="144"/>
    <cellStyle name="40% - Accent2 2" xfId="145"/>
    <cellStyle name="40% - Accent2 2 2" xfId="146"/>
    <cellStyle name="40% - Accent2 2 3" xfId="147"/>
    <cellStyle name="40% - Accent2 2 4" xfId="148"/>
    <cellStyle name="40% - Accent2 3" xfId="149"/>
    <cellStyle name="40% - Accent2 3 2" xfId="150"/>
    <cellStyle name="40% - Accent2 4" xfId="151"/>
    <cellStyle name="40% - Accent2 4 2" xfId="152"/>
    <cellStyle name="40% - Accent2 5" xfId="153"/>
    <cellStyle name="40% - Accent2 5 2" xfId="154"/>
    <cellStyle name="40% - Accent2 6" xfId="155"/>
    <cellStyle name="40% - Accent2 6 2" xfId="156"/>
    <cellStyle name="40% - Accent2 7" xfId="157"/>
    <cellStyle name="40% - Accent2 7 2" xfId="158"/>
    <cellStyle name="40% - Accent2 8" xfId="159"/>
    <cellStyle name="40% - Accent2 9" xfId="160"/>
    <cellStyle name="40% - Accent3 10" xfId="161"/>
    <cellStyle name="40% - Accent3 11" xfId="162"/>
    <cellStyle name="40% - Accent3 12" xfId="163"/>
    <cellStyle name="40% - Accent3 13" xfId="164"/>
    <cellStyle name="40% - Accent3 2" xfId="165"/>
    <cellStyle name="40% - Accent3 2 2" xfId="166"/>
    <cellStyle name="40% - Accent3 2 3" xfId="167"/>
    <cellStyle name="40% - Accent3 2 4" xfId="168"/>
    <cellStyle name="40% - Accent3 3" xfId="169"/>
    <cellStyle name="40% - Accent3 3 2" xfId="170"/>
    <cellStyle name="40% - Accent3 4" xfId="171"/>
    <cellStyle name="40% - Accent3 4 2" xfId="172"/>
    <cellStyle name="40% - Accent3 5" xfId="173"/>
    <cellStyle name="40% - Accent3 5 2" xfId="174"/>
    <cellStyle name="40% - Accent3 6" xfId="175"/>
    <cellStyle name="40% - Accent3 6 2" xfId="176"/>
    <cellStyle name="40% - Accent3 7" xfId="177"/>
    <cellStyle name="40% - Accent3 7 2" xfId="178"/>
    <cellStyle name="40% - Accent3 8" xfId="179"/>
    <cellStyle name="40% - Accent3 9" xfId="180"/>
    <cellStyle name="40% - Accent4 10" xfId="181"/>
    <cellStyle name="40% - Accent4 11" xfId="182"/>
    <cellStyle name="40% - Accent4 12" xfId="183"/>
    <cellStyle name="40% - Accent4 13" xfId="184"/>
    <cellStyle name="40% - Accent4 2" xfId="185"/>
    <cellStyle name="40% - Accent4 2 2" xfId="186"/>
    <cellStyle name="40% - Accent4 2 3" xfId="187"/>
    <cellStyle name="40% - Accent4 2 4" xfId="188"/>
    <cellStyle name="40% - Accent4 3" xfId="189"/>
    <cellStyle name="40% - Accent4 3 2" xfId="190"/>
    <cellStyle name="40% - Accent4 4" xfId="191"/>
    <cellStyle name="40% - Accent4 4 2" xfId="192"/>
    <cellStyle name="40% - Accent4 5" xfId="193"/>
    <cellStyle name="40% - Accent4 5 2" xfId="194"/>
    <cellStyle name="40% - Accent4 6" xfId="195"/>
    <cellStyle name="40% - Accent4 6 2" xfId="196"/>
    <cellStyle name="40% - Accent4 7" xfId="197"/>
    <cellStyle name="40% - Accent4 7 2" xfId="198"/>
    <cellStyle name="40% - Accent4 8" xfId="199"/>
    <cellStyle name="40% - Accent4 9" xfId="200"/>
    <cellStyle name="40% - Accent5 10" xfId="201"/>
    <cellStyle name="40% - Accent5 11" xfId="202"/>
    <cellStyle name="40% - Accent5 12" xfId="203"/>
    <cellStyle name="40% - Accent5 13" xfId="204"/>
    <cellStyle name="40% - Accent5 2" xfId="205"/>
    <cellStyle name="40% - Accent5 2 2" xfId="206"/>
    <cellStyle name="40% - Accent5 2 3" xfId="207"/>
    <cellStyle name="40% - Accent5 2 4" xfId="208"/>
    <cellStyle name="40% - Accent5 3" xfId="209"/>
    <cellStyle name="40% - Accent5 3 2" xfId="210"/>
    <cellStyle name="40% - Accent5 4" xfId="211"/>
    <cellStyle name="40% - Accent5 4 2" xfId="212"/>
    <cellStyle name="40% - Accent5 5" xfId="213"/>
    <cellStyle name="40% - Accent5 5 2" xfId="214"/>
    <cellStyle name="40% - Accent5 6" xfId="215"/>
    <cellStyle name="40% - Accent5 6 2" xfId="216"/>
    <cellStyle name="40% - Accent5 7" xfId="217"/>
    <cellStyle name="40% - Accent5 7 2" xfId="218"/>
    <cellStyle name="40% - Accent5 8" xfId="219"/>
    <cellStyle name="40% - Accent5 9" xfId="220"/>
    <cellStyle name="40% - Accent6 10" xfId="221"/>
    <cellStyle name="40% - Accent6 11" xfId="222"/>
    <cellStyle name="40% - Accent6 12" xfId="223"/>
    <cellStyle name="40% - Accent6 13" xfId="224"/>
    <cellStyle name="40% - Accent6 2" xfId="225"/>
    <cellStyle name="40% - Accent6 2 2" xfId="226"/>
    <cellStyle name="40% - Accent6 2 3" xfId="227"/>
    <cellStyle name="40% - Accent6 2 4" xfId="228"/>
    <cellStyle name="40% - Accent6 3" xfId="229"/>
    <cellStyle name="40% - Accent6 3 2" xfId="230"/>
    <cellStyle name="40% - Accent6 4" xfId="231"/>
    <cellStyle name="40% - Accent6 4 2" xfId="232"/>
    <cellStyle name="40% - Accent6 5" xfId="233"/>
    <cellStyle name="40% - Accent6 5 2" xfId="234"/>
    <cellStyle name="40% - Accent6 6" xfId="235"/>
    <cellStyle name="40% - Accent6 6 2" xfId="236"/>
    <cellStyle name="40% - Accent6 7" xfId="237"/>
    <cellStyle name="40% - Accent6 7 2" xfId="238"/>
    <cellStyle name="40% - Accent6 8" xfId="239"/>
    <cellStyle name="40% - Accent6 9" xfId="240"/>
    <cellStyle name="60% - Accent1 2" xfId="241"/>
    <cellStyle name="60% - Accent2 2" xfId="242"/>
    <cellStyle name="60% - Accent3 2" xfId="243"/>
    <cellStyle name="60% - Accent4 2" xfId="244"/>
    <cellStyle name="60% - Accent5 2" xfId="245"/>
    <cellStyle name="60% - Accent6 2" xfId="246"/>
    <cellStyle name="Accent1 2" xfId="247"/>
    <cellStyle name="Accent2 2" xfId="248"/>
    <cellStyle name="Accent3 2" xfId="249"/>
    <cellStyle name="Accent4 2" xfId="250"/>
    <cellStyle name="Accent5 2" xfId="251"/>
    <cellStyle name="Accent6 2" xfId="252"/>
    <cellStyle name="Bad 2" xfId="253"/>
    <cellStyle name="Calculation 2" xfId="254"/>
    <cellStyle name="Check Cell 2" xfId="255"/>
    <cellStyle name="Comma" xfId="256" builtinId="3"/>
    <cellStyle name="Comma 10" xfId="257"/>
    <cellStyle name="Comma 11" xfId="258"/>
    <cellStyle name="Comma 12" xfId="259"/>
    <cellStyle name="Comma 13" xfId="260"/>
    <cellStyle name="Comma 14" xfId="261"/>
    <cellStyle name="Comma 2" xfId="262"/>
    <cellStyle name="Comma 2 2" xfId="263"/>
    <cellStyle name="Comma 2 2 2" xfId="264"/>
    <cellStyle name="Comma 2 3" xfId="265"/>
    <cellStyle name="Comma 2 4" xfId="266"/>
    <cellStyle name="Comma 2 5" xfId="267"/>
    <cellStyle name="Comma 3" xfId="268"/>
    <cellStyle name="Comma 3 2" xfId="269"/>
    <cellStyle name="Comma 3 2 2" xfId="270"/>
    <cellStyle name="Comma 3 2 3" xfId="271"/>
    <cellStyle name="Comma 4" xfId="272"/>
    <cellStyle name="Comma 4 2" xfId="273"/>
    <cellStyle name="Comma 4 3" xfId="274"/>
    <cellStyle name="Comma 5" xfId="275"/>
    <cellStyle name="Comma 5 2" xfId="276"/>
    <cellStyle name="Comma 6" xfId="277"/>
    <cellStyle name="Comma 6 2" xfId="278"/>
    <cellStyle name="Comma 6 3" xfId="279"/>
    <cellStyle name="Comma 6 4" xfId="280"/>
    <cellStyle name="Comma 7" xfId="281"/>
    <cellStyle name="Comma 7 2" xfId="282"/>
    <cellStyle name="Comma 8" xfId="283"/>
    <cellStyle name="Comma 8 2" xfId="284"/>
    <cellStyle name="Comma 8 3" xfId="285"/>
    <cellStyle name="Comma 9" xfId="286"/>
    <cellStyle name="Currency 2" xfId="287"/>
    <cellStyle name="Currency 2 2" xfId="288"/>
    <cellStyle name="Currency 3" xfId="289"/>
    <cellStyle name="Explanatory Text 2" xfId="290"/>
    <cellStyle name="Good 2" xfId="291"/>
    <cellStyle name="Heading 1 2" xfId="292"/>
    <cellStyle name="Heading 2 2" xfId="293"/>
    <cellStyle name="Heading 3 2" xfId="294"/>
    <cellStyle name="Heading 4 2" xfId="295"/>
    <cellStyle name="Input 2" xfId="296"/>
    <cellStyle name="Linked Cell 2" xfId="297"/>
    <cellStyle name="Neutral 2" xfId="298"/>
    <cellStyle name="Normal" xfId="0" builtinId="0"/>
    <cellStyle name="Normal 10" xfId="299"/>
    <cellStyle name="Normal 10 2" xfId="300"/>
    <cellStyle name="Normal 11" xfId="301"/>
    <cellStyle name="Normal 11 2" xfId="302"/>
    <cellStyle name="Normal 11 3" xfId="303"/>
    <cellStyle name="Normal 12" xfId="304"/>
    <cellStyle name="Normal 13" xfId="305"/>
    <cellStyle name="Normal 14" xfId="306"/>
    <cellStyle name="Normal 15" xfId="307"/>
    <cellStyle name="Normal 16" xfId="308"/>
    <cellStyle name="Normal 17" xfId="309"/>
    <cellStyle name="Normal 18" xfId="310"/>
    <cellStyle name="Normal 19" xfId="311"/>
    <cellStyle name="Normal 2" xfId="312"/>
    <cellStyle name="Normal 2 2" xfId="313"/>
    <cellStyle name="Normal 2 2 2" xfId="314"/>
    <cellStyle name="Normal 2 2 2 2" xfId="315"/>
    <cellStyle name="Normal 2 2 2 2 2" xfId="316"/>
    <cellStyle name="Normal 2 2 2 2 3" xfId="317"/>
    <cellStyle name="Normal 2 2 2 3" xfId="318"/>
    <cellStyle name="Normal 2 2 3" xfId="319"/>
    <cellStyle name="Normal 2 2 3 2" xfId="320"/>
    <cellStyle name="Normal 2 2 4" xfId="321"/>
    <cellStyle name="Normal 2 2 5" xfId="322"/>
    <cellStyle name="Normal 2 2 6" xfId="323"/>
    <cellStyle name="Normal 2 3" xfId="324"/>
    <cellStyle name="Normal 2 3 2" xfId="325"/>
    <cellStyle name="Normal 2 3 2 2" xfId="326"/>
    <cellStyle name="Normal 2 3 2 3" xfId="327"/>
    <cellStyle name="Normal 2 3 3" xfId="328"/>
    <cellStyle name="Normal 2 3 3 2" xfId="329"/>
    <cellStyle name="Normal 2 4" xfId="330"/>
    <cellStyle name="Normal 2 4 2" xfId="331"/>
    <cellStyle name="Normal 2 5" xfId="332"/>
    <cellStyle name="Normal 2 5 2" xfId="333"/>
    <cellStyle name="Normal 2 6" xfId="334"/>
    <cellStyle name="Normal 2 6 2" xfId="335"/>
    <cellStyle name="Normal 2 6 3" xfId="336"/>
    <cellStyle name="Normal 2 7" xfId="337"/>
    <cellStyle name="Normal 2 8" xfId="338"/>
    <cellStyle name="Normal 20" xfId="339"/>
    <cellStyle name="Normal 21" xfId="340"/>
    <cellStyle name="Normal 22" xfId="341"/>
    <cellStyle name="Normal 23" xfId="342"/>
    <cellStyle name="Normal 3" xfId="343"/>
    <cellStyle name="Normal 3 2" xfId="344"/>
    <cellStyle name="Normal 3 2 2" xfId="345"/>
    <cellStyle name="Normal 3 2 3" xfId="346"/>
    <cellStyle name="Normal 3 2 4" xfId="347"/>
    <cellStyle name="Normal 3 3" xfId="348"/>
    <cellStyle name="Normal 3 3 2" xfId="349"/>
    <cellStyle name="Normal 3 4" xfId="350"/>
    <cellStyle name="Normal 3 4 2" xfId="351"/>
    <cellStyle name="Normal 3 4 3" xfId="352"/>
    <cellStyle name="Normal 3 5" xfId="353"/>
    <cellStyle name="Normal 3 5 2" xfId="354"/>
    <cellStyle name="Normal 3 5 3" xfId="355"/>
    <cellStyle name="Normal 3 6" xfId="356"/>
    <cellStyle name="Normal 3 7" xfId="357"/>
    <cellStyle name="Normal 3 8" xfId="358"/>
    <cellStyle name="Normal 4" xfId="359"/>
    <cellStyle name="Normal 4 2" xfId="360"/>
    <cellStyle name="Normal 4 2 2" xfId="361"/>
    <cellStyle name="Normal 4 2 3" xfId="362"/>
    <cellStyle name="Normal 4 2 4" xfId="363"/>
    <cellStyle name="Normal 4 2 5" xfId="364"/>
    <cellStyle name="Normal 4 2 6" xfId="365"/>
    <cellStyle name="Normal 4 2 7" xfId="366"/>
    <cellStyle name="Normal 4 3" xfId="367"/>
    <cellStyle name="Normal 4 3 2" xfId="368"/>
    <cellStyle name="Normal 4 3 3" xfId="369"/>
    <cellStyle name="Normal 4 4" xfId="370"/>
    <cellStyle name="Normal 4 5" xfId="371"/>
    <cellStyle name="Normal 5" xfId="372"/>
    <cellStyle name="Normal 5 2" xfId="373"/>
    <cellStyle name="Normal 5 2 2" xfId="374"/>
    <cellStyle name="Normal 5 2 3" xfId="375"/>
    <cellStyle name="Normal 5 3" xfId="376"/>
    <cellStyle name="Normal 5 3 2" xfId="377"/>
    <cellStyle name="Normal 5 4" xfId="378"/>
    <cellStyle name="Normal 5 4 2" xfId="379"/>
    <cellStyle name="Normal 5 5" xfId="380"/>
    <cellStyle name="Normal 5 6" xfId="381"/>
    <cellStyle name="Normal 6" xfId="382"/>
    <cellStyle name="Normal 6 2" xfId="383"/>
    <cellStyle name="Normal 6 2 2" xfId="384"/>
    <cellStyle name="Normal 6 2 3" xfId="385"/>
    <cellStyle name="Normal 6 2 4" xfId="386"/>
    <cellStyle name="Normal 6 3" xfId="387"/>
    <cellStyle name="Normal 6 3 2" xfId="388"/>
    <cellStyle name="Normal 6 4" xfId="389"/>
    <cellStyle name="Normal 6 5" xfId="390"/>
    <cellStyle name="Normal 6 6" xfId="391"/>
    <cellStyle name="Normal 7" xfId="392"/>
    <cellStyle name="Normal 7 2" xfId="393"/>
    <cellStyle name="Normal 7 2 2" xfId="394"/>
    <cellStyle name="Normal 7 2 3" xfId="395"/>
    <cellStyle name="Normal 7 2 4" xfId="396"/>
    <cellStyle name="Normal 7 2 5" xfId="397"/>
    <cellStyle name="Normal 7 3" xfId="398"/>
    <cellStyle name="Normal 7 4" xfId="399"/>
    <cellStyle name="Normal 7 5" xfId="400"/>
    <cellStyle name="Normal 7 6" xfId="401"/>
    <cellStyle name="Normal 8" xfId="402"/>
    <cellStyle name="Normal 8 2" xfId="403"/>
    <cellStyle name="Normal 8 3" xfId="404"/>
    <cellStyle name="Normal 8 3 2" xfId="405"/>
    <cellStyle name="Normal 8 3 3" xfId="406"/>
    <cellStyle name="Normal 8 4" xfId="407"/>
    <cellStyle name="Normal 8 5" xfId="408"/>
    <cellStyle name="Normal 8 6" xfId="409"/>
    <cellStyle name="Normal 9" xfId="410"/>
    <cellStyle name="Normal 9 2" xfId="411"/>
    <cellStyle name="Normal 9 3" xfId="412"/>
    <cellStyle name="Normal 9 4" xfId="413"/>
    <cellStyle name="Normal_00AYAK" xfId="414"/>
    <cellStyle name="Normal_00KERfore" xfId="415"/>
    <cellStyle name="Normal_00KLRfore" xfId="416"/>
    <cellStyle name="Normal_1999 Nelson Forecast" xfId="417"/>
    <cellStyle name="Normal_98AYKFOR" xfId="418"/>
    <cellStyle name="Normal_98KARLFR" xfId="419"/>
    <cellStyle name="Normal_99LUPFOR" xfId="420"/>
    <cellStyle name="Normal_AyakRR00" xfId="421"/>
    <cellStyle name="Normal_AyakRun Recon99" xfId="422"/>
    <cellStyle name="Normal_Bear LR Brood" xfId="423"/>
    <cellStyle name="Normal_Bear LR Brood 2" xfId="424"/>
    <cellStyle name="Normal_BRLRBRD98" xfId="425"/>
    <cellStyle name="Normal_BRLRBRD98 2" xfId="426"/>
    <cellStyle name="Normal_EUPBR" xfId="427"/>
    <cellStyle name="Normal_Frazbr99" xfId="428"/>
    <cellStyle name="Normal_KAREBR95" xfId="429"/>
    <cellStyle name="Normal_KodTab51_702006" xfId="430"/>
    <cellStyle name="Normal_Lupbr99" xfId="431"/>
    <cellStyle name="Normal_Pen99Tables23-41" xfId="432"/>
    <cellStyle name="Note 10" xfId="433"/>
    <cellStyle name="Note 11" xfId="434"/>
    <cellStyle name="Note 12" xfId="435"/>
    <cellStyle name="Note 13" xfId="436"/>
    <cellStyle name="Note 14" xfId="437"/>
    <cellStyle name="Note 2" xfId="438"/>
    <cellStyle name="Note 2 2" xfId="439"/>
    <cellStyle name="Note 2 3" xfId="440"/>
    <cellStyle name="Note 2 4" xfId="441"/>
    <cellStyle name="Note 3" xfId="442"/>
    <cellStyle name="Note 3 2" xfId="443"/>
    <cellStyle name="Note 4" xfId="444"/>
    <cellStyle name="Note 4 2" xfId="445"/>
    <cellStyle name="Note 5" xfId="446"/>
    <cellStyle name="Note 5 2" xfId="447"/>
    <cellStyle name="Note 6" xfId="448"/>
    <cellStyle name="Note 6 2" xfId="449"/>
    <cellStyle name="Note 7" xfId="450"/>
    <cellStyle name="Note 7 2" xfId="451"/>
    <cellStyle name="Note 8" xfId="452"/>
    <cellStyle name="Note 8 2" xfId="453"/>
    <cellStyle name="Note 9" xfId="454"/>
    <cellStyle name="Output 2" xfId="455"/>
    <cellStyle name="Percent 2" xfId="456"/>
    <cellStyle name="Percent 2 2" xfId="457"/>
    <cellStyle name="Percent 2 2 2" xfId="458"/>
    <cellStyle name="Percent 2 3" xfId="459"/>
    <cellStyle name="Percent 3" xfId="460"/>
    <cellStyle name="Percent 3 2" xfId="461"/>
    <cellStyle name="Percent 3 3" xfId="462"/>
    <cellStyle name="Percent 4" xfId="463"/>
    <cellStyle name="Percent 4 2" xfId="464"/>
    <cellStyle name="Percent 5" xfId="465"/>
    <cellStyle name="Percent 5 2" xfId="466"/>
    <cellStyle name="Percent 5 3" xfId="467"/>
    <cellStyle name="Percent 6" xfId="468"/>
    <cellStyle name="Percent 6 2" xfId="469"/>
    <cellStyle name="Percent 7" xfId="470"/>
    <cellStyle name="Percent 8" xfId="471"/>
    <cellStyle name="Percent 9" xfId="472"/>
    <cellStyle name="Title 2" xfId="473"/>
    <cellStyle name="Total 2" xfId="474"/>
    <cellStyle name="Warning Text 2" xfId="47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66675</xdr:rowOff>
    </xdr:from>
    <xdr:to>
      <xdr:col>14</xdr:col>
      <xdr:colOff>428625</xdr:colOff>
      <xdr:row>2</xdr:row>
      <xdr:rowOff>152400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8575" y="66675"/>
          <a:ext cx="736282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Table 39. Nelson River sockeye salmon brood table, 1978-2016.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66675</xdr:rowOff>
    </xdr:from>
    <xdr:to>
      <xdr:col>20</xdr:col>
      <xdr:colOff>0</xdr:colOff>
      <xdr:row>1</xdr:row>
      <xdr:rowOff>114300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8575" y="66675"/>
          <a:ext cx="8039100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Table 41. Bear Lake late-run (post 31 July) sockeye salmon brood table, 1980-2016.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</xdr:row>
      <xdr:rowOff>180975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8772525" cy="504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Table 64. South Olga Lakes (Upper Station) late-run sockeye salmon brood table showing estimated returns from parent escapements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by age class.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0</xdr:colOff>
      <xdr:row>2</xdr:row>
      <xdr:rowOff>19051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1"/>
          <a:ext cx="8905875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Table 62. South Olga Lakes (Upper Station) early-run sockeye salmon brood table showing estimated returns from parent escapements by </a:t>
          </a:r>
        </a:p>
        <a:p>
          <a:pPr algn="l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age class.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38100</xdr:rowOff>
    </xdr:from>
    <xdr:to>
      <xdr:col>21</xdr:col>
      <xdr:colOff>390525</xdr:colOff>
      <xdr:row>2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38100"/>
          <a:ext cx="10696575" cy="419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Table 56.  Karluk Lake late-run sockeye salmon brood table showing estimated returns from parent escapements by age class.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428625</xdr:colOff>
      <xdr:row>1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8820150" cy="257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Table 54.  Karluk Lake early-run sockeye salmon brood table showing estimated returns from parent escapements by age class.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19</xdr:col>
      <xdr:colOff>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8575" y="9525"/>
          <a:ext cx="108108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Table 60.  Frazer Lake (Dog Salmon Creek) sockeye salmon brood table showing estimated returns from parent escapements by age class.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1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971550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Table 58. Ayakulik River (Red Lake) sockeye salmon brood table showing estimated returns from parent escapements by age class.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recast\98RunrecFore\99forecast\99KLRfo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LUSE\NICKS\98runrec\runbrd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&amp;E_Sampling/01rir/NickS/BROOD/runbrd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s/C&amp;E_Sampling/Chignik%20and%20Peninsula/2016/Peninsula%20and%20Chignik%20Tables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ARLBR95"/>
      <sheetName val="Summary"/>
      <sheetName val="1.2 from 1.1"/>
      <sheetName val="R 0.3 from 0.2"/>
      <sheetName val="R 1.3 from 1.2"/>
      <sheetName val="R 2.2 from 2.1 all"/>
      <sheetName val="R 2.2 from 1.2 all"/>
      <sheetName val="2.3 from 2.2"/>
      <sheetName val="R 3.2 from 3.1"/>
      <sheetName val="R 3.2 from 2.2"/>
      <sheetName val="R 3.3 from 3.2"/>
      <sheetName val="R 3.3 from 2.3"/>
      <sheetName val="other ages "/>
      <sheetName val="R 4 from 3"/>
      <sheetName val="R 5 from 4"/>
      <sheetName val="R 6 from 5"/>
      <sheetName val="R 7 from 6"/>
      <sheetName val="D 0.3 from 0.2"/>
      <sheetName val="D 1.2 from 1.1"/>
      <sheetName val="D 2.2 from 1.2 or 2.1"/>
      <sheetName val="D 1.3 from 1.2"/>
      <sheetName val="D 3.3 from 3.2"/>
      <sheetName val="D 3.2 from 3.1"/>
      <sheetName val="D 2.3 from 2.2"/>
      <sheetName val="D 4 from 3"/>
      <sheetName val="D 5 from 4"/>
      <sheetName val="D 6 from 5"/>
      <sheetName val="D 7 from 6"/>
      <sheetName val="D 3.3 from 2.3"/>
      <sheetName val="D 3.2 from 2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55"/>
      <sheetName val="Tab56"/>
      <sheetName val="Tab57"/>
      <sheetName val="Tab58"/>
      <sheetName val="Tab59"/>
      <sheetName val="Tab60"/>
      <sheetName val="Tab61"/>
      <sheetName val="Tab62"/>
      <sheetName val="Tab63"/>
      <sheetName val="Tab64"/>
      <sheetName val="Tab65"/>
      <sheetName val="Tab66"/>
      <sheetName val="Tab67"/>
      <sheetName val="SPIR Fig"/>
      <sheetName val="KER Fig"/>
      <sheetName val="KLR Fig "/>
      <sheetName val="Ayak Fig"/>
      <sheetName val="FRZ fig"/>
      <sheetName val="UPE Fig "/>
      <sheetName val="UPL Fig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A5" t="str">
            <v>Brood</v>
          </cell>
          <cell r="I5" t="str">
            <v>Ages</v>
          </cell>
          <cell r="R5" t="str">
            <v xml:space="preserve">Total </v>
          </cell>
          <cell r="S5" t="str">
            <v>Return/</v>
          </cell>
        </row>
        <row r="6">
          <cell r="A6" t="str">
            <v>Year</v>
          </cell>
          <cell r="B6" t="str">
            <v>Escap.</v>
          </cell>
          <cell r="C6">
            <v>0.2</v>
          </cell>
          <cell r="D6">
            <v>1.1000000000000001</v>
          </cell>
          <cell r="E6">
            <v>0.3</v>
          </cell>
          <cell r="F6">
            <v>1.2</v>
          </cell>
          <cell r="G6">
            <v>2.1</v>
          </cell>
          <cell r="H6">
            <v>0.4</v>
          </cell>
          <cell r="I6">
            <v>1.3</v>
          </cell>
          <cell r="J6">
            <v>2.2000000000000002</v>
          </cell>
          <cell r="K6">
            <v>3.1</v>
          </cell>
          <cell r="L6">
            <v>1.4</v>
          </cell>
          <cell r="M6">
            <v>2.2999999999999998</v>
          </cell>
          <cell r="N6">
            <v>3.2</v>
          </cell>
          <cell r="O6">
            <v>2.4</v>
          </cell>
          <cell r="P6">
            <v>3.3</v>
          </cell>
          <cell r="Q6">
            <v>3.4</v>
          </cell>
          <cell r="R6" t="str">
            <v>Return</v>
          </cell>
          <cell r="S6" t="str">
            <v>Spawner</v>
          </cell>
        </row>
        <row r="8">
          <cell r="A8">
            <v>1963</v>
          </cell>
          <cell r="B8">
            <v>63563</v>
          </cell>
          <cell r="L8">
            <v>0</v>
          </cell>
          <cell r="M8">
            <v>58666.717845409112</v>
          </cell>
          <cell r="N8">
            <v>6268.1981855693375</v>
          </cell>
          <cell r="O8">
            <v>0</v>
          </cell>
          <cell r="P8">
            <v>0</v>
          </cell>
          <cell r="Q8">
            <v>0</v>
          </cell>
        </row>
        <row r="9">
          <cell r="A9">
            <v>1964</v>
          </cell>
          <cell r="B9">
            <v>36342</v>
          </cell>
          <cell r="H9">
            <v>0</v>
          </cell>
          <cell r="I9">
            <v>157.7234726688103</v>
          </cell>
          <cell r="J9">
            <v>50206.109278666896</v>
          </cell>
          <cell r="K9">
            <v>0</v>
          </cell>
          <cell r="L9">
            <v>0</v>
          </cell>
          <cell r="M9">
            <v>5705.3208724942169</v>
          </cell>
          <cell r="N9">
            <v>3375.199636200482</v>
          </cell>
          <cell r="O9">
            <v>0</v>
          </cell>
          <cell r="P9">
            <v>0</v>
          </cell>
          <cell r="Q9">
            <v>0</v>
          </cell>
        </row>
        <row r="10">
          <cell r="A10">
            <v>1965</v>
          </cell>
          <cell r="B10">
            <v>76456</v>
          </cell>
          <cell r="E10">
            <v>0</v>
          </cell>
          <cell r="F10">
            <v>157.7234726688103</v>
          </cell>
          <cell r="G10">
            <v>3469.9163987138268</v>
          </cell>
          <cell r="H10">
            <v>0</v>
          </cell>
          <cell r="I10">
            <v>0</v>
          </cell>
          <cell r="J10">
            <v>33521.632949266546</v>
          </cell>
          <cell r="K10">
            <v>0</v>
          </cell>
          <cell r="L10">
            <v>0</v>
          </cell>
          <cell r="M10">
            <v>13149.872994968278</v>
          </cell>
          <cell r="N10">
            <v>5533.5930168453297</v>
          </cell>
          <cell r="O10">
            <v>0</v>
          </cell>
          <cell r="P10">
            <v>0</v>
          </cell>
          <cell r="Q10">
            <v>0</v>
          </cell>
        </row>
        <row r="11">
          <cell r="A11">
            <v>1966</v>
          </cell>
          <cell r="B11">
            <v>66057</v>
          </cell>
          <cell r="C11">
            <v>0</v>
          </cell>
          <cell r="D11">
            <v>315.4469453376206</v>
          </cell>
          <cell r="E11">
            <v>0</v>
          </cell>
          <cell r="F11">
            <v>1172.6607245256046</v>
          </cell>
          <cell r="G11">
            <v>16621.845055211623</v>
          </cell>
          <cell r="H11">
            <v>0</v>
          </cell>
          <cell r="I11">
            <v>3285.2574841391379</v>
          </cell>
          <cell r="J11">
            <v>57849.557453511268</v>
          </cell>
          <cell r="K11">
            <v>0</v>
          </cell>
          <cell r="L11">
            <v>0</v>
          </cell>
          <cell r="M11">
            <v>51108.505102845425</v>
          </cell>
          <cell r="N11">
            <v>7030.7900945689935</v>
          </cell>
          <cell r="O11">
            <v>0</v>
          </cell>
          <cell r="P11">
            <v>0</v>
          </cell>
          <cell r="Q11">
            <v>0</v>
          </cell>
          <cell r="R11">
            <v>137384.06286013967</v>
          </cell>
          <cell r="S11">
            <v>2.0797805359029273</v>
          </cell>
        </row>
        <row r="12">
          <cell r="A12">
            <v>1967</v>
          </cell>
          <cell r="B12">
            <v>227089</v>
          </cell>
          <cell r="C12">
            <v>0</v>
          </cell>
          <cell r="D12">
            <v>1772.2125117132757</v>
          </cell>
          <cell r="E12">
            <v>0</v>
          </cell>
          <cell r="F12">
            <v>24013.119011157298</v>
          </cell>
          <cell r="G12">
            <v>3338.3158346094947</v>
          </cell>
          <cell r="H12">
            <v>0</v>
          </cell>
          <cell r="I12">
            <v>16468.958666177667</v>
          </cell>
          <cell r="J12">
            <v>78833.728569025043</v>
          </cell>
          <cell r="K12">
            <v>0</v>
          </cell>
          <cell r="L12">
            <v>0</v>
          </cell>
          <cell r="M12">
            <v>23975.828481751782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148402.16307443456</v>
          </cell>
          <cell r="S12">
            <v>0.65349780515319789</v>
          </cell>
        </row>
        <row r="13">
          <cell r="A13">
            <v>1968</v>
          </cell>
          <cell r="B13">
            <v>220850</v>
          </cell>
          <cell r="C13">
            <v>0</v>
          </cell>
          <cell r="D13">
            <v>82.824285714285708</v>
          </cell>
          <cell r="E13">
            <v>0</v>
          </cell>
          <cell r="F13">
            <v>4199.132032817537</v>
          </cell>
          <cell r="G13">
            <v>2825.0723935976007</v>
          </cell>
          <cell r="H13">
            <v>0</v>
          </cell>
          <cell r="I13">
            <v>34463.147645197787</v>
          </cell>
          <cell r="J13">
            <v>89549.084732174262</v>
          </cell>
          <cell r="K13">
            <v>0</v>
          </cell>
          <cell r="L13">
            <v>0</v>
          </cell>
          <cell r="M13">
            <v>123052.98639563432</v>
          </cell>
          <cell r="N13">
            <v>8492.5518356816792</v>
          </cell>
          <cell r="O13">
            <v>0</v>
          </cell>
          <cell r="P13">
            <v>0</v>
          </cell>
          <cell r="Q13">
            <v>0</v>
          </cell>
          <cell r="R13">
            <v>262664.79932081746</v>
          </cell>
          <cell r="S13">
            <v>1.1893357451701039</v>
          </cell>
        </row>
        <row r="14">
          <cell r="A14">
            <v>1969</v>
          </cell>
          <cell r="B14">
            <v>71160</v>
          </cell>
          <cell r="C14">
            <v>0</v>
          </cell>
          <cell r="D14">
            <v>0</v>
          </cell>
          <cell r="E14">
            <v>0</v>
          </cell>
          <cell r="F14">
            <v>4756.186748981936</v>
          </cell>
          <cell r="G14">
            <v>3703.4719812716044</v>
          </cell>
          <cell r="H14">
            <v>0</v>
          </cell>
          <cell r="I14">
            <v>3704.3645253919794</v>
          </cell>
          <cell r="J14">
            <v>78972.313101827982</v>
          </cell>
          <cell r="K14">
            <v>0</v>
          </cell>
          <cell r="L14">
            <v>0</v>
          </cell>
          <cell r="M14">
            <v>13734.260749469267</v>
          </cell>
          <cell r="N14">
            <v>652.21804511278197</v>
          </cell>
          <cell r="O14">
            <v>0</v>
          </cell>
          <cell r="P14">
            <v>0</v>
          </cell>
          <cell r="Q14">
            <v>0</v>
          </cell>
          <cell r="R14">
            <v>105522.81515205554</v>
          </cell>
          <cell r="S14">
            <v>1.482895097696115</v>
          </cell>
        </row>
        <row r="15">
          <cell r="A15">
            <v>1970</v>
          </cell>
          <cell r="B15">
            <v>33863</v>
          </cell>
          <cell r="C15">
            <v>0</v>
          </cell>
          <cell r="D15">
            <v>0</v>
          </cell>
          <cell r="E15">
            <v>0</v>
          </cell>
          <cell r="F15">
            <v>1083.822784897719</v>
          </cell>
          <cell r="G15">
            <v>6324.9062658862404</v>
          </cell>
          <cell r="H15">
            <v>0</v>
          </cell>
          <cell r="I15">
            <v>2052.040666841277</v>
          </cell>
          <cell r="J15">
            <v>17543.304837965785</v>
          </cell>
          <cell r="K15">
            <v>0</v>
          </cell>
          <cell r="L15">
            <v>0</v>
          </cell>
          <cell r="M15">
            <v>9151.5762129199393</v>
          </cell>
          <cell r="N15">
            <v>3273.5376673365386</v>
          </cell>
          <cell r="O15">
            <v>0</v>
          </cell>
          <cell r="P15">
            <v>0</v>
          </cell>
          <cell r="Q15">
            <v>0</v>
          </cell>
          <cell r="R15">
            <v>39429.1884358475</v>
          </cell>
          <cell r="S15">
            <v>1.1643737541224197</v>
          </cell>
        </row>
        <row r="16">
          <cell r="A16">
            <v>1971</v>
          </cell>
          <cell r="B16">
            <v>109174</v>
          </cell>
          <cell r="C16">
            <v>0</v>
          </cell>
          <cell r="D16">
            <v>3251.4683546931565</v>
          </cell>
          <cell r="E16">
            <v>0</v>
          </cell>
          <cell r="F16">
            <v>35918.503720703658</v>
          </cell>
          <cell r="G16">
            <v>18925.372158339793</v>
          </cell>
          <cell r="H16">
            <v>0</v>
          </cell>
          <cell r="I16">
            <v>26504.908163709188</v>
          </cell>
          <cell r="J16">
            <v>184052.99101156127</v>
          </cell>
          <cell r="K16">
            <v>0</v>
          </cell>
          <cell r="L16">
            <v>0</v>
          </cell>
          <cell r="M16">
            <v>16736.318982693992</v>
          </cell>
          <cell r="N16">
            <v>3363.9219902584559</v>
          </cell>
          <cell r="O16">
            <v>0</v>
          </cell>
          <cell r="P16">
            <v>0</v>
          </cell>
          <cell r="Q16">
            <v>0</v>
          </cell>
          <cell r="R16">
            <v>288753.48438195954</v>
          </cell>
          <cell r="S16">
            <v>2.6448924137794672</v>
          </cell>
        </row>
        <row r="17">
          <cell r="A17">
            <v>1972</v>
          </cell>
          <cell r="B17">
            <v>113733</v>
          </cell>
          <cell r="C17">
            <v>0</v>
          </cell>
          <cell r="D17">
            <v>5080.1889886824156</v>
          </cell>
          <cell r="E17">
            <v>0</v>
          </cell>
          <cell r="F17">
            <v>121159.61754375107</v>
          </cell>
          <cell r="G17">
            <v>6723.2903167094773</v>
          </cell>
          <cell r="H17">
            <v>0</v>
          </cell>
          <cell r="I17">
            <v>99681.047109347215</v>
          </cell>
          <cell r="J17">
            <v>260324.89424281547</v>
          </cell>
          <cell r="K17">
            <v>0</v>
          </cell>
          <cell r="L17">
            <v>0</v>
          </cell>
          <cell r="M17">
            <v>71225.265409600965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564194.30361090659</v>
          </cell>
          <cell r="S17">
            <v>4.960691299894548</v>
          </cell>
        </row>
        <row r="18">
          <cell r="A18">
            <v>1973</v>
          </cell>
          <cell r="B18">
            <v>119993</v>
          </cell>
          <cell r="C18">
            <v>0</v>
          </cell>
          <cell r="D18">
            <v>985.64361410655385</v>
          </cell>
          <cell r="E18">
            <v>1394.6932485578329</v>
          </cell>
          <cell r="F18">
            <v>79993.010335863582</v>
          </cell>
          <cell r="G18">
            <v>7548.0017359319545</v>
          </cell>
          <cell r="H18">
            <v>0</v>
          </cell>
          <cell r="I18">
            <v>82531.863941210409</v>
          </cell>
          <cell r="J18">
            <v>110905.65730567649</v>
          </cell>
          <cell r="K18">
            <v>0</v>
          </cell>
          <cell r="L18">
            <v>0</v>
          </cell>
          <cell r="M18">
            <v>45469.031886803277</v>
          </cell>
          <cell r="N18">
            <v>1393.2771022570985</v>
          </cell>
          <cell r="O18">
            <v>0</v>
          </cell>
          <cell r="P18">
            <v>0</v>
          </cell>
          <cell r="Q18">
            <v>0</v>
          </cell>
          <cell r="R18">
            <v>330221.17917040724</v>
          </cell>
          <cell r="S18">
            <v>2.7520036933021697</v>
          </cell>
        </row>
        <row r="19">
          <cell r="A19">
            <v>1974</v>
          </cell>
          <cell r="B19">
            <v>181631</v>
          </cell>
          <cell r="C19">
            <v>0</v>
          </cell>
          <cell r="D19">
            <v>3363.9219902584559</v>
          </cell>
          <cell r="E19">
            <v>0</v>
          </cell>
          <cell r="F19">
            <v>46280.839486225777</v>
          </cell>
          <cell r="G19">
            <v>0</v>
          </cell>
          <cell r="H19">
            <v>0</v>
          </cell>
          <cell r="I19">
            <v>45109.255674954336</v>
          </cell>
          <cell r="J19">
            <v>129000.33927915129</v>
          </cell>
          <cell r="K19">
            <v>0</v>
          </cell>
          <cell r="L19">
            <v>0</v>
          </cell>
          <cell r="M19">
            <v>221923.28865765035</v>
          </cell>
          <cell r="N19">
            <v>3892.2061741862531</v>
          </cell>
          <cell r="O19">
            <v>0</v>
          </cell>
          <cell r="P19">
            <v>0</v>
          </cell>
          <cell r="Q19">
            <v>0</v>
          </cell>
          <cell r="R19">
            <v>449569.85126242647</v>
          </cell>
          <cell r="S19">
            <v>2.4751823822058263</v>
          </cell>
        </row>
        <row r="20">
          <cell r="A20">
            <v>1975</v>
          </cell>
          <cell r="B20">
            <v>94517</v>
          </cell>
          <cell r="C20">
            <v>0</v>
          </cell>
          <cell r="D20">
            <v>0</v>
          </cell>
          <cell r="E20">
            <v>1393.2771022570985</v>
          </cell>
          <cell r="F20">
            <v>10981.604627178533</v>
          </cell>
          <cell r="G20">
            <v>14989.185785548467</v>
          </cell>
          <cell r="H20">
            <v>0</v>
          </cell>
          <cell r="I20">
            <v>30949.79275768411</v>
          </cell>
          <cell r="J20">
            <v>308250.62062166055</v>
          </cell>
          <cell r="K20">
            <v>0</v>
          </cell>
          <cell r="L20">
            <v>0</v>
          </cell>
          <cell r="M20">
            <v>96141.2862859257</v>
          </cell>
          <cell r="N20">
            <v>857.70779065313161</v>
          </cell>
          <cell r="O20">
            <v>0</v>
          </cell>
          <cell r="P20">
            <v>0</v>
          </cell>
          <cell r="Q20">
            <v>0</v>
          </cell>
          <cell r="R20">
            <v>463563.47497090755</v>
          </cell>
          <cell r="S20">
            <v>4.9045512973423566</v>
          </cell>
        </row>
        <row r="21">
          <cell r="A21">
            <v>1976</v>
          </cell>
          <cell r="B21">
            <v>219047</v>
          </cell>
          <cell r="C21">
            <v>0</v>
          </cell>
          <cell r="D21">
            <v>5835.3026103919883</v>
          </cell>
          <cell r="E21">
            <v>3854.6348470250696</v>
          </cell>
          <cell r="F21">
            <v>405330.34701334976</v>
          </cell>
          <cell r="G21">
            <v>8408.0658259627598</v>
          </cell>
          <cell r="H21">
            <v>0</v>
          </cell>
          <cell r="I21">
            <v>164495.28974825531</v>
          </cell>
          <cell r="J21">
            <v>187009.3202238502</v>
          </cell>
          <cell r="K21">
            <v>0</v>
          </cell>
          <cell r="L21">
            <v>0</v>
          </cell>
          <cell r="M21">
            <v>61395.211819000753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836328.17208783585</v>
          </cell>
          <cell r="S21">
            <v>3.8180307061399419</v>
          </cell>
        </row>
        <row r="22">
          <cell r="A22">
            <v>1977</v>
          </cell>
          <cell r="B22">
            <v>306982</v>
          </cell>
          <cell r="C22">
            <v>0</v>
          </cell>
          <cell r="D22">
            <v>0</v>
          </cell>
          <cell r="E22">
            <v>0</v>
          </cell>
          <cell r="F22">
            <v>5060.067699259248</v>
          </cell>
          <cell r="G22">
            <v>3430.8311626125264</v>
          </cell>
          <cell r="H22">
            <v>0</v>
          </cell>
          <cell r="I22">
            <v>18656.257172722202</v>
          </cell>
          <cell r="J22">
            <v>170721.06365550123</v>
          </cell>
          <cell r="K22">
            <v>0</v>
          </cell>
          <cell r="L22">
            <v>0</v>
          </cell>
          <cell r="M22">
            <v>85540.898899821492</v>
          </cell>
          <cell r="N22">
            <v>3940.3496437382423</v>
          </cell>
          <cell r="O22">
            <v>0</v>
          </cell>
          <cell r="P22">
            <v>0</v>
          </cell>
          <cell r="Q22">
            <v>0</v>
          </cell>
          <cell r="R22">
            <v>287349.46823365492</v>
          </cell>
          <cell r="S22">
            <v>0.9360466354172392</v>
          </cell>
        </row>
        <row r="23">
          <cell r="A23">
            <v>1978</v>
          </cell>
          <cell r="B23">
            <v>132864</v>
          </cell>
          <cell r="C23">
            <v>0</v>
          </cell>
          <cell r="D23">
            <v>0</v>
          </cell>
          <cell r="E23">
            <v>0</v>
          </cell>
          <cell r="F23">
            <v>1556.4490437515358</v>
          </cell>
          <cell r="G23">
            <v>15799.245367128351</v>
          </cell>
          <cell r="H23">
            <v>0</v>
          </cell>
          <cell r="I23">
            <v>14937.359743090205</v>
          </cell>
          <cell r="J23">
            <v>45081.1887302205</v>
          </cell>
          <cell r="K23">
            <v>0</v>
          </cell>
          <cell r="L23">
            <v>0</v>
          </cell>
          <cell r="M23">
            <v>42151.32717283172</v>
          </cell>
          <cell r="N23">
            <v>2747.1406427016409</v>
          </cell>
          <cell r="O23">
            <v>0</v>
          </cell>
          <cell r="P23">
            <v>0</v>
          </cell>
          <cell r="Q23">
            <v>0</v>
          </cell>
          <cell r="R23">
            <v>122272.71069972395</v>
          </cell>
          <cell r="S23">
            <v>0.92028473250635201</v>
          </cell>
        </row>
        <row r="24">
          <cell r="A24">
            <v>1979</v>
          </cell>
          <cell r="B24">
            <v>222270</v>
          </cell>
          <cell r="C24">
            <v>0</v>
          </cell>
          <cell r="D24">
            <v>3624.6706513215081</v>
          </cell>
          <cell r="E24">
            <v>441.04127847585755</v>
          </cell>
          <cell r="F24">
            <v>16345.349768410326</v>
          </cell>
          <cell r="G24">
            <v>18351.801918460042</v>
          </cell>
          <cell r="H24">
            <v>0</v>
          </cell>
          <cell r="I24">
            <v>40957.693191822502</v>
          </cell>
          <cell r="J24">
            <v>131538.50156769232</v>
          </cell>
          <cell r="K24">
            <v>0</v>
          </cell>
          <cell r="L24">
            <v>0</v>
          </cell>
          <cell r="M24">
            <v>41814.594682485527</v>
          </cell>
          <cell r="N24">
            <v>1437.5527798333519</v>
          </cell>
          <cell r="O24">
            <v>0</v>
          </cell>
          <cell r="P24">
            <v>0</v>
          </cell>
          <cell r="Q24">
            <v>0</v>
          </cell>
          <cell r="R24">
            <v>254511.20583850145</v>
          </cell>
          <cell r="S24">
            <v>1.14505423961174</v>
          </cell>
        </row>
        <row r="25">
          <cell r="A25">
            <v>1980</v>
          </cell>
          <cell r="B25">
            <v>774328</v>
          </cell>
          <cell r="C25">
            <v>0</v>
          </cell>
          <cell r="D25">
            <v>11779.71553513889</v>
          </cell>
          <cell r="E25">
            <v>13347.326548085097</v>
          </cell>
          <cell r="F25">
            <v>402760.73555602686</v>
          </cell>
          <cell r="G25">
            <v>24781.273753794547</v>
          </cell>
          <cell r="H25">
            <v>0</v>
          </cell>
          <cell r="I25">
            <v>232583.42110680201</v>
          </cell>
          <cell r="J25">
            <v>305082.86539783672</v>
          </cell>
          <cell r="K25">
            <v>0</v>
          </cell>
          <cell r="L25">
            <v>0</v>
          </cell>
          <cell r="M25">
            <v>159439.6108495259</v>
          </cell>
          <cell r="N25">
            <v>2762.2942919196721</v>
          </cell>
          <cell r="O25">
            <v>0</v>
          </cell>
          <cell r="P25">
            <v>0</v>
          </cell>
          <cell r="Q25">
            <v>0</v>
          </cell>
          <cell r="R25">
            <v>1152537.2430391298</v>
          </cell>
          <cell r="S25">
            <v>1.4884354473028609</v>
          </cell>
        </row>
        <row r="26">
          <cell r="A26">
            <v>1981</v>
          </cell>
          <cell r="B26">
            <v>279200</v>
          </cell>
          <cell r="C26">
            <v>0</v>
          </cell>
          <cell r="D26">
            <v>17149.140955074949</v>
          </cell>
          <cell r="E26">
            <v>0</v>
          </cell>
          <cell r="F26">
            <v>310783.93454096542</v>
          </cell>
          <cell r="G26">
            <v>7449.8050362062286</v>
          </cell>
          <cell r="H26">
            <v>0</v>
          </cell>
          <cell r="I26">
            <v>230888.86995615382</v>
          </cell>
          <cell r="J26">
            <v>328621.9882201674</v>
          </cell>
          <cell r="K26">
            <v>0</v>
          </cell>
          <cell r="L26">
            <v>0</v>
          </cell>
          <cell r="M26">
            <v>168527.0911564359</v>
          </cell>
          <cell r="N26">
            <v>28563.609815606451</v>
          </cell>
          <cell r="O26">
            <v>0</v>
          </cell>
          <cell r="P26">
            <v>0</v>
          </cell>
          <cell r="Q26">
            <v>0</v>
          </cell>
          <cell r="R26">
            <v>1091984.4396806101</v>
          </cell>
          <cell r="S26">
            <v>3.9111190532973139</v>
          </cell>
        </row>
        <row r="27">
          <cell r="A27">
            <v>1982</v>
          </cell>
          <cell r="B27">
            <v>169678</v>
          </cell>
          <cell r="C27">
            <v>0</v>
          </cell>
          <cell r="D27">
            <v>6857.1512496309797</v>
          </cell>
          <cell r="E27">
            <v>7499.8811943896435</v>
          </cell>
          <cell r="F27">
            <v>1626.1671302033526</v>
          </cell>
          <cell r="G27">
            <v>2595.7439740437098</v>
          </cell>
          <cell r="H27">
            <v>0</v>
          </cell>
          <cell r="I27">
            <v>16350.746534850372</v>
          </cell>
          <cell r="J27">
            <v>123666.84009841557</v>
          </cell>
          <cell r="K27">
            <v>0</v>
          </cell>
          <cell r="L27">
            <v>0</v>
          </cell>
          <cell r="M27">
            <v>77128.560429181525</v>
          </cell>
          <cell r="N27">
            <v>4751.1485644560462</v>
          </cell>
          <cell r="O27">
            <v>0</v>
          </cell>
          <cell r="P27">
            <v>0</v>
          </cell>
          <cell r="Q27">
            <v>0</v>
          </cell>
          <cell r="R27">
            <v>240476.23917517121</v>
          </cell>
          <cell r="S27">
            <v>1.4172505520761161</v>
          </cell>
        </row>
        <row r="28">
          <cell r="A28">
            <v>1983</v>
          </cell>
          <cell r="B28">
            <v>171415</v>
          </cell>
          <cell r="C28">
            <v>0</v>
          </cell>
          <cell r="D28">
            <v>548.14995698371899</v>
          </cell>
          <cell r="E28">
            <v>1170.7029797123282</v>
          </cell>
          <cell r="F28">
            <v>20198.229083685714</v>
          </cell>
          <cell r="G28">
            <v>15116.454209298106</v>
          </cell>
          <cell r="H28">
            <v>0</v>
          </cell>
          <cell r="I28">
            <v>72230.704774731581</v>
          </cell>
          <cell r="J28">
            <v>168055.49314226446</v>
          </cell>
          <cell r="K28">
            <v>0</v>
          </cell>
          <cell r="L28">
            <v>0</v>
          </cell>
          <cell r="M28">
            <v>104765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382084.73414667591</v>
          </cell>
          <cell r="S28">
            <v>2.2290040786785048</v>
          </cell>
        </row>
        <row r="29">
          <cell r="A29">
            <v>1984</v>
          </cell>
          <cell r="B29">
            <v>283215</v>
          </cell>
          <cell r="C29">
            <v>0</v>
          </cell>
          <cell r="D29">
            <v>7778.714326221163</v>
          </cell>
          <cell r="E29">
            <v>3311.2061344858303</v>
          </cell>
          <cell r="F29">
            <v>138184.93675705479</v>
          </cell>
          <cell r="G29">
            <v>78899.325017491181</v>
          </cell>
          <cell r="H29">
            <v>0</v>
          </cell>
          <cell r="I29">
            <v>72319</v>
          </cell>
          <cell r="J29">
            <v>197026</v>
          </cell>
          <cell r="K29">
            <v>0</v>
          </cell>
          <cell r="L29">
            <v>0</v>
          </cell>
          <cell r="M29">
            <v>103450</v>
          </cell>
          <cell r="N29">
            <v>3347</v>
          </cell>
          <cell r="O29">
            <v>0</v>
          </cell>
          <cell r="P29">
            <v>0</v>
          </cell>
          <cell r="Q29">
            <v>0</v>
          </cell>
          <cell r="R29">
            <v>604316.18223525293</v>
          </cell>
          <cell r="S29">
            <v>2.1337718067025153</v>
          </cell>
        </row>
        <row r="30">
          <cell r="A30">
            <v>1985</v>
          </cell>
          <cell r="B30">
            <v>388759</v>
          </cell>
          <cell r="C30">
            <v>0</v>
          </cell>
          <cell r="D30">
            <v>61345.063774686532</v>
          </cell>
          <cell r="E30">
            <v>3903</v>
          </cell>
          <cell r="F30">
            <v>365489</v>
          </cell>
          <cell r="G30">
            <v>18971</v>
          </cell>
          <cell r="H30">
            <v>0</v>
          </cell>
          <cell r="I30">
            <v>589731</v>
          </cell>
          <cell r="J30">
            <v>513314</v>
          </cell>
          <cell r="K30">
            <v>0</v>
          </cell>
          <cell r="L30">
            <v>0</v>
          </cell>
          <cell r="M30">
            <v>229750</v>
          </cell>
          <cell r="N30">
            <v>4276</v>
          </cell>
          <cell r="O30">
            <v>0</v>
          </cell>
          <cell r="P30">
            <v>0</v>
          </cell>
          <cell r="Q30">
            <v>0</v>
          </cell>
          <cell r="R30">
            <v>1786779.0637746865</v>
          </cell>
          <cell r="S30">
            <v>4.5961098361058816</v>
          </cell>
        </row>
        <row r="31">
          <cell r="A31">
            <v>1986</v>
          </cell>
          <cell r="B31">
            <v>318135</v>
          </cell>
          <cell r="C31">
            <v>0</v>
          </cell>
          <cell r="D31">
            <v>4480</v>
          </cell>
          <cell r="E31">
            <v>38326</v>
          </cell>
          <cell r="F31">
            <v>571371</v>
          </cell>
          <cell r="G31">
            <v>6489</v>
          </cell>
          <cell r="H31">
            <v>0</v>
          </cell>
          <cell r="I31">
            <v>506463</v>
          </cell>
          <cell r="J31">
            <v>365644</v>
          </cell>
          <cell r="K31">
            <v>0</v>
          </cell>
          <cell r="L31">
            <v>0</v>
          </cell>
          <cell r="M31">
            <v>231471</v>
          </cell>
          <cell r="N31">
            <v>5967</v>
          </cell>
          <cell r="O31">
            <v>0</v>
          </cell>
          <cell r="P31">
            <v>0</v>
          </cell>
          <cell r="Q31">
            <v>0</v>
          </cell>
          <cell r="R31">
            <v>1730211</v>
          </cell>
          <cell r="S31">
            <v>5.4386062520628036</v>
          </cell>
        </row>
        <row r="32">
          <cell r="A32">
            <v>1987</v>
          </cell>
          <cell r="B32">
            <v>261913</v>
          </cell>
          <cell r="C32">
            <v>0</v>
          </cell>
          <cell r="D32">
            <v>12991</v>
          </cell>
          <cell r="E32">
            <v>15380</v>
          </cell>
          <cell r="F32">
            <v>173341</v>
          </cell>
          <cell r="G32">
            <v>13602</v>
          </cell>
          <cell r="H32">
            <v>0</v>
          </cell>
          <cell r="I32">
            <v>103512</v>
          </cell>
          <cell r="J32">
            <v>317142</v>
          </cell>
          <cell r="K32">
            <v>0</v>
          </cell>
          <cell r="L32">
            <v>0</v>
          </cell>
          <cell r="M32">
            <v>341728</v>
          </cell>
          <cell r="N32">
            <v>32807</v>
          </cell>
          <cell r="O32">
            <v>0</v>
          </cell>
          <cell r="P32">
            <v>5063</v>
          </cell>
          <cell r="Q32">
            <v>0</v>
          </cell>
          <cell r="R32">
            <v>1015566</v>
          </cell>
          <cell r="S32">
            <v>3.8774936715626946</v>
          </cell>
        </row>
        <row r="33">
          <cell r="A33">
            <v>1988</v>
          </cell>
          <cell r="B33">
            <v>291774</v>
          </cell>
          <cell r="C33">
            <v>0</v>
          </cell>
          <cell r="D33">
            <v>2822</v>
          </cell>
          <cell r="E33">
            <v>3351</v>
          </cell>
          <cell r="F33">
            <v>81584</v>
          </cell>
          <cell r="G33">
            <v>2832</v>
          </cell>
          <cell r="H33">
            <v>0</v>
          </cell>
          <cell r="I33">
            <v>62159</v>
          </cell>
          <cell r="J33">
            <v>126124</v>
          </cell>
          <cell r="K33">
            <v>0</v>
          </cell>
          <cell r="L33">
            <v>0</v>
          </cell>
          <cell r="M33">
            <v>27783</v>
          </cell>
          <cell r="N33">
            <v>10655</v>
          </cell>
          <cell r="O33">
            <v>0</v>
          </cell>
          <cell r="P33">
            <v>8225</v>
          </cell>
          <cell r="Q33">
            <v>0</v>
          </cell>
          <cell r="R33">
            <v>325535</v>
          </cell>
          <cell r="S33">
            <v>1.1157094189338324</v>
          </cell>
        </row>
        <row r="34">
          <cell r="A34">
            <v>1989</v>
          </cell>
          <cell r="B34">
            <v>768101</v>
          </cell>
          <cell r="C34">
            <v>0</v>
          </cell>
          <cell r="D34">
            <v>2571</v>
          </cell>
          <cell r="E34">
            <v>5565</v>
          </cell>
          <cell r="F34">
            <v>26297</v>
          </cell>
          <cell r="G34">
            <v>29189</v>
          </cell>
          <cell r="H34">
            <v>0</v>
          </cell>
          <cell r="I34">
            <v>18318</v>
          </cell>
          <cell r="J34">
            <v>310379</v>
          </cell>
          <cell r="K34">
            <v>0</v>
          </cell>
          <cell r="L34">
            <v>0</v>
          </cell>
          <cell r="M34">
            <v>254557</v>
          </cell>
          <cell r="N34">
            <v>59553</v>
          </cell>
          <cell r="O34">
            <v>0</v>
          </cell>
          <cell r="P34">
            <v>46238</v>
          </cell>
          <cell r="Q34">
            <v>0</v>
          </cell>
          <cell r="R34">
            <v>752667</v>
          </cell>
          <cell r="S34">
            <v>0.97990628836572269</v>
          </cell>
        </row>
        <row r="35">
          <cell r="A35">
            <v>1990</v>
          </cell>
          <cell r="B35">
            <v>371282</v>
          </cell>
          <cell r="C35">
            <v>0</v>
          </cell>
          <cell r="D35">
            <v>1028</v>
          </cell>
          <cell r="E35">
            <v>8047</v>
          </cell>
          <cell r="F35">
            <v>3618</v>
          </cell>
          <cell r="G35">
            <v>14638</v>
          </cell>
          <cell r="H35">
            <v>0</v>
          </cell>
          <cell r="I35">
            <v>59035</v>
          </cell>
          <cell r="J35">
            <v>295167</v>
          </cell>
          <cell r="K35">
            <v>0</v>
          </cell>
          <cell r="L35">
            <v>0</v>
          </cell>
          <cell r="M35">
            <v>202600</v>
          </cell>
          <cell r="N35">
            <v>16202</v>
          </cell>
          <cell r="O35">
            <v>0</v>
          </cell>
          <cell r="P35">
            <v>102</v>
          </cell>
          <cell r="Q35">
            <v>38</v>
          </cell>
          <cell r="R35">
            <v>600475</v>
          </cell>
          <cell r="S35">
            <v>1.6173016736604522</v>
          </cell>
        </row>
        <row r="36">
          <cell r="A36">
            <v>1991</v>
          </cell>
          <cell r="B36">
            <v>384859</v>
          </cell>
          <cell r="C36">
            <v>640</v>
          </cell>
          <cell r="D36">
            <v>22371</v>
          </cell>
          <cell r="E36">
            <v>17118</v>
          </cell>
          <cell r="F36">
            <v>145925</v>
          </cell>
          <cell r="G36">
            <v>36123</v>
          </cell>
          <cell r="H36">
            <v>0</v>
          </cell>
          <cell r="I36">
            <v>393249</v>
          </cell>
          <cell r="J36">
            <v>482187</v>
          </cell>
          <cell r="K36">
            <v>0</v>
          </cell>
          <cell r="L36">
            <v>19</v>
          </cell>
          <cell r="M36">
            <v>158923</v>
          </cell>
          <cell r="N36">
            <v>5779</v>
          </cell>
          <cell r="O36">
            <v>64</v>
          </cell>
          <cell r="P36">
            <v>2796</v>
          </cell>
          <cell r="R36">
            <v>1265194</v>
          </cell>
          <cell r="S36">
            <v>3.2874221468122093</v>
          </cell>
          <cell r="T36">
            <v>1446144</v>
          </cell>
        </row>
        <row r="37">
          <cell r="A37">
            <v>1992</v>
          </cell>
          <cell r="B37">
            <v>344184</v>
          </cell>
          <cell r="C37">
            <v>4591</v>
          </cell>
          <cell r="D37">
            <v>2578</v>
          </cell>
          <cell r="E37">
            <v>9900</v>
          </cell>
          <cell r="F37">
            <v>65889</v>
          </cell>
          <cell r="G37">
            <v>24694</v>
          </cell>
          <cell r="H37">
            <v>205</v>
          </cell>
          <cell r="I37">
            <v>10135</v>
          </cell>
          <cell r="J37">
            <v>200817</v>
          </cell>
          <cell r="K37">
            <v>2188</v>
          </cell>
          <cell r="L37">
            <v>2685</v>
          </cell>
          <cell r="M37">
            <v>230460</v>
          </cell>
          <cell r="N37">
            <v>19788</v>
          </cell>
        </row>
        <row r="38">
          <cell r="A38">
            <v>1993</v>
          </cell>
          <cell r="B38">
            <v>286170</v>
          </cell>
          <cell r="C38">
            <v>0</v>
          </cell>
          <cell r="D38">
            <v>3093</v>
          </cell>
          <cell r="E38">
            <v>3678</v>
          </cell>
          <cell r="F38">
            <v>2504</v>
          </cell>
          <cell r="G38">
            <v>16283</v>
          </cell>
          <cell r="H38">
            <v>400</v>
          </cell>
          <cell r="I38">
            <v>176539</v>
          </cell>
          <cell r="J38">
            <v>409718</v>
          </cell>
          <cell r="K38">
            <v>516</v>
          </cell>
        </row>
        <row r="39">
          <cell r="A39">
            <v>1994</v>
          </cell>
          <cell r="B39">
            <v>380181</v>
          </cell>
          <cell r="C39">
            <v>465</v>
          </cell>
          <cell r="D39">
            <v>42711</v>
          </cell>
          <cell r="E39">
            <v>7275</v>
          </cell>
          <cell r="F39">
            <v>555246</v>
          </cell>
          <cell r="G39">
            <v>35908</v>
          </cell>
        </row>
        <row r="40">
          <cell r="A40">
            <v>1995</v>
          </cell>
          <cell r="B40">
            <v>317832</v>
          </cell>
          <cell r="C40">
            <v>0</v>
          </cell>
          <cell r="D40">
            <v>4711</v>
          </cell>
        </row>
        <row r="41">
          <cell r="A41">
            <v>1996</v>
          </cell>
          <cell r="B41">
            <v>337155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b55"/>
      <sheetName val="Tab56"/>
      <sheetName val="Tab57"/>
      <sheetName val="Tab58"/>
      <sheetName val="Tab59"/>
      <sheetName val="Tab60"/>
      <sheetName val="Tab61"/>
      <sheetName val="Tab62"/>
      <sheetName val="Tab63"/>
      <sheetName val="Tab64"/>
      <sheetName val="Tab65"/>
      <sheetName val="Tab66"/>
      <sheetName val="Tab67"/>
      <sheetName val="SPIR Fig"/>
      <sheetName val="KER Fig"/>
      <sheetName val="KLR Fig "/>
      <sheetName val="Ayak Fig"/>
      <sheetName val="FRZ fig"/>
      <sheetName val="UPE Fig "/>
      <sheetName val="UPL Fig  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>Brood</v>
          </cell>
          <cell r="I5" t="str">
            <v>Ages</v>
          </cell>
          <cell r="R5" t="str">
            <v xml:space="preserve">Total </v>
          </cell>
          <cell r="S5" t="str">
            <v>Return/</v>
          </cell>
        </row>
        <row r="6">
          <cell r="A6" t="str">
            <v>Year</v>
          </cell>
          <cell r="B6" t="str">
            <v>Escap.</v>
          </cell>
          <cell r="C6">
            <v>0.2</v>
          </cell>
          <cell r="D6">
            <v>1.1000000000000001</v>
          </cell>
          <cell r="E6">
            <v>0.3</v>
          </cell>
          <cell r="F6">
            <v>1.2</v>
          </cell>
          <cell r="G6">
            <v>2.1</v>
          </cell>
          <cell r="H6">
            <v>0.4</v>
          </cell>
          <cell r="I6">
            <v>1.3</v>
          </cell>
          <cell r="J6">
            <v>2.2000000000000002</v>
          </cell>
          <cell r="K6">
            <v>3.1</v>
          </cell>
          <cell r="L6">
            <v>1.4</v>
          </cell>
          <cell r="M6">
            <v>2.2999999999999998</v>
          </cell>
          <cell r="N6">
            <v>3.2</v>
          </cell>
          <cell r="O6">
            <v>2.4</v>
          </cell>
          <cell r="P6">
            <v>3.3</v>
          </cell>
          <cell r="Q6">
            <v>3.4</v>
          </cell>
          <cell r="R6" t="str">
            <v>Return</v>
          </cell>
          <cell r="S6" t="str">
            <v>Spawner</v>
          </cell>
        </row>
        <row r="8">
          <cell r="A8">
            <v>1963</v>
          </cell>
          <cell r="B8">
            <v>63563</v>
          </cell>
          <cell r="L8">
            <v>0</v>
          </cell>
          <cell r="M8">
            <v>58666.717845409112</v>
          </cell>
          <cell r="N8">
            <v>6268.1981855693375</v>
          </cell>
          <cell r="O8">
            <v>0</v>
          </cell>
          <cell r="P8">
            <v>0</v>
          </cell>
          <cell r="Q8">
            <v>0</v>
          </cell>
        </row>
        <row r="9">
          <cell r="A9">
            <v>1964</v>
          </cell>
          <cell r="B9">
            <v>36342</v>
          </cell>
          <cell r="H9">
            <v>0</v>
          </cell>
          <cell r="I9">
            <v>157.7234726688103</v>
          </cell>
          <cell r="J9">
            <v>50206.109278666896</v>
          </cell>
          <cell r="K9">
            <v>0</v>
          </cell>
          <cell r="L9">
            <v>0</v>
          </cell>
          <cell r="M9">
            <v>5705.3208724942169</v>
          </cell>
          <cell r="N9">
            <v>3375.199636200482</v>
          </cell>
          <cell r="O9">
            <v>0</v>
          </cell>
          <cell r="P9">
            <v>0</v>
          </cell>
          <cell r="Q9">
            <v>0</v>
          </cell>
        </row>
        <row r="10">
          <cell r="A10">
            <v>1965</v>
          </cell>
          <cell r="B10">
            <v>76456</v>
          </cell>
          <cell r="E10">
            <v>0</v>
          </cell>
          <cell r="F10">
            <v>157.7234726688103</v>
          </cell>
          <cell r="G10">
            <v>3469.9163987138268</v>
          </cell>
          <cell r="H10">
            <v>0</v>
          </cell>
          <cell r="I10">
            <v>0</v>
          </cell>
          <cell r="J10">
            <v>33521.632949266546</v>
          </cell>
          <cell r="K10">
            <v>0</v>
          </cell>
          <cell r="L10">
            <v>0</v>
          </cell>
          <cell r="M10">
            <v>13149.872994968278</v>
          </cell>
          <cell r="N10">
            <v>5533.5930168453297</v>
          </cell>
          <cell r="O10">
            <v>0</v>
          </cell>
          <cell r="P10">
            <v>0</v>
          </cell>
          <cell r="Q10">
            <v>0</v>
          </cell>
        </row>
        <row r="11">
          <cell r="A11">
            <v>1966</v>
          </cell>
          <cell r="B11">
            <v>66057</v>
          </cell>
          <cell r="C11">
            <v>0</v>
          </cell>
          <cell r="D11">
            <v>315.4469453376206</v>
          </cell>
          <cell r="E11">
            <v>0</v>
          </cell>
          <cell r="F11">
            <v>1172.6607245256046</v>
          </cell>
          <cell r="G11">
            <v>16621.845055211623</v>
          </cell>
          <cell r="H11">
            <v>0</v>
          </cell>
          <cell r="I11">
            <v>3285.2574841391379</v>
          </cell>
          <cell r="J11">
            <v>57849.557453511268</v>
          </cell>
          <cell r="K11">
            <v>0</v>
          </cell>
          <cell r="L11">
            <v>0</v>
          </cell>
          <cell r="M11">
            <v>51108.505102845425</v>
          </cell>
          <cell r="N11">
            <v>7030.7900945689935</v>
          </cell>
          <cell r="O11">
            <v>0</v>
          </cell>
          <cell r="P11">
            <v>0</v>
          </cell>
          <cell r="Q11">
            <v>0</v>
          </cell>
          <cell r="R11">
            <v>137384.06286013967</v>
          </cell>
          <cell r="S11">
            <v>2.0797805359029273</v>
          </cell>
        </row>
        <row r="12">
          <cell r="A12">
            <v>1967</v>
          </cell>
          <cell r="B12">
            <v>227089</v>
          </cell>
          <cell r="C12">
            <v>0</v>
          </cell>
          <cell r="D12">
            <v>1772.2125117132757</v>
          </cell>
          <cell r="E12">
            <v>0</v>
          </cell>
          <cell r="F12">
            <v>24013.119011157298</v>
          </cell>
          <cell r="G12">
            <v>3338.3158346094947</v>
          </cell>
          <cell r="H12">
            <v>0</v>
          </cell>
          <cell r="I12">
            <v>16468.958666177667</v>
          </cell>
          <cell r="J12">
            <v>78833.728569025043</v>
          </cell>
          <cell r="K12">
            <v>0</v>
          </cell>
          <cell r="L12">
            <v>0</v>
          </cell>
          <cell r="M12">
            <v>23975.828481751782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148402.16307443456</v>
          </cell>
          <cell r="S12">
            <v>0.65349780515319789</v>
          </cell>
        </row>
        <row r="13">
          <cell r="A13">
            <v>1968</v>
          </cell>
          <cell r="B13">
            <v>220850</v>
          </cell>
          <cell r="C13">
            <v>0</v>
          </cell>
          <cell r="D13">
            <v>82.824285714285708</v>
          </cell>
          <cell r="E13">
            <v>0</v>
          </cell>
          <cell r="F13">
            <v>4199.132032817537</v>
          </cell>
          <cell r="G13">
            <v>2825.0723935976007</v>
          </cell>
          <cell r="H13">
            <v>0</v>
          </cell>
          <cell r="I13">
            <v>34463.147645197787</v>
          </cell>
          <cell r="J13">
            <v>89549.084732174262</v>
          </cell>
          <cell r="K13">
            <v>0</v>
          </cell>
          <cell r="L13">
            <v>0</v>
          </cell>
          <cell r="M13">
            <v>123052.98639563432</v>
          </cell>
          <cell r="N13">
            <v>8492.5518356816792</v>
          </cell>
          <cell r="O13">
            <v>0</v>
          </cell>
          <cell r="P13">
            <v>0</v>
          </cell>
          <cell r="Q13">
            <v>0</v>
          </cell>
          <cell r="R13">
            <v>262664.79932081746</v>
          </cell>
          <cell r="S13">
            <v>1.1893357451701039</v>
          </cell>
        </row>
        <row r="14">
          <cell r="A14">
            <v>1969</v>
          </cell>
          <cell r="B14">
            <v>71160</v>
          </cell>
          <cell r="C14">
            <v>0</v>
          </cell>
          <cell r="D14">
            <v>0</v>
          </cell>
          <cell r="E14">
            <v>0</v>
          </cell>
          <cell r="F14">
            <v>4756.186748981936</v>
          </cell>
          <cell r="G14">
            <v>3703.4719812716044</v>
          </cell>
          <cell r="H14">
            <v>0</v>
          </cell>
          <cell r="I14">
            <v>3704.3645253919794</v>
          </cell>
          <cell r="J14">
            <v>78972.313101827982</v>
          </cell>
          <cell r="K14">
            <v>0</v>
          </cell>
          <cell r="L14">
            <v>0</v>
          </cell>
          <cell r="M14">
            <v>13734.260749469267</v>
          </cell>
          <cell r="N14">
            <v>652.21804511278197</v>
          </cell>
          <cell r="O14">
            <v>0</v>
          </cell>
          <cell r="P14">
            <v>0</v>
          </cell>
          <cell r="Q14">
            <v>0</v>
          </cell>
          <cell r="R14">
            <v>105522.81515205554</v>
          </cell>
          <cell r="S14">
            <v>1.482895097696115</v>
          </cell>
        </row>
        <row r="15">
          <cell r="A15">
            <v>1970</v>
          </cell>
          <cell r="B15">
            <v>33863</v>
          </cell>
          <cell r="C15">
            <v>0</v>
          </cell>
          <cell r="D15">
            <v>0</v>
          </cell>
          <cell r="E15">
            <v>0</v>
          </cell>
          <cell r="F15">
            <v>1083.822784897719</v>
          </cell>
          <cell r="G15">
            <v>6324.9062658862404</v>
          </cell>
          <cell r="H15">
            <v>0</v>
          </cell>
          <cell r="I15">
            <v>2052.040666841277</v>
          </cell>
          <cell r="J15">
            <v>17543.304837965785</v>
          </cell>
          <cell r="K15">
            <v>0</v>
          </cell>
          <cell r="L15">
            <v>0</v>
          </cell>
          <cell r="M15">
            <v>9151.5762129199393</v>
          </cell>
          <cell r="N15">
            <v>3273.5376673365386</v>
          </cell>
          <cell r="O15">
            <v>0</v>
          </cell>
          <cell r="P15">
            <v>0</v>
          </cell>
          <cell r="Q15">
            <v>0</v>
          </cell>
          <cell r="R15">
            <v>39429.1884358475</v>
          </cell>
          <cell r="S15">
            <v>1.1643737541224197</v>
          </cell>
        </row>
        <row r="16">
          <cell r="A16">
            <v>1971</v>
          </cell>
          <cell r="B16">
            <v>109174</v>
          </cell>
          <cell r="C16">
            <v>0</v>
          </cell>
          <cell r="D16">
            <v>3251.4683546931565</v>
          </cell>
          <cell r="E16">
            <v>0</v>
          </cell>
          <cell r="F16">
            <v>35918.503720703658</v>
          </cell>
          <cell r="G16">
            <v>18925.372158339793</v>
          </cell>
          <cell r="H16">
            <v>0</v>
          </cell>
          <cell r="I16">
            <v>26504.908163709188</v>
          </cell>
          <cell r="J16">
            <v>184052.99101156127</v>
          </cell>
          <cell r="K16">
            <v>0</v>
          </cell>
          <cell r="L16">
            <v>0</v>
          </cell>
          <cell r="M16">
            <v>16736.318982693992</v>
          </cell>
          <cell r="N16">
            <v>3363.9219902584559</v>
          </cell>
          <cell r="O16">
            <v>0</v>
          </cell>
          <cell r="P16">
            <v>0</v>
          </cell>
          <cell r="Q16">
            <v>0</v>
          </cell>
          <cell r="R16">
            <v>288753.48438195954</v>
          </cell>
          <cell r="S16">
            <v>2.6448924137794672</v>
          </cell>
        </row>
        <row r="17">
          <cell r="A17">
            <v>1972</v>
          </cell>
          <cell r="B17">
            <v>113733</v>
          </cell>
          <cell r="C17">
            <v>0</v>
          </cell>
          <cell r="D17">
            <v>5080.1889886824156</v>
          </cell>
          <cell r="E17">
            <v>0</v>
          </cell>
          <cell r="F17">
            <v>121159.61754375107</v>
          </cell>
          <cell r="G17">
            <v>6723.2903167094773</v>
          </cell>
          <cell r="H17">
            <v>0</v>
          </cell>
          <cell r="I17">
            <v>99681.047109347215</v>
          </cell>
          <cell r="J17">
            <v>260324.89424281547</v>
          </cell>
          <cell r="K17">
            <v>0</v>
          </cell>
          <cell r="L17">
            <v>0</v>
          </cell>
          <cell r="M17">
            <v>71225.265409600965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564194.30361090659</v>
          </cell>
          <cell r="S17">
            <v>4.960691299894548</v>
          </cell>
        </row>
        <row r="18">
          <cell r="A18">
            <v>1973</v>
          </cell>
          <cell r="B18">
            <v>119993</v>
          </cell>
          <cell r="C18">
            <v>0</v>
          </cell>
          <cell r="D18">
            <v>985.64361410655385</v>
          </cell>
          <cell r="E18">
            <v>1394.6932485578329</v>
          </cell>
          <cell r="F18">
            <v>79993.010335863582</v>
          </cell>
          <cell r="G18">
            <v>7548.0017359319545</v>
          </cell>
          <cell r="H18">
            <v>0</v>
          </cell>
          <cell r="I18">
            <v>82531.863941210409</v>
          </cell>
          <cell r="J18">
            <v>110905.65730567649</v>
          </cell>
          <cell r="K18">
            <v>0</v>
          </cell>
          <cell r="L18">
            <v>0</v>
          </cell>
          <cell r="M18">
            <v>45469.031886803277</v>
          </cell>
          <cell r="N18">
            <v>1393.2771022570985</v>
          </cell>
          <cell r="O18">
            <v>0</v>
          </cell>
          <cell r="P18">
            <v>0</v>
          </cell>
          <cell r="Q18">
            <v>0</v>
          </cell>
          <cell r="R18">
            <v>330221.17917040724</v>
          </cell>
          <cell r="S18">
            <v>2.7520036933021697</v>
          </cell>
        </row>
        <row r="19">
          <cell r="A19">
            <v>1974</v>
          </cell>
          <cell r="B19">
            <v>181631</v>
          </cell>
          <cell r="C19">
            <v>0</v>
          </cell>
          <cell r="D19">
            <v>3363.9219902584559</v>
          </cell>
          <cell r="E19">
            <v>0</v>
          </cell>
          <cell r="F19">
            <v>46280.839486225777</v>
          </cell>
          <cell r="G19">
            <v>0</v>
          </cell>
          <cell r="H19">
            <v>0</v>
          </cell>
          <cell r="I19">
            <v>45109.255674954336</v>
          </cell>
          <cell r="J19">
            <v>129000.33927915129</v>
          </cell>
          <cell r="K19">
            <v>0</v>
          </cell>
          <cell r="L19">
            <v>0</v>
          </cell>
          <cell r="M19">
            <v>221923.28865765035</v>
          </cell>
          <cell r="N19">
            <v>3892.2061741862531</v>
          </cell>
          <cell r="O19">
            <v>0</v>
          </cell>
          <cell r="P19">
            <v>0</v>
          </cell>
          <cell r="Q19">
            <v>0</v>
          </cell>
          <cell r="R19">
            <v>449569.85126242647</v>
          </cell>
          <cell r="S19">
            <v>2.4751823822058263</v>
          </cell>
        </row>
        <row r="20">
          <cell r="A20">
            <v>1975</v>
          </cell>
          <cell r="B20">
            <v>94517</v>
          </cell>
          <cell r="C20">
            <v>0</v>
          </cell>
          <cell r="D20">
            <v>0</v>
          </cell>
          <cell r="E20">
            <v>1393.2771022570985</v>
          </cell>
          <cell r="F20">
            <v>10981.604627178533</v>
          </cell>
          <cell r="G20">
            <v>14989.185785548467</v>
          </cell>
          <cell r="H20">
            <v>0</v>
          </cell>
          <cell r="I20">
            <v>30949.79275768411</v>
          </cell>
          <cell r="J20">
            <v>308250.62062166055</v>
          </cell>
          <cell r="K20">
            <v>0</v>
          </cell>
          <cell r="L20">
            <v>0</v>
          </cell>
          <cell r="M20">
            <v>96141.2862859257</v>
          </cell>
          <cell r="N20">
            <v>857.70779065313161</v>
          </cell>
          <cell r="O20">
            <v>0</v>
          </cell>
          <cell r="P20">
            <v>0</v>
          </cell>
          <cell r="Q20">
            <v>0</v>
          </cell>
          <cell r="R20">
            <v>463563.47497090755</v>
          </cell>
          <cell r="S20">
            <v>4.9045512973423566</v>
          </cell>
        </row>
        <row r="21">
          <cell r="A21">
            <v>1976</v>
          </cell>
          <cell r="B21">
            <v>219047</v>
          </cell>
          <cell r="C21">
            <v>0</v>
          </cell>
          <cell r="D21">
            <v>5835.3026103919883</v>
          </cell>
          <cell r="E21">
            <v>3854.6348470250696</v>
          </cell>
          <cell r="F21">
            <v>405330.34701334976</v>
          </cell>
          <cell r="G21">
            <v>8408.0658259627598</v>
          </cell>
          <cell r="H21">
            <v>0</v>
          </cell>
          <cell r="I21">
            <v>164495.28974825531</v>
          </cell>
          <cell r="J21">
            <v>187009.3202238502</v>
          </cell>
          <cell r="K21">
            <v>0</v>
          </cell>
          <cell r="L21">
            <v>0</v>
          </cell>
          <cell r="M21">
            <v>61395.211819000753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836328.17208783585</v>
          </cell>
          <cell r="S21">
            <v>3.8180307061399419</v>
          </cell>
        </row>
        <row r="22">
          <cell r="A22">
            <v>1977</v>
          </cell>
          <cell r="B22">
            <v>306982</v>
          </cell>
          <cell r="C22">
            <v>0</v>
          </cell>
          <cell r="D22">
            <v>0</v>
          </cell>
          <cell r="E22">
            <v>0</v>
          </cell>
          <cell r="F22">
            <v>5060.067699259248</v>
          </cell>
          <cell r="G22">
            <v>3430.8311626125264</v>
          </cell>
          <cell r="H22">
            <v>0</v>
          </cell>
          <cell r="I22">
            <v>18656.257172722202</v>
          </cell>
          <cell r="J22">
            <v>170721.06365550123</v>
          </cell>
          <cell r="K22">
            <v>0</v>
          </cell>
          <cell r="L22">
            <v>0</v>
          </cell>
          <cell r="M22">
            <v>85540.898899821492</v>
          </cell>
          <cell r="N22">
            <v>3940.3496437382423</v>
          </cell>
          <cell r="O22">
            <v>0</v>
          </cell>
          <cell r="P22">
            <v>0</v>
          </cell>
          <cell r="Q22">
            <v>0</v>
          </cell>
          <cell r="R22">
            <v>287349.46823365492</v>
          </cell>
          <cell r="S22">
            <v>0.9360466354172392</v>
          </cell>
        </row>
        <row r="23">
          <cell r="A23">
            <v>1978</v>
          </cell>
          <cell r="B23">
            <v>132864</v>
          </cell>
          <cell r="C23">
            <v>0</v>
          </cell>
          <cell r="D23">
            <v>0</v>
          </cell>
          <cell r="E23">
            <v>0</v>
          </cell>
          <cell r="F23">
            <v>1556.4490437515358</v>
          </cell>
          <cell r="G23">
            <v>15799.245367128351</v>
          </cell>
          <cell r="H23">
            <v>0</v>
          </cell>
          <cell r="I23">
            <v>14937.359743090205</v>
          </cell>
          <cell r="J23">
            <v>45081.1887302205</v>
          </cell>
          <cell r="K23">
            <v>0</v>
          </cell>
          <cell r="L23">
            <v>0</v>
          </cell>
          <cell r="M23">
            <v>42151.32717283172</v>
          </cell>
          <cell r="N23">
            <v>2747.1406427016409</v>
          </cell>
          <cell r="O23">
            <v>0</v>
          </cell>
          <cell r="P23">
            <v>0</v>
          </cell>
          <cell r="Q23">
            <v>0</v>
          </cell>
          <cell r="R23">
            <v>122272.71069972395</v>
          </cell>
          <cell r="S23">
            <v>0.92028473250635201</v>
          </cell>
        </row>
        <row r="24">
          <cell r="A24">
            <v>1979</v>
          </cell>
          <cell r="B24">
            <v>222270</v>
          </cell>
          <cell r="C24">
            <v>0</v>
          </cell>
          <cell r="D24">
            <v>3624.6706513215081</v>
          </cell>
          <cell r="E24">
            <v>441.04127847585755</v>
          </cell>
          <cell r="F24">
            <v>16345.349768410326</v>
          </cell>
          <cell r="G24">
            <v>18351.801918460042</v>
          </cell>
          <cell r="H24">
            <v>0</v>
          </cell>
          <cell r="I24">
            <v>40957.693191822502</v>
          </cell>
          <cell r="J24">
            <v>131538.50156769232</v>
          </cell>
          <cell r="K24">
            <v>0</v>
          </cell>
          <cell r="L24">
            <v>0</v>
          </cell>
          <cell r="M24">
            <v>41814.594682485527</v>
          </cell>
          <cell r="N24">
            <v>1437.5527798333519</v>
          </cell>
          <cell r="O24">
            <v>0</v>
          </cell>
          <cell r="P24">
            <v>0</v>
          </cell>
          <cell r="Q24">
            <v>0</v>
          </cell>
          <cell r="R24">
            <v>254511.20583850145</v>
          </cell>
          <cell r="S24">
            <v>1.14505423961174</v>
          </cell>
        </row>
        <row r="25">
          <cell r="A25">
            <v>1980</v>
          </cell>
          <cell r="B25">
            <v>774328</v>
          </cell>
          <cell r="C25">
            <v>0</v>
          </cell>
          <cell r="D25">
            <v>11779.71553513889</v>
          </cell>
          <cell r="E25">
            <v>13347.326548085097</v>
          </cell>
          <cell r="F25">
            <v>402760.73555602686</v>
          </cell>
          <cell r="G25">
            <v>24781.273753794547</v>
          </cell>
          <cell r="H25">
            <v>0</v>
          </cell>
          <cell r="I25">
            <v>232583.42110680201</v>
          </cell>
          <cell r="J25">
            <v>305082.86539783672</v>
          </cell>
          <cell r="K25">
            <v>0</v>
          </cell>
          <cell r="L25">
            <v>0</v>
          </cell>
          <cell r="M25">
            <v>159439.6108495259</v>
          </cell>
          <cell r="N25">
            <v>2762.2942919196721</v>
          </cell>
          <cell r="O25">
            <v>0</v>
          </cell>
          <cell r="P25">
            <v>0</v>
          </cell>
          <cell r="Q25">
            <v>0</v>
          </cell>
          <cell r="R25">
            <v>1152537.2430391298</v>
          </cell>
          <cell r="S25">
            <v>1.4884354473028609</v>
          </cell>
        </row>
        <row r="26">
          <cell r="A26">
            <v>1981</v>
          </cell>
          <cell r="B26">
            <v>279200</v>
          </cell>
          <cell r="C26">
            <v>0</v>
          </cell>
          <cell r="D26">
            <v>17149.140955074949</v>
          </cell>
          <cell r="E26">
            <v>0</v>
          </cell>
          <cell r="F26">
            <v>310783.93454096542</v>
          </cell>
          <cell r="G26">
            <v>7449.8050362062286</v>
          </cell>
          <cell r="H26">
            <v>0</v>
          </cell>
          <cell r="I26">
            <v>230888.86995615382</v>
          </cell>
          <cell r="J26">
            <v>328621.9882201674</v>
          </cell>
          <cell r="K26">
            <v>0</v>
          </cell>
          <cell r="L26">
            <v>0</v>
          </cell>
          <cell r="M26">
            <v>168527.0911564359</v>
          </cell>
          <cell r="N26">
            <v>28563.609815606451</v>
          </cell>
          <cell r="O26">
            <v>0</v>
          </cell>
          <cell r="P26">
            <v>0</v>
          </cell>
          <cell r="Q26">
            <v>0</v>
          </cell>
          <cell r="R26">
            <v>1091984.4396806101</v>
          </cell>
          <cell r="S26">
            <v>3.9111190532973139</v>
          </cell>
        </row>
        <row r="27">
          <cell r="A27">
            <v>1982</v>
          </cell>
          <cell r="B27">
            <v>169678</v>
          </cell>
          <cell r="C27">
            <v>0</v>
          </cell>
          <cell r="D27">
            <v>6857.1512496309797</v>
          </cell>
          <cell r="E27">
            <v>7499.8811943896435</v>
          </cell>
          <cell r="F27">
            <v>1626.1671302033526</v>
          </cell>
          <cell r="G27">
            <v>2595.7439740437098</v>
          </cell>
          <cell r="H27">
            <v>0</v>
          </cell>
          <cell r="I27">
            <v>16350.746534850372</v>
          </cell>
          <cell r="J27">
            <v>123666.84009841557</v>
          </cell>
          <cell r="K27">
            <v>0</v>
          </cell>
          <cell r="L27">
            <v>0</v>
          </cell>
          <cell r="M27">
            <v>77128.560429181525</v>
          </cell>
          <cell r="N27">
            <v>4751.1485644560462</v>
          </cell>
          <cell r="O27">
            <v>0</v>
          </cell>
          <cell r="P27">
            <v>0</v>
          </cell>
          <cell r="Q27">
            <v>0</v>
          </cell>
          <cell r="R27">
            <v>240476.23917517121</v>
          </cell>
          <cell r="S27">
            <v>1.4172505520761161</v>
          </cell>
        </row>
        <row r="28">
          <cell r="A28">
            <v>1983</v>
          </cell>
          <cell r="B28">
            <v>171415</v>
          </cell>
          <cell r="C28">
            <v>0</v>
          </cell>
          <cell r="D28">
            <v>548.14995698371899</v>
          </cell>
          <cell r="E28">
            <v>1170.7029797123282</v>
          </cell>
          <cell r="F28">
            <v>20198.229083685714</v>
          </cell>
          <cell r="G28">
            <v>15116.454209298106</v>
          </cell>
          <cell r="H28">
            <v>0</v>
          </cell>
          <cell r="I28">
            <v>72230.704774731581</v>
          </cell>
          <cell r="J28">
            <v>168055.49314226446</v>
          </cell>
          <cell r="K28">
            <v>0</v>
          </cell>
          <cell r="L28">
            <v>0</v>
          </cell>
          <cell r="M28">
            <v>104765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382084.73414667591</v>
          </cell>
          <cell r="S28">
            <v>2.2290040786785048</v>
          </cell>
        </row>
        <row r="29">
          <cell r="A29">
            <v>1984</v>
          </cell>
          <cell r="B29">
            <v>283215</v>
          </cell>
          <cell r="C29">
            <v>0</v>
          </cell>
          <cell r="D29">
            <v>7778.714326221163</v>
          </cell>
          <cell r="E29">
            <v>3311.2061344858303</v>
          </cell>
          <cell r="F29">
            <v>138184.93675705479</v>
          </cell>
          <cell r="G29">
            <v>78899.325017491181</v>
          </cell>
          <cell r="H29">
            <v>0</v>
          </cell>
          <cell r="I29">
            <v>72319</v>
          </cell>
          <cell r="J29">
            <v>197026</v>
          </cell>
          <cell r="K29">
            <v>0</v>
          </cell>
          <cell r="L29">
            <v>0</v>
          </cell>
          <cell r="M29">
            <v>103450</v>
          </cell>
          <cell r="N29">
            <v>3347</v>
          </cell>
          <cell r="O29">
            <v>0</v>
          </cell>
          <cell r="P29">
            <v>0</v>
          </cell>
          <cell r="Q29">
            <v>0</v>
          </cell>
          <cell r="R29">
            <v>604316.18223525293</v>
          </cell>
          <cell r="S29">
            <v>2.1337718067025153</v>
          </cell>
        </row>
        <row r="30">
          <cell r="A30">
            <v>1985</v>
          </cell>
          <cell r="B30">
            <v>388759</v>
          </cell>
          <cell r="C30">
            <v>0</v>
          </cell>
          <cell r="D30">
            <v>61345.063774686532</v>
          </cell>
          <cell r="E30">
            <v>3903</v>
          </cell>
          <cell r="F30">
            <v>365489</v>
          </cell>
          <cell r="G30">
            <v>18971</v>
          </cell>
          <cell r="H30">
            <v>0</v>
          </cell>
          <cell r="I30">
            <v>589731</v>
          </cell>
          <cell r="J30">
            <v>513314</v>
          </cell>
          <cell r="K30">
            <v>0</v>
          </cell>
          <cell r="L30">
            <v>0</v>
          </cell>
          <cell r="M30">
            <v>229750</v>
          </cell>
          <cell r="N30">
            <v>4276</v>
          </cell>
          <cell r="O30">
            <v>0</v>
          </cell>
          <cell r="P30">
            <v>0</v>
          </cell>
          <cell r="Q30">
            <v>0</v>
          </cell>
          <cell r="R30">
            <v>1786779.0637746865</v>
          </cell>
          <cell r="S30">
            <v>4.5961098361058816</v>
          </cell>
        </row>
        <row r="31">
          <cell r="A31">
            <v>1986</v>
          </cell>
          <cell r="B31">
            <v>318135</v>
          </cell>
          <cell r="C31">
            <v>0</v>
          </cell>
          <cell r="D31">
            <v>4480</v>
          </cell>
          <cell r="E31">
            <v>38326</v>
          </cell>
          <cell r="F31">
            <v>571371</v>
          </cell>
          <cell r="G31">
            <v>6489</v>
          </cell>
          <cell r="H31">
            <v>0</v>
          </cell>
          <cell r="I31">
            <v>506463</v>
          </cell>
          <cell r="J31">
            <v>365644</v>
          </cell>
          <cell r="K31">
            <v>0</v>
          </cell>
          <cell r="L31">
            <v>0</v>
          </cell>
          <cell r="M31">
            <v>231471</v>
          </cell>
          <cell r="N31">
            <v>5967</v>
          </cell>
          <cell r="O31">
            <v>0</v>
          </cell>
          <cell r="P31">
            <v>0</v>
          </cell>
          <cell r="Q31">
            <v>0</v>
          </cell>
          <cell r="R31">
            <v>1730211</v>
          </cell>
          <cell r="S31">
            <v>5.4386062520628036</v>
          </cell>
        </row>
        <row r="32">
          <cell r="A32">
            <v>1987</v>
          </cell>
          <cell r="B32">
            <v>261913</v>
          </cell>
          <cell r="C32">
            <v>0</v>
          </cell>
          <cell r="D32">
            <v>12991</v>
          </cell>
          <cell r="E32">
            <v>15380</v>
          </cell>
          <cell r="F32">
            <v>173341</v>
          </cell>
          <cell r="G32">
            <v>13602</v>
          </cell>
          <cell r="H32">
            <v>0</v>
          </cell>
          <cell r="I32">
            <v>103512</v>
          </cell>
          <cell r="J32">
            <v>317142</v>
          </cell>
          <cell r="K32">
            <v>0</v>
          </cell>
          <cell r="L32">
            <v>0</v>
          </cell>
          <cell r="M32">
            <v>341728</v>
          </cell>
          <cell r="N32">
            <v>32807</v>
          </cell>
          <cell r="O32">
            <v>0</v>
          </cell>
          <cell r="P32">
            <v>5063</v>
          </cell>
          <cell r="Q32">
            <v>0</v>
          </cell>
          <cell r="R32">
            <v>1015566</v>
          </cell>
          <cell r="S32">
            <v>3.8774936715626946</v>
          </cell>
        </row>
        <row r="33">
          <cell r="A33">
            <v>1988</v>
          </cell>
          <cell r="B33">
            <v>291774</v>
          </cell>
          <cell r="C33">
            <v>0</v>
          </cell>
          <cell r="D33">
            <v>2822</v>
          </cell>
          <cell r="E33">
            <v>3351</v>
          </cell>
          <cell r="F33">
            <v>81584</v>
          </cell>
          <cell r="G33">
            <v>2832</v>
          </cell>
          <cell r="H33">
            <v>0</v>
          </cell>
          <cell r="I33">
            <v>62159</v>
          </cell>
          <cell r="J33">
            <v>126124</v>
          </cell>
          <cell r="K33">
            <v>0</v>
          </cell>
          <cell r="L33">
            <v>0</v>
          </cell>
          <cell r="M33">
            <v>27783</v>
          </cell>
          <cell r="N33">
            <v>10655</v>
          </cell>
          <cell r="O33">
            <v>0</v>
          </cell>
          <cell r="P33">
            <v>8225</v>
          </cell>
          <cell r="Q33">
            <v>0</v>
          </cell>
          <cell r="R33">
            <v>325535</v>
          </cell>
          <cell r="S33">
            <v>1.1157094189338324</v>
          </cell>
        </row>
        <row r="34">
          <cell r="A34">
            <v>1989</v>
          </cell>
          <cell r="B34">
            <v>768101</v>
          </cell>
          <cell r="C34">
            <v>0</v>
          </cell>
          <cell r="D34">
            <v>2571</v>
          </cell>
          <cell r="E34">
            <v>5565</v>
          </cell>
          <cell r="F34">
            <v>26297</v>
          </cell>
          <cell r="G34">
            <v>29189</v>
          </cell>
          <cell r="H34">
            <v>0</v>
          </cell>
          <cell r="I34">
            <v>18318</v>
          </cell>
          <cell r="J34">
            <v>310379</v>
          </cell>
          <cell r="K34">
            <v>0</v>
          </cell>
          <cell r="L34">
            <v>0</v>
          </cell>
          <cell r="M34">
            <v>254557</v>
          </cell>
          <cell r="N34">
            <v>59553</v>
          </cell>
          <cell r="O34">
            <v>0</v>
          </cell>
          <cell r="P34">
            <v>46238</v>
          </cell>
          <cell r="Q34">
            <v>0</v>
          </cell>
          <cell r="R34">
            <v>752667</v>
          </cell>
          <cell r="S34">
            <v>0.97990628836572269</v>
          </cell>
        </row>
        <row r="35">
          <cell r="A35">
            <v>1990</v>
          </cell>
          <cell r="B35">
            <v>371282</v>
          </cell>
          <cell r="C35">
            <v>0</v>
          </cell>
          <cell r="D35">
            <v>1028</v>
          </cell>
          <cell r="E35">
            <v>8047</v>
          </cell>
          <cell r="F35">
            <v>3618</v>
          </cell>
          <cell r="G35">
            <v>14638</v>
          </cell>
          <cell r="H35">
            <v>0</v>
          </cell>
          <cell r="I35">
            <v>59035</v>
          </cell>
          <cell r="J35">
            <v>295167</v>
          </cell>
          <cell r="K35">
            <v>0</v>
          </cell>
          <cell r="L35">
            <v>0</v>
          </cell>
          <cell r="M35">
            <v>202600</v>
          </cell>
          <cell r="N35">
            <v>16202</v>
          </cell>
          <cell r="O35">
            <v>0</v>
          </cell>
          <cell r="P35">
            <v>102</v>
          </cell>
          <cell r="Q35">
            <v>38</v>
          </cell>
          <cell r="R35">
            <v>600475</v>
          </cell>
          <cell r="S35">
            <v>1.6173016736604522</v>
          </cell>
        </row>
        <row r="36">
          <cell r="A36">
            <v>1991</v>
          </cell>
          <cell r="B36">
            <v>384859</v>
          </cell>
          <cell r="C36">
            <v>640</v>
          </cell>
          <cell r="D36">
            <v>22371</v>
          </cell>
          <cell r="E36">
            <v>17118</v>
          </cell>
          <cell r="F36">
            <v>145925</v>
          </cell>
          <cell r="G36">
            <v>36123</v>
          </cell>
          <cell r="H36">
            <v>0</v>
          </cell>
          <cell r="I36">
            <v>393249</v>
          </cell>
          <cell r="J36">
            <v>482187</v>
          </cell>
          <cell r="K36">
            <v>0</v>
          </cell>
          <cell r="L36">
            <v>19</v>
          </cell>
          <cell r="M36">
            <v>158923</v>
          </cell>
          <cell r="N36">
            <v>5779</v>
          </cell>
          <cell r="O36">
            <v>64</v>
          </cell>
          <cell r="P36">
            <v>2796</v>
          </cell>
          <cell r="R36">
            <v>1265194</v>
          </cell>
          <cell r="S36">
            <v>3.2874221468122093</v>
          </cell>
          <cell r="T36">
            <v>1446144</v>
          </cell>
        </row>
        <row r="37">
          <cell r="A37">
            <v>1992</v>
          </cell>
          <cell r="B37">
            <v>344184</v>
          </cell>
          <cell r="C37">
            <v>4591</v>
          </cell>
          <cell r="D37">
            <v>2578</v>
          </cell>
          <cell r="E37">
            <v>9900</v>
          </cell>
          <cell r="F37">
            <v>65889</v>
          </cell>
          <cell r="G37">
            <v>24694</v>
          </cell>
          <cell r="H37">
            <v>205</v>
          </cell>
          <cell r="I37">
            <v>10135</v>
          </cell>
          <cell r="J37">
            <v>200817</v>
          </cell>
          <cell r="K37">
            <v>2188</v>
          </cell>
          <cell r="L37">
            <v>2685</v>
          </cell>
          <cell r="M37">
            <v>230460</v>
          </cell>
          <cell r="N37">
            <v>19788</v>
          </cell>
        </row>
        <row r="38">
          <cell r="A38">
            <v>1993</v>
          </cell>
          <cell r="B38">
            <v>286170</v>
          </cell>
          <cell r="C38">
            <v>0</v>
          </cell>
          <cell r="D38">
            <v>3093</v>
          </cell>
          <cell r="E38">
            <v>3678</v>
          </cell>
          <cell r="F38">
            <v>2504</v>
          </cell>
          <cell r="G38">
            <v>16283</v>
          </cell>
          <cell r="H38">
            <v>400</v>
          </cell>
          <cell r="I38">
            <v>176539</v>
          </cell>
          <cell r="J38">
            <v>409718</v>
          </cell>
          <cell r="K38">
            <v>516</v>
          </cell>
        </row>
        <row r="39">
          <cell r="A39">
            <v>1994</v>
          </cell>
          <cell r="B39">
            <v>380181</v>
          </cell>
          <cell r="C39">
            <v>465</v>
          </cell>
          <cell r="D39">
            <v>42711</v>
          </cell>
          <cell r="E39">
            <v>7275</v>
          </cell>
          <cell r="F39">
            <v>555246</v>
          </cell>
          <cell r="G39">
            <v>35908</v>
          </cell>
        </row>
        <row r="40">
          <cell r="A40">
            <v>1995</v>
          </cell>
          <cell r="B40">
            <v>317832</v>
          </cell>
          <cell r="C40">
            <v>0</v>
          </cell>
          <cell r="D40">
            <v>4711</v>
          </cell>
        </row>
        <row r="41">
          <cell r="A41">
            <v>1996</v>
          </cell>
          <cell r="B41">
            <v>337155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X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X2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igs 6,7"/>
      <sheetName val="Figs 8,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V48"/>
  <sheetViews>
    <sheetView showGridLines="0" zoomScaleNormal="100" zoomScaleSheetLayoutView="100" workbookViewId="0">
      <selection activeCell="Z22" sqref="Z22"/>
    </sheetView>
  </sheetViews>
  <sheetFormatPr defaultRowHeight="12.75"/>
  <cols>
    <col min="1" max="1" width="8.42578125" style="262" bestFit="1" customWidth="1"/>
    <col min="2" max="2" width="10.140625" style="241" bestFit="1" customWidth="1"/>
    <col min="3" max="3" width="6.5703125" style="241" bestFit="1" customWidth="1"/>
    <col min="4" max="5" width="7.42578125" style="241" bestFit="1" customWidth="1"/>
    <col min="6" max="6" width="7.5703125" style="241" customWidth="1"/>
    <col min="7" max="7" width="8.28515625" style="241" bestFit="1" customWidth="1"/>
    <col min="8" max="8" width="8" style="241" customWidth="1"/>
    <col min="9" max="9" width="7.42578125" style="241" bestFit="1" customWidth="1"/>
    <col min="10" max="11" width="8.28515625" style="241" bestFit="1" customWidth="1"/>
    <col min="12" max="13" width="6.5703125" style="241" bestFit="1" customWidth="1"/>
    <col min="14" max="14" width="8.28515625" style="241" bestFit="1" customWidth="1"/>
    <col min="15" max="15" width="7.42578125" style="241" bestFit="1" customWidth="1"/>
    <col min="16" max="16" width="7" style="241" customWidth="1"/>
    <col min="17" max="17" width="6.7109375" style="241" customWidth="1"/>
    <col min="18" max="18" width="9.140625" style="241" bestFit="1" customWidth="1"/>
    <col min="19" max="19" width="9" style="241" customWidth="1"/>
    <col min="20" max="20" width="9.5703125" style="241" bestFit="1" customWidth="1"/>
    <col min="21" max="16384" width="9.140625" style="241"/>
  </cols>
  <sheetData>
    <row r="1" spans="1:22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2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2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2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2">
      <c r="A5" s="244"/>
      <c r="B5" s="245"/>
      <c r="C5" s="267" t="s">
        <v>1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45" t="s">
        <v>8</v>
      </c>
    </row>
    <row r="6" spans="1:22">
      <c r="A6" s="246" t="s">
        <v>31</v>
      </c>
      <c r="B6" s="247" t="s">
        <v>29</v>
      </c>
      <c r="C6" s="247">
        <v>0.1</v>
      </c>
      <c r="D6" s="247">
        <v>0.2</v>
      </c>
      <c r="E6" s="247">
        <v>1.1000000000000001</v>
      </c>
      <c r="F6" s="247">
        <v>0.3</v>
      </c>
      <c r="G6" s="247">
        <v>1.2</v>
      </c>
      <c r="H6" s="247">
        <v>2.1</v>
      </c>
      <c r="I6" s="247">
        <v>0.4</v>
      </c>
      <c r="J6" s="247">
        <v>1.3</v>
      </c>
      <c r="K6" s="247">
        <v>2.2000000000000002</v>
      </c>
      <c r="L6" s="247">
        <v>3.1</v>
      </c>
      <c r="M6" s="247">
        <v>1.4</v>
      </c>
      <c r="N6" s="247">
        <v>2.2999999999999998</v>
      </c>
      <c r="O6" s="247">
        <v>3.2</v>
      </c>
      <c r="P6" s="247">
        <v>1.5</v>
      </c>
      <c r="Q6" s="247">
        <v>2.4</v>
      </c>
      <c r="R6" s="247">
        <v>3.3</v>
      </c>
      <c r="S6" s="247">
        <v>2.5</v>
      </c>
      <c r="T6" s="247" t="s">
        <v>5</v>
      </c>
    </row>
    <row r="7" spans="1:22">
      <c r="A7" s="248">
        <v>1978</v>
      </c>
      <c r="B7" s="249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>
        <v>101</v>
      </c>
      <c r="Q7" s="250">
        <v>2942</v>
      </c>
      <c r="R7" s="250">
        <v>779</v>
      </c>
      <c r="S7" s="250">
        <v>0</v>
      </c>
      <c r="T7" s="250"/>
    </row>
    <row r="8" spans="1:22">
      <c r="A8" s="248">
        <v>1979</v>
      </c>
      <c r="B8" s="249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>
        <v>5620</v>
      </c>
      <c r="N8" s="250">
        <v>322104</v>
      </c>
      <c r="O8" s="250">
        <v>542</v>
      </c>
      <c r="P8" s="250">
        <v>0</v>
      </c>
      <c r="Q8" s="250">
        <v>701</v>
      </c>
      <c r="R8" s="250">
        <v>170</v>
      </c>
      <c r="S8" s="250">
        <v>0</v>
      </c>
      <c r="T8" s="250"/>
    </row>
    <row r="9" spans="1:22">
      <c r="A9" s="248">
        <v>1980</v>
      </c>
      <c r="B9" s="249"/>
      <c r="C9" s="250"/>
      <c r="D9" s="250"/>
      <c r="E9" s="250"/>
      <c r="F9" s="250"/>
      <c r="G9" s="250"/>
      <c r="H9" s="250"/>
      <c r="I9" s="250">
        <v>299</v>
      </c>
      <c r="J9" s="250">
        <v>107873</v>
      </c>
      <c r="K9" s="250">
        <v>492648</v>
      </c>
      <c r="L9" s="250">
        <v>0</v>
      </c>
      <c r="M9" s="250">
        <v>131</v>
      </c>
      <c r="N9" s="250">
        <v>185282</v>
      </c>
      <c r="O9" s="250">
        <v>202</v>
      </c>
      <c r="P9" s="250">
        <v>0</v>
      </c>
      <c r="Q9" s="250">
        <v>239</v>
      </c>
      <c r="R9" s="250">
        <v>44</v>
      </c>
      <c r="S9" s="250">
        <v>0</v>
      </c>
      <c r="T9" s="250"/>
    </row>
    <row r="10" spans="1:22">
      <c r="A10" s="248">
        <v>1981</v>
      </c>
      <c r="B10" s="249">
        <v>251000</v>
      </c>
      <c r="C10" s="250"/>
      <c r="D10" s="250"/>
      <c r="E10" s="250"/>
      <c r="F10" s="250">
        <v>1759</v>
      </c>
      <c r="G10" s="250">
        <v>36372</v>
      </c>
      <c r="H10" s="251">
        <v>46924</v>
      </c>
      <c r="I10" s="251">
        <v>72</v>
      </c>
      <c r="J10" s="250">
        <v>41812</v>
      </c>
      <c r="K10" s="250">
        <v>47275</v>
      </c>
      <c r="L10" s="250">
        <v>0</v>
      </c>
      <c r="M10" s="250">
        <v>660</v>
      </c>
      <c r="N10" s="250">
        <v>13678</v>
      </c>
      <c r="O10" s="250">
        <v>35</v>
      </c>
      <c r="P10" s="250">
        <v>0</v>
      </c>
      <c r="Q10" s="250">
        <v>59</v>
      </c>
      <c r="R10" s="250">
        <v>0</v>
      </c>
      <c r="S10" s="250">
        <v>0</v>
      </c>
      <c r="T10" s="250"/>
    </row>
    <row r="11" spans="1:22">
      <c r="A11" s="248">
        <v>1982</v>
      </c>
      <c r="B11" s="249">
        <v>179600</v>
      </c>
      <c r="C11" s="250"/>
      <c r="D11" s="250">
        <v>314</v>
      </c>
      <c r="E11" s="250">
        <v>65</v>
      </c>
      <c r="F11" s="250">
        <v>5608</v>
      </c>
      <c r="G11" s="250">
        <v>11464</v>
      </c>
      <c r="H11" s="251">
        <v>2635</v>
      </c>
      <c r="I11" s="251">
        <v>67</v>
      </c>
      <c r="J11" s="250">
        <v>45490</v>
      </c>
      <c r="K11" s="250">
        <v>143389</v>
      </c>
      <c r="L11" s="250">
        <v>0</v>
      </c>
      <c r="M11" s="250">
        <v>123</v>
      </c>
      <c r="N11" s="250">
        <v>125841</v>
      </c>
      <c r="O11" s="250">
        <v>1572</v>
      </c>
      <c r="P11" s="250">
        <v>0</v>
      </c>
      <c r="Q11" s="250">
        <v>963</v>
      </c>
      <c r="R11" s="250">
        <v>8</v>
      </c>
      <c r="S11" s="250">
        <v>0</v>
      </c>
      <c r="T11" s="250">
        <f>SUM(C11:S11)</f>
        <v>337539</v>
      </c>
      <c r="V11" s="252"/>
    </row>
    <row r="12" spans="1:22">
      <c r="A12" s="248">
        <v>1983</v>
      </c>
      <c r="B12" s="249">
        <v>128800</v>
      </c>
      <c r="C12" s="250">
        <v>0</v>
      </c>
      <c r="D12" s="250">
        <v>852</v>
      </c>
      <c r="E12" s="250">
        <v>0</v>
      </c>
      <c r="F12" s="250">
        <v>5740</v>
      </c>
      <c r="G12" s="250">
        <v>43856</v>
      </c>
      <c r="H12" s="251">
        <v>23711</v>
      </c>
      <c r="I12" s="251">
        <v>244</v>
      </c>
      <c r="J12" s="250">
        <v>72682</v>
      </c>
      <c r="K12" s="250">
        <v>53532</v>
      </c>
      <c r="L12" s="250">
        <v>0</v>
      </c>
      <c r="M12" s="250">
        <v>936</v>
      </c>
      <c r="N12" s="250">
        <v>66102</v>
      </c>
      <c r="O12" s="250">
        <v>210</v>
      </c>
      <c r="P12" s="250">
        <v>0</v>
      </c>
      <c r="Q12" s="250">
        <v>2964</v>
      </c>
      <c r="R12" s="250">
        <v>2751</v>
      </c>
      <c r="S12" s="250">
        <v>0</v>
      </c>
      <c r="T12" s="250">
        <f t="shared" ref="T12:T38" si="0">SUM(C12:S12)</f>
        <v>273580</v>
      </c>
      <c r="V12" s="252"/>
    </row>
    <row r="13" spans="1:22">
      <c r="A13" s="248">
        <v>1984</v>
      </c>
      <c r="B13" s="249">
        <v>251000</v>
      </c>
      <c r="C13" s="250">
        <v>0</v>
      </c>
      <c r="D13" s="250">
        <v>624</v>
      </c>
      <c r="E13" s="250">
        <v>6638</v>
      </c>
      <c r="F13" s="250">
        <v>1912</v>
      </c>
      <c r="G13" s="250">
        <v>59603</v>
      </c>
      <c r="H13" s="251">
        <v>12678</v>
      </c>
      <c r="I13" s="251">
        <v>206</v>
      </c>
      <c r="J13" s="250">
        <v>59696</v>
      </c>
      <c r="K13" s="250">
        <v>276557</v>
      </c>
      <c r="L13" s="250">
        <v>154</v>
      </c>
      <c r="M13" s="250">
        <v>449</v>
      </c>
      <c r="N13" s="250">
        <v>275013</v>
      </c>
      <c r="O13" s="250">
        <v>10624</v>
      </c>
      <c r="P13" s="250">
        <v>0</v>
      </c>
      <c r="Q13" s="250">
        <v>17</v>
      </c>
      <c r="R13" s="250">
        <v>0</v>
      </c>
      <c r="S13" s="250">
        <v>0</v>
      </c>
      <c r="T13" s="250">
        <f t="shared" si="0"/>
        <v>704171</v>
      </c>
      <c r="V13" s="252"/>
    </row>
    <row r="14" spans="1:22">
      <c r="A14" s="248">
        <v>1985</v>
      </c>
      <c r="B14" s="249">
        <v>314000</v>
      </c>
      <c r="C14" s="250">
        <v>0</v>
      </c>
      <c r="D14" s="250">
        <v>168</v>
      </c>
      <c r="E14" s="250">
        <v>671</v>
      </c>
      <c r="F14" s="250">
        <v>976</v>
      </c>
      <c r="G14" s="250">
        <v>77339</v>
      </c>
      <c r="H14" s="251">
        <v>8037</v>
      </c>
      <c r="I14" s="251">
        <v>171</v>
      </c>
      <c r="J14" s="250">
        <v>110618</v>
      </c>
      <c r="K14" s="250">
        <v>238924</v>
      </c>
      <c r="L14" s="250">
        <v>0</v>
      </c>
      <c r="M14" s="250">
        <v>0</v>
      </c>
      <c r="N14" s="250">
        <v>109028</v>
      </c>
      <c r="O14" s="250">
        <v>0</v>
      </c>
      <c r="P14" s="250">
        <v>0</v>
      </c>
      <c r="Q14" s="250">
        <v>1632</v>
      </c>
      <c r="R14" s="250">
        <v>46</v>
      </c>
      <c r="S14" s="250">
        <v>0</v>
      </c>
      <c r="T14" s="250">
        <f t="shared" si="0"/>
        <v>547610</v>
      </c>
      <c r="V14" s="252"/>
    </row>
    <row r="15" spans="1:22">
      <c r="A15" s="248">
        <v>1986</v>
      </c>
      <c r="B15" s="249">
        <v>117500</v>
      </c>
      <c r="C15" s="250">
        <v>40</v>
      </c>
      <c r="D15" s="250">
        <v>187</v>
      </c>
      <c r="E15" s="250">
        <v>353</v>
      </c>
      <c r="F15" s="250">
        <v>4370</v>
      </c>
      <c r="G15" s="250">
        <v>33650</v>
      </c>
      <c r="H15" s="251">
        <v>13</v>
      </c>
      <c r="I15" s="251">
        <v>0</v>
      </c>
      <c r="J15" s="250">
        <v>188884</v>
      </c>
      <c r="K15" s="250">
        <v>175014</v>
      </c>
      <c r="L15" s="250">
        <v>0</v>
      </c>
      <c r="M15" s="250">
        <v>7801</v>
      </c>
      <c r="N15" s="250">
        <v>140116</v>
      </c>
      <c r="O15" s="250">
        <v>285</v>
      </c>
      <c r="P15" s="250">
        <v>0</v>
      </c>
      <c r="Q15" s="250">
        <v>1817</v>
      </c>
      <c r="R15" s="250">
        <v>1979</v>
      </c>
      <c r="S15" s="250">
        <v>0</v>
      </c>
      <c r="T15" s="250">
        <f t="shared" si="0"/>
        <v>554509</v>
      </c>
      <c r="V15" s="252"/>
    </row>
    <row r="16" spans="1:22">
      <c r="A16" s="248">
        <v>1987</v>
      </c>
      <c r="B16" s="249">
        <v>155700</v>
      </c>
      <c r="C16" s="250">
        <v>0</v>
      </c>
      <c r="D16" s="250">
        <v>57</v>
      </c>
      <c r="E16" s="250">
        <v>0</v>
      </c>
      <c r="F16" s="250">
        <v>1588</v>
      </c>
      <c r="G16" s="250">
        <v>71043</v>
      </c>
      <c r="H16" s="251">
        <v>4221</v>
      </c>
      <c r="I16" s="251">
        <v>143</v>
      </c>
      <c r="J16" s="250">
        <v>112</v>
      </c>
      <c r="K16" s="250">
        <v>151270</v>
      </c>
      <c r="L16" s="250">
        <v>0</v>
      </c>
      <c r="M16" s="250">
        <v>2986</v>
      </c>
      <c r="N16" s="250">
        <v>287652</v>
      </c>
      <c r="O16" s="250">
        <v>7874</v>
      </c>
      <c r="P16" s="250">
        <v>0</v>
      </c>
      <c r="Q16" s="250">
        <v>3054</v>
      </c>
      <c r="R16" s="250">
        <v>288</v>
      </c>
      <c r="S16" s="250">
        <v>0</v>
      </c>
      <c r="T16" s="250">
        <f t="shared" si="0"/>
        <v>530288</v>
      </c>
      <c r="V16" s="252"/>
    </row>
    <row r="17" spans="1:22">
      <c r="A17" s="248">
        <v>1988</v>
      </c>
      <c r="B17" s="249">
        <v>142900</v>
      </c>
      <c r="C17" s="250">
        <v>0</v>
      </c>
      <c r="D17" s="250">
        <v>574</v>
      </c>
      <c r="E17" s="250">
        <v>3357</v>
      </c>
      <c r="F17" s="250">
        <v>3441</v>
      </c>
      <c r="G17" s="250">
        <v>132457</v>
      </c>
      <c r="H17" s="251">
        <v>9261</v>
      </c>
      <c r="I17" s="251">
        <v>0</v>
      </c>
      <c r="J17" s="250">
        <v>126716</v>
      </c>
      <c r="K17" s="250">
        <v>257895</v>
      </c>
      <c r="L17" s="250">
        <v>0</v>
      </c>
      <c r="M17" s="250">
        <v>4422</v>
      </c>
      <c r="N17" s="250">
        <v>129241</v>
      </c>
      <c r="O17" s="250">
        <v>2311</v>
      </c>
      <c r="P17" s="250">
        <v>0</v>
      </c>
      <c r="Q17" s="250">
        <v>1025</v>
      </c>
      <c r="R17" s="250">
        <v>1051</v>
      </c>
      <c r="S17" s="250">
        <v>0</v>
      </c>
      <c r="T17" s="250">
        <f t="shared" si="0"/>
        <v>671751</v>
      </c>
      <c r="V17" s="252"/>
    </row>
    <row r="18" spans="1:22">
      <c r="A18" s="248">
        <v>1989</v>
      </c>
      <c r="B18" s="249">
        <v>206800</v>
      </c>
      <c r="C18" s="250">
        <v>0</v>
      </c>
      <c r="D18" s="250">
        <v>520</v>
      </c>
      <c r="E18" s="250">
        <v>394</v>
      </c>
      <c r="F18" s="250">
        <v>3029</v>
      </c>
      <c r="G18" s="250">
        <v>21813</v>
      </c>
      <c r="H18" s="251">
        <v>8550</v>
      </c>
      <c r="I18" s="251">
        <v>0</v>
      </c>
      <c r="J18" s="250">
        <v>42705</v>
      </c>
      <c r="K18" s="250">
        <v>422926</v>
      </c>
      <c r="L18" s="250">
        <v>333</v>
      </c>
      <c r="M18" s="250">
        <v>510</v>
      </c>
      <c r="N18" s="250">
        <v>129324</v>
      </c>
      <c r="O18" s="250">
        <v>2124</v>
      </c>
      <c r="P18" s="250">
        <v>0</v>
      </c>
      <c r="Q18" s="250">
        <v>104</v>
      </c>
      <c r="R18" s="250">
        <v>0</v>
      </c>
      <c r="S18" s="250">
        <v>0</v>
      </c>
      <c r="T18" s="250">
        <f t="shared" si="0"/>
        <v>632332</v>
      </c>
      <c r="V18" s="252"/>
    </row>
    <row r="19" spans="1:22">
      <c r="A19" s="248">
        <v>1990</v>
      </c>
      <c r="B19" s="249">
        <v>269200</v>
      </c>
      <c r="C19" s="250">
        <v>0</v>
      </c>
      <c r="D19" s="250">
        <v>274</v>
      </c>
      <c r="E19" s="250">
        <v>0</v>
      </c>
      <c r="F19" s="250">
        <v>1836</v>
      </c>
      <c r="G19" s="250">
        <v>39391</v>
      </c>
      <c r="H19" s="251">
        <v>15830</v>
      </c>
      <c r="I19" s="251">
        <v>47</v>
      </c>
      <c r="J19" s="250">
        <v>104895</v>
      </c>
      <c r="K19" s="250">
        <v>490010</v>
      </c>
      <c r="L19" s="250">
        <v>0</v>
      </c>
      <c r="M19" s="250">
        <v>770</v>
      </c>
      <c r="N19" s="250">
        <v>66012</v>
      </c>
      <c r="O19" s="250">
        <v>0</v>
      </c>
      <c r="P19" s="250">
        <v>0</v>
      </c>
      <c r="Q19" s="250">
        <v>0</v>
      </c>
      <c r="R19" s="250">
        <v>388</v>
      </c>
      <c r="S19" s="250">
        <v>0</v>
      </c>
      <c r="T19" s="250">
        <f t="shared" si="0"/>
        <v>719453</v>
      </c>
      <c r="V19" s="252"/>
    </row>
    <row r="20" spans="1:22">
      <c r="A20" s="248">
        <v>1991</v>
      </c>
      <c r="B20" s="249">
        <v>279200</v>
      </c>
      <c r="C20" s="250">
        <v>0</v>
      </c>
      <c r="D20" s="250">
        <v>43</v>
      </c>
      <c r="E20" s="250">
        <v>57</v>
      </c>
      <c r="F20" s="250">
        <v>850</v>
      </c>
      <c r="G20" s="250">
        <v>27591</v>
      </c>
      <c r="H20" s="251">
        <v>29153</v>
      </c>
      <c r="I20" s="251">
        <v>13</v>
      </c>
      <c r="J20" s="250">
        <v>93773</v>
      </c>
      <c r="K20" s="250">
        <v>397612</v>
      </c>
      <c r="L20" s="250">
        <v>0</v>
      </c>
      <c r="M20" s="250">
        <v>1059</v>
      </c>
      <c r="N20" s="250">
        <v>117254</v>
      </c>
      <c r="O20" s="250">
        <v>0</v>
      </c>
      <c r="P20" s="250">
        <v>0</v>
      </c>
      <c r="Q20" s="250">
        <v>0</v>
      </c>
      <c r="R20" s="250">
        <v>0</v>
      </c>
      <c r="S20" s="250">
        <v>0</v>
      </c>
      <c r="T20" s="250">
        <f t="shared" si="0"/>
        <v>667405</v>
      </c>
      <c r="V20" s="252"/>
    </row>
    <row r="21" spans="1:22">
      <c r="A21" s="248">
        <v>1992</v>
      </c>
      <c r="B21" s="249">
        <v>179700</v>
      </c>
      <c r="C21" s="250">
        <v>177</v>
      </c>
      <c r="D21" s="250">
        <v>372</v>
      </c>
      <c r="E21" s="250">
        <v>367</v>
      </c>
      <c r="F21" s="250">
        <v>7022</v>
      </c>
      <c r="G21" s="250">
        <v>101543</v>
      </c>
      <c r="H21" s="251">
        <v>16002</v>
      </c>
      <c r="I21" s="251">
        <v>35</v>
      </c>
      <c r="J21" s="250">
        <v>88011</v>
      </c>
      <c r="K21" s="250">
        <v>138846</v>
      </c>
      <c r="L21" s="250">
        <v>0</v>
      </c>
      <c r="M21" s="251">
        <v>270</v>
      </c>
      <c r="N21" s="251">
        <v>65466</v>
      </c>
      <c r="O21" s="250">
        <v>1950</v>
      </c>
      <c r="P21" s="250">
        <v>0</v>
      </c>
      <c r="Q21" s="250">
        <v>0</v>
      </c>
      <c r="R21" s="250">
        <v>323</v>
      </c>
      <c r="S21" s="250">
        <v>0</v>
      </c>
      <c r="T21" s="250">
        <f t="shared" si="0"/>
        <v>420384</v>
      </c>
      <c r="V21" s="252"/>
    </row>
    <row r="22" spans="1:22">
      <c r="A22" s="248">
        <v>1993</v>
      </c>
      <c r="B22" s="249">
        <v>262200</v>
      </c>
      <c r="C22" s="250">
        <v>0</v>
      </c>
      <c r="D22" s="250">
        <v>588</v>
      </c>
      <c r="E22" s="250">
        <v>696</v>
      </c>
      <c r="F22" s="250">
        <v>6168</v>
      </c>
      <c r="G22" s="250">
        <v>32200</v>
      </c>
      <c r="H22" s="251">
        <v>0</v>
      </c>
      <c r="I22" s="251">
        <v>0</v>
      </c>
      <c r="J22" s="251">
        <v>101468</v>
      </c>
      <c r="K22" s="250">
        <v>68567</v>
      </c>
      <c r="L22" s="250">
        <v>0</v>
      </c>
      <c r="M22" s="250">
        <v>757</v>
      </c>
      <c r="N22" s="250">
        <v>43961</v>
      </c>
      <c r="O22" s="250">
        <v>0</v>
      </c>
      <c r="P22" s="250">
        <v>0</v>
      </c>
      <c r="Q22" s="250">
        <v>247</v>
      </c>
      <c r="R22" s="250">
        <v>822</v>
      </c>
      <c r="S22" s="250">
        <v>0</v>
      </c>
      <c r="T22" s="250">
        <f t="shared" si="0"/>
        <v>255474</v>
      </c>
      <c r="V22" s="252"/>
    </row>
    <row r="23" spans="1:22">
      <c r="A23" s="248">
        <v>1994</v>
      </c>
      <c r="B23" s="249">
        <v>333400</v>
      </c>
      <c r="C23" s="250">
        <v>0</v>
      </c>
      <c r="D23" s="250">
        <v>0</v>
      </c>
      <c r="E23" s="250">
        <v>66</v>
      </c>
      <c r="F23" s="251">
        <v>1784</v>
      </c>
      <c r="G23" s="251">
        <v>56338</v>
      </c>
      <c r="H23" s="251">
        <v>25719</v>
      </c>
      <c r="I23" s="251">
        <v>0</v>
      </c>
      <c r="J23" s="250">
        <v>55711</v>
      </c>
      <c r="K23" s="250">
        <v>278510</v>
      </c>
      <c r="L23" s="250">
        <v>0</v>
      </c>
      <c r="M23" s="250">
        <v>187</v>
      </c>
      <c r="N23" s="250">
        <v>64812</v>
      </c>
      <c r="O23" s="250">
        <v>2238</v>
      </c>
      <c r="P23" s="250">
        <v>0</v>
      </c>
      <c r="Q23" s="250">
        <v>396</v>
      </c>
      <c r="R23" s="250">
        <v>850</v>
      </c>
      <c r="S23" s="250">
        <v>0</v>
      </c>
      <c r="T23" s="250">
        <f t="shared" si="0"/>
        <v>486611</v>
      </c>
      <c r="V23" s="252"/>
    </row>
    <row r="24" spans="1:22">
      <c r="A24" s="248">
        <v>1995</v>
      </c>
      <c r="B24" s="249">
        <v>338700</v>
      </c>
      <c r="C24" s="250">
        <v>0</v>
      </c>
      <c r="D24" s="251">
        <v>408</v>
      </c>
      <c r="E24" s="251">
        <v>1225</v>
      </c>
      <c r="F24" s="250">
        <v>9053</v>
      </c>
      <c r="G24" s="250">
        <v>40189</v>
      </c>
      <c r="H24" s="251">
        <v>8048</v>
      </c>
      <c r="I24" s="251">
        <v>45</v>
      </c>
      <c r="J24" s="250">
        <v>40011</v>
      </c>
      <c r="K24" s="250">
        <v>159412</v>
      </c>
      <c r="L24" s="250">
        <v>0</v>
      </c>
      <c r="M24" s="250">
        <v>443</v>
      </c>
      <c r="N24" s="250">
        <v>59776</v>
      </c>
      <c r="O24" s="250">
        <v>0</v>
      </c>
      <c r="P24" s="250">
        <v>0</v>
      </c>
      <c r="Q24" s="250">
        <v>427</v>
      </c>
      <c r="R24" s="250">
        <v>1805</v>
      </c>
      <c r="S24" s="250">
        <v>0</v>
      </c>
      <c r="T24" s="250">
        <f t="shared" si="0"/>
        <v>320842</v>
      </c>
      <c r="V24" s="252"/>
    </row>
    <row r="25" spans="1:22">
      <c r="A25" s="248">
        <v>1996</v>
      </c>
      <c r="B25" s="249">
        <v>241600</v>
      </c>
      <c r="C25" s="250">
        <v>0</v>
      </c>
      <c r="D25" s="250">
        <v>487</v>
      </c>
      <c r="E25" s="250">
        <v>369</v>
      </c>
      <c r="F25" s="250">
        <v>4798</v>
      </c>
      <c r="G25" s="250">
        <v>103080</v>
      </c>
      <c r="H25" s="250">
        <v>373</v>
      </c>
      <c r="I25" s="250">
        <v>1351</v>
      </c>
      <c r="J25" s="250">
        <v>127901</v>
      </c>
      <c r="K25" s="250">
        <v>121449</v>
      </c>
      <c r="L25" s="250">
        <v>179</v>
      </c>
      <c r="M25" s="250">
        <v>258</v>
      </c>
      <c r="N25" s="250">
        <v>116142</v>
      </c>
      <c r="O25" s="250">
        <v>29140</v>
      </c>
      <c r="P25" s="250">
        <v>0</v>
      </c>
      <c r="Q25" s="250">
        <v>284</v>
      </c>
      <c r="R25" s="250">
        <v>5141</v>
      </c>
      <c r="S25" s="250">
        <v>0</v>
      </c>
      <c r="T25" s="250">
        <f t="shared" si="0"/>
        <v>510952</v>
      </c>
      <c r="V25" s="252"/>
    </row>
    <row r="26" spans="1:22">
      <c r="A26" s="248">
        <v>1997</v>
      </c>
      <c r="B26" s="249">
        <v>183000</v>
      </c>
      <c r="C26" s="250">
        <v>0</v>
      </c>
      <c r="D26" s="250">
        <v>28</v>
      </c>
      <c r="E26" s="250">
        <v>336</v>
      </c>
      <c r="F26" s="250">
        <v>11403</v>
      </c>
      <c r="G26" s="250">
        <v>40783</v>
      </c>
      <c r="H26" s="250">
        <v>5776</v>
      </c>
      <c r="I26" s="250">
        <v>0</v>
      </c>
      <c r="J26" s="250">
        <v>36770</v>
      </c>
      <c r="K26" s="250">
        <v>364391</v>
      </c>
      <c r="L26" s="250">
        <v>234</v>
      </c>
      <c r="M26" s="250">
        <v>781</v>
      </c>
      <c r="N26" s="250">
        <v>188100</v>
      </c>
      <c r="O26" s="250">
        <v>3880</v>
      </c>
      <c r="P26" s="250">
        <v>0</v>
      </c>
      <c r="Q26" s="250">
        <v>1428</v>
      </c>
      <c r="R26" s="250">
        <v>592</v>
      </c>
      <c r="S26" s="250">
        <v>0</v>
      </c>
      <c r="T26" s="250">
        <f t="shared" si="0"/>
        <v>654502</v>
      </c>
      <c r="V26" s="252"/>
    </row>
    <row r="27" spans="1:22">
      <c r="A27" s="248">
        <v>1998</v>
      </c>
      <c r="B27" s="253">
        <v>159810</v>
      </c>
      <c r="C27" s="250">
        <v>0</v>
      </c>
      <c r="D27" s="250">
        <v>5419</v>
      </c>
      <c r="E27" s="250">
        <v>603</v>
      </c>
      <c r="F27" s="250">
        <v>8105</v>
      </c>
      <c r="G27" s="250">
        <v>49739</v>
      </c>
      <c r="H27" s="250">
        <v>8673</v>
      </c>
      <c r="I27" s="250">
        <v>0</v>
      </c>
      <c r="J27" s="250">
        <v>88210</v>
      </c>
      <c r="K27" s="250">
        <v>248385</v>
      </c>
      <c r="L27" s="250">
        <v>1082</v>
      </c>
      <c r="M27" s="250">
        <v>989</v>
      </c>
      <c r="N27" s="250">
        <v>122876</v>
      </c>
      <c r="O27" s="250">
        <v>1015</v>
      </c>
      <c r="P27" s="250">
        <v>0</v>
      </c>
      <c r="Q27" s="254">
        <v>77</v>
      </c>
      <c r="R27" s="254">
        <v>738</v>
      </c>
      <c r="S27" s="254">
        <v>0</v>
      </c>
      <c r="T27" s="250">
        <f t="shared" si="0"/>
        <v>535911</v>
      </c>
      <c r="V27" s="252"/>
    </row>
    <row r="28" spans="1:22">
      <c r="A28" s="248">
        <v>1999</v>
      </c>
      <c r="B28" s="253">
        <v>202067</v>
      </c>
      <c r="C28" s="250">
        <v>0</v>
      </c>
      <c r="D28" s="250">
        <v>23892</v>
      </c>
      <c r="E28" s="250">
        <v>284</v>
      </c>
      <c r="F28" s="250">
        <v>13776</v>
      </c>
      <c r="G28" s="250">
        <v>47362</v>
      </c>
      <c r="H28" s="250">
        <v>104402</v>
      </c>
      <c r="I28" s="250">
        <v>591.00329999999997</v>
      </c>
      <c r="J28" s="250">
        <v>106577</v>
      </c>
      <c r="K28" s="250">
        <v>677132</v>
      </c>
      <c r="L28" s="250">
        <v>532.17849999999999</v>
      </c>
      <c r="M28" s="254">
        <v>1501</v>
      </c>
      <c r="N28" s="254">
        <v>117938</v>
      </c>
      <c r="O28" s="254">
        <v>6593</v>
      </c>
      <c r="P28" s="254">
        <v>0</v>
      </c>
      <c r="Q28" s="250">
        <v>446</v>
      </c>
      <c r="R28" s="250">
        <v>2055</v>
      </c>
      <c r="S28" s="250">
        <v>0</v>
      </c>
      <c r="T28" s="250">
        <f t="shared" si="0"/>
        <v>1103081.1817999999</v>
      </c>
      <c r="V28" s="252"/>
    </row>
    <row r="29" spans="1:22">
      <c r="A29" s="248">
        <v>2000</v>
      </c>
      <c r="B29" s="253">
        <v>182694</v>
      </c>
      <c r="C29" s="250">
        <v>234</v>
      </c>
      <c r="D29" s="250">
        <v>10599</v>
      </c>
      <c r="E29" s="250">
        <v>2296</v>
      </c>
      <c r="F29" s="250">
        <v>15861</v>
      </c>
      <c r="G29" s="250">
        <v>42510</v>
      </c>
      <c r="H29" s="250">
        <v>2498.1786999999999</v>
      </c>
      <c r="I29" s="250">
        <v>0</v>
      </c>
      <c r="J29" s="254">
        <v>53774</v>
      </c>
      <c r="K29" s="254">
        <v>363805</v>
      </c>
      <c r="L29" s="250">
        <v>0</v>
      </c>
      <c r="M29" s="250">
        <v>927</v>
      </c>
      <c r="N29" s="250">
        <v>75988</v>
      </c>
      <c r="O29" s="250">
        <v>433</v>
      </c>
      <c r="P29" s="250">
        <v>0</v>
      </c>
      <c r="Q29" s="250">
        <v>258</v>
      </c>
      <c r="R29" s="250">
        <v>598</v>
      </c>
      <c r="S29" s="250">
        <v>0</v>
      </c>
      <c r="T29" s="250">
        <f t="shared" si="0"/>
        <v>569781.17870000005</v>
      </c>
      <c r="V29" s="252"/>
    </row>
    <row r="30" spans="1:22">
      <c r="A30" s="248">
        <v>2001</v>
      </c>
      <c r="B30" s="253">
        <v>201962</v>
      </c>
      <c r="C30" s="250">
        <v>2152</v>
      </c>
      <c r="D30" s="250">
        <v>34953</v>
      </c>
      <c r="E30" s="250">
        <v>20.492599999999999</v>
      </c>
      <c r="F30" s="254">
        <v>15722</v>
      </c>
      <c r="G30" s="254">
        <v>38048</v>
      </c>
      <c r="H30" s="254">
        <v>8544</v>
      </c>
      <c r="I30" s="250">
        <v>705</v>
      </c>
      <c r="J30" s="250">
        <v>60178</v>
      </c>
      <c r="K30" s="250">
        <v>252169</v>
      </c>
      <c r="L30" s="250">
        <v>0</v>
      </c>
      <c r="M30" s="250">
        <v>672</v>
      </c>
      <c r="N30" s="250">
        <v>124101</v>
      </c>
      <c r="O30" s="250">
        <v>1063</v>
      </c>
      <c r="P30" s="250">
        <v>0</v>
      </c>
      <c r="Q30" s="250">
        <v>469</v>
      </c>
      <c r="R30" s="250">
        <v>1137</v>
      </c>
      <c r="S30" s="250">
        <v>0</v>
      </c>
      <c r="T30" s="250">
        <f t="shared" si="0"/>
        <v>539933.4926</v>
      </c>
      <c r="V30" s="252"/>
    </row>
    <row r="31" spans="1:22">
      <c r="A31" s="248">
        <v>2002</v>
      </c>
      <c r="B31" s="255">
        <v>315689</v>
      </c>
      <c r="C31" s="250">
        <v>159</v>
      </c>
      <c r="D31" s="254">
        <v>16950</v>
      </c>
      <c r="E31" s="254">
        <v>191</v>
      </c>
      <c r="F31" s="250">
        <v>12230</v>
      </c>
      <c r="G31" s="250">
        <v>52044</v>
      </c>
      <c r="H31" s="250">
        <v>4310</v>
      </c>
      <c r="I31" s="250">
        <v>271</v>
      </c>
      <c r="J31" s="250">
        <v>67350</v>
      </c>
      <c r="K31" s="250">
        <v>238834</v>
      </c>
      <c r="L31" s="250">
        <v>0</v>
      </c>
      <c r="M31" s="250">
        <v>392</v>
      </c>
      <c r="N31" s="250">
        <v>94440</v>
      </c>
      <c r="O31" s="250">
        <v>836</v>
      </c>
      <c r="P31" s="250">
        <v>0</v>
      </c>
      <c r="Q31" s="250">
        <v>237.64089999999999</v>
      </c>
      <c r="R31" s="250">
        <v>0</v>
      </c>
      <c r="S31" s="250">
        <v>0</v>
      </c>
      <c r="T31" s="250">
        <f t="shared" si="0"/>
        <v>488244.6409</v>
      </c>
      <c r="V31" s="252"/>
    </row>
    <row r="32" spans="1:22">
      <c r="A32" s="248">
        <v>2003</v>
      </c>
      <c r="B32" s="255">
        <v>343511</v>
      </c>
      <c r="C32" s="254">
        <v>820</v>
      </c>
      <c r="D32" s="250">
        <v>7994</v>
      </c>
      <c r="E32" s="250">
        <v>784</v>
      </c>
      <c r="F32" s="250">
        <v>10424</v>
      </c>
      <c r="G32" s="250">
        <v>71839</v>
      </c>
      <c r="H32" s="250">
        <v>884</v>
      </c>
      <c r="I32" s="250">
        <v>327</v>
      </c>
      <c r="J32" s="250">
        <v>79730</v>
      </c>
      <c r="K32" s="250">
        <v>73596</v>
      </c>
      <c r="L32" s="250">
        <v>0</v>
      </c>
      <c r="M32" s="250">
        <v>2072.1324999999997</v>
      </c>
      <c r="N32" s="250">
        <v>30448.816800000001</v>
      </c>
      <c r="O32" s="250">
        <v>497.30939999999998</v>
      </c>
      <c r="P32" s="250">
        <v>0</v>
      </c>
      <c r="Q32" s="250">
        <v>0</v>
      </c>
      <c r="R32" s="250">
        <v>244</v>
      </c>
      <c r="S32" s="250">
        <v>0</v>
      </c>
      <c r="T32" s="250">
        <f t="shared" si="0"/>
        <v>279660.25870000001</v>
      </c>
      <c r="V32" s="252"/>
    </row>
    <row r="33" spans="1:22">
      <c r="A33" s="248">
        <v>2004</v>
      </c>
      <c r="B33" s="255">
        <v>480097</v>
      </c>
      <c r="C33" s="250">
        <v>0</v>
      </c>
      <c r="D33" s="250">
        <v>1166</v>
      </c>
      <c r="E33" s="250">
        <v>96</v>
      </c>
      <c r="F33" s="250">
        <v>7016</v>
      </c>
      <c r="G33" s="250">
        <v>65083</v>
      </c>
      <c r="H33" s="250">
        <v>1158</v>
      </c>
      <c r="I33" s="250">
        <v>235.93200000000002</v>
      </c>
      <c r="J33" s="250">
        <v>144812.6367</v>
      </c>
      <c r="K33" s="250">
        <v>163350.15119999999</v>
      </c>
      <c r="L33" s="250">
        <v>0</v>
      </c>
      <c r="M33" s="250">
        <v>0</v>
      </c>
      <c r="N33" s="250">
        <v>45616</v>
      </c>
      <c r="O33" s="250">
        <v>244</v>
      </c>
      <c r="P33" s="250">
        <v>0</v>
      </c>
      <c r="Q33" s="250">
        <v>1142</v>
      </c>
      <c r="R33" s="250">
        <v>0</v>
      </c>
      <c r="S33" s="250">
        <v>0</v>
      </c>
      <c r="T33" s="250">
        <f t="shared" si="0"/>
        <v>429919.71990000003</v>
      </c>
      <c r="V33" s="252"/>
    </row>
    <row r="34" spans="1:22">
      <c r="A34" s="248">
        <v>2005</v>
      </c>
      <c r="B34" s="255">
        <v>290000</v>
      </c>
      <c r="C34" s="250">
        <v>0</v>
      </c>
      <c r="D34" s="250">
        <v>564</v>
      </c>
      <c r="E34" s="250">
        <v>181</v>
      </c>
      <c r="F34" s="250">
        <v>1961.5703000000001</v>
      </c>
      <c r="G34" s="250">
        <v>26111.594000000001</v>
      </c>
      <c r="H34" s="250">
        <v>571.95899999999995</v>
      </c>
      <c r="I34" s="250">
        <v>0</v>
      </c>
      <c r="J34" s="250">
        <v>80858</v>
      </c>
      <c r="K34" s="250">
        <v>35531</v>
      </c>
      <c r="L34" s="250">
        <v>0</v>
      </c>
      <c r="M34" s="250">
        <v>1604</v>
      </c>
      <c r="N34" s="250">
        <v>17003</v>
      </c>
      <c r="O34" s="250">
        <v>0</v>
      </c>
      <c r="P34" s="250">
        <v>0</v>
      </c>
      <c r="Q34" s="250">
        <v>0</v>
      </c>
      <c r="R34" s="250">
        <v>0</v>
      </c>
      <c r="S34" s="250">
        <v>0</v>
      </c>
      <c r="T34" s="250">
        <f t="shared" si="0"/>
        <v>164386.12330000001</v>
      </c>
      <c r="V34" s="252"/>
    </row>
    <row r="35" spans="1:22">
      <c r="A35" s="248">
        <v>2006</v>
      </c>
      <c r="B35" s="255">
        <v>215000</v>
      </c>
      <c r="C35" s="250">
        <v>0</v>
      </c>
      <c r="D35" s="250">
        <v>488.21050000000002</v>
      </c>
      <c r="E35" s="250">
        <v>429.6275</v>
      </c>
      <c r="F35" s="250">
        <v>2386</v>
      </c>
      <c r="G35" s="250">
        <v>30824</v>
      </c>
      <c r="H35" s="250">
        <v>3136</v>
      </c>
      <c r="I35" s="250">
        <v>273</v>
      </c>
      <c r="J35" s="250">
        <v>26912</v>
      </c>
      <c r="K35" s="250">
        <v>98009</v>
      </c>
      <c r="L35" s="250">
        <v>147</v>
      </c>
      <c r="M35" s="250">
        <v>0</v>
      </c>
      <c r="N35" s="250">
        <v>39325</v>
      </c>
      <c r="O35" s="250">
        <v>1618</v>
      </c>
      <c r="P35" s="250">
        <v>0</v>
      </c>
      <c r="Q35" s="250">
        <v>0</v>
      </c>
      <c r="R35" s="250">
        <v>1188</v>
      </c>
      <c r="S35" s="250">
        <v>144.8664</v>
      </c>
      <c r="T35" s="250">
        <f t="shared" si="0"/>
        <v>204880.70439999999</v>
      </c>
      <c r="V35" s="252"/>
    </row>
    <row r="36" spans="1:22">
      <c r="A36" s="248">
        <v>2007</v>
      </c>
      <c r="B36" s="255">
        <v>180000</v>
      </c>
      <c r="C36" s="250">
        <v>0</v>
      </c>
      <c r="D36" s="250">
        <v>0</v>
      </c>
      <c r="E36" s="250">
        <v>1296</v>
      </c>
      <c r="F36" s="250">
        <v>0</v>
      </c>
      <c r="G36" s="250">
        <v>11964</v>
      </c>
      <c r="H36" s="250">
        <v>2859</v>
      </c>
      <c r="I36" s="250">
        <v>0</v>
      </c>
      <c r="J36" s="250">
        <v>11822</v>
      </c>
      <c r="K36" s="250">
        <v>66603</v>
      </c>
      <c r="L36" s="250">
        <v>0</v>
      </c>
      <c r="M36" s="250">
        <v>317</v>
      </c>
      <c r="N36" s="250">
        <v>49128</v>
      </c>
      <c r="O36" s="250">
        <v>2560</v>
      </c>
      <c r="P36" s="250">
        <v>144.8664</v>
      </c>
      <c r="Q36" s="250">
        <v>1292.4662000000001</v>
      </c>
      <c r="R36" s="250">
        <v>554.08699999999999</v>
      </c>
      <c r="S36" s="250">
        <v>0</v>
      </c>
      <c r="T36" s="250">
        <f t="shared" si="0"/>
        <v>148540.41959999999</v>
      </c>
      <c r="V36" s="252"/>
    </row>
    <row r="37" spans="1:22">
      <c r="A37" s="248">
        <v>2008</v>
      </c>
      <c r="B37" s="255">
        <v>141600</v>
      </c>
      <c r="C37" s="250">
        <v>0</v>
      </c>
      <c r="D37" s="250">
        <v>0</v>
      </c>
      <c r="E37" s="250">
        <v>2989</v>
      </c>
      <c r="F37" s="250">
        <v>2034</v>
      </c>
      <c r="G37" s="250">
        <v>62468</v>
      </c>
      <c r="H37" s="250">
        <v>1716</v>
      </c>
      <c r="I37" s="250">
        <v>0</v>
      </c>
      <c r="J37" s="250">
        <v>73143</v>
      </c>
      <c r="K37" s="250">
        <v>189559</v>
      </c>
      <c r="L37" s="250">
        <v>0</v>
      </c>
      <c r="M37" s="250">
        <v>893.20230000000015</v>
      </c>
      <c r="N37" s="250">
        <v>57108.475999999995</v>
      </c>
      <c r="O37" s="250">
        <v>410.00540000000001</v>
      </c>
      <c r="P37" s="250">
        <v>0</v>
      </c>
      <c r="Q37" s="250">
        <v>0</v>
      </c>
      <c r="R37" s="250">
        <v>0</v>
      </c>
      <c r="S37" s="250">
        <v>0</v>
      </c>
      <c r="T37" s="250">
        <f t="shared" si="0"/>
        <v>390320.68370000005</v>
      </c>
      <c r="V37" s="252"/>
    </row>
    <row r="38" spans="1:22">
      <c r="A38" s="248">
        <v>2009</v>
      </c>
      <c r="B38" s="255">
        <v>157000</v>
      </c>
      <c r="C38" s="250">
        <v>0</v>
      </c>
      <c r="D38" s="250">
        <v>0</v>
      </c>
      <c r="E38" s="256">
        <v>34315</v>
      </c>
      <c r="F38" s="250">
        <v>551</v>
      </c>
      <c r="G38" s="250">
        <v>144145</v>
      </c>
      <c r="H38" s="250">
        <v>2426</v>
      </c>
      <c r="I38" s="254">
        <v>81.96</v>
      </c>
      <c r="J38" s="254">
        <v>98080.914099999995</v>
      </c>
      <c r="K38" s="254">
        <v>157231.91710000002</v>
      </c>
      <c r="L38" s="254">
        <v>0</v>
      </c>
      <c r="M38" s="254">
        <v>0</v>
      </c>
      <c r="N38" s="254">
        <v>50372</v>
      </c>
      <c r="O38" s="254">
        <v>7474</v>
      </c>
      <c r="P38" s="254">
        <v>0</v>
      </c>
      <c r="Q38" s="254">
        <v>0</v>
      </c>
      <c r="R38" s="254">
        <v>0</v>
      </c>
      <c r="S38" s="254"/>
      <c r="T38" s="250">
        <f t="shared" si="0"/>
        <v>494677.79120000004</v>
      </c>
      <c r="V38" s="252"/>
    </row>
    <row r="39" spans="1:22">
      <c r="A39" s="248">
        <v>2010</v>
      </c>
      <c r="B39" s="255">
        <v>108000</v>
      </c>
      <c r="C39" s="250">
        <v>0</v>
      </c>
      <c r="D39" s="254">
        <v>1372</v>
      </c>
      <c r="E39" s="256">
        <v>808</v>
      </c>
      <c r="F39" s="254">
        <v>4285.3783000000003</v>
      </c>
      <c r="G39" s="254">
        <v>132747.2751</v>
      </c>
      <c r="H39" s="254">
        <v>6292.5321999999996</v>
      </c>
      <c r="I39" s="254">
        <v>0</v>
      </c>
      <c r="J39" s="254">
        <v>24898</v>
      </c>
      <c r="K39" s="254">
        <v>378437</v>
      </c>
      <c r="L39" s="254">
        <v>662</v>
      </c>
      <c r="M39" s="254">
        <v>0</v>
      </c>
      <c r="N39" s="254">
        <v>61935.476797201525</v>
      </c>
      <c r="O39" s="254">
        <v>4127.0573459715633</v>
      </c>
      <c r="P39" s="254"/>
      <c r="Q39" s="254"/>
      <c r="R39" s="254"/>
      <c r="S39" s="254"/>
      <c r="T39" s="257"/>
    </row>
    <row r="40" spans="1:22">
      <c r="A40" s="248">
        <v>2011</v>
      </c>
      <c r="B40" s="255">
        <v>89000</v>
      </c>
      <c r="C40" s="250">
        <v>0</v>
      </c>
      <c r="D40" s="254">
        <v>221.22320000000002</v>
      </c>
      <c r="E40" s="254">
        <v>1368.8302999999999</v>
      </c>
      <c r="F40" s="254">
        <v>254</v>
      </c>
      <c r="G40" s="254">
        <v>60056</v>
      </c>
      <c r="H40" s="254">
        <v>35843</v>
      </c>
      <c r="I40" s="254">
        <v>0</v>
      </c>
      <c r="J40" s="254">
        <v>45175.882761872897</v>
      </c>
      <c r="K40" s="254">
        <v>325694.90452554857</v>
      </c>
      <c r="L40" s="254">
        <v>0</v>
      </c>
      <c r="M40" s="254"/>
      <c r="N40" s="254"/>
      <c r="O40" s="254"/>
      <c r="P40" s="254"/>
      <c r="Q40" s="254"/>
      <c r="R40" s="254"/>
      <c r="S40" s="254"/>
      <c r="T40" s="257"/>
    </row>
    <row r="41" spans="1:22">
      <c r="A41" s="248">
        <v>2012</v>
      </c>
      <c r="B41" s="255">
        <v>103300</v>
      </c>
      <c r="C41" s="250">
        <v>0</v>
      </c>
      <c r="D41" s="254">
        <v>0</v>
      </c>
      <c r="E41" s="254">
        <v>8532</v>
      </c>
      <c r="F41" s="254">
        <v>0</v>
      </c>
      <c r="G41" s="254">
        <v>116014.4769790593</v>
      </c>
      <c r="H41" s="254">
        <v>38668.135637898755</v>
      </c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7"/>
    </row>
    <row r="42" spans="1:22">
      <c r="A42" s="248">
        <v>2013</v>
      </c>
      <c r="B42" s="255">
        <v>248000</v>
      </c>
      <c r="C42" s="250">
        <v>0</v>
      </c>
      <c r="D42" s="254">
        <v>0</v>
      </c>
      <c r="E42" s="254">
        <v>10170.065952447329</v>
      </c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7"/>
    </row>
    <row r="43" spans="1:22">
      <c r="A43" s="248">
        <v>2014</v>
      </c>
      <c r="B43" s="255">
        <v>250000</v>
      </c>
      <c r="C43" s="250">
        <v>0</v>
      </c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7"/>
    </row>
    <row r="44" spans="1:22">
      <c r="A44" s="248">
        <v>2015</v>
      </c>
      <c r="B44" s="255">
        <v>257000</v>
      </c>
      <c r="C44" s="250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7"/>
    </row>
    <row r="45" spans="1:22">
      <c r="A45" s="248">
        <v>2016</v>
      </c>
      <c r="B45" s="255">
        <v>300000</v>
      </c>
      <c r="C45" s="250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7"/>
    </row>
    <row r="46" spans="1:22">
      <c r="A46" s="221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9"/>
      <c r="S46" s="258" t="s">
        <v>32</v>
      </c>
      <c r="T46" s="258">
        <f>AVERAGE(T29:T38)</f>
        <v>371034.5013</v>
      </c>
    </row>
    <row r="47" spans="1:22" ht="15.75">
      <c r="A47" s="224" t="s">
        <v>33</v>
      </c>
    </row>
    <row r="48" spans="1:22">
      <c r="A48" s="260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</row>
  </sheetData>
  <mergeCells count="1">
    <mergeCell ref="C5:S5"/>
  </mergeCells>
  <printOptions horizontalCentered="1"/>
  <pageMargins left="0.5" right="0.5" top="0.75" bottom="0.75" header="0.5" footer="0.5"/>
  <pageSetup scale="8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1" transitionEvaluation="1">
    <tabColor rgb="FFFFC000"/>
  </sheetPr>
  <dimension ref="A1:BH63"/>
  <sheetViews>
    <sheetView showGridLines="0" tabSelected="1" zoomScaleNormal="75" zoomScaleSheetLayoutView="115" workbookViewId="0">
      <selection activeCell="V67" sqref="V67"/>
    </sheetView>
  </sheetViews>
  <sheetFormatPr defaultColWidth="11" defaultRowHeight="11.1" customHeight="1"/>
  <cols>
    <col min="1" max="1" width="6.5703125" style="5" bestFit="1" customWidth="1"/>
    <col min="2" max="2" width="9.28515625" style="2" bestFit="1" customWidth="1"/>
    <col min="3" max="18" width="7" style="2" customWidth="1"/>
    <col min="19" max="19" width="9.85546875" style="2" customWidth="1"/>
    <col min="20" max="21" width="11" style="3"/>
    <col min="22" max="22" width="12.42578125" style="3" customWidth="1"/>
    <col min="23" max="60" width="11" style="3"/>
    <col min="61" max="16384" width="11" style="5"/>
  </cols>
  <sheetData>
    <row r="1" spans="1:19" ht="11.1" customHeight="1">
      <c r="A1" s="1"/>
    </row>
    <row r="2" spans="1:19" ht="13.5" customHeight="1">
      <c r="A2" s="1"/>
    </row>
    <row r="3" spans="1:19" ht="4.5" customHeight="1"/>
    <row r="4" spans="1:19" ht="11.1" customHeight="1">
      <c r="A4" s="6" t="s">
        <v>0</v>
      </c>
      <c r="B4" s="6"/>
      <c r="C4" s="273" t="s">
        <v>1</v>
      </c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7" t="s">
        <v>2</v>
      </c>
    </row>
    <row r="5" spans="1:19" ht="11.1" customHeight="1">
      <c r="A5" s="9" t="s">
        <v>3</v>
      </c>
      <c r="B5" s="10" t="s">
        <v>4</v>
      </c>
      <c r="C5" s="11">
        <v>0.1</v>
      </c>
      <c r="D5" s="11">
        <v>0.2</v>
      </c>
      <c r="E5" s="11">
        <v>1.1000000000000001</v>
      </c>
      <c r="F5" s="11">
        <v>0.3</v>
      </c>
      <c r="G5" s="11">
        <v>1.2</v>
      </c>
      <c r="H5" s="11">
        <v>2.1</v>
      </c>
      <c r="I5" s="11">
        <v>0.4</v>
      </c>
      <c r="J5" s="11">
        <v>1.3</v>
      </c>
      <c r="K5" s="11">
        <v>2.2000000000000002</v>
      </c>
      <c r="L5" s="11">
        <v>3.1</v>
      </c>
      <c r="M5" s="11">
        <v>1.4</v>
      </c>
      <c r="N5" s="11">
        <v>2.2999999999999998</v>
      </c>
      <c r="O5" s="11">
        <v>3.2</v>
      </c>
      <c r="P5" s="11">
        <v>2.4</v>
      </c>
      <c r="Q5" s="11">
        <v>3.3</v>
      </c>
      <c r="R5" s="11">
        <v>3.4</v>
      </c>
      <c r="S5" s="12" t="s">
        <v>5</v>
      </c>
    </row>
    <row r="6" spans="1:19" ht="11.1" customHeight="1">
      <c r="A6" s="263"/>
      <c r="B6" s="264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6"/>
    </row>
    <row r="7" spans="1:19" ht="11.1" customHeight="1">
      <c r="A7" s="263"/>
      <c r="B7" s="264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6"/>
    </row>
    <row r="8" spans="1:19" ht="11.1" customHeight="1">
      <c r="A8" s="14">
        <v>1963</v>
      </c>
      <c r="B8" s="15">
        <v>63563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0</v>
      </c>
      <c r="N8" s="15">
        <v>58666.717845409112</v>
      </c>
      <c r="O8" s="15">
        <v>6268.1981855693375</v>
      </c>
      <c r="P8" s="15">
        <v>0</v>
      </c>
      <c r="Q8" s="15">
        <v>0</v>
      </c>
      <c r="R8" s="15">
        <v>0</v>
      </c>
      <c r="S8" s="15"/>
    </row>
    <row r="9" spans="1:19" ht="11.1" customHeight="1">
      <c r="A9" s="14">
        <v>1964</v>
      </c>
      <c r="B9" s="15">
        <v>36342</v>
      </c>
      <c r="C9" s="15"/>
      <c r="D9" s="15"/>
      <c r="E9" s="15"/>
      <c r="F9" s="15"/>
      <c r="G9" s="15"/>
      <c r="H9" s="15"/>
      <c r="I9" s="15">
        <v>0</v>
      </c>
      <c r="J9" s="15">
        <v>157.7234726688103</v>
      </c>
      <c r="K9" s="15">
        <v>50206.109278666896</v>
      </c>
      <c r="L9" s="15">
        <v>0</v>
      </c>
      <c r="M9" s="15">
        <v>0</v>
      </c>
      <c r="N9" s="15">
        <v>5705.3208724942169</v>
      </c>
      <c r="O9" s="15">
        <v>3375.199636200482</v>
      </c>
      <c r="P9" s="15">
        <v>0</v>
      </c>
      <c r="Q9" s="15">
        <v>0</v>
      </c>
      <c r="R9" s="15">
        <v>0</v>
      </c>
      <c r="S9" s="15"/>
    </row>
    <row r="10" spans="1:19" ht="11.1" customHeight="1">
      <c r="A10" s="14">
        <v>1965</v>
      </c>
      <c r="B10" s="15">
        <v>76456</v>
      </c>
      <c r="C10" s="15"/>
      <c r="D10" s="15"/>
      <c r="E10" s="15"/>
      <c r="F10" s="15">
        <v>0</v>
      </c>
      <c r="G10" s="15">
        <v>157.7234726688103</v>
      </c>
      <c r="H10" s="15">
        <v>3469.9163987138268</v>
      </c>
      <c r="I10" s="15">
        <v>0</v>
      </c>
      <c r="J10" s="15">
        <v>0</v>
      </c>
      <c r="K10" s="15">
        <v>33521.632949266546</v>
      </c>
      <c r="L10" s="15">
        <v>0</v>
      </c>
      <c r="M10" s="15">
        <v>0</v>
      </c>
      <c r="N10" s="15">
        <v>13149.872994968278</v>
      </c>
      <c r="O10" s="15">
        <v>5533.5930168453297</v>
      </c>
      <c r="P10" s="15">
        <v>0</v>
      </c>
      <c r="Q10" s="15">
        <v>0</v>
      </c>
      <c r="R10" s="15">
        <v>0</v>
      </c>
      <c r="S10" s="15"/>
    </row>
    <row r="11" spans="1:19" ht="11.1" customHeight="1">
      <c r="A11" s="14">
        <v>1966</v>
      </c>
      <c r="B11" s="15">
        <v>66057</v>
      </c>
      <c r="C11" s="15"/>
      <c r="D11" s="15">
        <v>0</v>
      </c>
      <c r="E11" s="15">
        <v>315.4469453376206</v>
      </c>
      <c r="F11" s="15">
        <v>0</v>
      </c>
      <c r="G11" s="15">
        <v>1172.6607245256046</v>
      </c>
      <c r="H11" s="15">
        <v>16621.845055211623</v>
      </c>
      <c r="I11" s="15">
        <v>0</v>
      </c>
      <c r="J11" s="15">
        <v>3285.2574841391379</v>
      </c>
      <c r="K11" s="15">
        <v>57849.557453511268</v>
      </c>
      <c r="L11" s="15">
        <v>0</v>
      </c>
      <c r="M11" s="15">
        <v>0</v>
      </c>
      <c r="N11" s="15">
        <v>51108.505102845425</v>
      </c>
      <c r="O11" s="15">
        <v>7030.7900945689935</v>
      </c>
      <c r="P11" s="15">
        <v>0</v>
      </c>
      <c r="Q11" s="15">
        <v>0</v>
      </c>
      <c r="R11" s="15">
        <v>0</v>
      </c>
      <c r="S11" s="15">
        <f t="shared" ref="S11:S20" si="0">C11+D11+E11+F11+G11+H11+I11+J11+K11+L11+M11+N11+O11+P11+Q11+R11</f>
        <v>137384.06286013967</v>
      </c>
    </row>
    <row r="12" spans="1:19" ht="11.1" customHeight="1">
      <c r="A12" s="14">
        <v>1967</v>
      </c>
      <c r="B12" s="15">
        <v>227089</v>
      </c>
      <c r="C12" s="15">
        <v>0</v>
      </c>
      <c r="D12" s="15">
        <v>0</v>
      </c>
      <c r="E12" s="15">
        <v>1772.2125117132757</v>
      </c>
      <c r="F12" s="15">
        <v>0</v>
      </c>
      <c r="G12" s="15">
        <v>24013.119011157298</v>
      </c>
      <c r="H12" s="15">
        <v>3338.3158346094947</v>
      </c>
      <c r="I12" s="15">
        <v>0</v>
      </c>
      <c r="J12" s="15">
        <v>16468.958666177667</v>
      </c>
      <c r="K12" s="15">
        <v>78833.728569025043</v>
      </c>
      <c r="L12" s="15">
        <v>0</v>
      </c>
      <c r="M12" s="15">
        <v>0</v>
      </c>
      <c r="N12" s="15">
        <v>23975.828481751782</v>
      </c>
      <c r="O12" s="15">
        <v>0</v>
      </c>
      <c r="P12" s="15">
        <v>0</v>
      </c>
      <c r="Q12" s="15">
        <v>0</v>
      </c>
      <c r="R12" s="15">
        <v>0</v>
      </c>
      <c r="S12" s="15">
        <f t="shared" si="0"/>
        <v>148402.16307443456</v>
      </c>
    </row>
    <row r="13" spans="1:19" ht="11.1" customHeight="1">
      <c r="A13" s="14">
        <v>1968</v>
      </c>
      <c r="B13" s="15">
        <v>220850</v>
      </c>
      <c r="C13" s="15">
        <v>0</v>
      </c>
      <c r="D13" s="15">
        <v>0</v>
      </c>
      <c r="E13" s="15">
        <v>82.824285714285708</v>
      </c>
      <c r="F13" s="15">
        <v>0</v>
      </c>
      <c r="G13" s="15">
        <v>4199.132032817537</v>
      </c>
      <c r="H13" s="15">
        <v>2825.0723935976007</v>
      </c>
      <c r="I13" s="15">
        <v>0</v>
      </c>
      <c r="J13" s="15">
        <v>34463.147645197787</v>
      </c>
      <c r="K13" s="15">
        <v>89549.084732174262</v>
      </c>
      <c r="L13" s="15">
        <v>0</v>
      </c>
      <c r="M13" s="15">
        <v>0</v>
      </c>
      <c r="N13" s="15">
        <v>123052.98639563432</v>
      </c>
      <c r="O13" s="15">
        <v>8492.5518356816792</v>
      </c>
      <c r="P13" s="15">
        <v>0</v>
      </c>
      <c r="Q13" s="15">
        <v>0</v>
      </c>
      <c r="R13" s="15">
        <v>0</v>
      </c>
      <c r="S13" s="15">
        <f t="shared" si="0"/>
        <v>262664.79932081746</v>
      </c>
    </row>
    <row r="14" spans="1:19" ht="11.1" customHeight="1">
      <c r="A14" s="14">
        <v>1969</v>
      </c>
      <c r="B14" s="15">
        <v>71160</v>
      </c>
      <c r="C14" s="15">
        <v>0</v>
      </c>
      <c r="D14" s="15">
        <v>0</v>
      </c>
      <c r="E14" s="15">
        <v>0</v>
      </c>
      <c r="F14" s="15">
        <v>0</v>
      </c>
      <c r="G14" s="15">
        <v>4756.186748981936</v>
      </c>
      <c r="H14" s="15">
        <v>3703.4719812716044</v>
      </c>
      <c r="I14" s="15">
        <v>0</v>
      </c>
      <c r="J14" s="15">
        <v>3704.3645253919794</v>
      </c>
      <c r="K14" s="15">
        <v>78972.313101827982</v>
      </c>
      <c r="L14" s="15">
        <v>0</v>
      </c>
      <c r="M14" s="15">
        <v>0</v>
      </c>
      <c r="N14" s="15">
        <v>13734.260749469267</v>
      </c>
      <c r="O14" s="15">
        <v>652.21804511278197</v>
      </c>
      <c r="P14" s="15">
        <v>0</v>
      </c>
      <c r="Q14" s="15">
        <v>0</v>
      </c>
      <c r="R14" s="15">
        <v>0</v>
      </c>
      <c r="S14" s="15">
        <f t="shared" si="0"/>
        <v>105522.81515205554</v>
      </c>
    </row>
    <row r="15" spans="1:19" ht="11.1" customHeight="1">
      <c r="A15" s="14">
        <v>1970</v>
      </c>
      <c r="B15" s="15">
        <v>33863</v>
      </c>
      <c r="C15" s="15">
        <v>0</v>
      </c>
      <c r="D15" s="15">
        <v>0</v>
      </c>
      <c r="E15" s="15">
        <v>0</v>
      </c>
      <c r="F15" s="15">
        <v>0</v>
      </c>
      <c r="G15" s="15">
        <v>1083.822784897719</v>
      </c>
      <c r="H15" s="15">
        <v>6324.9062658862404</v>
      </c>
      <c r="I15" s="15">
        <v>0</v>
      </c>
      <c r="J15" s="15">
        <v>2052.040666841277</v>
      </c>
      <c r="K15" s="15">
        <v>17543.304837965785</v>
      </c>
      <c r="L15" s="15">
        <v>0</v>
      </c>
      <c r="M15" s="15">
        <v>0</v>
      </c>
      <c r="N15" s="15">
        <v>9151.5762129199393</v>
      </c>
      <c r="O15" s="15">
        <v>3273.5376673365386</v>
      </c>
      <c r="P15" s="15">
        <v>0</v>
      </c>
      <c r="Q15" s="15">
        <v>0</v>
      </c>
      <c r="R15" s="15">
        <v>0</v>
      </c>
      <c r="S15" s="15">
        <f t="shared" si="0"/>
        <v>39429.1884358475</v>
      </c>
    </row>
    <row r="16" spans="1:19" ht="11.1" customHeight="1">
      <c r="A16" s="14">
        <v>1971</v>
      </c>
      <c r="B16" s="15">
        <v>109174</v>
      </c>
      <c r="C16" s="15">
        <v>0</v>
      </c>
      <c r="D16" s="15">
        <v>0</v>
      </c>
      <c r="E16" s="15">
        <v>3251.4683546931565</v>
      </c>
      <c r="F16" s="15">
        <v>0</v>
      </c>
      <c r="G16" s="15">
        <v>35918.503720703658</v>
      </c>
      <c r="H16" s="15">
        <v>18925.372158339793</v>
      </c>
      <c r="I16" s="15">
        <v>0</v>
      </c>
      <c r="J16" s="15">
        <v>26504.908163709188</v>
      </c>
      <c r="K16" s="15">
        <v>184052.99101156127</v>
      </c>
      <c r="L16" s="15">
        <v>0</v>
      </c>
      <c r="M16" s="15">
        <v>0</v>
      </c>
      <c r="N16" s="15">
        <v>16736.318982693992</v>
      </c>
      <c r="O16" s="15">
        <v>3363.9219902584559</v>
      </c>
      <c r="P16" s="15">
        <v>0</v>
      </c>
      <c r="Q16" s="15">
        <v>0</v>
      </c>
      <c r="R16" s="15">
        <v>0</v>
      </c>
      <c r="S16" s="15">
        <f t="shared" si="0"/>
        <v>288753.48438195954</v>
      </c>
    </row>
    <row r="17" spans="1:23" ht="11.1" customHeight="1">
      <c r="A17" s="14">
        <v>1972</v>
      </c>
      <c r="B17" s="15">
        <v>113733</v>
      </c>
      <c r="C17" s="15">
        <v>0</v>
      </c>
      <c r="D17" s="15">
        <v>0</v>
      </c>
      <c r="E17" s="15">
        <v>5080.1889886824156</v>
      </c>
      <c r="F17" s="15">
        <v>0</v>
      </c>
      <c r="G17" s="15">
        <v>121159.61754375107</v>
      </c>
      <c r="H17" s="15">
        <v>6723.2903167094773</v>
      </c>
      <c r="I17" s="15">
        <v>0</v>
      </c>
      <c r="J17" s="15">
        <v>99681.047109347215</v>
      </c>
      <c r="K17" s="15">
        <v>260324.89424281547</v>
      </c>
      <c r="L17" s="15">
        <v>0</v>
      </c>
      <c r="M17" s="15">
        <v>0</v>
      </c>
      <c r="N17" s="15">
        <v>71225.265409600965</v>
      </c>
      <c r="O17" s="15">
        <v>0</v>
      </c>
      <c r="P17" s="15">
        <v>0</v>
      </c>
      <c r="Q17" s="15">
        <v>0</v>
      </c>
      <c r="R17" s="15">
        <v>0</v>
      </c>
      <c r="S17" s="15">
        <f t="shared" si="0"/>
        <v>564194.30361090659</v>
      </c>
    </row>
    <row r="18" spans="1:23" ht="11.1" customHeight="1">
      <c r="A18" s="14">
        <v>1973</v>
      </c>
      <c r="B18" s="15">
        <v>119993</v>
      </c>
      <c r="C18" s="15">
        <v>0</v>
      </c>
      <c r="D18" s="15">
        <v>0</v>
      </c>
      <c r="E18" s="15">
        <v>985.64361410655385</v>
      </c>
      <c r="F18" s="15">
        <v>1394.6932485578329</v>
      </c>
      <c r="G18" s="15">
        <v>79993.010335863582</v>
      </c>
      <c r="H18" s="15">
        <v>7548.0017359319545</v>
      </c>
      <c r="I18" s="15">
        <v>0</v>
      </c>
      <c r="J18" s="15">
        <v>82531.863941210409</v>
      </c>
      <c r="K18" s="15">
        <v>110905.65730567649</v>
      </c>
      <c r="L18" s="15">
        <v>0</v>
      </c>
      <c r="M18" s="15">
        <v>0</v>
      </c>
      <c r="N18" s="15">
        <v>45469.031886803277</v>
      </c>
      <c r="O18" s="15">
        <v>1393.2771022570985</v>
      </c>
      <c r="P18" s="15">
        <v>0</v>
      </c>
      <c r="Q18" s="15">
        <v>0</v>
      </c>
      <c r="R18" s="15">
        <v>0</v>
      </c>
      <c r="S18" s="15">
        <f t="shared" si="0"/>
        <v>330221.17917040724</v>
      </c>
    </row>
    <row r="19" spans="1:23" ht="11.1" customHeight="1">
      <c r="A19" s="14">
        <v>1974</v>
      </c>
      <c r="B19" s="15">
        <v>181631</v>
      </c>
      <c r="C19" s="15">
        <v>0</v>
      </c>
      <c r="D19" s="15">
        <v>0</v>
      </c>
      <c r="E19" s="15">
        <v>3363.9219902584559</v>
      </c>
      <c r="F19" s="15">
        <v>0</v>
      </c>
      <c r="G19" s="15">
        <v>46280.839486225777</v>
      </c>
      <c r="H19" s="15">
        <v>0</v>
      </c>
      <c r="I19" s="15">
        <v>0</v>
      </c>
      <c r="J19" s="15">
        <v>45109.255674954336</v>
      </c>
      <c r="K19" s="15">
        <v>129000.33927915129</v>
      </c>
      <c r="L19" s="15">
        <v>0</v>
      </c>
      <c r="M19" s="15">
        <v>0</v>
      </c>
      <c r="N19" s="15">
        <v>221923.28865765035</v>
      </c>
      <c r="O19" s="15">
        <v>3892.2061741862531</v>
      </c>
      <c r="P19" s="15">
        <v>0</v>
      </c>
      <c r="Q19" s="15">
        <v>0</v>
      </c>
      <c r="R19" s="15">
        <v>0</v>
      </c>
      <c r="S19" s="15">
        <f t="shared" si="0"/>
        <v>449569.85126242647</v>
      </c>
    </row>
    <row r="20" spans="1:23" ht="11.1" customHeight="1">
      <c r="A20" s="14">
        <v>1975</v>
      </c>
      <c r="B20" s="15">
        <v>94517</v>
      </c>
      <c r="C20" s="15">
        <v>0</v>
      </c>
      <c r="D20" s="15">
        <v>0</v>
      </c>
      <c r="E20" s="15">
        <v>0</v>
      </c>
      <c r="F20" s="15">
        <v>1393.2771022570985</v>
      </c>
      <c r="G20" s="15">
        <v>10981.604627178533</v>
      </c>
      <c r="H20" s="15">
        <v>14989.185785548467</v>
      </c>
      <c r="I20" s="15">
        <v>0</v>
      </c>
      <c r="J20" s="15">
        <v>30949.79275768411</v>
      </c>
      <c r="K20" s="15">
        <v>308250.62062166055</v>
      </c>
      <c r="L20" s="15">
        <v>0</v>
      </c>
      <c r="M20" s="15">
        <v>0</v>
      </c>
      <c r="N20" s="15">
        <v>96141.2862859257</v>
      </c>
      <c r="O20" s="15">
        <v>857.70779065313161</v>
      </c>
      <c r="P20" s="15">
        <v>0</v>
      </c>
      <c r="Q20" s="15">
        <v>0</v>
      </c>
      <c r="R20" s="15">
        <v>0</v>
      </c>
      <c r="S20" s="15">
        <f t="shared" si="0"/>
        <v>463563.47497090755</v>
      </c>
    </row>
    <row r="21" spans="1:23" ht="11.1" customHeight="1">
      <c r="A21" s="14">
        <v>1976</v>
      </c>
      <c r="B21" s="15">
        <v>219047</v>
      </c>
      <c r="C21" s="15">
        <v>0</v>
      </c>
      <c r="D21" s="15">
        <v>0</v>
      </c>
      <c r="E21" s="15">
        <v>5835.3026103919883</v>
      </c>
      <c r="F21" s="15">
        <v>3854.6348470250696</v>
      </c>
      <c r="G21" s="15">
        <v>405330.34701334976</v>
      </c>
      <c r="H21" s="15">
        <v>8408.0658259627598</v>
      </c>
      <c r="I21" s="15">
        <v>0</v>
      </c>
      <c r="J21" s="15">
        <v>164495.28974825531</v>
      </c>
      <c r="K21" s="15">
        <v>187009.3202238502</v>
      </c>
      <c r="L21" s="15">
        <v>0</v>
      </c>
      <c r="M21" s="15">
        <v>0</v>
      </c>
      <c r="N21" s="15">
        <v>61395.211819000753</v>
      </c>
      <c r="O21" s="15">
        <v>0</v>
      </c>
      <c r="P21" s="15">
        <v>0</v>
      </c>
      <c r="Q21" s="15">
        <v>0</v>
      </c>
      <c r="R21" s="15">
        <v>0</v>
      </c>
      <c r="S21" s="15">
        <f>C21+D21+E21+F21+G21+H21+I21+J21+K21+L21+M21+N21+O21+P21+Q21+R21</f>
        <v>836328.17208783585</v>
      </c>
      <c r="U21" s="16"/>
      <c r="V21" s="16"/>
      <c r="W21" s="16"/>
    </row>
    <row r="22" spans="1:23" ht="11.1" customHeight="1">
      <c r="A22" s="14">
        <v>1977</v>
      </c>
      <c r="B22" s="15">
        <v>306982</v>
      </c>
      <c r="C22" s="15">
        <v>0</v>
      </c>
      <c r="D22" s="15">
        <v>0</v>
      </c>
      <c r="E22" s="15">
        <v>0</v>
      </c>
      <c r="F22" s="15">
        <v>0</v>
      </c>
      <c r="G22" s="15">
        <v>5060.067699259248</v>
      </c>
      <c r="H22" s="15">
        <v>3430.8311626125264</v>
      </c>
      <c r="I22" s="15">
        <v>0</v>
      </c>
      <c r="J22" s="15">
        <v>18656.257172722202</v>
      </c>
      <c r="K22" s="15">
        <v>170721.06365550123</v>
      </c>
      <c r="L22" s="15">
        <v>0</v>
      </c>
      <c r="M22" s="15">
        <v>0</v>
      </c>
      <c r="N22" s="15">
        <v>85540.898899821492</v>
      </c>
      <c r="O22" s="15">
        <v>3940.3496437382423</v>
      </c>
      <c r="P22" s="15">
        <v>0</v>
      </c>
      <c r="Q22" s="15">
        <v>0</v>
      </c>
      <c r="R22" s="15">
        <v>0</v>
      </c>
      <c r="S22" s="15">
        <f>C22+D22+E22+F22+G22+H22+I22+J22+K22+L22+M22+N22+O22+P22+Q22+R22</f>
        <v>287349.46823365492</v>
      </c>
      <c r="U22" s="16"/>
      <c r="V22" s="16"/>
      <c r="W22" s="16"/>
    </row>
    <row r="23" spans="1:23" ht="11.1" customHeight="1">
      <c r="A23" s="14">
        <v>1978</v>
      </c>
      <c r="B23" s="15">
        <v>132864</v>
      </c>
      <c r="C23" s="15">
        <v>0</v>
      </c>
      <c r="D23" s="15">
        <v>0</v>
      </c>
      <c r="E23" s="15">
        <v>0</v>
      </c>
      <c r="F23" s="15">
        <v>0</v>
      </c>
      <c r="G23" s="15">
        <v>1556.4490437515358</v>
      </c>
      <c r="H23" s="15">
        <v>15799.245367128351</v>
      </c>
      <c r="I23" s="15">
        <v>0</v>
      </c>
      <c r="J23" s="15">
        <v>14937.359743090205</v>
      </c>
      <c r="K23" s="15">
        <v>45081.1887302205</v>
      </c>
      <c r="L23" s="15">
        <v>0</v>
      </c>
      <c r="M23" s="15">
        <v>0</v>
      </c>
      <c r="N23" s="15">
        <v>42151.32717283172</v>
      </c>
      <c r="O23" s="15">
        <v>2747.1406427016409</v>
      </c>
      <c r="P23" s="15">
        <v>0</v>
      </c>
      <c r="Q23" s="15">
        <v>0</v>
      </c>
      <c r="R23" s="15">
        <v>0</v>
      </c>
      <c r="S23" s="15">
        <f>C23+D23+E23+F23+G23+H23+I23+J23+K23+L23+M23+N23+O23+P23+Q23+R23</f>
        <v>122272.71069972395</v>
      </c>
      <c r="U23" s="16"/>
      <c r="V23" s="16"/>
      <c r="W23" s="16"/>
    </row>
    <row r="24" spans="1:23" ht="11.1" customHeight="1">
      <c r="A24" s="14">
        <v>1979</v>
      </c>
      <c r="B24" s="15">
        <v>222270</v>
      </c>
      <c r="C24" s="15">
        <v>0</v>
      </c>
      <c r="D24" s="15">
        <v>0</v>
      </c>
      <c r="E24" s="15">
        <v>3624.6706513215081</v>
      </c>
      <c r="F24" s="15">
        <v>441.04127847585755</v>
      </c>
      <c r="G24" s="15">
        <v>16345.349768410326</v>
      </c>
      <c r="H24" s="15">
        <v>18351.801918460042</v>
      </c>
      <c r="I24" s="15">
        <v>0</v>
      </c>
      <c r="J24" s="15">
        <v>40957.693191822502</v>
      </c>
      <c r="K24" s="15">
        <v>131538.50156769232</v>
      </c>
      <c r="L24" s="15">
        <v>0</v>
      </c>
      <c r="M24" s="15">
        <v>0</v>
      </c>
      <c r="N24" s="15">
        <v>41814.594682485527</v>
      </c>
      <c r="O24" s="15">
        <v>1437.5527798333519</v>
      </c>
      <c r="P24" s="15">
        <v>0</v>
      </c>
      <c r="Q24" s="15">
        <v>0</v>
      </c>
      <c r="R24" s="15">
        <v>0</v>
      </c>
      <c r="S24" s="15">
        <f t="shared" ref="S24:S54" si="1">C24+D24+E24+F24+G24+H24+I24+J24+K24+L24+M24+N24+O24+P24+Q24+R24</f>
        <v>254511.20583850145</v>
      </c>
      <c r="U24" s="16"/>
      <c r="V24" s="16"/>
      <c r="W24" s="16"/>
    </row>
    <row r="25" spans="1:23" ht="11.1" customHeight="1">
      <c r="A25" s="14">
        <v>1980</v>
      </c>
      <c r="B25" s="15">
        <v>774328</v>
      </c>
      <c r="C25" s="15">
        <v>0</v>
      </c>
      <c r="D25" s="15">
        <v>0</v>
      </c>
      <c r="E25" s="15">
        <v>11779.71553513889</v>
      </c>
      <c r="F25" s="15">
        <v>13347.326548085097</v>
      </c>
      <c r="G25" s="15">
        <v>402760.73555602686</v>
      </c>
      <c r="H25" s="15">
        <v>24781.273753794547</v>
      </c>
      <c r="I25" s="15">
        <v>0</v>
      </c>
      <c r="J25" s="15">
        <v>232583.42110680201</v>
      </c>
      <c r="K25" s="15">
        <v>305082.86539783672</v>
      </c>
      <c r="L25" s="15">
        <v>0</v>
      </c>
      <c r="M25" s="15">
        <v>0</v>
      </c>
      <c r="N25" s="15">
        <v>159439.6108495259</v>
      </c>
      <c r="O25" s="15">
        <v>2762.2942919196721</v>
      </c>
      <c r="P25" s="15">
        <v>0</v>
      </c>
      <c r="Q25" s="15">
        <v>0</v>
      </c>
      <c r="R25" s="15">
        <v>0</v>
      </c>
      <c r="S25" s="15">
        <f t="shared" si="1"/>
        <v>1152537.2430391298</v>
      </c>
      <c r="U25" s="16"/>
      <c r="V25" s="16"/>
      <c r="W25" s="16"/>
    </row>
    <row r="26" spans="1:23" ht="11.1" customHeight="1">
      <c r="A26" s="14">
        <v>1981</v>
      </c>
      <c r="B26" s="15">
        <v>279200</v>
      </c>
      <c r="C26" s="15">
        <v>0</v>
      </c>
      <c r="D26" s="15">
        <v>0</v>
      </c>
      <c r="E26" s="15">
        <v>17149.140955074949</v>
      </c>
      <c r="F26" s="15">
        <v>0</v>
      </c>
      <c r="G26" s="15">
        <v>310783.93454096542</v>
      </c>
      <c r="H26" s="15">
        <v>7449.8050362062286</v>
      </c>
      <c r="I26" s="15">
        <v>0</v>
      </c>
      <c r="J26" s="15">
        <v>230888.86995615382</v>
      </c>
      <c r="K26" s="15">
        <v>328621.9882201674</v>
      </c>
      <c r="L26" s="15">
        <v>0</v>
      </c>
      <c r="M26" s="15">
        <v>0</v>
      </c>
      <c r="N26" s="15">
        <v>168527.0911564359</v>
      </c>
      <c r="O26" s="15">
        <v>28563.609815606451</v>
      </c>
      <c r="P26" s="15">
        <v>0</v>
      </c>
      <c r="Q26" s="15">
        <v>0</v>
      </c>
      <c r="R26" s="15">
        <v>0</v>
      </c>
      <c r="S26" s="15">
        <f t="shared" si="1"/>
        <v>1091984.4396806101</v>
      </c>
      <c r="U26" s="16"/>
      <c r="V26" s="16"/>
      <c r="W26" s="16"/>
    </row>
    <row r="27" spans="1:23" ht="11.1" customHeight="1">
      <c r="A27" s="14">
        <v>1982</v>
      </c>
      <c r="B27" s="15">
        <v>169678</v>
      </c>
      <c r="C27" s="15">
        <v>0</v>
      </c>
      <c r="D27" s="15">
        <v>0</v>
      </c>
      <c r="E27" s="15">
        <v>6857.1512496309797</v>
      </c>
      <c r="F27" s="15">
        <v>7499.8811943896435</v>
      </c>
      <c r="G27" s="15">
        <v>1626.1671302033526</v>
      </c>
      <c r="H27" s="15">
        <v>2595.7439740437098</v>
      </c>
      <c r="I27" s="15">
        <v>0</v>
      </c>
      <c r="J27" s="15">
        <v>16350.746534850372</v>
      </c>
      <c r="K27" s="15">
        <v>123666.84009841557</v>
      </c>
      <c r="L27" s="15">
        <v>0</v>
      </c>
      <c r="M27" s="15">
        <v>0</v>
      </c>
      <c r="N27" s="15">
        <v>77128.560429181525</v>
      </c>
      <c r="O27" s="15">
        <v>4751.1485644560462</v>
      </c>
      <c r="P27" s="15">
        <v>0</v>
      </c>
      <c r="Q27" s="15">
        <v>0</v>
      </c>
      <c r="R27" s="15">
        <v>0</v>
      </c>
      <c r="S27" s="15">
        <f t="shared" si="1"/>
        <v>240476.23917517121</v>
      </c>
      <c r="U27" s="16"/>
      <c r="V27" s="16"/>
      <c r="W27" s="16"/>
    </row>
    <row r="28" spans="1:23" ht="11.1" customHeight="1">
      <c r="A28" s="14">
        <v>1983</v>
      </c>
      <c r="B28" s="15">
        <v>171415</v>
      </c>
      <c r="C28" s="15">
        <v>0</v>
      </c>
      <c r="D28" s="15">
        <v>0</v>
      </c>
      <c r="E28" s="15">
        <v>548.14995698371899</v>
      </c>
      <c r="F28" s="15">
        <v>1170.7029797123282</v>
      </c>
      <c r="G28" s="15">
        <v>20198.229083685714</v>
      </c>
      <c r="H28" s="15">
        <v>15116.454209298106</v>
      </c>
      <c r="I28" s="15">
        <v>0</v>
      </c>
      <c r="J28" s="15">
        <v>72230.704774731581</v>
      </c>
      <c r="K28" s="15">
        <v>168055.49314226446</v>
      </c>
      <c r="L28" s="15">
        <v>0</v>
      </c>
      <c r="M28" s="15">
        <v>0</v>
      </c>
      <c r="N28" s="15">
        <v>104765</v>
      </c>
      <c r="O28" s="15">
        <v>0</v>
      </c>
      <c r="P28" s="15">
        <v>0</v>
      </c>
      <c r="Q28" s="15">
        <v>0</v>
      </c>
      <c r="R28" s="15">
        <v>0</v>
      </c>
      <c r="S28" s="15">
        <f t="shared" si="1"/>
        <v>382084.73414667591</v>
      </c>
      <c r="U28" s="16"/>
      <c r="V28" s="16"/>
      <c r="W28" s="16"/>
    </row>
    <row r="29" spans="1:23" ht="11.1" customHeight="1">
      <c r="A29" s="14">
        <v>1984</v>
      </c>
      <c r="B29" s="15">
        <v>283215</v>
      </c>
      <c r="C29" s="15">
        <v>0</v>
      </c>
      <c r="D29" s="15">
        <v>0</v>
      </c>
      <c r="E29" s="15">
        <v>7778.714326221163</v>
      </c>
      <c r="F29" s="15">
        <v>3311.2061344858303</v>
      </c>
      <c r="G29" s="15">
        <v>138184.93675705479</v>
      </c>
      <c r="H29" s="15">
        <v>78899.325017491181</v>
      </c>
      <c r="I29" s="15">
        <v>0</v>
      </c>
      <c r="J29" s="15">
        <v>72319</v>
      </c>
      <c r="K29" s="15">
        <v>197026</v>
      </c>
      <c r="L29" s="15">
        <v>0</v>
      </c>
      <c r="M29" s="15">
        <v>0</v>
      </c>
      <c r="N29" s="15">
        <v>103450</v>
      </c>
      <c r="O29" s="15">
        <v>3347</v>
      </c>
      <c r="P29" s="15">
        <v>0</v>
      </c>
      <c r="Q29" s="15">
        <v>0</v>
      </c>
      <c r="R29" s="15">
        <v>0</v>
      </c>
      <c r="S29" s="15">
        <f t="shared" si="1"/>
        <v>604316.18223525293</v>
      </c>
      <c r="U29" s="16"/>
      <c r="V29" s="16"/>
      <c r="W29" s="16"/>
    </row>
    <row r="30" spans="1:23" ht="11.1" customHeight="1">
      <c r="A30" s="14">
        <v>1985</v>
      </c>
      <c r="B30" s="15">
        <v>388759</v>
      </c>
      <c r="C30" s="15">
        <v>0</v>
      </c>
      <c r="D30" s="15">
        <v>0</v>
      </c>
      <c r="E30" s="15">
        <v>61345.063774686532</v>
      </c>
      <c r="F30" s="15">
        <v>3903</v>
      </c>
      <c r="G30" s="15">
        <v>365489</v>
      </c>
      <c r="H30" s="15">
        <v>18971</v>
      </c>
      <c r="I30" s="15">
        <v>0</v>
      </c>
      <c r="J30" s="15">
        <v>589731</v>
      </c>
      <c r="K30" s="15">
        <v>513314</v>
      </c>
      <c r="L30" s="15">
        <v>0</v>
      </c>
      <c r="M30" s="15">
        <v>0</v>
      </c>
      <c r="N30" s="15">
        <v>229750</v>
      </c>
      <c r="O30" s="15">
        <v>4276</v>
      </c>
      <c r="P30" s="15">
        <v>0</v>
      </c>
      <c r="Q30" s="15">
        <v>0</v>
      </c>
      <c r="R30" s="15">
        <v>0</v>
      </c>
      <c r="S30" s="15">
        <f t="shared" si="1"/>
        <v>1786779.0637746865</v>
      </c>
      <c r="U30" s="16"/>
      <c r="V30" s="16"/>
      <c r="W30" s="16"/>
    </row>
    <row r="31" spans="1:23" ht="11.1" customHeight="1">
      <c r="A31" s="14">
        <v>1986</v>
      </c>
      <c r="B31" s="15">
        <v>318135</v>
      </c>
      <c r="C31" s="15">
        <v>0</v>
      </c>
      <c r="D31" s="15">
        <v>0</v>
      </c>
      <c r="E31" s="15">
        <v>4480</v>
      </c>
      <c r="F31" s="15">
        <v>38326</v>
      </c>
      <c r="G31" s="15">
        <v>571371</v>
      </c>
      <c r="H31" s="15">
        <v>6489</v>
      </c>
      <c r="I31" s="15">
        <v>0</v>
      </c>
      <c r="J31" s="15">
        <v>506463</v>
      </c>
      <c r="K31" s="15">
        <v>365644</v>
      </c>
      <c r="L31" s="15">
        <v>0</v>
      </c>
      <c r="M31" s="15">
        <v>0</v>
      </c>
      <c r="N31" s="15">
        <v>231471</v>
      </c>
      <c r="O31" s="15">
        <v>5967</v>
      </c>
      <c r="P31" s="15">
        <v>0</v>
      </c>
      <c r="Q31" s="15">
        <v>0</v>
      </c>
      <c r="R31" s="15">
        <v>0</v>
      </c>
      <c r="S31" s="15">
        <f t="shared" si="1"/>
        <v>1730211</v>
      </c>
      <c r="U31" s="16"/>
      <c r="V31" s="16"/>
      <c r="W31" s="16"/>
    </row>
    <row r="32" spans="1:23" ht="11.1" customHeight="1">
      <c r="A32" s="14">
        <v>1987</v>
      </c>
      <c r="B32" s="15">
        <v>261913</v>
      </c>
      <c r="C32" s="15">
        <v>0</v>
      </c>
      <c r="D32" s="15">
        <v>0</v>
      </c>
      <c r="E32" s="15">
        <v>12991</v>
      </c>
      <c r="F32" s="15">
        <v>15380</v>
      </c>
      <c r="G32" s="15">
        <v>173341</v>
      </c>
      <c r="H32" s="15">
        <v>13602</v>
      </c>
      <c r="I32" s="15">
        <v>0</v>
      </c>
      <c r="J32" s="15">
        <v>103512</v>
      </c>
      <c r="K32" s="15">
        <v>317142</v>
      </c>
      <c r="L32" s="15">
        <v>0</v>
      </c>
      <c r="M32" s="15">
        <v>0</v>
      </c>
      <c r="N32" s="15">
        <v>341728</v>
      </c>
      <c r="O32" s="15">
        <v>32807</v>
      </c>
      <c r="P32" s="15">
        <v>0</v>
      </c>
      <c r="Q32" s="15">
        <v>5063</v>
      </c>
      <c r="R32" s="15">
        <v>0</v>
      </c>
      <c r="S32" s="15">
        <f t="shared" si="1"/>
        <v>1015566</v>
      </c>
      <c r="U32" s="16"/>
      <c r="V32" s="16"/>
      <c r="W32" s="16"/>
    </row>
    <row r="33" spans="1:60" ht="11.1" customHeight="1">
      <c r="A33" s="14">
        <v>1988</v>
      </c>
      <c r="B33" s="15">
        <v>291774</v>
      </c>
      <c r="C33" s="15">
        <v>0</v>
      </c>
      <c r="D33" s="15">
        <v>0</v>
      </c>
      <c r="E33" s="15">
        <v>2822</v>
      </c>
      <c r="F33" s="15">
        <v>3351</v>
      </c>
      <c r="G33" s="15">
        <v>81584</v>
      </c>
      <c r="H33" s="15">
        <v>2832</v>
      </c>
      <c r="I33" s="15">
        <v>0</v>
      </c>
      <c r="J33" s="15">
        <v>62159</v>
      </c>
      <c r="K33" s="15">
        <v>126124</v>
      </c>
      <c r="L33" s="15">
        <v>0</v>
      </c>
      <c r="M33" s="15">
        <v>0</v>
      </c>
      <c r="N33" s="15">
        <v>27783</v>
      </c>
      <c r="O33" s="15">
        <v>10655</v>
      </c>
      <c r="P33" s="15">
        <v>0</v>
      </c>
      <c r="Q33" s="15">
        <v>8225</v>
      </c>
      <c r="R33" s="15">
        <v>0</v>
      </c>
      <c r="S33" s="15">
        <f t="shared" si="1"/>
        <v>325535</v>
      </c>
      <c r="U33" s="5"/>
      <c r="V33" s="5"/>
      <c r="W33" s="5"/>
    </row>
    <row r="34" spans="1:60" ht="11.1" customHeight="1">
      <c r="A34" s="14">
        <v>1989</v>
      </c>
      <c r="B34" s="15">
        <v>768101</v>
      </c>
      <c r="C34" s="15">
        <v>0</v>
      </c>
      <c r="D34" s="15">
        <v>0</v>
      </c>
      <c r="E34" s="15">
        <v>2571</v>
      </c>
      <c r="F34" s="15">
        <v>5565</v>
      </c>
      <c r="G34" s="15">
        <v>26297</v>
      </c>
      <c r="H34" s="15">
        <v>29189</v>
      </c>
      <c r="I34" s="15">
        <v>0</v>
      </c>
      <c r="J34" s="15">
        <v>18318</v>
      </c>
      <c r="K34" s="15">
        <v>310379</v>
      </c>
      <c r="L34" s="15">
        <v>0</v>
      </c>
      <c r="M34" s="15">
        <v>0</v>
      </c>
      <c r="N34" s="15">
        <v>254557</v>
      </c>
      <c r="O34" s="15">
        <v>59553</v>
      </c>
      <c r="P34" s="15">
        <v>0</v>
      </c>
      <c r="Q34" s="15">
        <v>46238</v>
      </c>
      <c r="R34" s="15">
        <v>0</v>
      </c>
      <c r="S34" s="15">
        <f t="shared" si="1"/>
        <v>752667</v>
      </c>
      <c r="U34" s="5"/>
      <c r="V34" s="5"/>
      <c r="W34" s="5"/>
    </row>
    <row r="35" spans="1:60" ht="11.1" customHeight="1">
      <c r="A35" s="14">
        <v>1990</v>
      </c>
      <c r="B35" s="15">
        <v>371282</v>
      </c>
      <c r="C35" s="15">
        <v>0</v>
      </c>
      <c r="D35" s="15">
        <v>0</v>
      </c>
      <c r="E35" s="15">
        <v>1028</v>
      </c>
      <c r="F35" s="15">
        <v>8047</v>
      </c>
      <c r="G35" s="15">
        <v>3618</v>
      </c>
      <c r="H35" s="15">
        <v>14638</v>
      </c>
      <c r="I35" s="15">
        <v>0</v>
      </c>
      <c r="J35" s="15">
        <v>59035</v>
      </c>
      <c r="K35" s="15">
        <v>295167</v>
      </c>
      <c r="L35" s="15">
        <v>0</v>
      </c>
      <c r="M35" s="15">
        <v>0</v>
      </c>
      <c r="N35" s="15">
        <v>202600</v>
      </c>
      <c r="O35" s="15">
        <v>16202</v>
      </c>
      <c r="P35" s="15">
        <v>0</v>
      </c>
      <c r="Q35" s="15">
        <v>102</v>
      </c>
      <c r="R35" s="15">
        <v>38</v>
      </c>
      <c r="S35" s="15">
        <f t="shared" si="1"/>
        <v>600475</v>
      </c>
      <c r="U35" s="5"/>
      <c r="V35" s="5"/>
    </row>
    <row r="36" spans="1:60" ht="11.1" customHeight="1">
      <c r="A36" s="14">
        <v>1991</v>
      </c>
      <c r="B36" s="15">
        <v>384859</v>
      </c>
      <c r="C36" s="15">
        <v>0</v>
      </c>
      <c r="D36" s="15">
        <v>640</v>
      </c>
      <c r="E36" s="15">
        <v>22371</v>
      </c>
      <c r="F36" s="15">
        <v>17118</v>
      </c>
      <c r="G36" s="15">
        <v>145925</v>
      </c>
      <c r="H36" s="15">
        <v>36123</v>
      </c>
      <c r="I36" s="15">
        <v>0</v>
      </c>
      <c r="J36" s="15">
        <v>393249</v>
      </c>
      <c r="K36" s="15">
        <v>482187</v>
      </c>
      <c r="L36" s="15">
        <v>0</v>
      </c>
      <c r="M36" s="15">
        <v>19</v>
      </c>
      <c r="N36" s="15">
        <v>158923</v>
      </c>
      <c r="O36" s="15">
        <v>5779</v>
      </c>
      <c r="P36" s="15">
        <v>64</v>
      </c>
      <c r="Q36" s="15">
        <v>2796</v>
      </c>
      <c r="R36" s="15">
        <v>112</v>
      </c>
      <c r="S36" s="15">
        <f t="shared" si="1"/>
        <v>1265306</v>
      </c>
      <c r="U36" s="5"/>
      <c r="V36" s="5"/>
    </row>
    <row r="37" spans="1:60" ht="11.1" customHeight="1">
      <c r="A37" s="14">
        <v>1992</v>
      </c>
      <c r="B37" s="15">
        <v>344184</v>
      </c>
      <c r="C37" s="15">
        <v>0</v>
      </c>
      <c r="D37" s="15">
        <v>4591</v>
      </c>
      <c r="E37" s="15">
        <v>2578</v>
      </c>
      <c r="F37" s="15">
        <v>9900</v>
      </c>
      <c r="G37" s="15">
        <v>65889</v>
      </c>
      <c r="H37" s="15">
        <v>24694</v>
      </c>
      <c r="I37" s="15">
        <v>205</v>
      </c>
      <c r="J37" s="15">
        <v>10135</v>
      </c>
      <c r="K37" s="15">
        <v>200817</v>
      </c>
      <c r="L37" s="15">
        <v>2188</v>
      </c>
      <c r="M37" s="15">
        <v>2685</v>
      </c>
      <c r="N37" s="15">
        <v>230460</v>
      </c>
      <c r="O37" s="15">
        <v>19788</v>
      </c>
      <c r="P37" s="15">
        <v>1982.9627475753555</v>
      </c>
      <c r="Q37" s="15">
        <v>6009.5448948875646</v>
      </c>
      <c r="R37" s="15">
        <v>112</v>
      </c>
      <c r="S37" s="15">
        <f t="shared" si="1"/>
        <v>582034.50764246297</v>
      </c>
      <c r="U37" s="5"/>
      <c r="V37" s="5"/>
    </row>
    <row r="38" spans="1:60" ht="11.1" customHeight="1">
      <c r="A38" s="14">
        <v>1993</v>
      </c>
      <c r="B38" s="15">
        <v>286170</v>
      </c>
      <c r="C38" s="15">
        <v>0</v>
      </c>
      <c r="D38" s="15">
        <v>0</v>
      </c>
      <c r="E38" s="15">
        <v>3093</v>
      </c>
      <c r="F38" s="15">
        <v>3678</v>
      </c>
      <c r="G38" s="15">
        <v>2504</v>
      </c>
      <c r="H38" s="15">
        <v>16283</v>
      </c>
      <c r="I38" s="15">
        <v>400</v>
      </c>
      <c r="J38" s="15">
        <v>176539</v>
      </c>
      <c r="K38" s="15">
        <v>409718</v>
      </c>
      <c r="L38" s="15">
        <v>516</v>
      </c>
      <c r="M38" s="15">
        <v>8075.2590912666737</v>
      </c>
      <c r="N38" s="15">
        <v>138503.68082985998</v>
      </c>
      <c r="O38" s="15">
        <v>7590.9613586220039</v>
      </c>
      <c r="P38" s="15">
        <v>344</v>
      </c>
      <c r="Q38" s="15">
        <v>5425.9</v>
      </c>
      <c r="R38" s="15">
        <v>0</v>
      </c>
      <c r="S38" s="15">
        <f t="shared" si="1"/>
        <v>772670.80127974867</v>
      </c>
      <c r="U38" s="5"/>
      <c r="V38" s="5"/>
    </row>
    <row r="39" spans="1:60" s="3" customFormat="1" ht="11.1" customHeight="1">
      <c r="A39" s="14">
        <v>1994</v>
      </c>
      <c r="B39" s="15">
        <v>380181</v>
      </c>
      <c r="C39" s="15">
        <v>0</v>
      </c>
      <c r="D39" s="15">
        <v>465</v>
      </c>
      <c r="E39" s="15">
        <v>42711</v>
      </c>
      <c r="F39" s="15">
        <v>7275</v>
      </c>
      <c r="G39" s="15">
        <v>555246</v>
      </c>
      <c r="H39" s="15">
        <v>35908</v>
      </c>
      <c r="I39" s="15">
        <v>17036.177177567326</v>
      </c>
      <c r="J39" s="15">
        <v>338727.96704339562</v>
      </c>
      <c r="K39" s="15">
        <v>344937.0341150891</v>
      </c>
      <c r="L39" s="15">
        <v>546.05299153289343</v>
      </c>
      <c r="M39" s="15">
        <v>78.7</v>
      </c>
      <c r="N39" s="15">
        <v>102628.2</v>
      </c>
      <c r="O39" s="15">
        <v>7223.8</v>
      </c>
      <c r="P39" s="15">
        <v>400.84303839999995</v>
      </c>
      <c r="Q39" s="15">
        <v>1736.9921392000001</v>
      </c>
      <c r="R39" s="15">
        <v>0</v>
      </c>
      <c r="S39" s="15">
        <f t="shared" si="1"/>
        <v>1454920.7665051848</v>
      </c>
    </row>
    <row r="40" spans="1:60" s="18" customFormat="1" ht="11.1" customHeight="1">
      <c r="A40" s="14">
        <v>1995</v>
      </c>
      <c r="B40" s="15">
        <v>317832</v>
      </c>
      <c r="C40" s="17">
        <v>0</v>
      </c>
      <c r="D40" s="17">
        <v>0</v>
      </c>
      <c r="E40" s="17">
        <v>4711</v>
      </c>
      <c r="F40" s="17">
        <v>4707.1428210082486</v>
      </c>
      <c r="G40" s="17">
        <v>101292.30081274937</v>
      </c>
      <c r="H40" s="17">
        <v>18181.237851869566</v>
      </c>
      <c r="I40" s="17">
        <v>516</v>
      </c>
      <c r="J40" s="17">
        <v>53758.5</v>
      </c>
      <c r="K40" s="17">
        <v>227821.5</v>
      </c>
      <c r="L40" s="17">
        <v>3185.7</v>
      </c>
      <c r="M40" s="17">
        <v>0</v>
      </c>
      <c r="N40" s="17">
        <v>240294.23754880001</v>
      </c>
      <c r="O40" s="17">
        <v>22067.935771199998</v>
      </c>
      <c r="P40" s="17">
        <v>1125.2798</v>
      </c>
      <c r="Q40" s="17">
        <v>6134.5434000000005</v>
      </c>
      <c r="R40" s="17">
        <v>0</v>
      </c>
      <c r="S40" s="15">
        <f t="shared" si="1"/>
        <v>683795.37800562719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ht="11.1" customHeight="1">
      <c r="A41" s="14">
        <v>1996</v>
      </c>
      <c r="B41" s="17">
        <v>337155</v>
      </c>
      <c r="C41" s="17">
        <v>0</v>
      </c>
      <c r="D41" s="17">
        <v>268.6099894437819</v>
      </c>
      <c r="E41" s="17">
        <v>1770.1452597128914</v>
      </c>
      <c r="F41" s="17">
        <v>17050.099999999999</v>
      </c>
      <c r="G41" s="17">
        <v>16902.099999999999</v>
      </c>
      <c r="H41" s="17">
        <v>8589.2000000000007</v>
      </c>
      <c r="I41" s="17">
        <v>331.60807999999997</v>
      </c>
      <c r="J41" s="17">
        <v>93851.466392000002</v>
      </c>
      <c r="K41" s="17">
        <v>198161.15686079999</v>
      </c>
      <c r="L41" s="17">
        <v>363.84303839999995</v>
      </c>
      <c r="M41" s="17">
        <v>0</v>
      </c>
      <c r="N41" s="17">
        <v>143934.40987</v>
      </c>
      <c r="O41" s="17">
        <v>801.67130000000009</v>
      </c>
      <c r="P41" s="17">
        <v>290.67532</v>
      </c>
      <c r="Q41" s="17">
        <v>243.61580000000001</v>
      </c>
      <c r="R41" s="17">
        <v>0</v>
      </c>
      <c r="S41" s="15">
        <f t="shared" si="1"/>
        <v>482558.60191035667</v>
      </c>
    </row>
    <row r="42" spans="1:60" ht="10.5" customHeight="1">
      <c r="A42" s="14">
        <v>1997</v>
      </c>
      <c r="B42" s="17">
        <v>308214</v>
      </c>
      <c r="C42" s="17">
        <v>0</v>
      </c>
      <c r="D42" s="17">
        <v>4.8</v>
      </c>
      <c r="E42" s="17">
        <v>1250</v>
      </c>
      <c r="F42" s="17">
        <v>4809.5799951999998</v>
      </c>
      <c r="G42" s="17">
        <v>14447.1159008</v>
      </c>
      <c r="H42" s="17">
        <v>5395.4131135999996</v>
      </c>
      <c r="I42" s="17">
        <v>597.4973</v>
      </c>
      <c r="J42" s="17">
        <v>11767.31133</v>
      </c>
      <c r="K42" s="17">
        <v>34814.357599999996</v>
      </c>
      <c r="L42" s="17">
        <v>330.09362999999996</v>
      </c>
      <c r="M42" s="17">
        <v>0</v>
      </c>
      <c r="N42" s="17">
        <v>16169.1284</v>
      </c>
      <c r="O42" s="17">
        <v>727.41535999999996</v>
      </c>
      <c r="P42" s="17">
        <v>0</v>
      </c>
      <c r="Q42" s="17">
        <v>1489.6685400000001</v>
      </c>
      <c r="R42" s="17">
        <v>0</v>
      </c>
      <c r="S42" s="15">
        <f t="shared" si="1"/>
        <v>91802.381169600005</v>
      </c>
    </row>
    <row r="43" spans="1:60" ht="11.1" customHeight="1">
      <c r="A43" s="19">
        <v>1998</v>
      </c>
      <c r="B43" s="20">
        <v>427208</v>
      </c>
      <c r="C43" s="17">
        <v>62</v>
      </c>
      <c r="D43" s="17">
        <v>0</v>
      </c>
      <c r="E43" s="17">
        <v>4553.7182240000002</v>
      </c>
      <c r="F43" s="17">
        <v>597.4973</v>
      </c>
      <c r="G43" s="17">
        <v>29682.673329999998</v>
      </c>
      <c r="H43" s="17">
        <v>2929.1244000000002</v>
      </c>
      <c r="I43" s="17">
        <v>0</v>
      </c>
      <c r="J43" s="17">
        <v>12657.40648</v>
      </c>
      <c r="K43" s="17">
        <v>97574.265960000004</v>
      </c>
      <c r="L43" s="17">
        <v>1470.1098500000001</v>
      </c>
      <c r="M43" s="17">
        <v>602.17247999999995</v>
      </c>
      <c r="N43" s="17">
        <v>46305.24</v>
      </c>
      <c r="O43" s="17">
        <v>10818.27052</v>
      </c>
      <c r="P43" s="17">
        <v>234.44034540829355</v>
      </c>
      <c r="Q43" s="17">
        <v>4760.3774790895986</v>
      </c>
      <c r="R43" s="17">
        <v>40.291400000000003</v>
      </c>
      <c r="S43" s="15">
        <f t="shared" si="1"/>
        <v>212287.58776849788</v>
      </c>
    </row>
    <row r="44" spans="1:60" ht="11.1" customHeight="1">
      <c r="A44" s="14">
        <v>1999</v>
      </c>
      <c r="B44" s="17">
        <v>295716.61556789995</v>
      </c>
      <c r="C44" s="17">
        <v>0</v>
      </c>
      <c r="D44" s="17">
        <v>0</v>
      </c>
      <c r="E44" s="17">
        <v>2952.63663</v>
      </c>
      <c r="F44" s="17">
        <v>4818.2638300000008</v>
      </c>
      <c r="G44" s="17">
        <v>53015.465109999997</v>
      </c>
      <c r="H44" s="17">
        <v>8754.1854300000014</v>
      </c>
      <c r="I44" s="17">
        <v>353.43400000000003</v>
      </c>
      <c r="J44" s="17">
        <v>124906.42472000001</v>
      </c>
      <c r="K44" s="17">
        <v>192029.63639</v>
      </c>
      <c r="L44" s="17">
        <v>0</v>
      </c>
      <c r="M44" s="17">
        <v>239.52511193571559</v>
      </c>
      <c r="N44" s="17">
        <v>80066.185818960614</v>
      </c>
      <c r="O44" s="17">
        <v>4300.7467734198917</v>
      </c>
      <c r="P44" s="17">
        <v>658.35239999999999</v>
      </c>
      <c r="Q44" s="17">
        <v>1930.2948249999999</v>
      </c>
      <c r="R44" s="17">
        <v>0</v>
      </c>
      <c r="S44" s="15">
        <f t="shared" si="1"/>
        <v>474025.1510393162</v>
      </c>
    </row>
    <row r="45" spans="1:60" ht="11.1" customHeight="1">
      <c r="A45" s="14">
        <v>2000</v>
      </c>
      <c r="B45" s="17">
        <v>208651</v>
      </c>
      <c r="C45" s="17">
        <v>130.10400000000001</v>
      </c>
      <c r="D45" s="17">
        <v>0</v>
      </c>
      <c r="E45" s="17">
        <v>2261.4682699999998</v>
      </c>
      <c r="F45" s="17">
        <v>7074.0803599999999</v>
      </c>
      <c r="G45" s="17">
        <v>56452.654639999993</v>
      </c>
      <c r="H45" s="17">
        <v>5858.0949899999996</v>
      </c>
      <c r="I45" s="17">
        <v>0</v>
      </c>
      <c r="J45" s="17">
        <v>40660.117044760234</v>
      </c>
      <c r="K45" s="17">
        <v>148871.96013551959</v>
      </c>
      <c r="L45" s="17">
        <v>148.37603536248028</v>
      </c>
      <c r="M45" s="17">
        <v>0</v>
      </c>
      <c r="N45" s="17">
        <v>26019.211675000002</v>
      </c>
      <c r="O45" s="17">
        <v>893.19505000000004</v>
      </c>
      <c r="P45" s="17">
        <v>539.37680064699998</v>
      </c>
      <c r="Q45" s="17">
        <v>2480.9059982100002</v>
      </c>
      <c r="R45" s="17">
        <v>0</v>
      </c>
      <c r="S45" s="15">
        <f t="shared" si="1"/>
        <v>291389.54499949934</v>
      </c>
    </row>
    <row r="46" spans="1:60" ht="11.1" customHeight="1">
      <c r="A46" s="14">
        <v>2001</v>
      </c>
      <c r="B46" s="17">
        <v>218892</v>
      </c>
      <c r="C46" s="17">
        <v>0</v>
      </c>
      <c r="D46" s="17">
        <v>0</v>
      </c>
      <c r="E46" s="17">
        <v>97.344839999999991</v>
      </c>
      <c r="F46" s="17">
        <v>0</v>
      </c>
      <c r="G46" s="17">
        <v>21217.133877337306</v>
      </c>
      <c r="H46" s="17">
        <v>4756.3128562860684</v>
      </c>
      <c r="I46" s="17">
        <v>0</v>
      </c>
      <c r="J46" s="17">
        <v>12811.910125</v>
      </c>
      <c r="K46" s="17">
        <v>57133.109574999995</v>
      </c>
      <c r="L46" s="17">
        <v>0</v>
      </c>
      <c r="M46" s="17">
        <v>314.93301172899999</v>
      </c>
      <c r="N46" s="17">
        <v>95614.723274081</v>
      </c>
      <c r="O46" s="17">
        <v>2218.2777868980002</v>
      </c>
      <c r="P46" s="17">
        <v>299.40359166666667</v>
      </c>
      <c r="Q46" s="17">
        <v>141.50626699999998</v>
      </c>
      <c r="R46" s="17">
        <v>0</v>
      </c>
      <c r="S46" s="15">
        <f t="shared" si="1"/>
        <v>194604.65520499801</v>
      </c>
    </row>
    <row r="47" spans="1:60" ht="11.1" customHeight="1">
      <c r="A47" s="14">
        <v>2002</v>
      </c>
      <c r="B47" s="17">
        <v>229292</v>
      </c>
      <c r="C47" s="17">
        <v>0</v>
      </c>
      <c r="D47" s="17">
        <v>0</v>
      </c>
      <c r="E47" s="17">
        <v>498.67863788908318</v>
      </c>
      <c r="F47" s="17">
        <v>120.8742</v>
      </c>
      <c r="G47" s="17">
        <v>13352.343525</v>
      </c>
      <c r="H47" s="17">
        <v>4880.7840249999999</v>
      </c>
      <c r="I47" s="17">
        <v>141.34120547500001</v>
      </c>
      <c r="J47" s="17">
        <v>61712.893281126999</v>
      </c>
      <c r="K47" s="17">
        <v>162634.09084207099</v>
      </c>
      <c r="L47" s="17">
        <v>213.90910431200001</v>
      </c>
      <c r="M47" s="17">
        <v>1385.93301</v>
      </c>
      <c r="N47" s="17">
        <v>67474.288383333333</v>
      </c>
      <c r="O47" s="17">
        <v>188.74832266666667</v>
      </c>
      <c r="P47" s="17">
        <v>477.09390000000002</v>
      </c>
      <c r="Q47" s="17">
        <v>311.28182308499998</v>
      </c>
      <c r="R47" s="17">
        <v>0</v>
      </c>
      <c r="S47" s="15">
        <f t="shared" si="1"/>
        <v>313392.26025995903</v>
      </c>
    </row>
    <row r="48" spans="1:60" ht="11.1" customHeight="1">
      <c r="A48" s="14">
        <v>2003</v>
      </c>
      <c r="B48" s="17">
        <v>197892</v>
      </c>
      <c r="C48" s="17">
        <v>0</v>
      </c>
      <c r="D48" s="17">
        <v>40.291400000000003</v>
      </c>
      <c r="E48" s="17">
        <v>2224.3418999999999</v>
      </c>
      <c r="F48" s="17">
        <v>1086.283713177</v>
      </c>
      <c r="G48" s="17">
        <v>47900.005382402</v>
      </c>
      <c r="H48" s="17">
        <v>5677.9581740349995</v>
      </c>
      <c r="I48" s="17">
        <v>0</v>
      </c>
      <c r="J48" s="17">
        <v>47985.747620333335</v>
      </c>
      <c r="K48" s="17">
        <v>88087.893031999993</v>
      </c>
      <c r="L48" s="17">
        <v>0</v>
      </c>
      <c r="M48" s="17">
        <v>152.4376</v>
      </c>
      <c r="N48" s="17">
        <v>36067.819728731003</v>
      </c>
      <c r="O48" s="17">
        <v>2985.6951048689998</v>
      </c>
      <c r="P48" s="17">
        <v>296.26</v>
      </c>
      <c r="Q48" s="17">
        <v>1015.4992882</v>
      </c>
      <c r="R48" s="17">
        <v>0</v>
      </c>
      <c r="S48" s="15">
        <f t="shared" si="1"/>
        <v>233520.23294374734</v>
      </c>
    </row>
    <row r="49" spans="1:60" ht="11.1" customHeight="1">
      <c r="A49" s="14">
        <v>2004</v>
      </c>
      <c r="B49" s="17">
        <v>275238</v>
      </c>
      <c r="C49" s="17">
        <v>0</v>
      </c>
      <c r="D49" s="17">
        <v>0</v>
      </c>
      <c r="E49" s="17">
        <v>2444.6587198359998</v>
      </c>
      <c r="F49" s="17">
        <v>3357.6870009999998</v>
      </c>
      <c r="G49" s="17">
        <v>24943.836983333335</v>
      </c>
      <c r="H49" s="17">
        <v>5072.5446023333334</v>
      </c>
      <c r="I49" s="17">
        <v>152.4376</v>
      </c>
      <c r="J49" s="17">
        <v>59544.033430861993</v>
      </c>
      <c r="K49" s="17">
        <v>163973.56797650401</v>
      </c>
      <c r="L49" s="17">
        <v>0</v>
      </c>
      <c r="M49" s="17">
        <v>625.00086929999998</v>
      </c>
      <c r="N49" s="17">
        <v>34629.980180099999</v>
      </c>
      <c r="O49" s="17">
        <v>3191.7857701000003</v>
      </c>
      <c r="P49" s="17">
        <v>195.17689999999999</v>
      </c>
      <c r="Q49" s="17">
        <v>0</v>
      </c>
      <c r="R49" s="17">
        <v>0</v>
      </c>
      <c r="S49" s="15">
        <f t="shared" si="1"/>
        <v>298130.71003336873</v>
      </c>
    </row>
    <row r="50" spans="1:60" ht="11.1" customHeight="1">
      <c r="A50" s="14">
        <v>2005</v>
      </c>
      <c r="B50" s="17">
        <v>251906</v>
      </c>
      <c r="C50" s="17">
        <v>0</v>
      </c>
      <c r="D50" s="17">
        <v>67.050168666666664</v>
      </c>
      <c r="E50" s="17">
        <v>5422.9461446666664</v>
      </c>
      <c r="F50" s="17">
        <v>694.20642308499998</v>
      </c>
      <c r="G50" s="17">
        <v>99529.68622237799</v>
      </c>
      <c r="H50" s="17">
        <v>13238.969874730999</v>
      </c>
      <c r="I50" s="17">
        <v>0</v>
      </c>
      <c r="J50" s="17">
        <v>73593.952401599992</v>
      </c>
      <c r="K50" s="17">
        <v>260807.76944209996</v>
      </c>
      <c r="L50" s="17">
        <v>1058.8485764000002</v>
      </c>
      <c r="M50" s="17">
        <v>306.53406389999998</v>
      </c>
      <c r="N50" s="17">
        <v>33847.391199999998</v>
      </c>
      <c r="O50" s="17">
        <v>2480.0407787000004</v>
      </c>
      <c r="P50" s="17">
        <v>0</v>
      </c>
      <c r="Q50" s="17">
        <v>682.07204160000003</v>
      </c>
      <c r="R50" s="17">
        <v>0</v>
      </c>
      <c r="S50" s="15">
        <f t="shared" si="1"/>
        <v>491729.46733782731</v>
      </c>
    </row>
    <row r="51" spans="1:60" ht="11.1" customHeight="1">
      <c r="A51" s="14">
        <v>2006</v>
      </c>
      <c r="B51" s="17">
        <v>87780.00009999999</v>
      </c>
      <c r="C51" s="17">
        <v>0</v>
      </c>
      <c r="D51" s="17">
        <v>0</v>
      </c>
      <c r="E51" s="17">
        <v>8644.600627853999</v>
      </c>
      <c r="F51" s="17">
        <v>839.01051340000004</v>
      </c>
      <c r="G51" s="17">
        <v>110178.6749973</v>
      </c>
      <c r="H51" s="17">
        <v>16074.2257579</v>
      </c>
      <c r="I51" s="17">
        <v>0</v>
      </c>
      <c r="J51" s="17">
        <v>77323.984713900005</v>
      </c>
      <c r="K51" s="17">
        <v>161776.81712409999</v>
      </c>
      <c r="L51" s="17">
        <v>162.73590000000002</v>
      </c>
      <c r="M51" s="17">
        <v>316.78482320000001</v>
      </c>
      <c r="N51" s="17">
        <v>40896.938733989999</v>
      </c>
      <c r="O51" s="17">
        <v>4379.08460767</v>
      </c>
      <c r="P51" s="17">
        <v>0</v>
      </c>
      <c r="Q51" s="17">
        <v>0</v>
      </c>
      <c r="R51" s="17">
        <v>0</v>
      </c>
      <c r="S51" s="15">
        <f t="shared" si="1"/>
        <v>420592.85779931408</v>
      </c>
    </row>
    <row r="52" spans="1:60" ht="11.1" customHeight="1">
      <c r="A52" s="14">
        <v>2007</v>
      </c>
      <c r="B52" s="17">
        <v>283042</v>
      </c>
      <c r="C52" s="17">
        <v>0</v>
      </c>
      <c r="D52" s="17">
        <v>0</v>
      </c>
      <c r="E52" s="17">
        <v>15957.9980099</v>
      </c>
      <c r="F52" s="17">
        <v>1453.9436102</v>
      </c>
      <c r="G52" s="17">
        <v>101723.18513519999</v>
      </c>
      <c r="H52" s="17">
        <v>35353.843150000001</v>
      </c>
      <c r="I52" s="17">
        <v>0</v>
      </c>
      <c r="J52" s="17">
        <v>103710.99121909999</v>
      </c>
      <c r="K52" s="17">
        <v>318853.73107834999</v>
      </c>
      <c r="L52" s="17">
        <v>224.19016962999999</v>
      </c>
      <c r="M52" s="17">
        <v>336.03476617365243</v>
      </c>
      <c r="N52" s="17">
        <v>58051.645866405917</v>
      </c>
      <c r="O52" s="17">
        <v>1205.149797441813</v>
      </c>
      <c r="P52" s="17">
        <v>0</v>
      </c>
      <c r="Q52" s="17">
        <v>0</v>
      </c>
      <c r="R52" s="17">
        <v>0</v>
      </c>
      <c r="S52" s="15">
        <f t="shared" si="1"/>
        <v>636870.71280240139</v>
      </c>
    </row>
    <row r="53" spans="1:60" ht="11.1" customHeight="1">
      <c r="A53" s="14">
        <v>2008</v>
      </c>
      <c r="B53" s="17">
        <v>162888</v>
      </c>
      <c r="C53" s="17">
        <v>0</v>
      </c>
      <c r="D53" s="17">
        <v>0</v>
      </c>
      <c r="E53" s="17">
        <v>16912.04</v>
      </c>
      <c r="F53" s="17">
        <v>865.9438232</v>
      </c>
      <c r="G53" s="17">
        <v>66933.748431200002</v>
      </c>
      <c r="H53" s="17">
        <v>11628.347316019999</v>
      </c>
      <c r="I53" s="17">
        <v>0</v>
      </c>
      <c r="J53" s="17">
        <v>67656.256761542303</v>
      </c>
      <c r="K53" s="17">
        <v>149977.78516159719</v>
      </c>
      <c r="L53" s="17">
        <v>0</v>
      </c>
      <c r="M53" s="17">
        <v>665.86092000000008</v>
      </c>
      <c r="N53" s="17">
        <v>37278.700205000008</v>
      </c>
      <c r="O53" s="17">
        <v>1459.6972800000001</v>
      </c>
      <c r="P53" s="17">
        <v>9.4431999999999992</v>
      </c>
      <c r="Q53" s="17">
        <v>38.168700000000001</v>
      </c>
      <c r="R53" s="17">
        <v>0</v>
      </c>
      <c r="S53" s="15">
        <f t="shared" si="1"/>
        <v>353425.99179855949</v>
      </c>
    </row>
    <row r="54" spans="1:60" ht="11.1" customHeight="1">
      <c r="A54" s="14">
        <v>2009</v>
      </c>
      <c r="B54" s="17">
        <v>315184</v>
      </c>
      <c r="C54" s="17">
        <v>95.366</v>
      </c>
      <c r="D54" s="17">
        <v>0</v>
      </c>
      <c r="E54" s="17">
        <v>9667.7515054100004</v>
      </c>
      <c r="F54" s="17">
        <v>5863.3683425576719</v>
      </c>
      <c r="G54" s="17">
        <v>74429.707962722561</v>
      </c>
      <c r="H54" s="17">
        <v>21284.353244032431</v>
      </c>
      <c r="I54" s="17">
        <v>0</v>
      </c>
      <c r="J54" s="17">
        <v>74131.305125000014</v>
      </c>
      <c r="K54" s="17">
        <v>210246.76922000002</v>
      </c>
      <c r="L54" s="17">
        <v>0</v>
      </c>
      <c r="M54" s="17">
        <v>326.70549999999997</v>
      </c>
      <c r="N54" s="17">
        <v>83088.478300000002</v>
      </c>
      <c r="O54" s="17">
        <v>1432.038</v>
      </c>
      <c r="P54" s="17">
        <v>0</v>
      </c>
      <c r="Q54" s="17">
        <v>47.407649999999997</v>
      </c>
      <c r="R54" s="17"/>
      <c r="S54" s="15">
        <f t="shared" si="1"/>
        <v>480613.25084972271</v>
      </c>
    </row>
    <row r="55" spans="1:60" ht="11.1" customHeight="1">
      <c r="A55" s="14">
        <v>2010</v>
      </c>
      <c r="B55" s="17">
        <v>262327</v>
      </c>
      <c r="C55" s="17">
        <v>0</v>
      </c>
      <c r="D55" s="17">
        <v>318.36876129682031</v>
      </c>
      <c r="E55" s="17">
        <v>50918.195236229672</v>
      </c>
      <c r="F55" s="17">
        <v>1375.704045</v>
      </c>
      <c r="G55" s="17">
        <v>277595.70846500003</v>
      </c>
      <c r="H55" s="17">
        <v>20472.311674999997</v>
      </c>
      <c r="I55" s="17">
        <v>0</v>
      </c>
      <c r="J55" s="17">
        <v>394284.80897500005</v>
      </c>
      <c r="K55" s="17">
        <v>218636.04347500001</v>
      </c>
      <c r="L55" s="17">
        <v>515.70155</v>
      </c>
      <c r="M55" s="17">
        <v>164.03895</v>
      </c>
      <c r="N55" s="17">
        <v>26807.430493</v>
      </c>
      <c r="O55" s="17">
        <v>1449.4085679999998</v>
      </c>
      <c r="P55" s="17"/>
      <c r="Q55" s="17"/>
      <c r="R55" s="17"/>
      <c r="S55" s="15"/>
    </row>
    <row r="56" spans="1:60" ht="11.1" customHeight="1">
      <c r="A56" s="14">
        <v>2011</v>
      </c>
      <c r="B56" s="17">
        <v>261141</v>
      </c>
      <c r="C56" s="17">
        <v>0</v>
      </c>
      <c r="D56" s="17">
        <v>292.19962500000003</v>
      </c>
      <c r="E56" s="17">
        <v>3903.9573399999999</v>
      </c>
      <c r="F56" s="17">
        <v>12313.057175</v>
      </c>
      <c r="G56" s="17">
        <v>87309.843724999984</v>
      </c>
      <c r="H56" s="17">
        <v>13490.347900000001</v>
      </c>
      <c r="I56" s="17">
        <v>0</v>
      </c>
      <c r="J56" s="17">
        <v>45711.875151</v>
      </c>
      <c r="K56" s="17">
        <v>201976.304882</v>
      </c>
      <c r="L56" s="17">
        <v>58.29177</v>
      </c>
      <c r="M56" s="17"/>
      <c r="N56" s="17"/>
      <c r="O56" s="17"/>
      <c r="P56" s="17"/>
      <c r="Q56" s="17"/>
      <c r="R56" s="17"/>
      <c r="S56" s="15"/>
    </row>
    <row r="57" spans="1:60" ht="11.1" customHeight="1">
      <c r="A57" s="14">
        <v>2012</v>
      </c>
      <c r="B57" s="17">
        <v>328254</v>
      </c>
      <c r="C57" s="17">
        <v>0</v>
      </c>
      <c r="D57" s="17">
        <v>1421.0146250000003</v>
      </c>
      <c r="E57" s="17">
        <v>4858.5989499999996</v>
      </c>
      <c r="F57" s="17">
        <v>5418.7752259999997</v>
      </c>
      <c r="G57" s="17">
        <v>69546.285231000002</v>
      </c>
      <c r="H57" s="17">
        <v>8623.2740730000005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5"/>
    </row>
    <row r="58" spans="1:60" ht="11.1" customHeight="1">
      <c r="A58" s="14">
        <v>2013</v>
      </c>
      <c r="B58" s="17">
        <v>282163.9999</v>
      </c>
      <c r="C58" s="17">
        <v>0</v>
      </c>
      <c r="D58" s="17">
        <v>461.76974899999999</v>
      </c>
      <c r="E58" s="21">
        <v>2892.7184379999999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5"/>
    </row>
    <row r="59" spans="1:60" ht="11.1" customHeight="1">
      <c r="A59" s="14">
        <v>2014</v>
      </c>
      <c r="B59" s="17">
        <v>297711</v>
      </c>
      <c r="C59" s="17">
        <v>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5"/>
    </row>
    <row r="60" spans="1:60" ht="11.1" customHeight="1">
      <c r="A60" s="14">
        <v>2015</v>
      </c>
      <c r="B60" s="17">
        <v>326435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5"/>
    </row>
    <row r="61" spans="1:60" ht="11.1" customHeight="1">
      <c r="A61" s="14">
        <v>2016</v>
      </c>
      <c r="B61" s="17">
        <v>254967.0001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5"/>
    </row>
    <row r="62" spans="1:60" ht="11.1" customHeight="1">
      <c r="A62" s="22"/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 t="s">
        <v>6</v>
      </c>
      <c r="S62" s="25">
        <f>AVERAGE(S45:S54)</f>
        <v>371426.96840293973</v>
      </c>
    </row>
    <row r="63" spans="1:60" s="1" customFormat="1" ht="6" customHeight="1">
      <c r="B63" s="8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7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</sheetData>
  <mergeCells count="1">
    <mergeCell ref="C4:R4"/>
  </mergeCells>
  <printOptions horizontalCentered="1"/>
  <pageMargins left="0.75" right="0.75" top="0.5" bottom="0.25" header="0.5" footer="0.5"/>
  <pageSetup scale="9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4:AO83"/>
  <sheetViews>
    <sheetView showGridLines="0" zoomScaleNormal="100" zoomScaleSheetLayoutView="100" workbookViewId="0">
      <selection activeCell="U1" sqref="U1:U65536"/>
    </sheetView>
  </sheetViews>
  <sheetFormatPr defaultColWidth="7.7109375" defaultRowHeight="12.75"/>
  <cols>
    <col min="1" max="1" width="8.28515625" style="195" customWidth="1"/>
    <col min="2" max="2" width="9.85546875" style="196" customWidth="1"/>
    <col min="3" max="3" width="3.5703125" style="196" bestFit="1" customWidth="1"/>
    <col min="4" max="4" width="5" style="196" customWidth="1"/>
    <col min="5" max="6" width="5.42578125" style="196" bestFit="1" customWidth="1"/>
    <col min="7" max="7" width="6.42578125" style="196" customWidth="1"/>
    <col min="8" max="8" width="5.85546875" style="196" customWidth="1"/>
    <col min="9" max="9" width="4" style="196" customWidth="1"/>
    <col min="10" max="10" width="7" style="196" bestFit="1" customWidth="1"/>
    <col min="11" max="11" width="7.42578125" style="196" bestFit="1" customWidth="1"/>
    <col min="12" max="12" width="4.85546875" style="196" bestFit="1" customWidth="1"/>
    <col min="13" max="13" width="5.42578125" style="196" bestFit="1" customWidth="1"/>
    <col min="14" max="14" width="7.42578125" style="196" bestFit="1" customWidth="1"/>
    <col min="15" max="15" width="6.42578125" style="196" bestFit="1" customWidth="1"/>
    <col min="16" max="16" width="3.7109375" style="196" bestFit="1" customWidth="1"/>
    <col min="17" max="18" width="5.42578125" style="196" bestFit="1" customWidth="1"/>
    <col min="19" max="19" width="3.7109375" style="196" bestFit="1" customWidth="1"/>
    <col min="20" max="21" width="7.7109375" style="196" customWidth="1"/>
    <col min="22" max="23" width="8.85546875" style="196" customWidth="1"/>
    <col min="24" max="16384" width="7.7109375" style="196"/>
  </cols>
  <sheetData>
    <row r="4" spans="1:41" ht="15">
      <c r="C4" s="197"/>
      <c r="D4" s="198"/>
      <c r="E4" s="198"/>
      <c r="F4" s="199"/>
      <c r="G4" s="198"/>
      <c r="H4" s="198"/>
      <c r="I4" s="198"/>
      <c r="J4" s="199"/>
      <c r="K4" s="198"/>
      <c r="L4" s="198"/>
      <c r="M4" s="198"/>
      <c r="N4" s="199"/>
      <c r="O4" s="198"/>
      <c r="P4" s="198"/>
      <c r="Q4" s="198"/>
      <c r="R4" s="199"/>
      <c r="S4" s="198"/>
      <c r="T4" s="200"/>
    </row>
    <row r="5" spans="1:41" ht="13.5" customHeight="1">
      <c r="A5" s="201" t="s">
        <v>0</v>
      </c>
      <c r="B5" s="202"/>
      <c r="C5" s="268" t="s">
        <v>1</v>
      </c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02" t="s">
        <v>2</v>
      </c>
    </row>
    <row r="6" spans="1:41" ht="12.75" customHeight="1">
      <c r="A6" s="204" t="s">
        <v>3</v>
      </c>
      <c r="B6" s="205" t="s">
        <v>29</v>
      </c>
      <c r="C6" s="203">
        <v>0.1</v>
      </c>
      <c r="D6" s="205">
        <v>0.2</v>
      </c>
      <c r="E6" s="205">
        <v>1.1000000000000001</v>
      </c>
      <c r="F6" s="205">
        <v>0.3</v>
      </c>
      <c r="G6" s="205">
        <v>1.2</v>
      </c>
      <c r="H6" s="205">
        <v>2.1</v>
      </c>
      <c r="I6" s="205">
        <v>0.4</v>
      </c>
      <c r="J6" s="205">
        <v>1.3</v>
      </c>
      <c r="K6" s="205">
        <v>2.2000000000000002</v>
      </c>
      <c r="L6" s="205">
        <v>3.1</v>
      </c>
      <c r="M6" s="205">
        <v>1.4</v>
      </c>
      <c r="N6" s="205">
        <v>2.2999999999999998</v>
      </c>
      <c r="O6" s="205">
        <v>3.2</v>
      </c>
      <c r="P6" s="205">
        <v>1.5</v>
      </c>
      <c r="Q6" s="205">
        <v>2.4</v>
      </c>
      <c r="R6" s="205">
        <v>3.3</v>
      </c>
      <c r="S6" s="206">
        <v>3.4</v>
      </c>
      <c r="T6" s="207" t="s">
        <v>5</v>
      </c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</row>
    <row r="7" spans="1:41">
      <c r="A7" s="208">
        <v>1980</v>
      </c>
      <c r="B7" s="209">
        <v>238038</v>
      </c>
      <c r="C7" s="210"/>
      <c r="D7" s="210"/>
      <c r="E7" s="210"/>
      <c r="F7" s="210"/>
      <c r="G7" s="210"/>
      <c r="H7" s="210"/>
      <c r="I7" s="210">
        <v>0</v>
      </c>
      <c r="J7" s="210">
        <v>12754</v>
      </c>
      <c r="K7" s="210">
        <v>400014</v>
      </c>
      <c r="L7" s="210">
        <v>90</v>
      </c>
      <c r="M7" s="210">
        <v>54</v>
      </c>
      <c r="N7" s="210">
        <v>132036</v>
      </c>
      <c r="O7" s="210">
        <v>330</v>
      </c>
      <c r="P7" s="210">
        <v>0</v>
      </c>
      <c r="Q7" s="210">
        <v>205</v>
      </c>
      <c r="R7" s="210">
        <v>17</v>
      </c>
      <c r="S7" s="210">
        <v>0</v>
      </c>
      <c r="T7" s="210">
        <v>545500</v>
      </c>
      <c r="U7" s="211"/>
      <c r="V7" s="212"/>
      <c r="W7" s="21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</row>
    <row r="8" spans="1:41">
      <c r="A8" s="208">
        <v>1981</v>
      </c>
      <c r="B8" s="209">
        <v>214728</v>
      </c>
      <c r="C8" s="210"/>
      <c r="D8" s="210"/>
      <c r="E8" s="210"/>
      <c r="F8" s="210">
        <v>1134</v>
      </c>
      <c r="G8" s="210">
        <v>43049</v>
      </c>
      <c r="H8" s="210">
        <v>9594</v>
      </c>
      <c r="I8" s="210">
        <v>0</v>
      </c>
      <c r="J8" s="210">
        <v>6463</v>
      </c>
      <c r="K8" s="210">
        <v>210579</v>
      </c>
      <c r="L8" s="210">
        <v>0</v>
      </c>
      <c r="M8" s="210">
        <v>2</v>
      </c>
      <c r="N8" s="210">
        <v>47413</v>
      </c>
      <c r="O8" s="210">
        <v>18</v>
      </c>
      <c r="P8" s="210">
        <v>0</v>
      </c>
      <c r="Q8" s="210">
        <v>41</v>
      </c>
      <c r="R8" s="210">
        <v>93</v>
      </c>
      <c r="S8" s="210">
        <v>0</v>
      </c>
      <c r="T8" s="210">
        <v>318386</v>
      </c>
      <c r="U8" s="212"/>
      <c r="V8" s="212"/>
      <c r="W8" s="210"/>
      <c r="X8" s="21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</row>
    <row r="9" spans="1:41">
      <c r="A9" s="208">
        <v>1982</v>
      </c>
      <c r="B9" s="209">
        <v>104503</v>
      </c>
      <c r="C9" s="210"/>
      <c r="D9" s="210">
        <v>0</v>
      </c>
      <c r="E9" s="210">
        <v>0</v>
      </c>
      <c r="F9" s="210">
        <v>657</v>
      </c>
      <c r="G9" s="210">
        <v>1324</v>
      </c>
      <c r="H9" s="210">
        <v>1333</v>
      </c>
      <c r="I9" s="210">
        <v>0</v>
      </c>
      <c r="J9" s="210">
        <v>7344</v>
      </c>
      <c r="K9" s="210">
        <v>70269</v>
      </c>
      <c r="L9" s="210">
        <v>0</v>
      </c>
      <c r="M9" s="210">
        <v>91</v>
      </c>
      <c r="N9" s="210">
        <v>197258</v>
      </c>
      <c r="O9" s="210">
        <v>488</v>
      </c>
      <c r="P9" s="210">
        <v>0</v>
      </c>
      <c r="Q9" s="210">
        <v>1259</v>
      </c>
      <c r="R9" s="210">
        <v>847</v>
      </c>
      <c r="S9" s="210">
        <v>0</v>
      </c>
      <c r="T9" s="210">
        <v>280870</v>
      </c>
      <c r="U9" s="212"/>
      <c r="V9" s="212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00"/>
      <c r="AO9" s="200"/>
    </row>
    <row r="10" spans="1:41">
      <c r="A10" s="208">
        <v>1983</v>
      </c>
      <c r="B10" s="209">
        <v>172143</v>
      </c>
      <c r="C10" s="210">
        <v>0</v>
      </c>
      <c r="D10" s="210">
        <v>0</v>
      </c>
      <c r="E10" s="210">
        <v>0</v>
      </c>
      <c r="F10" s="210">
        <v>147</v>
      </c>
      <c r="G10" s="210">
        <v>5044</v>
      </c>
      <c r="H10" s="210">
        <v>176</v>
      </c>
      <c r="I10" s="210">
        <v>0</v>
      </c>
      <c r="J10" s="210">
        <v>16802</v>
      </c>
      <c r="K10" s="210">
        <v>134380</v>
      </c>
      <c r="L10" s="210">
        <v>0</v>
      </c>
      <c r="M10" s="210">
        <v>488</v>
      </c>
      <c r="N10" s="210">
        <v>160027</v>
      </c>
      <c r="O10" s="210">
        <v>2093</v>
      </c>
      <c r="P10" s="210">
        <v>0</v>
      </c>
      <c r="Q10" s="210">
        <v>89</v>
      </c>
      <c r="R10" s="210">
        <v>0</v>
      </c>
      <c r="S10" s="210">
        <v>0</v>
      </c>
      <c r="T10" s="210">
        <v>319246</v>
      </c>
      <c r="U10" s="212"/>
      <c r="V10" s="212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4"/>
      <c r="AL10" s="213"/>
      <c r="AM10" s="213"/>
      <c r="AN10" s="200"/>
      <c r="AO10" s="200"/>
    </row>
    <row r="11" spans="1:41">
      <c r="A11" s="208">
        <v>1984</v>
      </c>
      <c r="B11" s="209">
        <v>108151</v>
      </c>
      <c r="C11" s="210">
        <v>0</v>
      </c>
      <c r="D11" s="210">
        <v>0</v>
      </c>
      <c r="E11" s="210">
        <v>0</v>
      </c>
      <c r="F11" s="210">
        <v>429</v>
      </c>
      <c r="G11" s="210">
        <v>2887</v>
      </c>
      <c r="H11" s="210">
        <v>19898</v>
      </c>
      <c r="I11" s="210">
        <v>0</v>
      </c>
      <c r="J11" s="210">
        <v>23787</v>
      </c>
      <c r="K11" s="210">
        <v>301375</v>
      </c>
      <c r="L11" s="210">
        <v>0</v>
      </c>
      <c r="M11" s="210">
        <v>185</v>
      </c>
      <c r="N11" s="210">
        <v>142790</v>
      </c>
      <c r="O11" s="210">
        <v>11014</v>
      </c>
      <c r="P11" s="210">
        <v>0</v>
      </c>
      <c r="Q11" s="210">
        <v>1261</v>
      </c>
      <c r="R11" s="210">
        <v>0</v>
      </c>
      <c r="S11" s="210">
        <v>0</v>
      </c>
      <c r="T11" s="210">
        <v>503626</v>
      </c>
      <c r="U11" s="212"/>
      <c r="V11" s="212"/>
      <c r="W11" s="210"/>
      <c r="X11" s="21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</row>
    <row r="12" spans="1:41">
      <c r="A12" s="208">
        <v>1985</v>
      </c>
      <c r="B12" s="209">
        <v>170739</v>
      </c>
      <c r="C12" s="210">
        <v>0</v>
      </c>
      <c r="D12" s="210">
        <v>0</v>
      </c>
      <c r="E12" s="210">
        <v>1</v>
      </c>
      <c r="F12" s="210">
        <v>592</v>
      </c>
      <c r="G12" s="210">
        <v>24407</v>
      </c>
      <c r="H12" s="210">
        <v>14756</v>
      </c>
      <c r="I12" s="210">
        <v>0</v>
      </c>
      <c r="J12" s="210">
        <v>138603</v>
      </c>
      <c r="K12" s="210">
        <v>538445</v>
      </c>
      <c r="L12" s="210">
        <v>0</v>
      </c>
      <c r="M12" s="210">
        <v>1058</v>
      </c>
      <c r="N12" s="210">
        <v>217073</v>
      </c>
      <c r="O12" s="210">
        <v>38</v>
      </c>
      <c r="P12" s="210">
        <v>0</v>
      </c>
      <c r="Q12" s="210">
        <v>2789</v>
      </c>
      <c r="R12" s="210">
        <v>2074</v>
      </c>
      <c r="S12" s="210">
        <v>0</v>
      </c>
      <c r="T12" s="210">
        <v>939836</v>
      </c>
      <c r="U12" s="212"/>
      <c r="V12" s="212"/>
      <c r="W12" s="210"/>
      <c r="X12" s="21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</row>
    <row r="13" spans="1:41">
      <c r="A13" s="208">
        <v>1986</v>
      </c>
      <c r="B13" s="209">
        <v>98921</v>
      </c>
      <c r="C13" s="210">
        <v>0</v>
      </c>
      <c r="D13" s="210">
        <v>0</v>
      </c>
      <c r="E13" s="210">
        <v>172</v>
      </c>
      <c r="F13" s="210">
        <v>2512</v>
      </c>
      <c r="G13" s="210">
        <v>62610</v>
      </c>
      <c r="H13" s="210">
        <v>2269</v>
      </c>
      <c r="I13" s="210">
        <v>0</v>
      </c>
      <c r="J13" s="210">
        <v>77677</v>
      </c>
      <c r="K13" s="210">
        <v>412258</v>
      </c>
      <c r="L13" s="210">
        <v>0</v>
      </c>
      <c r="M13" s="210">
        <v>1252</v>
      </c>
      <c r="N13" s="210">
        <v>301036</v>
      </c>
      <c r="O13" s="210">
        <v>5751</v>
      </c>
      <c r="P13" s="210">
        <v>0</v>
      </c>
      <c r="Q13" s="210">
        <v>416</v>
      </c>
      <c r="R13" s="210">
        <v>4290</v>
      </c>
      <c r="S13" s="210">
        <v>0</v>
      </c>
      <c r="T13" s="210">
        <v>870243</v>
      </c>
      <c r="U13" s="212"/>
      <c r="V13" s="212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00"/>
    </row>
    <row r="14" spans="1:41">
      <c r="A14" s="208">
        <v>1987</v>
      </c>
      <c r="B14" s="209">
        <v>83395</v>
      </c>
      <c r="C14" s="210">
        <v>0</v>
      </c>
      <c r="D14" s="210">
        <v>0</v>
      </c>
      <c r="E14" s="210">
        <v>0</v>
      </c>
      <c r="F14" s="210">
        <v>910</v>
      </c>
      <c r="G14" s="210">
        <v>77886</v>
      </c>
      <c r="H14" s="210">
        <v>17721</v>
      </c>
      <c r="I14" s="210">
        <v>57</v>
      </c>
      <c r="J14" s="210">
        <v>19211</v>
      </c>
      <c r="K14" s="210">
        <v>451063</v>
      </c>
      <c r="L14" s="210">
        <v>1000</v>
      </c>
      <c r="M14" s="210">
        <v>321</v>
      </c>
      <c r="N14" s="210">
        <v>490594</v>
      </c>
      <c r="O14" s="210">
        <v>25598</v>
      </c>
      <c r="P14" s="210">
        <v>0</v>
      </c>
      <c r="Q14" s="210">
        <v>1909</v>
      </c>
      <c r="R14" s="210">
        <v>2341</v>
      </c>
      <c r="S14" s="210">
        <v>0</v>
      </c>
      <c r="T14" s="210">
        <v>1088611</v>
      </c>
      <c r="U14" s="212"/>
      <c r="V14" s="212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4"/>
      <c r="AH14" s="214"/>
      <c r="AI14" s="214"/>
      <c r="AJ14" s="213"/>
      <c r="AK14" s="213"/>
      <c r="AL14" s="213"/>
      <c r="AM14" s="215"/>
      <c r="AN14" s="200"/>
      <c r="AO14" s="200"/>
    </row>
    <row r="15" spans="1:41">
      <c r="A15" s="208">
        <v>1988</v>
      </c>
      <c r="B15" s="209">
        <v>140660</v>
      </c>
      <c r="C15" s="210">
        <v>0</v>
      </c>
      <c r="D15" s="210">
        <v>0</v>
      </c>
      <c r="E15" s="210">
        <v>2101</v>
      </c>
      <c r="F15" s="210">
        <v>256</v>
      </c>
      <c r="G15" s="210">
        <v>15096</v>
      </c>
      <c r="H15" s="210">
        <v>29363</v>
      </c>
      <c r="I15" s="210">
        <v>77</v>
      </c>
      <c r="J15" s="210">
        <v>18515</v>
      </c>
      <c r="K15" s="210">
        <v>370999</v>
      </c>
      <c r="L15" s="210">
        <v>0</v>
      </c>
      <c r="M15" s="210">
        <v>109</v>
      </c>
      <c r="N15" s="210">
        <v>250503</v>
      </c>
      <c r="O15" s="210">
        <v>224</v>
      </c>
      <c r="P15" s="210">
        <v>0</v>
      </c>
      <c r="Q15" s="210">
        <v>2886</v>
      </c>
      <c r="R15" s="210">
        <v>143</v>
      </c>
      <c r="S15" s="210">
        <v>0</v>
      </c>
      <c r="T15" s="210">
        <v>690272</v>
      </c>
      <c r="U15" s="212"/>
      <c r="V15" s="212"/>
      <c r="W15" s="210"/>
      <c r="X15" s="21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</row>
    <row r="16" spans="1:41">
      <c r="A16" s="208">
        <v>1989</v>
      </c>
      <c r="B16" s="209">
        <v>204804</v>
      </c>
      <c r="C16" s="210">
        <v>0</v>
      </c>
      <c r="D16" s="210">
        <v>0</v>
      </c>
      <c r="E16" s="210">
        <v>2599</v>
      </c>
      <c r="F16" s="210">
        <v>1932</v>
      </c>
      <c r="G16" s="210">
        <v>6504</v>
      </c>
      <c r="H16" s="210">
        <v>40756</v>
      </c>
      <c r="I16" s="210">
        <v>0</v>
      </c>
      <c r="J16" s="210">
        <v>52714</v>
      </c>
      <c r="K16" s="210">
        <v>638148</v>
      </c>
      <c r="L16" s="210">
        <v>0</v>
      </c>
      <c r="M16" s="210">
        <v>2223</v>
      </c>
      <c r="N16" s="210">
        <v>322645</v>
      </c>
      <c r="O16" s="210">
        <v>1191</v>
      </c>
      <c r="P16" s="210">
        <v>0</v>
      </c>
      <c r="Q16" s="210">
        <v>439</v>
      </c>
      <c r="R16" s="210">
        <v>67</v>
      </c>
      <c r="S16" s="210">
        <v>0</v>
      </c>
      <c r="T16" s="210">
        <v>1069218</v>
      </c>
      <c r="U16" s="212"/>
      <c r="V16" s="212"/>
      <c r="W16" s="210"/>
      <c r="X16" s="21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</row>
    <row r="17" spans="1:41">
      <c r="A17" s="208">
        <v>1990</v>
      </c>
      <c r="B17" s="209">
        <v>262946</v>
      </c>
      <c r="C17" s="210">
        <v>0</v>
      </c>
      <c r="D17" s="210">
        <v>0</v>
      </c>
      <c r="E17" s="210">
        <v>0</v>
      </c>
      <c r="F17" s="210">
        <v>1037</v>
      </c>
      <c r="G17" s="210">
        <v>35887</v>
      </c>
      <c r="H17" s="210">
        <v>11911</v>
      </c>
      <c r="I17" s="210">
        <v>82</v>
      </c>
      <c r="J17" s="210">
        <v>77905</v>
      </c>
      <c r="K17" s="210">
        <v>795302</v>
      </c>
      <c r="L17" s="210">
        <v>0</v>
      </c>
      <c r="M17" s="210">
        <v>94</v>
      </c>
      <c r="N17" s="210">
        <v>250526</v>
      </c>
      <c r="O17" s="210">
        <v>13215</v>
      </c>
      <c r="P17" s="210">
        <v>0</v>
      </c>
      <c r="Q17" s="210">
        <v>751</v>
      </c>
      <c r="R17" s="210">
        <v>1370</v>
      </c>
      <c r="S17" s="210">
        <v>0</v>
      </c>
      <c r="T17" s="210">
        <v>1188080</v>
      </c>
      <c r="U17" s="212"/>
      <c r="V17" s="212"/>
      <c r="W17" s="210"/>
      <c r="X17" s="21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</row>
    <row r="18" spans="1:41">
      <c r="A18" s="208">
        <v>1991</v>
      </c>
      <c r="B18" s="209">
        <v>173913</v>
      </c>
      <c r="C18" s="210">
        <v>0</v>
      </c>
      <c r="D18" s="210">
        <v>0</v>
      </c>
      <c r="E18" s="210">
        <v>1123</v>
      </c>
      <c r="F18" s="210">
        <v>211</v>
      </c>
      <c r="G18" s="210">
        <v>39738</v>
      </c>
      <c r="H18" s="210">
        <v>15637</v>
      </c>
      <c r="I18" s="210">
        <v>90</v>
      </c>
      <c r="J18" s="210">
        <v>32615</v>
      </c>
      <c r="K18" s="210">
        <v>192725</v>
      </c>
      <c r="L18" s="210">
        <v>146</v>
      </c>
      <c r="M18" s="210">
        <v>979</v>
      </c>
      <c r="N18" s="210">
        <v>91586</v>
      </c>
      <c r="O18" s="210">
        <v>1564</v>
      </c>
      <c r="P18" s="210">
        <v>0</v>
      </c>
      <c r="Q18" s="210">
        <v>0</v>
      </c>
      <c r="R18" s="210">
        <v>1</v>
      </c>
      <c r="S18" s="210">
        <v>0</v>
      </c>
      <c r="T18" s="210">
        <v>376415</v>
      </c>
      <c r="U18" s="212"/>
      <c r="V18" s="212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7"/>
      <c r="AK18" s="217"/>
      <c r="AL18" s="217"/>
      <c r="AM18" s="216"/>
      <c r="AN18" s="200"/>
      <c r="AO18" s="200"/>
    </row>
    <row r="19" spans="1:41">
      <c r="A19" s="208">
        <v>1992</v>
      </c>
      <c r="B19" s="209">
        <v>195830</v>
      </c>
      <c r="C19" s="210">
        <v>0</v>
      </c>
      <c r="D19" s="210">
        <v>0</v>
      </c>
      <c r="E19" s="210">
        <v>247</v>
      </c>
      <c r="F19" s="210">
        <v>741</v>
      </c>
      <c r="G19" s="210">
        <v>7789</v>
      </c>
      <c r="H19" s="210">
        <v>19961</v>
      </c>
      <c r="I19" s="210">
        <v>226</v>
      </c>
      <c r="J19" s="210">
        <v>44890</v>
      </c>
      <c r="K19" s="210">
        <v>356357</v>
      </c>
      <c r="L19" s="210">
        <v>0</v>
      </c>
      <c r="M19" s="210">
        <v>0</v>
      </c>
      <c r="N19" s="210">
        <v>73155</v>
      </c>
      <c r="O19" s="210">
        <v>339</v>
      </c>
      <c r="P19" s="210">
        <v>0</v>
      </c>
      <c r="Q19" s="210">
        <v>44</v>
      </c>
      <c r="R19" s="210">
        <v>215</v>
      </c>
      <c r="S19" s="210">
        <v>0</v>
      </c>
      <c r="T19" s="210">
        <v>503964</v>
      </c>
      <c r="U19" s="212"/>
      <c r="V19" s="212"/>
      <c r="W19" s="210"/>
      <c r="X19" s="21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</row>
    <row r="20" spans="1:41">
      <c r="A20" s="208">
        <v>1993</v>
      </c>
      <c r="B20" s="209">
        <v>197988</v>
      </c>
      <c r="C20" s="210">
        <v>0</v>
      </c>
      <c r="D20" s="210">
        <v>189</v>
      </c>
      <c r="E20" s="210">
        <v>122</v>
      </c>
      <c r="F20" s="210">
        <v>7940</v>
      </c>
      <c r="G20" s="210">
        <v>6631</v>
      </c>
      <c r="H20" s="210">
        <v>30910</v>
      </c>
      <c r="I20" s="210">
        <v>1</v>
      </c>
      <c r="J20" s="210">
        <v>6601</v>
      </c>
      <c r="K20" s="210">
        <v>366291</v>
      </c>
      <c r="L20" s="210">
        <v>123</v>
      </c>
      <c r="M20" s="210">
        <v>184</v>
      </c>
      <c r="N20" s="210">
        <v>114578</v>
      </c>
      <c r="O20" s="210">
        <v>5819</v>
      </c>
      <c r="P20" s="210">
        <v>0</v>
      </c>
      <c r="Q20" s="210">
        <v>100</v>
      </c>
      <c r="R20" s="210">
        <v>1299</v>
      </c>
      <c r="S20" s="210">
        <v>32</v>
      </c>
      <c r="T20" s="210">
        <v>540820</v>
      </c>
      <c r="U20" s="212"/>
      <c r="V20" s="212"/>
      <c r="W20" s="210"/>
      <c r="X20" s="21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</row>
    <row r="21" spans="1:41">
      <c r="A21" s="208">
        <v>1994</v>
      </c>
      <c r="B21" s="209">
        <v>204441</v>
      </c>
      <c r="C21" s="210">
        <v>0</v>
      </c>
      <c r="D21" s="210">
        <v>316</v>
      </c>
      <c r="E21" s="210">
        <v>1705</v>
      </c>
      <c r="F21" s="210">
        <v>312</v>
      </c>
      <c r="G21" s="210">
        <v>20444</v>
      </c>
      <c r="H21" s="210">
        <v>21371</v>
      </c>
      <c r="I21" s="210">
        <v>0</v>
      </c>
      <c r="J21" s="210">
        <v>18139</v>
      </c>
      <c r="K21" s="210">
        <v>566411</v>
      </c>
      <c r="L21" s="210">
        <v>0</v>
      </c>
      <c r="M21" s="210">
        <v>55</v>
      </c>
      <c r="N21" s="210">
        <v>156901</v>
      </c>
      <c r="O21" s="210">
        <v>1098</v>
      </c>
      <c r="P21" s="210">
        <v>32</v>
      </c>
      <c r="Q21" s="210">
        <v>714</v>
      </c>
      <c r="R21" s="210">
        <v>229</v>
      </c>
      <c r="S21" s="210">
        <v>0</v>
      </c>
      <c r="T21" s="210">
        <v>787727</v>
      </c>
      <c r="U21" s="212"/>
      <c r="V21" s="212"/>
      <c r="W21" s="210"/>
      <c r="X21" s="218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</row>
    <row r="22" spans="1:41">
      <c r="A22" s="208">
        <v>1995</v>
      </c>
      <c r="B22" s="209">
        <v>107961</v>
      </c>
      <c r="C22" s="210">
        <v>0</v>
      </c>
      <c r="D22" s="210">
        <v>24</v>
      </c>
      <c r="E22" s="210">
        <v>1279</v>
      </c>
      <c r="F22" s="210">
        <v>497</v>
      </c>
      <c r="G22" s="210">
        <v>30943</v>
      </c>
      <c r="H22" s="210">
        <v>27553</v>
      </c>
      <c r="I22" s="210">
        <v>0</v>
      </c>
      <c r="J22" s="210">
        <v>47482</v>
      </c>
      <c r="K22" s="210">
        <v>455680</v>
      </c>
      <c r="L22" s="210">
        <v>0</v>
      </c>
      <c r="M22" s="210">
        <v>860</v>
      </c>
      <c r="N22" s="210">
        <v>147895</v>
      </c>
      <c r="O22" s="210">
        <v>32</v>
      </c>
      <c r="P22" s="210">
        <v>0</v>
      </c>
      <c r="Q22" s="210">
        <v>1149</v>
      </c>
      <c r="R22" s="210">
        <v>351</v>
      </c>
      <c r="S22" s="210">
        <v>0</v>
      </c>
      <c r="T22" s="210">
        <v>713745</v>
      </c>
      <c r="U22" s="212"/>
      <c r="V22" s="212"/>
      <c r="W22" s="210"/>
      <c r="X22" s="219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</row>
    <row r="23" spans="1:41">
      <c r="A23" s="208">
        <v>1996</v>
      </c>
      <c r="B23" s="209">
        <v>119629</v>
      </c>
      <c r="C23" s="210">
        <v>0</v>
      </c>
      <c r="D23" s="210">
        <v>217</v>
      </c>
      <c r="E23" s="210">
        <v>1208</v>
      </c>
      <c r="F23" s="210">
        <v>1287</v>
      </c>
      <c r="G23" s="210">
        <v>37755</v>
      </c>
      <c r="H23" s="210">
        <v>8026</v>
      </c>
      <c r="I23" s="210">
        <v>32</v>
      </c>
      <c r="J23" s="210">
        <v>15639</v>
      </c>
      <c r="K23" s="210">
        <v>271516</v>
      </c>
      <c r="L23" s="210">
        <v>0</v>
      </c>
      <c r="M23" s="210">
        <v>301</v>
      </c>
      <c r="N23" s="210">
        <v>143781</v>
      </c>
      <c r="O23" s="210">
        <v>19931</v>
      </c>
      <c r="P23" s="210">
        <v>0</v>
      </c>
      <c r="Q23" s="210">
        <v>423</v>
      </c>
      <c r="R23" s="210">
        <v>2901</v>
      </c>
      <c r="S23" s="210">
        <v>0</v>
      </c>
      <c r="T23" s="210">
        <v>503017</v>
      </c>
      <c r="U23" s="212"/>
      <c r="V23" s="212"/>
      <c r="W23" s="21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</row>
    <row r="24" spans="1:41">
      <c r="A24" s="220">
        <v>1997</v>
      </c>
      <c r="B24" s="209">
        <v>145311</v>
      </c>
      <c r="C24" s="210">
        <v>0</v>
      </c>
      <c r="D24" s="210">
        <v>0</v>
      </c>
      <c r="E24" s="210">
        <v>527</v>
      </c>
      <c r="F24" s="210">
        <v>1095</v>
      </c>
      <c r="G24" s="210">
        <v>5718</v>
      </c>
      <c r="H24" s="210">
        <v>28904</v>
      </c>
      <c r="I24" s="210">
        <v>50</v>
      </c>
      <c r="J24" s="210">
        <v>2606</v>
      </c>
      <c r="K24" s="210">
        <v>198531</v>
      </c>
      <c r="L24" s="210">
        <v>201</v>
      </c>
      <c r="M24" s="210">
        <v>196</v>
      </c>
      <c r="N24" s="210">
        <v>103653</v>
      </c>
      <c r="O24" s="210">
        <v>7179</v>
      </c>
      <c r="P24" s="210">
        <v>0</v>
      </c>
      <c r="Q24" s="210">
        <v>0</v>
      </c>
      <c r="R24" s="210">
        <v>10</v>
      </c>
      <c r="S24" s="210">
        <v>0</v>
      </c>
      <c r="T24" s="210">
        <v>348670</v>
      </c>
      <c r="U24" s="212"/>
      <c r="V24" s="212"/>
      <c r="W24" s="212"/>
    </row>
    <row r="25" spans="1:41">
      <c r="A25" s="220">
        <v>1998</v>
      </c>
      <c r="B25" s="209">
        <v>193420</v>
      </c>
      <c r="C25" s="210">
        <v>0</v>
      </c>
      <c r="D25" s="210">
        <v>2749</v>
      </c>
      <c r="E25" s="210">
        <v>202</v>
      </c>
      <c r="F25" s="210">
        <v>1549</v>
      </c>
      <c r="G25" s="210">
        <v>13224</v>
      </c>
      <c r="H25" s="210">
        <v>10321</v>
      </c>
      <c r="I25" s="210">
        <v>0</v>
      </c>
      <c r="J25" s="210">
        <v>13915</v>
      </c>
      <c r="K25" s="210">
        <v>163150</v>
      </c>
      <c r="L25" s="210">
        <v>0</v>
      </c>
      <c r="M25" s="210">
        <v>0</v>
      </c>
      <c r="N25" s="210">
        <v>20433</v>
      </c>
      <c r="O25" s="210">
        <v>375</v>
      </c>
      <c r="P25" s="210">
        <v>0</v>
      </c>
      <c r="Q25" s="210">
        <v>139</v>
      </c>
      <c r="R25" s="210">
        <v>25</v>
      </c>
      <c r="S25" s="210">
        <v>0</v>
      </c>
      <c r="T25" s="210">
        <v>226082</v>
      </c>
      <c r="U25" s="212"/>
      <c r="V25" s="212"/>
      <c r="W25" s="212"/>
      <c r="AA25" s="200"/>
    </row>
    <row r="26" spans="1:41" s="200" customFormat="1">
      <c r="A26" s="220">
        <v>1999</v>
      </c>
      <c r="B26" s="209">
        <v>127890</v>
      </c>
      <c r="C26" s="210">
        <v>211</v>
      </c>
      <c r="D26" s="210">
        <v>2058</v>
      </c>
      <c r="E26" s="210">
        <v>347</v>
      </c>
      <c r="F26" s="210">
        <v>1316</v>
      </c>
      <c r="G26" s="210">
        <v>5837</v>
      </c>
      <c r="H26" s="210">
        <v>27362</v>
      </c>
      <c r="I26" s="210">
        <v>0</v>
      </c>
      <c r="J26" s="210">
        <v>1592</v>
      </c>
      <c r="K26" s="210">
        <v>42043</v>
      </c>
      <c r="L26" s="210">
        <v>0</v>
      </c>
      <c r="M26" s="210">
        <v>520</v>
      </c>
      <c r="N26" s="210">
        <v>32175</v>
      </c>
      <c r="O26" s="210">
        <v>69</v>
      </c>
      <c r="P26" s="210">
        <v>0</v>
      </c>
      <c r="Q26" s="210">
        <v>579</v>
      </c>
      <c r="R26" s="210">
        <v>11</v>
      </c>
      <c r="S26" s="210">
        <v>0</v>
      </c>
      <c r="T26" s="210">
        <v>114120</v>
      </c>
      <c r="U26" s="212"/>
    </row>
    <row r="27" spans="1:41" s="200" customFormat="1">
      <c r="A27" s="220">
        <v>2000</v>
      </c>
      <c r="B27" s="209">
        <v>90947</v>
      </c>
      <c r="C27" s="210">
        <v>15</v>
      </c>
      <c r="D27" s="210">
        <v>722</v>
      </c>
      <c r="E27" s="210">
        <v>7625</v>
      </c>
      <c r="F27" s="210">
        <v>225</v>
      </c>
      <c r="G27" s="210">
        <v>15160</v>
      </c>
      <c r="H27" s="210">
        <v>7762</v>
      </c>
      <c r="I27" s="210">
        <v>69</v>
      </c>
      <c r="J27" s="210">
        <v>78873</v>
      </c>
      <c r="K27" s="210">
        <v>491468</v>
      </c>
      <c r="L27" s="210">
        <v>0</v>
      </c>
      <c r="M27" s="210">
        <v>1916</v>
      </c>
      <c r="N27" s="210">
        <v>134683</v>
      </c>
      <c r="O27" s="210">
        <v>339</v>
      </c>
      <c r="P27" s="210">
        <v>0</v>
      </c>
      <c r="Q27" s="210">
        <v>1062</v>
      </c>
      <c r="R27" s="210">
        <v>837</v>
      </c>
      <c r="S27" s="210">
        <v>0</v>
      </c>
      <c r="T27" s="210">
        <v>740756</v>
      </c>
      <c r="U27" s="212"/>
    </row>
    <row r="28" spans="1:41" s="200" customFormat="1">
      <c r="A28" s="220">
        <v>2001</v>
      </c>
      <c r="B28" s="209">
        <v>122505</v>
      </c>
      <c r="C28" s="210">
        <v>134</v>
      </c>
      <c r="D28" s="210">
        <v>921</v>
      </c>
      <c r="E28" s="210">
        <v>540</v>
      </c>
      <c r="F28" s="210">
        <v>3355</v>
      </c>
      <c r="G28" s="210">
        <v>14271</v>
      </c>
      <c r="H28" s="210">
        <v>10434</v>
      </c>
      <c r="I28" s="210">
        <v>106</v>
      </c>
      <c r="J28" s="210">
        <v>41740</v>
      </c>
      <c r="K28" s="210">
        <v>203429</v>
      </c>
      <c r="L28" s="210">
        <v>0</v>
      </c>
      <c r="M28" s="210">
        <v>816</v>
      </c>
      <c r="N28" s="210">
        <v>124321</v>
      </c>
      <c r="O28" s="210">
        <v>5</v>
      </c>
      <c r="P28" s="210">
        <v>0</v>
      </c>
      <c r="Q28" s="210">
        <v>1670</v>
      </c>
      <c r="R28" s="210">
        <v>0</v>
      </c>
      <c r="S28" s="210">
        <v>0</v>
      </c>
      <c r="T28" s="210">
        <v>401742</v>
      </c>
      <c r="U28" s="212"/>
    </row>
    <row r="29" spans="1:41" s="200" customFormat="1">
      <c r="A29" s="220">
        <v>2002</v>
      </c>
      <c r="B29" s="209">
        <v>95520</v>
      </c>
      <c r="C29" s="210">
        <v>11</v>
      </c>
      <c r="D29" s="210">
        <v>7476</v>
      </c>
      <c r="E29" s="210">
        <v>6420</v>
      </c>
      <c r="F29" s="210">
        <v>2354</v>
      </c>
      <c r="G29" s="210">
        <v>137064</v>
      </c>
      <c r="H29" s="210">
        <v>15417</v>
      </c>
      <c r="I29" s="210">
        <v>104</v>
      </c>
      <c r="J29" s="210">
        <v>150956</v>
      </c>
      <c r="K29" s="210">
        <v>584702</v>
      </c>
      <c r="L29" s="210">
        <v>0</v>
      </c>
      <c r="M29" s="210">
        <v>1123</v>
      </c>
      <c r="N29" s="210">
        <v>136306</v>
      </c>
      <c r="O29" s="210">
        <v>0</v>
      </c>
      <c r="P29" s="210">
        <v>0</v>
      </c>
      <c r="Q29" s="210">
        <v>234</v>
      </c>
      <c r="R29" s="210">
        <v>0</v>
      </c>
      <c r="S29" s="210">
        <v>0</v>
      </c>
      <c r="T29" s="210">
        <v>1042167</v>
      </c>
      <c r="U29" s="212"/>
    </row>
    <row r="30" spans="1:41" s="200" customFormat="1">
      <c r="A30" s="220">
        <v>2003</v>
      </c>
      <c r="B30" s="209">
        <v>139799</v>
      </c>
      <c r="C30" s="210">
        <v>221</v>
      </c>
      <c r="D30" s="210">
        <v>2665</v>
      </c>
      <c r="E30" s="210">
        <v>4320</v>
      </c>
      <c r="F30" s="210">
        <v>2046</v>
      </c>
      <c r="G30" s="210">
        <v>62296</v>
      </c>
      <c r="H30" s="210">
        <v>17103</v>
      </c>
      <c r="I30" s="210">
        <v>0</v>
      </c>
      <c r="J30" s="210">
        <v>230760</v>
      </c>
      <c r="K30" s="210">
        <v>436775</v>
      </c>
      <c r="L30" s="210">
        <v>0</v>
      </c>
      <c r="M30" s="210">
        <v>1840.760612</v>
      </c>
      <c r="N30" s="210">
        <v>145171.47020099999</v>
      </c>
      <c r="O30" s="210">
        <v>232.771421</v>
      </c>
      <c r="P30" s="210">
        <v>0</v>
      </c>
      <c r="Q30" s="210">
        <v>0</v>
      </c>
      <c r="R30" s="210">
        <v>0</v>
      </c>
      <c r="S30" s="210">
        <v>0</v>
      </c>
      <c r="T30" s="210">
        <v>903431.00223400001</v>
      </c>
      <c r="U30" s="212"/>
    </row>
    <row r="31" spans="1:41" s="200" customFormat="1">
      <c r="A31" s="220">
        <v>2004</v>
      </c>
      <c r="B31" s="209">
        <v>80435</v>
      </c>
      <c r="C31" s="210">
        <v>0</v>
      </c>
      <c r="D31" s="210">
        <v>0</v>
      </c>
      <c r="E31" s="210">
        <v>1171</v>
      </c>
      <c r="F31" s="210">
        <v>5012</v>
      </c>
      <c r="G31" s="210">
        <v>51056</v>
      </c>
      <c r="H31" s="210">
        <v>9458</v>
      </c>
      <c r="I31" s="210">
        <v>0</v>
      </c>
      <c r="J31" s="210">
        <v>24643</v>
      </c>
      <c r="K31" s="210">
        <v>115873</v>
      </c>
      <c r="L31" s="210">
        <v>0</v>
      </c>
      <c r="M31" s="210">
        <v>174</v>
      </c>
      <c r="N31" s="210">
        <v>85731</v>
      </c>
      <c r="O31" s="210">
        <v>0</v>
      </c>
      <c r="P31" s="210">
        <v>0</v>
      </c>
      <c r="Q31" s="210">
        <v>0</v>
      </c>
      <c r="R31" s="210">
        <v>0</v>
      </c>
      <c r="S31" s="210">
        <v>0</v>
      </c>
      <c r="T31" s="210">
        <v>293118</v>
      </c>
      <c r="U31" s="212"/>
      <c r="V31" s="210"/>
    </row>
    <row r="32" spans="1:41" s="200" customFormat="1">
      <c r="A32" s="220">
        <v>2005</v>
      </c>
      <c r="B32" s="209">
        <v>221752</v>
      </c>
      <c r="C32" s="210">
        <v>0</v>
      </c>
      <c r="D32" s="210">
        <v>0</v>
      </c>
      <c r="E32" s="210">
        <v>419</v>
      </c>
      <c r="F32" s="210">
        <v>0</v>
      </c>
      <c r="G32" s="210">
        <v>6422</v>
      </c>
      <c r="H32" s="210">
        <v>9871</v>
      </c>
      <c r="I32" s="210">
        <v>0</v>
      </c>
      <c r="J32" s="210">
        <v>63392</v>
      </c>
      <c r="K32" s="210">
        <v>260270</v>
      </c>
      <c r="L32" s="210">
        <v>0</v>
      </c>
      <c r="M32" s="210">
        <v>0</v>
      </c>
      <c r="N32" s="210">
        <v>117166</v>
      </c>
      <c r="O32" s="210">
        <v>27</v>
      </c>
      <c r="P32" s="210">
        <v>0</v>
      </c>
      <c r="Q32" s="210">
        <v>0</v>
      </c>
      <c r="R32" s="210">
        <v>70</v>
      </c>
      <c r="S32" s="200">
        <v>0</v>
      </c>
      <c r="T32" s="210">
        <v>457637</v>
      </c>
      <c r="U32" s="212"/>
      <c r="V32" s="210"/>
    </row>
    <row r="33" spans="1:22" s="200" customFormat="1">
      <c r="A33" s="220">
        <v>2006</v>
      </c>
      <c r="B33" s="209">
        <v>182005</v>
      </c>
      <c r="C33" s="210">
        <v>0</v>
      </c>
      <c r="D33" s="210">
        <v>0</v>
      </c>
      <c r="E33" s="210">
        <v>0</v>
      </c>
      <c r="F33" s="210">
        <v>346</v>
      </c>
      <c r="G33" s="210">
        <v>27840</v>
      </c>
      <c r="H33" s="210">
        <v>3337</v>
      </c>
      <c r="I33" s="210">
        <v>0</v>
      </c>
      <c r="J33" s="210">
        <v>50692</v>
      </c>
      <c r="K33" s="210">
        <v>33869</v>
      </c>
      <c r="L33" s="210">
        <v>135</v>
      </c>
      <c r="M33" s="210">
        <v>0</v>
      </c>
      <c r="N33" s="210">
        <v>21657</v>
      </c>
      <c r="O33" s="210">
        <v>10994</v>
      </c>
      <c r="P33" s="210">
        <v>0</v>
      </c>
      <c r="Q33" s="210">
        <v>518.35540000000003</v>
      </c>
      <c r="R33" s="210">
        <v>1343.704</v>
      </c>
      <c r="S33" s="210">
        <v>0</v>
      </c>
      <c r="T33" s="210">
        <v>150732.0594</v>
      </c>
      <c r="U33" s="212"/>
      <c r="V33" s="210"/>
    </row>
    <row r="34" spans="1:22" s="200" customFormat="1">
      <c r="A34" s="220">
        <v>2007</v>
      </c>
      <c r="B34" s="209">
        <v>224767</v>
      </c>
      <c r="C34" s="210">
        <v>0</v>
      </c>
      <c r="D34" s="210">
        <v>0</v>
      </c>
      <c r="E34" s="210">
        <v>1753</v>
      </c>
      <c r="F34" s="210">
        <v>0</v>
      </c>
      <c r="G34" s="210">
        <v>4504</v>
      </c>
      <c r="H34" s="210">
        <v>2348</v>
      </c>
      <c r="I34" s="210">
        <v>0</v>
      </c>
      <c r="J34" s="210">
        <v>16311</v>
      </c>
      <c r="K34" s="210">
        <v>56893</v>
      </c>
      <c r="L34" s="210">
        <v>0</v>
      </c>
      <c r="M34" s="210">
        <v>58.640100000000004</v>
      </c>
      <c r="N34" s="210">
        <v>33431.964</v>
      </c>
      <c r="O34" s="210">
        <v>1407.2069999999999</v>
      </c>
      <c r="P34" s="210">
        <v>0</v>
      </c>
      <c r="Q34" s="210">
        <v>564.33860000000004</v>
      </c>
      <c r="R34" s="210">
        <v>193.70089999999999</v>
      </c>
      <c r="S34" s="210">
        <v>0</v>
      </c>
      <c r="T34" s="210">
        <v>117464.85059999999</v>
      </c>
      <c r="V34" s="210"/>
    </row>
    <row r="35" spans="1:22" s="200" customFormat="1">
      <c r="A35" s="220">
        <v>2008</v>
      </c>
      <c r="B35" s="209">
        <v>195474</v>
      </c>
      <c r="C35" s="210">
        <v>0</v>
      </c>
      <c r="D35" s="210">
        <v>0</v>
      </c>
      <c r="E35" s="210">
        <v>1366</v>
      </c>
      <c r="F35" s="210">
        <v>0</v>
      </c>
      <c r="G35" s="210">
        <v>1394</v>
      </c>
      <c r="H35" s="210">
        <v>8315</v>
      </c>
      <c r="I35" s="210">
        <v>0</v>
      </c>
      <c r="J35" s="210">
        <v>10068.213899999999</v>
      </c>
      <c r="K35" s="210">
        <v>225930.7408</v>
      </c>
      <c r="L35" s="210">
        <v>0</v>
      </c>
      <c r="M35" s="210">
        <v>9.9459999999999997</v>
      </c>
      <c r="N35" s="210">
        <v>68277.095300000001</v>
      </c>
      <c r="O35" s="210">
        <v>2503.1487999999999</v>
      </c>
      <c r="P35" s="210">
        <v>0</v>
      </c>
      <c r="Q35" s="210">
        <v>0</v>
      </c>
      <c r="R35" s="210">
        <v>489</v>
      </c>
      <c r="S35" s="210">
        <v>0</v>
      </c>
      <c r="T35" s="210">
        <v>318353.14480000001</v>
      </c>
      <c r="V35" s="210"/>
    </row>
    <row r="36" spans="1:22" s="200" customFormat="1">
      <c r="A36" s="220">
        <v>2009</v>
      </c>
      <c r="B36" s="209">
        <v>133263</v>
      </c>
      <c r="C36" s="210">
        <v>0</v>
      </c>
      <c r="D36" s="210">
        <v>0</v>
      </c>
      <c r="E36" s="210">
        <v>807</v>
      </c>
      <c r="F36" s="210">
        <v>0</v>
      </c>
      <c r="G36" s="210">
        <v>11945.861199999999</v>
      </c>
      <c r="H36" s="210">
        <v>14648.4061</v>
      </c>
      <c r="I36" s="210">
        <v>0</v>
      </c>
      <c r="J36" s="210">
        <v>8843.605599999999</v>
      </c>
      <c r="K36" s="210">
        <v>373276.80039999995</v>
      </c>
      <c r="L36" s="210">
        <v>9.9459999999999997</v>
      </c>
      <c r="M36" s="210">
        <v>0</v>
      </c>
      <c r="N36" s="210">
        <v>110111</v>
      </c>
      <c r="O36" s="210">
        <v>0</v>
      </c>
      <c r="P36" s="210">
        <v>0</v>
      </c>
      <c r="Q36" s="210">
        <v>0</v>
      </c>
      <c r="R36" s="210">
        <v>0</v>
      </c>
      <c r="S36" s="210"/>
      <c r="T36" s="210">
        <v>519642.61929999996</v>
      </c>
    </row>
    <row r="37" spans="1:22" s="200" customFormat="1">
      <c r="A37" s="220">
        <v>2010</v>
      </c>
      <c r="B37" s="209">
        <v>142966</v>
      </c>
      <c r="C37" s="210">
        <v>0</v>
      </c>
      <c r="D37" s="210">
        <v>0</v>
      </c>
      <c r="E37" s="210">
        <v>0</v>
      </c>
      <c r="F37" s="210">
        <v>133.19399999999999</v>
      </c>
      <c r="G37" s="210">
        <v>6739.7294000000002</v>
      </c>
      <c r="H37" s="210">
        <v>9538.8511999999992</v>
      </c>
      <c r="I37" s="210">
        <v>0</v>
      </c>
      <c r="J37" s="210">
        <v>2538</v>
      </c>
      <c r="K37" s="210">
        <v>417546</v>
      </c>
      <c r="L37" s="210">
        <v>0</v>
      </c>
      <c r="M37" s="210">
        <v>0</v>
      </c>
      <c r="N37" s="210">
        <v>78302.051661209989</v>
      </c>
      <c r="O37" s="210">
        <v>630.05530898999996</v>
      </c>
      <c r="P37" s="210"/>
      <c r="Q37" s="210"/>
      <c r="R37" s="210"/>
      <c r="S37" s="210"/>
      <c r="T37" s="210"/>
    </row>
    <row r="38" spans="1:22" s="200" customFormat="1">
      <c r="A38" s="220">
        <v>2011</v>
      </c>
      <c r="B38" s="209">
        <v>132549</v>
      </c>
      <c r="C38" s="210">
        <v>0</v>
      </c>
      <c r="D38" s="210">
        <v>0</v>
      </c>
      <c r="E38" s="210">
        <v>160.64349999999999</v>
      </c>
      <c r="F38" s="210">
        <v>0</v>
      </c>
      <c r="G38" s="210">
        <v>8809</v>
      </c>
      <c r="H38" s="210">
        <v>32542</v>
      </c>
      <c r="I38" s="210">
        <v>0</v>
      </c>
      <c r="J38" s="210">
        <v>9596.7601204279999</v>
      </c>
      <c r="K38" s="210">
        <v>184773.01708436999</v>
      </c>
      <c r="L38" s="210">
        <v>0</v>
      </c>
      <c r="M38" s="210"/>
      <c r="N38" s="210"/>
      <c r="O38" s="210"/>
      <c r="P38" s="210"/>
      <c r="Q38" s="210"/>
      <c r="R38" s="210"/>
      <c r="S38" s="210"/>
      <c r="T38" s="210"/>
    </row>
    <row r="39" spans="1:22" s="200" customFormat="1">
      <c r="A39" s="220">
        <v>2012</v>
      </c>
      <c r="B39" s="209">
        <v>116442</v>
      </c>
      <c r="C39" s="210">
        <v>0</v>
      </c>
      <c r="D39" s="210">
        <v>0</v>
      </c>
      <c r="E39" s="210">
        <v>666</v>
      </c>
      <c r="F39" s="210">
        <v>0</v>
      </c>
      <c r="G39" s="210">
        <v>7204.1286447479997</v>
      </c>
      <c r="H39" s="210">
        <v>9401.2359378779984</v>
      </c>
      <c r="I39" s="210"/>
      <c r="J39" s="210"/>
      <c r="K39" s="210"/>
      <c r="L39" s="210"/>
      <c r="M39" s="210"/>
      <c r="N39" s="210"/>
      <c r="O39" s="210"/>
      <c r="P39" s="210"/>
      <c r="Q39" s="210"/>
      <c r="R39" s="210"/>
    </row>
    <row r="40" spans="1:22" s="200" customFormat="1">
      <c r="A40" s="220">
        <v>2013</v>
      </c>
      <c r="B40" s="209">
        <v>196926</v>
      </c>
      <c r="C40" s="210">
        <v>0</v>
      </c>
      <c r="D40" s="210">
        <v>0</v>
      </c>
      <c r="E40" s="210">
        <v>43355.750255719991</v>
      </c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</row>
    <row r="41" spans="1:22" s="200" customFormat="1">
      <c r="A41" s="220">
        <v>2014</v>
      </c>
      <c r="B41" s="209">
        <v>206954</v>
      </c>
      <c r="C41" s="210">
        <v>0</v>
      </c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</row>
    <row r="42" spans="1:22" s="200" customFormat="1">
      <c r="A42" s="220">
        <v>2015</v>
      </c>
      <c r="B42" s="209">
        <v>201664</v>
      </c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</row>
    <row r="43" spans="1:22" s="200" customFormat="1">
      <c r="A43" s="220">
        <v>2016</v>
      </c>
      <c r="B43" s="209">
        <v>139720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</row>
    <row r="44" spans="1:22" s="200" customFormat="1">
      <c r="A44" s="221"/>
      <c r="B44" s="222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 t="s">
        <v>6</v>
      </c>
      <c r="T44" s="223">
        <f>AVERAGE(T27:T36)</f>
        <v>494504.36763340002</v>
      </c>
    </row>
    <row r="45" spans="1:22" s="200" customFormat="1" ht="15.75">
      <c r="A45" s="224" t="s">
        <v>30</v>
      </c>
      <c r="B45" s="225"/>
      <c r="T45" s="210"/>
    </row>
    <row r="46" spans="1:22" s="200" customFormat="1">
      <c r="A46" s="226"/>
      <c r="B46" s="227"/>
      <c r="T46" s="228"/>
    </row>
    <row r="47" spans="1:22" ht="15">
      <c r="A47" s="229"/>
      <c r="B47" s="229"/>
      <c r="C47" s="229"/>
      <c r="D47" s="230"/>
      <c r="E47" s="230"/>
      <c r="F47" s="231"/>
      <c r="G47" s="230"/>
      <c r="H47" s="230"/>
      <c r="I47" s="230"/>
      <c r="J47" s="231"/>
      <c r="K47" s="230"/>
      <c r="L47" s="230"/>
      <c r="M47" s="230"/>
      <c r="N47" s="231"/>
      <c r="O47" s="230"/>
      <c r="P47" s="230"/>
      <c r="Q47" s="230"/>
      <c r="R47" s="231"/>
      <c r="S47" s="230"/>
      <c r="T47" s="200"/>
    </row>
    <row r="48" spans="1:22">
      <c r="A48" s="232"/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00"/>
    </row>
    <row r="49" spans="1:24" ht="15">
      <c r="A49" s="233"/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197"/>
      <c r="U49" s="200"/>
      <c r="V49" s="200"/>
      <c r="W49" s="200"/>
      <c r="X49" s="200"/>
    </row>
    <row r="50" spans="1:24">
      <c r="A50" s="233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0"/>
      <c r="U50" s="200"/>
      <c r="V50" s="200"/>
      <c r="W50" s="200"/>
      <c r="X50" s="200"/>
    </row>
    <row r="51" spans="1:24">
      <c r="A51" s="233"/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0"/>
      <c r="U51" s="200"/>
      <c r="V51" s="200"/>
      <c r="W51" s="200"/>
      <c r="X51" s="200"/>
    </row>
    <row r="52" spans="1:24">
      <c r="A52" s="233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0"/>
      <c r="U52" s="200"/>
      <c r="V52" s="200"/>
      <c r="W52" s="200"/>
      <c r="X52" s="200"/>
    </row>
    <row r="53" spans="1:24">
      <c r="A53" s="233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0"/>
      <c r="U53" s="200"/>
      <c r="V53" s="200"/>
      <c r="W53" s="200"/>
      <c r="X53" s="200"/>
    </row>
    <row r="54" spans="1:24">
      <c r="A54" s="233"/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0"/>
      <c r="U54" s="200"/>
      <c r="V54" s="200"/>
      <c r="W54" s="200"/>
      <c r="X54" s="200"/>
    </row>
    <row r="55" spans="1:24">
      <c r="A55" s="233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0"/>
      <c r="U55" s="200"/>
      <c r="V55" s="200"/>
      <c r="W55" s="200"/>
      <c r="X55" s="200"/>
    </row>
    <row r="56" spans="1:24">
      <c r="A56" s="233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0"/>
      <c r="U56" s="200"/>
      <c r="V56" s="200"/>
      <c r="W56" s="200"/>
      <c r="X56" s="200"/>
    </row>
    <row r="57" spans="1:24">
      <c r="A57" s="233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0"/>
      <c r="U57" s="200"/>
      <c r="V57" s="200"/>
      <c r="W57" s="200"/>
      <c r="X57" s="200"/>
    </row>
    <row r="58" spans="1:24">
      <c r="A58" s="233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0"/>
      <c r="U58" s="200"/>
      <c r="V58" s="200"/>
      <c r="W58" s="200"/>
      <c r="X58" s="200"/>
    </row>
    <row r="59" spans="1:24">
      <c r="A59" s="233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0"/>
      <c r="U59" s="200"/>
      <c r="V59" s="200"/>
      <c r="W59" s="200"/>
      <c r="X59" s="200"/>
    </row>
    <row r="60" spans="1:24">
      <c r="A60" s="233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0"/>
      <c r="U60" s="200"/>
      <c r="V60" s="200"/>
      <c r="W60" s="200"/>
      <c r="X60" s="200"/>
    </row>
    <row r="61" spans="1:24">
      <c r="A61" s="233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0"/>
      <c r="U61" s="200"/>
      <c r="V61" s="200"/>
      <c r="W61" s="200"/>
      <c r="X61" s="200"/>
    </row>
    <row r="62" spans="1:24">
      <c r="A62" s="233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0"/>
      <c r="U62" s="200"/>
      <c r="V62" s="200"/>
      <c r="W62" s="200"/>
      <c r="X62" s="200"/>
    </row>
    <row r="63" spans="1:24">
      <c r="A63" s="233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0"/>
      <c r="U63" s="200"/>
      <c r="V63" s="200"/>
      <c r="W63" s="200"/>
      <c r="X63" s="200"/>
    </row>
    <row r="64" spans="1:24">
      <c r="A64" s="233"/>
      <c r="B64" s="216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0"/>
      <c r="U64" s="200"/>
      <c r="V64" s="200"/>
      <c r="W64" s="200"/>
      <c r="X64" s="200"/>
    </row>
    <row r="65" spans="1:24">
      <c r="A65" s="232"/>
      <c r="B65" s="216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0"/>
      <c r="U65" s="200"/>
      <c r="V65" s="200"/>
      <c r="W65" s="200"/>
      <c r="X65" s="200"/>
    </row>
    <row r="66" spans="1:24">
      <c r="A66" s="232"/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0"/>
      <c r="U66" s="200"/>
      <c r="V66" s="200"/>
      <c r="W66" s="200"/>
      <c r="X66" s="200"/>
    </row>
    <row r="67" spans="1:24">
      <c r="A67" s="232"/>
      <c r="B67" s="216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0"/>
      <c r="U67" s="200"/>
      <c r="V67" s="200"/>
      <c r="W67" s="200"/>
      <c r="X67" s="200"/>
    </row>
    <row r="68" spans="1:24">
      <c r="A68" s="232"/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0"/>
      <c r="U68" s="200"/>
      <c r="V68" s="200"/>
      <c r="W68" s="200"/>
      <c r="X68" s="200"/>
    </row>
    <row r="69" spans="1:24">
      <c r="A69" s="232"/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0"/>
      <c r="U69" s="200"/>
      <c r="V69" s="200"/>
      <c r="W69" s="200"/>
      <c r="X69" s="200"/>
    </row>
    <row r="70" spans="1:24">
      <c r="A70" s="232"/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0"/>
      <c r="U70" s="200"/>
      <c r="V70" s="200"/>
      <c r="W70" s="200"/>
      <c r="X70" s="200"/>
    </row>
    <row r="71" spans="1:24">
      <c r="A71" s="232"/>
      <c r="B71" s="216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35"/>
      <c r="N71" s="235"/>
      <c r="O71" s="235"/>
      <c r="P71" s="234"/>
      <c r="Q71" s="234"/>
      <c r="R71" s="234"/>
      <c r="S71" s="234"/>
      <c r="T71" s="210"/>
      <c r="U71" s="200"/>
      <c r="V71" s="200"/>
      <c r="W71" s="200"/>
      <c r="X71" s="200"/>
    </row>
    <row r="72" spans="1:24">
      <c r="A72" s="232"/>
      <c r="B72" s="216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6"/>
      <c r="T72" s="210"/>
      <c r="U72" s="200"/>
      <c r="V72" s="200"/>
      <c r="W72" s="200"/>
      <c r="X72" s="200"/>
    </row>
    <row r="73" spans="1:24">
      <c r="A73" s="232"/>
      <c r="B73" s="216"/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6"/>
      <c r="O73" s="216"/>
      <c r="P73" s="216"/>
      <c r="Q73" s="216"/>
      <c r="R73" s="216"/>
      <c r="S73" s="216"/>
      <c r="T73" s="210"/>
      <c r="U73" s="200"/>
      <c r="V73" s="200"/>
      <c r="W73" s="200"/>
      <c r="X73" s="200"/>
    </row>
    <row r="74" spans="1:24">
      <c r="A74" s="232"/>
      <c r="B74" s="216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6"/>
      <c r="T74" s="236"/>
      <c r="U74" s="200"/>
      <c r="V74" s="200"/>
      <c r="W74" s="200"/>
      <c r="X74" s="200"/>
    </row>
    <row r="75" spans="1:24">
      <c r="A75" s="232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36"/>
      <c r="U75" s="200"/>
      <c r="V75" s="200"/>
      <c r="W75" s="200"/>
      <c r="X75" s="200"/>
    </row>
    <row r="76" spans="1:24">
      <c r="A76" s="232"/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36"/>
      <c r="U76" s="200"/>
      <c r="V76" s="200"/>
      <c r="W76" s="200"/>
      <c r="X76" s="200"/>
    </row>
    <row r="77" spans="1:24">
      <c r="A77" s="232"/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37"/>
      <c r="O77" s="216"/>
      <c r="P77" s="216"/>
      <c r="Q77" s="216"/>
      <c r="R77" s="216"/>
      <c r="S77" s="216"/>
      <c r="T77" s="210"/>
      <c r="U77" s="200"/>
      <c r="V77" s="200"/>
      <c r="W77" s="200"/>
      <c r="X77" s="200"/>
    </row>
    <row r="78" spans="1:24">
      <c r="A78" s="232"/>
      <c r="B78" s="216"/>
      <c r="C78" s="216"/>
      <c r="D78" s="216"/>
      <c r="E78" s="216"/>
      <c r="F78" s="216"/>
      <c r="G78" s="216"/>
      <c r="H78" s="216"/>
      <c r="I78" s="216"/>
      <c r="J78" s="216"/>
      <c r="K78" s="237"/>
      <c r="L78" s="216"/>
      <c r="M78" s="216"/>
      <c r="N78" s="216"/>
      <c r="O78" s="216"/>
      <c r="P78" s="216"/>
      <c r="Q78" s="216"/>
      <c r="R78" s="216"/>
      <c r="S78" s="216"/>
      <c r="T78" s="210"/>
      <c r="U78" s="200"/>
      <c r="V78" s="200"/>
      <c r="W78" s="200"/>
      <c r="X78" s="200"/>
    </row>
    <row r="79" spans="1:24">
      <c r="A79" s="232"/>
      <c r="B79" s="238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0"/>
      <c r="U79" s="200"/>
      <c r="V79" s="200"/>
      <c r="W79" s="200"/>
      <c r="X79" s="200"/>
    </row>
    <row r="80" spans="1:24">
      <c r="A80" s="232"/>
      <c r="B80" s="238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10"/>
      <c r="U80" s="200"/>
      <c r="V80" s="200"/>
      <c r="W80" s="200"/>
      <c r="X80" s="200"/>
    </row>
    <row r="81" spans="1:24">
      <c r="A81" s="232"/>
      <c r="B81" s="238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210"/>
      <c r="U81" s="200"/>
      <c r="V81" s="200"/>
      <c r="W81" s="200"/>
      <c r="X81" s="200"/>
    </row>
    <row r="82" spans="1:24">
      <c r="A82" s="232"/>
      <c r="B82" s="238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00"/>
      <c r="U82" s="200"/>
      <c r="V82" s="200"/>
      <c r="W82" s="200"/>
      <c r="X82" s="200"/>
    </row>
    <row r="83" spans="1:24">
      <c r="A83" s="232"/>
      <c r="B83" s="238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6"/>
      <c r="Q83" s="216"/>
      <c r="R83" s="216"/>
      <c r="S83" s="216"/>
      <c r="T83" s="200"/>
      <c r="U83" s="200"/>
      <c r="V83" s="200"/>
      <c r="W83" s="200"/>
      <c r="X83" s="200"/>
    </row>
  </sheetData>
  <mergeCells count="1">
    <mergeCell ref="C5:S5"/>
  </mergeCells>
  <printOptions horizontalCentered="1"/>
  <pageMargins left="0.75" right="0.75" top="1" bottom="1" header="0.5" footer="0.5"/>
  <pageSetup scale="9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Z104"/>
  <sheetViews>
    <sheetView topLeftCell="A19" workbookViewId="0">
      <selection activeCell="H115" sqref="H115"/>
    </sheetView>
  </sheetViews>
  <sheetFormatPr defaultRowHeight="12.75"/>
  <cols>
    <col min="24" max="24" width="9.7109375" bestFit="1" customWidth="1"/>
  </cols>
  <sheetData>
    <row r="4" spans="2:26">
      <c r="B4" s="269" t="s">
        <v>28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</row>
    <row r="5" spans="2:26">
      <c r="B5" s="177"/>
      <c r="C5" s="178"/>
      <c r="D5" s="178"/>
      <c r="E5" s="269" t="s">
        <v>14</v>
      </c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</row>
    <row r="6" spans="2:26">
      <c r="B6" s="179" t="s">
        <v>7</v>
      </c>
      <c r="C6" s="180" t="s">
        <v>15</v>
      </c>
      <c r="D6" s="181">
        <v>0.1</v>
      </c>
      <c r="E6" s="182" t="s">
        <v>16</v>
      </c>
      <c r="F6" s="182" t="s">
        <v>17</v>
      </c>
      <c r="G6" s="182" t="s">
        <v>18</v>
      </c>
      <c r="H6" s="182" t="s">
        <v>19</v>
      </c>
      <c r="I6" s="182" t="s">
        <v>20</v>
      </c>
      <c r="J6" s="182" t="s">
        <v>21</v>
      </c>
      <c r="K6" s="182" t="s">
        <v>22</v>
      </c>
      <c r="L6" s="183">
        <v>3.1</v>
      </c>
      <c r="M6" s="183">
        <v>0.4</v>
      </c>
      <c r="N6" s="182" t="s">
        <v>23</v>
      </c>
      <c r="O6" s="182" t="s">
        <v>24</v>
      </c>
      <c r="P6" s="182" t="s">
        <v>25</v>
      </c>
      <c r="Q6" s="183">
        <v>1.5</v>
      </c>
      <c r="R6" s="182" t="s">
        <v>26</v>
      </c>
      <c r="S6" s="182" t="s">
        <v>27</v>
      </c>
      <c r="T6" s="183">
        <v>4.2</v>
      </c>
      <c r="U6" s="183">
        <v>2.5</v>
      </c>
      <c r="V6" s="183">
        <v>3.4</v>
      </c>
      <c r="W6" s="183">
        <v>4.3</v>
      </c>
      <c r="X6" s="182" t="s">
        <v>8</v>
      </c>
    </row>
    <row r="7" spans="2:26">
      <c r="B7" s="193">
        <v>1922</v>
      </c>
      <c r="C7" s="185">
        <v>352807</v>
      </c>
      <c r="D7" s="185">
        <v>0</v>
      </c>
      <c r="E7" s="185">
        <v>0</v>
      </c>
      <c r="F7" s="185">
        <v>0</v>
      </c>
      <c r="G7" s="185">
        <v>0</v>
      </c>
      <c r="H7" s="184">
        <v>43667</v>
      </c>
      <c r="I7" s="185">
        <v>0</v>
      </c>
      <c r="J7" s="184">
        <v>382956.00000000006</v>
      </c>
      <c r="K7" s="184">
        <v>73351</v>
      </c>
      <c r="L7" s="186">
        <v>0</v>
      </c>
      <c r="M7" s="186">
        <v>0</v>
      </c>
      <c r="N7" s="186">
        <v>0</v>
      </c>
      <c r="O7" s="184">
        <v>991979</v>
      </c>
      <c r="P7" s="184">
        <v>14971.999999999998</v>
      </c>
      <c r="Q7" s="186">
        <v>0</v>
      </c>
      <c r="R7" s="184">
        <v>2886</v>
      </c>
      <c r="S7" s="184">
        <v>4175</v>
      </c>
      <c r="T7" s="186">
        <v>0</v>
      </c>
      <c r="U7" s="186">
        <v>0</v>
      </c>
      <c r="V7" s="186">
        <v>0</v>
      </c>
      <c r="W7" s="186">
        <v>0</v>
      </c>
      <c r="X7" s="194">
        <f t="shared" ref="X7:X70" si="0">SUM(D7:W7)</f>
        <v>1513986</v>
      </c>
      <c r="Z7" s="194"/>
    </row>
    <row r="8" spans="2:26">
      <c r="B8" s="193">
        <v>1923</v>
      </c>
      <c r="C8" s="185">
        <v>213781</v>
      </c>
      <c r="D8" s="185">
        <v>0</v>
      </c>
      <c r="E8" s="185">
        <v>0</v>
      </c>
      <c r="F8" s="185">
        <v>0</v>
      </c>
      <c r="G8" s="185">
        <v>0</v>
      </c>
      <c r="H8" s="184">
        <v>74884</v>
      </c>
      <c r="I8" s="184">
        <v>218</v>
      </c>
      <c r="J8" s="184">
        <v>410194</v>
      </c>
      <c r="K8" s="184">
        <v>245187</v>
      </c>
      <c r="L8" s="186">
        <v>0</v>
      </c>
      <c r="M8" s="186">
        <v>0</v>
      </c>
      <c r="N8" s="184">
        <v>2360</v>
      </c>
      <c r="O8" s="184">
        <v>577390</v>
      </c>
      <c r="P8" s="184">
        <v>1111</v>
      </c>
      <c r="Q8" s="186">
        <v>0</v>
      </c>
      <c r="R8" s="184">
        <v>1647</v>
      </c>
      <c r="S8" s="184">
        <v>2376</v>
      </c>
      <c r="T8" s="186">
        <v>0</v>
      </c>
      <c r="U8" s="186">
        <v>0</v>
      </c>
      <c r="V8" s="186">
        <v>0</v>
      </c>
      <c r="W8" s="186">
        <v>0</v>
      </c>
      <c r="X8" s="194">
        <f t="shared" si="0"/>
        <v>1315367</v>
      </c>
      <c r="Z8" s="194"/>
    </row>
    <row r="9" spans="2:26">
      <c r="B9" s="193">
        <v>1924</v>
      </c>
      <c r="C9" s="185">
        <v>910521</v>
      </c>
      <c r="D9" s="185">
        <v>0</v>
      </c>
      <c r="E9" s="185">
        <v>0</v>
      </c>
      <c r="F9" s="185">
        <v>0</v>
      </c>
      <c r="G9" s="185">
        <v>0</v>
      </c>
      <c r="H9" s="184">
        <v>126685</v>
      </c>
      <c r="I9" s="184">
        <v>1819.0000000000002</v>
      </c>
      <c r="J9" s="184">
        <v>1003422</v>
      </c>
      <c r="K9" s="184">
        <v>8350</v>
      </c>
      <c r="L9" s="186">
        <v>0</v>
      </c>
      <c r="M9" s="186">
        <v>0</v>
      </c>
      <c r="N9" s="184">
        <v>1115</v>
      </c>
      <c r="O9" s="184">
        <v>102217</v>
      </c>
      <c r="P9" s="184">
        <v>5830</v>
      </c>
      <c r="Q9" s="186">
        <v>0</v>
      </c>
      <c r="R9" s="184">
        <v>425</v>
      </c>
      <c r="S9" s="184">
        <v>55</v>
      </c>
      <c r="T9" s="186">
        <v>0</v>
      </c>
      <c r="U9" s="186">
        <v>0</v>
      </c>
      <c r="V9" s="186">
        <v>0</v>
      </c>
      <c r="W9" s="186">
        <v>0</v>
      </c>
      <c r="X9" s="194">
        <f t="shared" si="0"/>
        <v>1249918</v>
      </c>
      <c r="Z9" s="194"/>
    </row>
    <row r="10" spans="2:26">
      <c r="B10" s="193">
        <v>1925</v>
      </c>
      <c r="C10" s="185">
        <v>677566</v>
      </c>
      <c r="D10" s="185">
        <v>0</v>
      </c>
      <c r="E10" s="185">
        <v>0</v>
      </c>
      <c r="F10" s="185">
        <v>0</v>
      </c>
      <c r="G10" s="185">
        <v>0</v>
      </c>
      <c r="H10" s="184">
        <v>3736</v>
      </c>
      <c r="I10" s="185">
        <v>0</v>
      </c>
      <c r="J10" s="184">
        <v>51222</v>
      </c>
      <c r="K10" s="184">
        <v>195414</v>
      </c>
      <c r="L10" s="186">
        <v>0</v>
      </c>
      <c r="M10" s="186">
        <v>0</v>
      </c>
      <c r="N10" s="184">
        <v>332</v>
      </c>
      <c r="O10" s="184">
        <v>427580</v>
      </c>
      <c r="P10" s="184">
        <v>7817</v>
      </c>
      <c r="Q10" s="186">
        <v>0</v>
      </c>
      <c r="R10" s="184">
        <v>5367</v>
      </c>
      <c r="S10" s="184">
        <v>456</v>
      </c>
      <c r="T10" s="186">
        <v>0</v>
      </c>
      <c r="U10" s="186">
        <v>0</v>
      </c>
      <c r="V10" s="186">
        <v>0</v>
      </c>
      <c r="W10" s="186">
        <v>0</v>
      </c>
      <c r="X10" s="194">
        <f t="shared" si="0"/>
        <v>691924</v>
      </c>
      <c r="Z10" s="194"/>
    </row>
    <row r="11" spans="2:26">
      <c r="B11" s="193">
        <v>1926</v>
      </c>
      <c r="C11" s="185">
        <v>695314</v>
      </c>
      <c r="D11" s="185">
        <v>0</v>
      </c>
      <c r="E11" s="185">
        <v>0</v>
      </c>
      <c r="F11" s="185">
        <v>0</v>
      </c>
      <c r="G11" s="185">
        <v>0</v>
      </c>
      <c r="H11" s="184">
        <v>25764.000000000004</v>
      </c>
      <c r="I11" s="184">
        <v>919</v>
      </c>
      <c r="J11" s="184">
        <v>279018</v>
      </c>
      <c r="K11" s="184">
        <v>304619</v>
      </c>
      <c r="L11" s="186">
        <v>0</v>
      </c>
      <c r="M11" s="186">
        <v>0</v>
      </c>
      <c r="N11" s="184">
        <v>3461</v>
      </c>
      <c r="O11" s="184">
        <v>879220</v>
      </c>
      <c r="P11" s="184">
        <v>3821</v>
      </c>
      <c r="Q11" s="186">
        <v>0</v>
      </c>
      <c r="R11" s="184">
        <v>55</v>
      </c>
      <c r="S11" s="184">
        <v>2246</v>
      </c>
      <c r="T11" s="186">
        <v>0</v>
      </c>
      <c r="U11" s="186">
        <v>0</v>
      </c>
      <c r="V11" s="186">
        <v>0</v>
      </c>
      <c r="W11" s="186">
        <v>0</v>
      </c>
      <c r="X11" s="194">
        <f t="shared" si="0"/>
        <v>1499123</v>
      </c>
      <c r="Z11" s="194"/>
    </row>
    <row r="12" spans="2:26">
      <c r="B12" s="193">
        <v>1927</v>
      </c>
      <c r="C12" s="185">
        <v>429525</v>
      </c>
      <c r="D12" s="185">
        <v>0</v>
      </c>
      <c r="E12" s="185">
        <v>0</v>
      </c>
      <c r="F12" s="184">
        <v>207</v>
      </c>
      <c r="G12" s="185">
        <v>0</v>
      </c>
      <c r="H12" s="184">
        <v>113952</v>
      </c>
      <c r="I12" s="184">
        <v>1499</v>
      </c>
      <c r="J12" s="184">
        <v>951950</v>
      </c>
      <c r="K12" s="184">
        <v>100633</v>
      </c>
      <c r="L12" s="186">
        <v>0</v>
      </c>
      <c r="M12" s="186">
        <v>0</v>
      </c>
      <c r="N12" s="184">
        <v>744</v>
      </c>
      <c r="O12" s="184">
        <v>203942</v>
      </c>
      <c r="P12" s="184">
        <v>1586</v>
      </c>
      <c r="Q12" s="186">
        <v>0</v>
      </c>
      <c r="R12" s="184">
        <v>1225</v>
      </c>
      <c r="S12" s="184">
        <v>5557</v>
      </c>
      <c r="T12" s="186">
        <v>0</v>
      </c>
      <c r="U12" s="186">
        <v>0</v>
      </c>
      <c r="V12" s="186">
        <v>0</v>
      </c>
      <c r="W12" s="186">
        <v>0</v>
      </c>
      <c r="X12" s="194">
        <f t="shared" si="0"/>
        <v>1381295</v>
      </c>
      <c r="Z12" s="194"/>
    </row>
    <row r="13" spans="2:26">
      <c r="B13" s="193">
        <v>1928</v>
      </c>
      <c r="C13" s="185">
        <v>1020520</v>
      </c>
      <c r="D13" s="185">
        <v>0</v>
      </c>
      <c r="E13" s="185">
        <v>0</v>
      </c>
      <c r="F13" s="185">
        <v>0</v>
      </c>
      <c r="G13" s="185">
        <v>0</v>
      </c>
      <c r="H13" s="184">
        <v>40063</v>
      </c>
      <c r="I13" s="185">
        <v>0</v>
      </c>
      <c r="J13" s="184">
        <v>353505.99999999994</v>
      </c>
      <c r="K13" s="184">
        <v>77224</v>
      </c>
      <c r="L13" s="186">
        <v>0</v>
      </c>
      <c r="M13" s="186">
        <v>0</v>
      </c>
      <c r="N13" s="184">
        <v>12047</v>
      </c>
      <c r="O13" s="184">
        <v>300603</v>
      </c>
      <c r="P13" s="184">
        <v>3129</v>
      </c>
      <c r="Q13" s="186">
        <v>0</v>
      </c>
      <c r="R13" s="184">
        <v>1042</v>
      </c>
      <c r="S13" s="184">
        <v>1618</v>
      </c>
      <c r="T13" s="186">
        <v>0</v>
      </c>
      <c r="U13" s="186">
        <v>0</v>
      </c>
      <c r="V13" s="186">
        <v>0</v>
      </c>
      <c r="W13" s="186">
        <v>0</v>
      </c>
      <c r="X13" s="194">
        <f t="shared" si="0"/>
        <v>789232</v>
      </c>
      <c r="Z13" s="194"/>
    </row>
    <row r="14" spans="2:26">
      <c r="B14" s="193">
        <v>1929</v>
      </c>
      <c r="C14" s="185">
        <v>914307</v>
      </c>
      <c r="D14" s="185">
        <v>0</v>
      </c>
      <c r="E14" s="185">
        <v>0</v>
      </c>
      <c r="F14" s="185">
        <v>0</v>
      </c>
      <c r="G14" s="185">
        <v>0</v>
      </c>
      <c r="H14" s="184">
        <v>16254</v>
      </c>
      <c r="I14" s="185">
        <v>0</v>
      </c>
      <c r="J14" s="184">
        <v>584561</v>
      </c>
      <c r="K14" s="184">
        <v>38873</v>
      </c>
      <c r="L14" s="186">
        <v>0</v>
      </c>
      <c r="M14" s="186">
        <v>0</v>
      </c>
      <c r="N14" s="184">
        <v>5675</v>
      </c>
      <c r="O14" s="184">
        <v>361557</v>
      </c>
      <c r="P14" s="184">
        <v>1165</v>
      </c>
      <c r="Q14" s="186">
        <v>0</v>
      </c>
      <c r="R14" s="184">
        <v>2192</v>
      </c>
      <c r="S14" s="184">
        <v>1251</v>
      </c>
      <c r="T14" s="186">
        <v>0</v>
      </c>
      <c r="U14" s="186">
        <v>0</v>
      </c>
      <c r="V14" s="186">
        <v>0</v>
      </c>
      <c r="W14" s="186">
        <v>0</v>
      </c>
      <c r="X14" s="194">
        <f t="shared" si="0"/>
        <v>1011528</v>
      </c>
      <c r="Z14" s="194"/>
    </row>
    <row r="15" spans="2:26">
      <c r="B15" s="193">
        <v>1930</v>
      </c>
      <c r="C15" s="185">
        <v>359405</v>
      </c>
      <c r="D15" s="185">
        <v>0</v>
      </c>
      <c r="E15" s="185">
        <v>0</v>
      </c>
      <c r="F15" s="185">
        <v>0</v>
      </c>
      <c r="G15" s="185">
        <v>0</v>
      </c>
      <c r="H15" s="184">
        <v>26688</v>
      </c>
      <c r="I15" s="185">
        <v>0</v>
      </c>
      <c r="J15" s="184">
        <v>426128</v>
      </c>
      <c r="K15" s="184">
        <v>41867</v>
      </c>
      <c r="L15" s="186">
        <v>0</v>
      </c>
      <c r="M15" s="186">
        <v>0</v>
      </c>
      <c r="N15" s="184">
        <v>6177</v>
      </c>
      <c r="O15" s="184">
        <v>344419</v>
      </c>
      <c r="P15" s="184">
        <v>16565</v>
      </c>
      <c r="Q15" s="186">
        <v>0</v>
      </c>
      <c r="R15" s="184">
        <v>2065</v>
      </c>
      <c r="S15" s="186">
        <v>0</v>
      </c>
      <c r="T15" s="186">
        <v>0</v>
      </c>
      <c r="U15" s="186">
        <v>0</v>
      </c>
      <c r="V15" s="186">
        <v>0</v>
      </c>
      <c r="W15" s="186">
        <v>0</v>
      </c>
      <c r="X15" s="194">
        <f t="shared" si="0"/>
        <v>863909</v>
      </c>
      <c r="Z15" s="194"/>
    </row>
    <row r="16" spans="2:26">
      <c r="B16" s="193">
        <v>1931</v>
      </c>
      <c r="C16" s="185">
        <v>631986</v>
      </c>
      <c r="D16" s="185">
        <v>0</v>
      </c>
      <c r="E16" s="185">
        <v>0</v>
      </c>
      <c r="F16" s="185">
        <v>0</v>
      </c>
      <c r="G16" s="185">
        <v>0</v>
      </c>
      <c r="H16" s="184">
        <v>30856.000000000004</v>
      </c>
      <c r="I16" s="184">
        <v>2454</v>
      </c>
      <c r="J16" s="184">
        <v>296899</v>
      </c>
      <c r="K16" s="184">
        <v>138440</v>
      </c>
      <c r="L16" s="186">
        <v>0</v>
      </c>
      <c r="M16" s="186">
        <v>0</v>
      </c>
      <c r="N16" s="184">
        <v>3747</v>
      </c>
      <c r="O16" s="184">
        <v>264858</v>
      </c>
      <c r="P16" s="186">
        <v>0</v>
      </c>
      <c r="Q16" s="186">
        <v>0</v>
      </c>
      <c r="R16" s="184">
        <v>2678</v>
      </c>
      <c r="S16" s="184">
        <v>635</v>
      </c>
      <c r="T16" s="186">
        <v>0</v>
      </c>
      <c r="U16" s="186">
        <v>0</v>
      </c>
      <c r="V16" s="186">
        <v>0</v>
      </c>
      <c r="W16" s="186">
        <v>0</v>
      </c>
      <c r="X16" s="194">
        <f t="shared" si="0"/>
        <v>740567</v>
      </c>
      <c r="Z16" s="194"/>
    </row>
    <row r="17" spans="2:26">
      <c r="B17" s="193">
        <v>1932</v>
      </c>
      <c r="C17" s="185">
        <v>1113859</v>
      </c>
      <c r="D17" s="185">
        <v>0</v>
      </c>
      <c r="E17" s="185">
        <v>0</v>
      </c>
      <c r="F17" s="185">
        <v>0</v>
      </c>
      <c r="G17" s="185">
        <v>0</v>
      </c>
      <c r="H17" s="184">
        <v>24809</v>
      </c>
      <c r="I17" s="185">
        <v>0</v>
      </c>
      <c r="J17" s="184">
        <v>475759</v>
      </c>
      <c r="K17" s="184">
        <v>46764</v>
      </c>
      <c r="L17" s="186">
        <v>0</v>
      </c>
      <c r="M17" s="186">
        <v>0</v>
      </c>
      <c r="N17" s="184">
        <v>8530</v>
      </c>
      <c r="O17" s="184">
        <v>185288</v>
      </c>
      <c r="P17" s="184">
        <v>2049</v>
      </c>
      <c r="Q17" s="186">
        <v>0</v>
      </c>
      <c r="R17" s="184">
        <v>13674</v>
      </c>
      <c r="S17" s="184">
        <v>1502</v>
      </c>
      <c r="T17" s="186">
        <v>0</v>
      </c>
      <c r="U17" s="186">
        <v>0</v>
      </c>
      <c r="V17" s="186">
        <v>0</v>
      </c>
      <c r="W17" s="186">
        <v>0</v>
      </c>
      <c r="X17" s="194">
        <f t="shared" si="0"/>
        <v>758375</v>
      </c>
      <c r="Z17" s="194"/>
    </row>
    <row r="18" spans="2:26">
      <c r="B18" s="193">
        <v>1933</v>
      </c>
      <c r="C18" s="185">
        <v>310088</v>
      </c>
      <c r="D18" s="185">
        <v>0</v>
      </c>
      <c r="E18" s="185">
        <v>0</v>
      </c>
      <c r="F18" s="185">
        <v>0</v>
      </c>
      <c r="G18" s="185">
        <v>0</v>
      </c>
      <c r="H18" s="184">
        <v>35679</v>
      </c>
      <c r="I18" s="185">
        <v>0</v>
      </c>
      <c r="J18" s="184">
        <v>311946</v>
      </c>
      <c r="K18" s="184">
        <v>35705</v>
      </c>
      <c r="L18" s="186">
        <v>0</v>
      </c>
      <c r="M18" s="186">
        <v>0</v>
      </c>
      <c r="N18" s="184">
        <v>48795</v>
      </c>
      <c r="O18" s="184">
        <v>321467</v>
      </c>
      <c r="P18" s="186">
        <v>0</v>
      </c>
      <c r="Q18" s="186">
        <v>0</v>
      </c>
      <c r="R18" s="184">
        <v>1267</v>
      </c>
      <c r="S18" s="184">
        <v>301</v>
      </c>
      <c r="T18" s="186">
        <v>0</v>
      </c>
      <c r="U18" s="186">
        <v>0</v>
      </c>
      <c r="V18" s="186">
        <v>0</v>
      </c>
      <c r="W18" s="186">
        <v>0</v>
      </c>
      <c r="X18" s="194">
        <f t="shared" si="0"/>
        <v>755160</v>
      </c>
      <c r="Z18" s="194"/>
    </row>
    <row r="19" spans="2:26">
      <c r="B19" s="193">
        <v>1934</v>
      </c>
      <c r="C19" s="185">
        <v>447642</v>
      </c>
      <c r="D19" s="185">
        <v>0</v>
      </c>
      <c r="E19" s="185">
        <v>0</v>
      </c>
      <c r="F19" s="185">
        <v>0</v>
      </c>
      <c r="G19" s="185">
        <v>0</v>
      </c>
      <c r="H19" s="184">
        <v>19716</v>
      </c>
      <c r="I19" s="184">
        <v>90</v>
      </c>
      <c r="J19" s="184">
        <v>708212</v>
      </c>
      <c r="K19" s="184">
        <v>33934</v>
      </c>
      <c r="L19" s="186">
        <v>0</v>
      </c>
      <c r="M19" s="186">
        <v>0</v>
      </c>
      <c r="N19" s="184">
        <v>4066</v>
      </c>
      <c r="O19" s="184">
        <v>88027</v>
      </c>
      <c r="P19" s="184">
        <v>969</v>
      </c>
      <c r="Q19" s="186">
        <v>0</v>
      </c>
      <c r="R19" s="184">
        <v>4299</v>
      </c>
      <c r="S19" s="184">
        <v>1026</v>
      </c>
      <c r="T19" s="186">
        <v>0</v>
      </c>
      <c r="U19" s="186">
        <v>0</v>
      </c>
      <c r="V19" s="186">
        <v>0</v>
      </c>
      <c r="W19" s="186">
        <v>0</v>
      </c>
      <c r="X19" s="194">
        <f t="shared" si="0"/>
        <v>860339</v>
      </c>
      <c r="Z19" s="194"/>
    </row>
    <row r="20" spans="2:26">
      <c r="B20" s="193">
        <v>1935</v>
      </c>
      <c r="C20" s="185">
        <v>462469</v>
      </c>
      <c r="D20" s="185">
        <v>0</v>
      </c>
      <c r="E20" s="185">
        <v>0</v>
      </c>
      <c r="F20" s="184">
        <v>69</v>
      </c>
      <c r="G20" s="185">
        <v>0</v>
      </c>
      <c r="H20" s="184">
        <v>37642</v>
      </c>
      <c r="I20" s="184">
        <v>308</v>
      </c>
      <c r="J20" s="184">
        <v>148352</v>
      </c>
      <c r="K20" s="184">
        <v>16893</v>
      </c>
      <c r="L20" s="186">
        <v>0</v>
      </c>
      <c r="M20" s="186">
        <v>0</v>
      </c>
      <c r="N20" s="184">
        <v>13842</v>
      </c>
      <c r="O20" s="184">
        <v>299288</v>
      </c>
      <c r="P20" s="184">
        <v>3284</v>
      </c>
      <c r="Q20" s="186">
        <v>0</v>
      </c>
      <c r="R20" s="184">
        <v>4081.9999999999995</v>
      </c>
      <c r="S20" s="184">
        <v>976</v>
      </c>
      <c r="T20" s="186">
        <v>0</v>
      </c>
      <c r="U20" s="186">
        <v>0</v>
      </c>
      <c r="V20" s="186">
        <v>0</v>
      </c>
      <c r="W20" s="186">
        <v>0</v>
      </c>
      <c r="X20" s="194">
        <f t="shared" si="0"/>
        <v>524736</v>
      </c>
      <c r="Z20" s="194"/>
    </row>
    <row r="21" spans="2:26">
      <c r="B21" s="193">
        <v>1936</v>
      </c>
      <c r="C21" s="185">
        <v>376838</v>
      </c>
      <c r="D21" s="185">
        <v>0</v>
      </c>
      <c r="E21" s="185">
        <v>0</v>
      </c>
      <c r="F21" s="186">
        <v>0</v>
      </c>
      <c r="G21" s="185">
        <v>0</v>
      </c>
      <c r="H21" s="184">
        <v>9342</v>
      </c>
      <c r="I21" s="184">
        <v>43</v>
      </c>
      <c r="J21" s="184">
        <v>504624.00000000006</v>
      </c>
      <c r="K21" s="184">
        <v>57326</v>
      </c>
      <c r="L21" s="186">
        <v>0</v>
      </c>
      <c r="M21" s="186">
        <v>0</v>
      </c>
      <c r="N21" s="184">
        <v>13186</v>
      </c>
      <c r="O21" s="184">
        <v>284707</v>
      </c>
      <c r="P21" s="184">
        <v>3117</v>
      </c>
      <c r="Q21" s="186">
        <v>0</v>
      </c>
      <c r="R21" s="184">
        <v>9326</v>
      </c>
      <c r="S21" s="184">
        <v>2233</v>
      </c>
      <c r="T21" s="186">
        <v>0</v>
      </c>
      <c r="U21" s="186">
        <v>0</v>
      </c>
      <c r="V21" s="186">
        <v>0</v>
      </c>
      <c r="W21" s="186">
        <v>0</v>
      </c>
      <c r="X21" s="194">
        <f t="shared" si="0"/>
        <v>883904</v>
      </c>
      <c r="Z21" s="194"/>
    </row>
    <row r="22" spans="2:26">
      <c r="B22" s="193">
        <v>1937</v>
      </c>
      <c r="C22" s="185">
        <v>406618</v>
      </c>
      <c r="D22" s="185">
        <v>0</v>
      </c>
      <c r="E22" s="185">
        <v>0</v>
      </c>
      <c r="F22" s="184">
        <v>33</v>
      </c>
      <c r="G22" s="185">
        <v>0</v>
      </c>
      <c r="H22" s="184">
        <v>31723</v>
      </c>
      <c r="I22" s="184">
        <v>145</v>
      </c>
      <c r="J22" s="184">
        <v>480250.00000000006</v>
      </c>
      <c r="K22" s="184">
        <v>54435</v>
      </c>
      <c r="L22" s="186">
        <v>0</v>
      </c>
      <c r="M22" s="186">
        <v>0</v>
      </c>
      <c r="N22" s="184">
        <v>30220</v>
      </c>
      <c r="O22" s="184">
        <v>651642</v>
      </c>
      <c r="P22" s="184">
        <v>7116</v>
      </c>
      <c r="Q22" s="186">
        <v>0</v>
      </c>
      <c r="R22" s="184">
        <v>2664</v>
      </c>
      <c r="S22" s="184">
        <v>639</v>
      </c>
      <c r="T22" s="186">
        <v>0</v>
      </c>
      <c r="U22" s="186">
        <v>0</v>
      </c>
      <c r="V22" s="186">
        <v>0</v>
      </c>
      <c r="W22" s="186">
        <v>0</v>
      </c>
      <c r="X22" s="194">
        <f t="shared" si="0"/>
        <v>1258867</v>
      </c>
      <c r="Z22" s="194"/>
    </row>
    <row r="23" spans="2:26">
      <c r="B23" s="193">
        <v>1938</v>
      </c>
      <c r="C23" s="185">
        <v>305827</v>
      </c>
      <c r="D23" s="185">
        <v>0</v>
      </c>
      <c r="E23" s="185">
        <v>0</v>
      </c>
      <c r="F23" s="184">
        <v>111</v>
      </c>
      <c r="G23" s="185">
        <v>0</v>
      </c>
      <c r="H23" s="184">
        <v>30143.000000000004</v>
      </c>
      <c r="I23" s="184">
        <v>137</v>
      </c>
      <c r="J23" s="184">
        <v>1099657</v>
      </c>
      <c r="K23" s="184">
        <v>124382</v>
      </c>
      <c r="L23" s="186">
        <v>0</v>
      </c>
      <c r="M23" s="186">
        <v>0</v>
      </c>
      <c r="N23" s="184">
        <v>8660</v>
      </c>
      <c r="O23" s="184">
        <v>186504</v>
      </c>
      <c r="P23" s="184">
        <v>2032</v>
      </c>
      <c r="Q23" s="186">
        <v>0</v>
      </c>
      <c r="R23" s="184">
        <v>1128</v>
      </c>
      <c r="S23" s="184">
        <v>270</v>
      </c>
      <c r="T23" s="186">
        <v>0</v>
      </c>
      <c r="U23" s="186">
        <v>0</v>
      </c>
      <c r="V23" s="186">
        <v>0</v>
      </c>
      <c r="W23" s="186">
        <v>0</v>
      </c>
      <c r="X23" s="194">
        <f t="shared" si="0"/>
        <v>1453024</v>
      </c>
      <c r="Z23" s="194"/>
    </row>
    <row r="24" spans="2:26">
      <c r="B24" s="193">
        <v>1939</v>
      </c>
      <c r="C24" s="185">
        <v>512754</v>
      </c>
      <c r="D24" s="185">
        <v>0</v>
      </c>
      <c r="E24" s="185">
        <v>0</v>
      </c>
      <c r="F24" s="184">
        <v>106</v>
      </c>
      <c r="G24" s="185">
        <v>0</v>
      </c>
      <c r="H24" s="184">
        <v>68919</v>
      </c>
      <c r="I24" s="184">
        <v>315</v>
      </c>
      <c r="J24" s="184">
        <v>314851.00000000006</v>
      </c>
      <c r="K24" s="184">
        <v>35542</v>
      </c>
      <c r="L24" s="186">
        <v>0</v>
      </c>
      <c r="M24" s="186">
        <v>0</v>
      </c>
      <c r="N24" s="184">
        <v>3674</v>
      </c>
      <c r="O24" s="184">
        <v>79035</v>
      </c>
      <c r="P24" s="184">
        <v>859</v>
      </c>
      <c r="Q24" s="186">
        <v>0</v>
      </c>
      <c r="R24" s="184">
        <v>5420</v>
      </c>
      <c r="S24" s="184">
        <v>1305</v>
      </c>
      <c r="T24" s="186">
        <v>0</v>
      </c>
      <c r="U24" s="186">
        <v>0</v>
      </c>
      <c r="V24" s="186">
        <v>0</v>
      </c>
      <c r="W24" s="186">
        <v>0</v>
      </c>
      <c r="X24" s="194">
        <f t="shared" si="0"/>
        <v>510026.00000000006</v>
      </c>
      <c r="Z24" s="194"/>
    </row>
    <row r="25" spans="2:26">
      <c r="B25" s="193">
        <v>1940</v>
      </c>
      <c r="C25" s="185">
        <v>152957</v>
      </c>
      <c r="D25" s="185">
        <v>0</v>
      </c>
      <c r="E25" s="185">
        <v>0</v>
      </c>
      <c r="F25" s="184">
        <v>244</v>
      </c>
      <c r="G25" s="185">
        <v>0</v>
      </c>
      <c r="H25" s="184">
        <v>19705</v>
      </c>
      <c r="I25" s="184">
        <v>90</v>
      </c>
      <c r="J25" s="184">
        <v>133474</v>
      </c>
      <c r="K25" s="184">
        <v>15039</v>
      </c>
      <c r="L25" s="186">
        <v>0</v>
      </c>
      <c r="M25" s="186">
        <v>0</v>
      </c>
      <c r="N25" s="184">
        <v>17705</v>
      </c>
      <c r="O25" s="184">
        <v>380481</v>
      </c>
      <c r="P25" s="184">
        <v>4130</v>
      </c>
      <c r="Q25" s="186">
        <v>0</v>
      </c>
      <c r="R25" s="184">
        <v>10049</v>
      </c>
      <c r="S25" s="184">
        <v>2422</v>
      </c>
      <c r="T25" s="186">
        <v>0</v>
      </c>
      <c r="U25" s="186">
        <v>0</v>
      </c>
      <c r="V25" s="186">
        <v>0</v>
      </c>
      <c r="W25" s="186">
        <v>0</v>
      </c>
      <c r="X25" s="194">
        <f t="shared" si="0"/>
        <v>583339</v>
      </c>
      <c r="Z25" s="194"/>
    </row>
    <row r="26" spans="2:26">
      <c r="B26" s="193">
        <v>1941</v>
      </c>
      <c r="C26" s="185">
        <v>531904</v>
      </c>
      <c r="D26" s="185">
        <v>0</v>
      </c>
      <c r="E26" s="185">
        <v>0</v>
      </c>
      <c r="F26" s="184">
        <v>70</v>
      </c>
      <c r="G26" s="185">
        <v>0</v>
      </c>
      <c r="H26" s="184">
        <v>8342</v>
      </c>
      <c r="I26" s="184">
        <v>38</v>
      </c>
      <c r="J26" s="184">
        <v>642782</v>
      </c>
      <c r="K26" s="184">
        <v>72293</v>
      </c>
      <c r="L26" s="186">
        <v>0</v>
      </c>
      <c r="M26" s="186">
        <v>0</v>
      </c>
      <c r="N26" s="184">
        <v>32912</v>
      </c>
      <c r="O26" s="184">
        <v>706532</v>
      </c>
      <c r="P26" s="184">
        <v>7654</v>
      </c>
      <c r="Q26" s="186">
        <v>0</v>
      </c>
      <c r="R26" s="184">
        <v>2225</v>
      </c>
      <c r="S26" s="184">
        <v>537</v>
      </c>
      <c r="T26" s="186">
        <v>0</v>
      </c>
      <c r="U26" s="186">
        <v>0</v>
      </c>
      <c r="V26" s="186">
        <v>0</v>
      </c>
      <c r="W26" s="186">
        <v>0</v>
      </c>
      <c r="X26" s="194">
        <f t="shared" si="0"/>
        <v>1473385</v>
      </c>
      <c r="Z26" s="194"/>
    </row>
    <row r="27" spans="2:26">
      <c r="B27" s="193">
        <v>1942</v>
      </c>
      <c r="C27" s="185">
        <v>516621</v>
      </c>
      <c r="D27" s="185">
        <v>0</v>
      </c>
      <c r="E27" s="185">
        <v>0</v>
      </c>
      <c r="F27" s="184">
        <v>30</v>
      </c>
      <c r="G27" s="185">
        <v>0</v>
      </c>
      <c r="H27" s="184">
        <v>40124</v>
      </c>
      <c r="I27" s="184">
        <v>183</v>
      </c>
      <c r="J27" s="184">
        <v>1194007</v>
      </c>
      <c r="K27" s="184">
        <v>134060</v>
      </c>
      <c r="L27" s="186">
        <v>0</v>
      </c>
      <c r="M27" s="186">
        <v>0</v>
      </c>
      <c r="N27" s="184">
        <v>7305</v>
      </c>
      <c r="O27" s="184">
        <v>156659</v>
      </c>
      <c r="P27" s="184">
        <v>1695</v>
      </c>
      <c r="Q27" s="186">
        <v>0</v>
      </c>
      <c r="R27" s="184">
        <v>4662</v>
      </c>
      <c r="S27" s="184">
        <v>1112</v>
      </c>
      <c r="T27" s="186">
        <v>0</v>
      </c>
      <c r="U27" s="186">
        <v>0</v>
      </c>
      <c r="V27" s="186">
        <v>0</v>
      </c>
      <c r="W27" s="186">
        <v>0</v>
      </c>
      <c r="X27" s="194">
        <f t="shared" si="0"/>
        <v>1539837</v>
      </c>
      <c r="Z27" s="194"/>
    </row>
    <row r="28" spans="2:26">
      <c r="B28" s="193">
        <v>1943</v>
      </c>
      <c r="C28" s="185">
        <v>1205418</v>
      </c>
      <c r="D28" s="185">
        <v>0</v>
      </c>
      <c r="E28" s="185">
        <v>0</v>
      </c>
      <c r="F28" s="184">
        <v>143.00000000000003</v>
      </c>
      <c r="G28" s="185">
        <v>0</v>
      </c>
      <c r="H28" s="184">
        <v>74442</v>
      </c>
      <c r="I28" s="184">
        <v>340</v>
      </c>
      <c r="J28" s="184">
        <v>264830</v>
      </c>
      <c r="K28" s="184">
        <v>29686</v>
      </c>
      <c r="L28" s="186">
        <v>0</v>
      </c>
      <c r="M28" s="186">
        <v>0</v>
      </c>
      <c r="N28" s="184">
        <v>15007</v>
      </c>
      <c r="O28" s="184">
        <v>324527</v>
      </c>
      <c r="P28" s="184">
        <v>3562</v>
      </c>
      <c r="Q28" s="186">
        <v>0</v>
      </c>
      <c r="R28" s="184">
        <v>5405</v>
      </c>
      <c r="S28" s="184">
        <v>1321</v>
      </c>
      <c r="T28" s="186">
        <v>0</v>
      </c>
      <c r="U28" s="186">
        <v>0</v>
      </c>
      <c r="V28" s="186">
        <v>0</v>
      </c>
      <c r="W28" s="186">
        <v>0</v>
      </c>
      <c r="X28" s="194">
        <f t="shared" si="0"/>
        <v>719263</v>
      </c>
      <c r="Z28" s="194"/>
    </row>
    <row r="29" spans="2:26">
      <c r="B29" s="193">
        <v>1944</v>
      </c>
      <c r="C29" s="185">
        <v>351212</v>
      </c>
      <c r="D29" s="185">
        <v>0</v>
      </c>
      <c r="E29" s="185">
        <v>0</v>
      </c>
      <c r="F29" s="184">
        <v>266</v>
      </c>
      <c r="G29" s="185">
        <v>0</v>
      </c>
      <c r="H29" s="184">
        <v>16492</v>
      </c>
      <c r="I29" s="184">
        <v>75</v>
      </c>
      <c r="J29" s="184">
        <v>547139</v>
      </c>
      <c r="K29" s="184">
        <v>62179.000000000007</v>
      </c>
      <c r="L29" s="186">
        <v>0</v>
      </c>
      <c r="M29" s="186">
        <v>0</v>
      </c>
      <c r="N29" s="184">
        <v>18110</v>
      </c>
      <c r="O29" s="184">
        <v>385087</v>
      </c>
      <c r="P29" s="184">
        <v>4101</v>
      </c>
      <c r="Q29" s="186">
        <v>0</v>
      </c>
      <c r="R29" s="184">
        <v>2886</v>
      </c>
      <c r="S29" s="184">
        <v>711</v>
      </c>
      <c r="T29" s="186">
        <v>0</v>
      </c>
      <c r="U29" s="186">
        <v>0</v>
      </c>
      <c r="V29" s="186">
        <v>0</v>
      </c>
      <c r="W29" s="186">
        <v>0</v>
      </c>
      <c r="X29" s="194">
        <f t="shared" si="0"/>
        <v>1037046</v>
      </c>
      <c r="Z29" s="194"/>
    </row>
    <row r="30" spans="2:26">
      <c r="B30" s="193">
        <v>1945</v>
      </c>
      <c r="C30" s="185">
        <v>151326</v>
      </c>
      <c r="D30" s="185">
        <v>0</v>
      </c>
      <c r="E30" s="185">
        <v>0</v>
      </c>
      <c r="F30" s="184">
        <v>59.000000000000007</v>
      </c>
      <c r="G30" s="185">
        <v>0</v>
      </c>
      <c r="H30" s="184">
        <v>34405</v>
      </c>
      <c r="I30" s="184">
        <v>157</v>
      </c>
      <c r="J30" s="184">
        <v>652782</v>
      </c>
      <c r="K30" s="184">
        <v>72138</v>
      </c>
      <c r="L30" s="186">
        <v>0</v>
      </c>
      <c r="M30" s="186">
        <v>0</v>
      </c>
      <c r="N30" s="184">
        <v>9784</v>
      </c>
      <c r="O30" s="184">
        <v>207054</v>
      </c>
      <c r="P30" s="184">
        <v>2186</v>
      </c>
      <c r="Q30" s="186">
        <v>0</v>
      </c>
      <c r="R30" s="184">
        <v>1246</v>
      </c>
      <c r="S30" s="184">
        <v>315</v>
      </c>
      <c r="T30" s="186">
        <v>0</v>
      </c>
      <c r="U30" s="186">
        <v>0</v>
      </c>
      <c r="V30" s="186">
        <v>0</v>
      </c>
      <c r="W30" s="186">
        <v>0</v>
      </c>
      <c r="X30" s="194">
        <f t="shared" si="0"/>
        <v>980126</v>
      </c>
      <c r="Z30" s="194"/>
    </row>
    <row r="31" spans="2:26">
      <c r="B31" s="193">
        <v>1946</v>
      </c>
      <c r="C31" s="185">
        <v>739884</v>
      </c>
      <c r="D31" s="185">
        <v>0</v>
      </c>
      <c r="E31" s="185">
        <v>0</v>
      </c>
      <c r="F31" s="184">
        <v>121</v>
      </c>
      <c r="G31" s="185">
        <v>0</v>
      </c>
      <c r="H31" s="184">
        <v>40246</v>
      </c>
      <c r="I31" s="184">
        <v>183</v>
      </c>
      <c r="J31" s="184">
        <v>351541</v>
      </c>
      <c r="K31" s="184">
        <v>38531</v>
      </c>
      <c r="L31" s="186">
        <v>0</v>
      </c>
      <c r="M31" s="186">
        <v>0</v>
      </c>
      <c r="N31" s="184">
        <v>4401</v>
      </c>
      <c r="O31" s="184">
        <v>91579</v>
      </c>
      <c r="P31" s="184">
        <v>937</v>
      </c>
      <c r="Q31" s="186">
        <v>0</v>
      </c>
      <c r="R31" s="184">
        <v>1531</v>
      </c>
      <c r="S31" s="184">
        <v>371.00000000000006</v>
      </c>
      <c r="T31" s="186">
        <v>0</v>
      </c>
      <c r="U31" s="186">
        <v>0</v>
      </c>
      <c r="V31" s="186">
        <v>0</v>
      </c>
      <c r="W31" s="186">
        <v>0</v>
      </c>
      <c r="X31" s="194">
        <f t="shared" si="0"/>
        <v>529441</v>
      </c>
      <c r="Z31" s="194"/>
    </row>
    <row r="32" spans="2:26">
      <c r="B32" s="193">
        <v>1947</v>
      </c>
      <c r="C32" s="185">
        <v>1393990</v>
      </c>
      <c r="D32" s="185">
        <v>0</v>
      </c>
      <c r="E32" s="185">
        <v>0</v>
      </c>
      <c r="F32" s="184">
        <v>147</v>
      </c>
      <c r="G32" s="185">
        <v>0</v>
      </c>
      <c r="H32" s="184">
        <v>21549</v>
      </c>
      <c r="I32" s="184">
        <v>98</v>
      </c>
      <c r="J32" s="184">
        <v>156343</v>
      </c>
      <c r="K32" s="184">
        <v>16644</v>
      </c>
      <c r="L32" s="186">
        <v>0</v>
      </c>
      <c r="M32" s="186">
        <v>0</v>
      </c>
      <c r="N32" s="184">
        <v>5048</v>
      </c>
      <c r="O32" s="184">
        <v>108068</v>
      </c>
      <c r="P32" s="184">
        <v>1165</v>
      </c>
      <c r="Q32" s="186">
        <v>0</v>
      </c>
      <c r="R32" s="184">
        <v>1316</v>
      </c>
      <c r="S32" s="184">
        <v>333</v>
      </c>
      <c r="T32" s="186">
        <v>0</v>
      </c>
      <c r="U32" s="186">
        <v>0</v>
      </c>
      <c r="V32" s="186">
        <v>0</v>
      </c>
      <c r="W32" s="186">
        <v>0</v>
      </c>
      <c r="X32" s="194">
        <f t="shared" si="0"/>
        <v>310711</v>
      </c>
      <c r="Z32" s="194"/>
    </row>
    <row r="33" spans="2:26">
      <c r="B33" s="193">
        <v>1948</v>
      </c>
      <c r="C33" s="185">
        <v>313319</v>
      </c>
      <c r="D33" s="185">
        <v>0</v>
      </c>
      <c r="E33" s="185">
        <v>0</v>
      </c>
      <c r="F33" s="184">
        <v>80</v>
      </c>
      <c r="G33" s="185">
        <v>0</v>
      </c>
      <c r="H33" s="184">
        <v>9390</v>
      </c>
      <c r="I33" s="184">
        <v>42</v>
      </c>
      <c r="J33" s="184">
        <v>182792</v>
      </c>
      <c r="K33" s="184">
        <v>20430</v>
      </c>
      <c r="L33" s="186">
        <v>0</v>
      </c>
      <c r="M33" s="186">
        <v>0</v>
      </c>
      <c r="N33" s="184">
        <v>4658</v>
      </c>
      <c r="O33" s="184">
        <v>96858</v>
      </c>
      <c r="P33" s="184">
        <v>989</v>
      </c>
      <c r="Q33" s="186">
        <v>0</v>
      </c>
      <c r="R33" s="184">
        <v>826</v>
      </c>
      <c r="S33" s="186">
        <v>0</v>
      </c>
      <c r="T33" s="186">
        <v>0</v>
      </c>
      <c r="U33" s="186">
        <v>0</v>
      </c>
      <c r="V33" s="186">
        <v>0</v>
      </c>
      <c r="W33" s="186">
        <v>0</v>
      </c>
      <c r="X33" s="194">
        <f t="shared" si="0"/>
        <v>316065</v>
      </c>
      <c r="Z33" s="194"/>
    </row>
    <row r="34" spans="2:26">
      <c r="B34" s="193">
        <v>1949</v>
      </c>
      <c r="C34" s="185">
        <v>574715</v>
      </c>
      <c r="D34" s="185">
        <v>0</v>
      </c>
      <c r="E34" s="185">
        <v>0</v>
      </c>
      <c r="F34" s="184">
        <v>36</v>
      </c>
      <c r="G34" s="185">
        <v>0</v>
      </c>
      <c r="H34" s="184">
        <v>11360</v>
      </c>
      <c r="I34" s="184">
        <v>52</v>
      </c>
      <c r="J34" s="184">
        <v>165402</v>
      </c>
      <c r="K34" s="184">
        <v>17581</v>
      </c>
      <c r="L34" s="186">
        <v>0</v>
      </c>
      <c r="M34" s="186">
        <v>0</v>
      </c>
      <c r="N34" s="184">
        <v>1766</v>
      </c>
      <c r="O34" s="184">
        <v>103345</v>
      </c>
      <c r="P34" s="186">
        <v>0</v>
      </c>
      <c r="Q34" s="186">
        <v>0</v>
      </c>
      <c r="R34" s="184">
        <v>495.99999999999994</v>
      </c>
      <c r="S34" s="184">
        <v>650</v>
      </c>
      <c r="T34" s="186">
        <v>0</v>
      </c>
      <c r="U34" s="186">
        <v>0</v>
      </c>
      <c r="V34" s="186">
        <v>0</v>
      </c>
      <c r="W34" s="186">
        <v>0</v>
      </c>
      <c r="X34" s="194">
        <f t="shared" si="0"/>
        <v>300688</v>
      </c>
      <c r="Z34" s="194"/>
    </row>
    <row r="35" spans="2:26">
      <c r="B35" s="193">
        <v>1950</v>
      </c>
      <c r="C35" s="185">
        <v>861070</v>
      </c>
      <c r="D35" s="185">
        <v>0</v>
      </c>
      <c r="E35" s="185">
        <v>0</v>
      </c>
      <c r="F35" s="184">
        <v>41</v>
      </c>
      <c r="G35" s="185">
        <v>0</v>
      </c>
      <c r="H35" s="184">
        <v>9924</v>
      </c>
      <c r="I35" s="184">
        <v>45</v>
      </c>
      <c r="J35" s="184">
        <v>199966</v>
      </c>
      <c r="K35" s="184">
        <v>31411</v>
      </c>
      <c r="L35" s="186">
        <v>0</v>
      </c>
      <c r="M35" s="186">
        <v>0</v>
      </c>
      <c r="N35" s="184">
        <v>2206</v>
      </c>
      <c r="O35" s="184">
        <v>245826</v>
      </c>
      <c r="P35" s="184">
        <v>407</v>
      </c>
      <c r="Q35" s="186">
        <v>0</v>
      </c>
      <c r="R35" s="184">
        <v>2903</v>
      </c>
      <c r="S35" s="184">
        <v>1820</v>
      </c>
      <c r="T35" s="186">
        <v>0</v>
      </c>
      <c r="U35" s="186">
        <v>0</v>
      </c>
      <c r="V35" s="186">
        <v>0</v>
      </c>
      <c r="W35" s="186">
        <v>0</v>
      </c>
      <c r="X35" s="194">
        <f t="shared" si="0"/>
        <v>494549</v>
      </c>
      <c r="Z35" s="194"/>
    </row>
    <row r="36" spans="2:26">
      <c r="B36" s="193">
        <v>1951</v>
      </c>
      <c r="C36" s="185">
        <v>490899</v>
      </c>
      <c r="D36" s="185">
        <v>0</v>
      </c>
      <c r="E36" s="185">
        <v>0</v>
      </c>
      <c r="F36" s="184">
        <v>38</v>
      </c>
      <c r="G36" s="185">
        <v>0</v>
      </c>
      <c r="H36" s="184">
        <v>33082</v>
      </c>
      <c r="I36" s="186">
        <v>0</v>
      </c>
      <c r="J36" s="184">
        <v>618729</v>
      </c>
      <c r="K36" s="184">
        <v>13748</v>
      </c>
      <c r="L36" s="186">
        <v>0</v>
      </c>
      <c r="M36" s="186">
        <v>0</v>
      </c>
      <c r="N36" s="184">
        <v>7046</v>
      </c>
      <c r="O36" s="184">
        <v>242042</v>
      </c>
      <c r="P36" s="186">
        <v>0</v>
      </c>
      <c r="Q36" s="186">
        <v>0</v>
      </c>
      <c r="R36" s="184">
        <v>1028</v>
      </c>
      <c r="S36" s="186">
        <v>0</v>
      </c>
      <c r="T36" s="186">
        <v>0</v>
      </c>
      <c r="U36" s="186">
        <v>0</v>
      </c>
      <c r="V36" s="186">
        <v>0</v>
      </c>
      <c r="W36" s="186">
        <v>0</v>
      </c>
      <c r="X36" s="194">
        <f t="shared" si="0"/>
        <v>915713</v>
      </c>
      <c r="Z36" s="194"/>
    </row>
    <row r="37" spans="2:26">
      <c r="B37" s="187">
        <v>1952</v>
      </c>
      <c r="C37" s="185">
        <v>260540</v>
      </c>
      <c r="D37" s="185">
        <v>0</v>
      </c>
      <c r="E37" s="185">
        <v>0</v>
      </c>
      <c r="F37" s="185">
        <v>0</v>
      </c>
      <c r="G37" s="185">
        <v>0</v>
      </c>
      <c r="H37" s="185">
        <v>22213</v>
      </c>
      <c r="I37" s="185">
        <v>0</v>
      </c>
      <c r="J37" s="185">
        <v>258747</v>
      </c>
      <c r="K37" s="185">
        <v>30836</v>
      </c>
      <c r="L37" s="186">
        <v>0</v>
      </c>
      <c r="M37" s="186">
        <v>0</v>
      </c>
      <c r="N37" s="185">
        <v>986</v>
      </c>
      <c r="O37" s="185">
        <v>229563</v>
      </c>
      <c r="P37" s="185">
        <v>0</v>
      </c>
      <c r="Q37" s="186">
        <v>0</v>
      </c>
      <c r="R37" s="186">
        <v>3932</v>
      </c>
      <c r="S37" s="186">
        <v>8403</v>
      </c>
      <c r="T37" s="186">
        <v>0</v>
      </c>
      <c r="U37" s="186">
        <v>0</v>
      </c>
      <c r="V37" s="186">
        <v>0</v>
      </c>
      <c r="W37" s="186">
        <v>0</v>
      </c>
      <c r="X37" s="194">
        <f t="shared" si="0"/>
        <v>554680</v>
      </c>
      <c r="Z37" s="194"/>
    </row>
    <row r="38" spans="2:26">
      <c r="B38" s="187">
        <v>1953</v>
      </c>
      <c r="C38" s="185">
        <v>221408</v>
      </c>
      <c r="D38" s="185">
        <v>0</v>
      </c>
      <c r="E38" s="185">
        <v>0</v>
      </c>
      <c r="F38" s="185">
        <v>0</v>
      </c>
      <c r="G38" s="185">
        <v>0</v>
      </c>
      <c r="H38" s="185">
        <v>9167</v>
      </c>
      <c r="I38" s="185">
        <v>427.99999999999994</v>
      </c>
      <c r="J38" s="185">
        <v>125399</v>
      </c>
      <c r="K38" s="185">
        <v>32349.999999999996</v>
      </c>
      <c r="L38" s="186">
        <v>0</v>
      </c>
      <c r="M38" s="186">
        <v>0</v>
      </c>
      <c r="N38" s="185">
        <v>470</v>
      </c>
      <c r="O38" s="185">
        <v>396916</v>
      </c>
      <c r="P38" s="185">
        <v>1935</v>
      </c>
      <c r="Q38" s="186">
        <v>0</v>
      </c>
      <c r="R38" s="186">
        <v>934.00000000000011</v>
      </c>
      <c r="S38" s="186">
        <v>5424</v>
      </c>
      <c r="T38" s="186">
        <v>0</v>
      </c>
      <c r="U38" s="186">
        <v>0</v>
      </c>
      <c r="V38" s="186">
        <v>0</v>
      </c>
      <c r="W38" s="186">
        <v>0</v>
      </c>
      <c r="X38" s="194">
        <f t="shared" si="0"/>
        <v>573023</v>
      </c>
      <c r="Z38" s="194"/>
    </row>
    <row r="39" spans="2:26">
      <c r="B39" s="187">
        <v>1954</v>
      </c>
      <c r="C39" s="185">
        <v>277912</v>
      </c>
      <c r="D39" s="185">
        <v>0</v>
      </c>
      <c r="E39" s="185">
        <v>0</v>
      </c>
      <c r="F39" s="185">
        <v>547</v>
      </c>
      <c r="G39" s="185">
        <v>0</v>
      </c>
      <c r="H39" s="185">
        <v>2848</v>
      </c>
      <c r="I39" s="185">
        <v>0</v>
      </c>
      <c r="J39" s="185">
        <v>39658</v>
      </c>
      <c r="K39" s="185">
        <v>75361</v>
      </c>
      <c r="L39" s="186">
        <v>0</v>
      </c>
      <c r="M39" s="186">
        <v>0</v>
      </c>
      <c r="N39" s="185">
        <v>770.99999999999989</v>
      </c>
      <c r="O39" s="185">
        <v>418442</v>
      </c>
      <c r="P39" s="185">
        <v>804.00000000000011</v>
      </c>
      <c r="Q39" s="186">
        <v>0</v>
      </c>
      <c r="R39" s="186">
        <v>1661</v>
      </c>
      <c r="S39" s="186">
        <v>5069</v>
      </c>
      <c r="T39" s="186">
        <v>0</v>
      </c>
      <c r="U39" s="186">
        <v>0</v>
      </c>
      <c r="V39" s="186">
        <v>0</v>
      </c>
      <c r="W39" s="186">
        <v>0</v>
      </c>
      <c r="X39" s="194">
        <f t="shared" si="0"/>
        <v>545161</v>
      </c>
      <c r="Z39" s="194"/>
    </row>
    <row r="40" spans="2:26">
      <c r="B40" s="187">
        <v>1955</v>
      </c>
      <c r="C40" s="185">
        <v>201409</v>
      </c>
      <c r="D40" s="185">
        <v>0</v>
      </c>
      <c r="E40" s="185">
        <v>0</v>
      </c>
      <c r="F40" s="185">
        <v>369</v>
      </c>
      <c r="G40" s="185">
        <v>0</v>
      </c>
      <c r="H40" s="185">
        <v>32187</v>
      </c>
      <c r="I40" s="185">
        <v>0</v>
      </c>
      <c r="J40" s="185">
        <v>303988</v>
      </c>
      <c r="K40" s="185">
        <v>32708</v>
      </c>
      <c r="L40" s="186">
        <v>0</v>
      </c>
      <c r="M40" s="186">
        <v>0</v>
      </c>
      <c r="N40" s="185">
        <v>168</v>
      </c>
      <c r="O40" s="185">
        <v>363162</v>
      </c>
      <c r="P40" s="185">
        <v>1252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94">
        <f t="shared" si="0"/>
        <v>733834</v>
      </c>
      <c r="Z40" s="194"/>
    </row>
    <row r="41" spans="2:26">
      <c r="B41" s="187">
        <v>1956</v>
      </c>
      <c r="C41" s="185">
        <v>483024</v>
      </c>
      <c r="D41" s="185">
        <v>0</v>
      </c>
      <c r="E41" s="185">
        <v>0</v>
      </c>
      <c r="F41" s="185">
        <v>1330</v>
      </c>
      <c r="G41" s="185">
        <v>0</v>
      </c>
      <c r="H41" s="185">
        <v>12515</v>
      </c>
      <c r="I41" s="185">
        <v>0</v>
      </c>
      <c r="J41" s="185">
        <v>106327</v>
      </c>
      <c r="K41" s="185">
        <v>36113</v>
      </c>
      <c r="L41" s="186">
        <v>0</v>
      </c>
      <c r="M41" s="186">
        <v>0</v>
      </c>
      <c r="N41" s="185">
        <v>435</v>
      </c>
      <c r="O41" s="185">
        <v>221169</v>
      </c>
      <c r="P41" s="185">
        <v>0</v>
      </c>
      <c r="Q41" s="186">
        <v>0</v>
      </c>
      <c r="R41" s="186">
        <v>1349</v>
      </c>
      <c r="S41" s="186">
        <v>4781</v>
      </c>
      <c r="T41" s="186">
        <v>0</v>
      </c>
      <c r="U41" s="186">
        <v>0</v>
      </c>
      <c r="V41" s="186">
        <v>0</v>
      </c>
      <c r="W41" s="186">
        <v>0</v>
      </c>
      <c r="X41" s="194">
        <f t="shared" si="0"/>
        <v>384019</v>
      </c>
      <c r="Z41" s="194"/>
    </row>
    <row r="42" spans="2:26">
      <c r="B42" s="187">
        <v>1957</v>
      </c>
      <c r="C42" s="185">
        <v>328779</v>
      </c>
      <c r="D42" s="185">
        <v>0</v>
      </c>
      <c r="E42" s="185">
        <v>0</v>
      </c>
      <c r="F42" s="185">
        <v>0</v>
      </c>
      <c r="G42" s="185">
        <v>0</v>
      </c>
      <c r="H42" s="185">
        <v>17746</v>
      </c>
      <c r="I42" s="185">
        <v>622</v>
      </c>
      <c r="J42" s="185">
        <v>232392.99999999997</v>
      </c>
      <c r="K42" s="185">
        <v>109475</v>
      </c>
      <c r="L42" s="186">
        <v>0</v>
      </c>
      <c r="M42" s="186">
        <v>0</v>
      </c>
      <c r="N42" s="185">
        <v>351</v>
      </c>
      <c r="O42" s="185">
        <v>332661</v>
      </c>
      <c r="P42" s="185">
        <v>2104</v>
      </c>
      <c r="Q42" s="186">
        <v>0</v>
      </c>
      <c r="R42" s="186">
        <v>1189.4224442329726</v>
      </c>
      <c r="S42" s="186">
        <v>1319.4686324165607</v>
      </c>
      <c r="T42" s="186">
        <v>0</v>
      </c>
      <c r="U42" s="186">
        <v>0</v>
      </c>
      <c r="V42" s="186">
        <v>0</v>
      </c>
      <c r="W42" s="186">
        <v>0</v>
      </c>
      <c r="X42" s="194">
        <f t="shared" si="0"/>
        <v>697860.89107664954</v>
      </c>
      <c r="Z42" s="194"/>
    </row>
    <row r="43" spans="2:26">
      <c r="B43" s="187">
        <v>1958</v>
      </c>
      <c r="C43" s="185">
        <v>212594</v>
      </c>
      <c r="D43" s="185">
        <v>0</v>
      </c>
      <c r="E43" s="185">
        <v>0</v>
      </c>
      <c r="F43" s="185">
        <v>1459</v>
      </c>
      <c r="G43" s="185">
        <v>0</v>
      </c>
      <c r="H43" s="185">
        <v>50630</v>
      </c>
      <c r="I43" s="185">
        <v>0</v>
      </c>
      <c r="J43" s="185">
        <v>23204</v>
      </c>
      <c r="K43" s="185">
        <v>139797</v>
      </c>
      <c r="L43" s="186">
        <v>0</v>
      </c>
      <c r="M43" s="186">
        <v>0</v>
      </c>
      <c r="N43" s="185">
        <v>0</v>
      </c>
      <c r="O43" s="185">
        <v>419108</v>
      </c>
      <c r="P43" s="185">
        <v>980.34818784551146</v>
      </c>
      <c r="Q43" s="186">
        <v>0</v>
      </c>
      <c r="R43" s="186">
        <v>93.000000000000014</v>
      </c>
      <c r="S43" s="186">
        <v>432</v>
      </c>
      <c r="T43" s="186">
        <v>0</v>
      </c>
      <c r="U43" s="186">
        <v>0</v>
      </c>
      <c r="V43" s="186">
        <v>0</v>
      </c>
      <c r="W43" s="186">
        <v>0</v>
      </c>
      <c r="X43" s="194">
        <f t="shared" si="0"/>
        <v>635703.34818784555</v>
      </c>
      <c r="Z43" s="194"/>
    </row>
    <row r="44" spans="2:26">
      <c r="B44" s="187">
        <v>1959</v>
      </c>
      <c r="C44" s="185">
        <v>308645</v>
      </c>
      <c r="D44" s="185">
        <v>0</v>
      </c>
      <c r="E44" s="185">
        <v>0</v>
      </c>
      <c r="F44" s="185">
        <v>3286.0000000000005</v>
      </c>
      <c r="G44" s="185">
        <v>0</v>
      </c>
      <c r="H44" s="185">
        <v>18094</v>
      </c>
      <c r="I44" s="185">
        <v>907</v>
      </c>
      <c r="J44" s="185">
        <v>109203.78563893393</v>
      </c>
      <c r="K44" s="185">
        <v>81669.006179293414</v>
      </c>
      <c r="L44" s="186">
        <v>0</v>
      </c>
      <c r="M44" s="186">
        <v>0</v>
      </c>
      <c r="N44" s="185">
        <v>117</v>
      </c>
      <c r="O44" s="185">
        <v>197975</v>
      </c>
      <c r="P44" s="185">
        <v>738</v>
      </c>
      <c r="Q44" s="186">
        <v>0</v>
      </c>
      <c r="R44" s="186">
        <v>688.99800961394021</v>
      </c>
      <c r="S44" s="186">
        <v>186.99945979362383</v>
      </c>
      <c r="T44" s="186">
        <v>0</v>
      </c>
      <c r="U44" s="186">
        <v>0</v>
      </c>
      <c r="V44" s="186">
        <v>0</v>
      </c>
      <c r="W44" s="186">
        <v>0</v>
      </c>
      <c r="X44" s="194">
        <f t="shared" si="0"/>
        <v>412865.78928763495</v>
      </c>
      <c r="Z44" s="194"/>
    </row>
    <row r="45" spans="2:26">
      <c r="B45" s="187">
        <v>1960</v>
      </c>
      <c r="C45" s="185">
        <v>357230</v>
      </c>
      <c r="D45" s="185">
        <v>0</v>
      </c>
      <c r="E45" s="185">
        <v>0</v>
      </c>
      <c r="F45" s="185">
        <v>146</v>
      </c>
      <c r="G45" s="185">
        <v>0</v>
      </c>
      <c r="H45" s="185">
        <v>24454.685510276908</v>
      </c>
      <c r="I45" s="185">
        <v>491.17444921647564</v>
      </c>
      <c r="J45" s="185">
        <v>122278</v>
      </c>
      <c r="K45" s="185">
        <v>8273</v>
      </c>
      <c r="L45" s="186">
        <v>0</v>
      </c>
      <c r="M45" s="186">
        <v>0</v>
      </c>
      <c r="N45" s="185">
        <v>1313.9962041113461</v>
      </c>
      <c r="O45" s="185">
        <v>210883</v>
      </c>
      <c r="P45" s="185">
        <v>140.99959267861476</v>
      </c>
      <c r="Q45" s="186">
        <v>0</v>
      </c>
      <c r="R45" s="186">
        <v>1617.9970031598327</v>
      </c>
      <c r="S45" s="186">
        <v>12823.976247541219</v>
      </c>
      <c r="T45" s="186">
        <v>0</v>
      </c>
      <c r="U45" s="186">
        <v>0</v>
      </c>
      <c r="V45" s="186">
        <v>0</v>
      </c>
      <c r="W45" s="186">
        <v>0</v>
      </c>
      <c r="X45" s="194">
        <f t="shared" si="0"/>
        <v>382422.82900698442</v>
      </c>
      <c r="Z45" s="194"/>
    </row>
    <row r="46" spans="2:26">
      <c r="B46" s="187">
        <v>1961</v>
      </c>
      <c r="C46" s="185">
        <v>254970</v>
      </c>
      <c r="D46" s="185">
        <v>0</v>
      </c>
      <c r="E46" s="185">
        <v>0</v>
      </c>
      <c r="F46" s="185">
        <v>718.25510089089516</v>
      </c>
      <c r="G46" s="185">
        <v>0</v>
      </c>
      <c r="H46" s="185">
        <v>1899</v>
      </c>
      <c r="I46" s="185">
        <v>799</v>
      </c>
      <c r="J46" s="185">
        <v>109934.68241931569</v>
      </c>
      <c r="K46" s="185">
        <v>18701.945973584774</v>
      </c>
      <c r="L46" s="186">
        <v>0</v>
      </c>
      <c r="M46" s="186">
        <v>0</v>
      </c>
      <c r="N46" s="185">
        <v>219.99959251864226</v>
      </c>
      <c r="O46" s="185">
        <v>401732</v>
      </c>
      <c r="P46" s="185">
        <v>2697.9950027968039</v>
      </c>
      <c r="Q46" s="186">
        <v>0</v>
      </c>
      <c r="R46" s="186">
        <v>5335</v>
      </c>
      <c r="S46" s="186">
        <v>2420</v>
      </c>
      <c r="T46" s="186">
        <v>0</v>
      </c>
      <c r="U46" s="186">
        <v>0</v>
      </c>
      <c r="V46" s="186">
        <v>0</v>
      </c>
      <c r="W46" s="186">
        <v>0</v>
      </c>
      <c r="X46" s="194">
        <f t="shared" si="0"/>
        <v>544457.87808910676</v>
      </c>
      <c r="Z46" s="194"/>
    </row>
    <row r="47" spans="2:26">
      <c r="B47" s="187">
        <v>1962</v>
      </c>
      <c r="C47" s="185">
        <v>324860</v>
      </c>
      <c r="D47" s="185">
        <v>0</v>
      </c>
      <c r="E47" s="185">
        <v>0</v>
      </c>
      <c r="F47" s="185">
        <v>123</v>
      </c>
      <c r="G47" s="185">
        <v>0</v>
      </c>
      <c r="H47" s="185">
        <v>4311.9875434765027</v>
      </c>
      <c r="I47" s="185">
        <v>0</v>
      </c>
      <c r="J47" s="185">
        <v>44073.918366666541</v>
      </c>
      <c r="K47" s="185">
        <v>69810.870696904254</v>
      </c>
      <c r="L47" s="186">
        <v>0</v>
      </c>
      <c r="M47" s="186">
        <v>0</v>
      </c>
      <c r="N47" s="185">
        <v>998.00000000000011</v>
      </c>
      <c r="O47" s="185">
        <v>692188</v>
      </c>
      <c r="P47" s="185">
        <v>1074</v>
      </c>
      <c r="Q47" s="186">
        <v>0</v>
      </c>
      <c r="R47" s="186">
        <v>1109</v>
      </c>
      <c r="S47" s="186">
        <v>0</v>
      </c>
      <c r="T47" s="186">
        <v>0</v>
      </c>
      <c r="U47" s="186">
        <v>0</v>
      </c>
      <c r="V47" s="186">
        <v>0</v>
      </c>
      <c r="W47" s="186">
        <v>0</v>
      </c>
      <c r="X47" s="194">
        <f t="shared" si="0"/>
        <v>813688.7766070473</v>
      </c>
      <c r="Z47" s="194"/>
    </row>
    <row r="48" spans="2:26">
      <c r="B48" s="187">
        <v>1963</v>
      </c>
      <c r="C48" s="185">
        <v>200314</v>
      </c>
      <c r="D48" s="185">
        <v>0</v>
      </c>
      <c r="E48" s="185">
        <v>0</v>
      </c>
      <c r="F48" s="185">
        <v>0</v>
      </c>
      <c r="G48" s="185">
        <v>0</v>
      </c>
      <c r="H48" s="185">
        <v>5535.9897462872896</v>
      </c>
      <c r="I48" s="185">
        <v>1299.9975921556136</v>
      </c>
      <c r="J48" s="185">
        <v>103116</v>
      </c>
      <c r="K48" s="185">
        <v>68605</v>
      </c>
      <c r="L48" s="186">
        <v>0</v>
      </c>
      <c r="M48" s="186">
        <v>0</v>
      </c>
      <c r="N48" s="185">
        <v>29</v>
      </c>
      <c r="O48" s="185">
        <v>243939</v>
      </c>
      <c r="P48" s="185">
        <v>0</v>
      </c>
      <c r="Q48" s="186">
        <v>0</v>
      </c>
      <c r="R48" s="186">
        <v>1528.6169825548709</v>
      </c>
      <c r="S48" s="186">
        <v>882.95198126254024</v>
      </c>
      <c r="T48" s="186">
        <v>0</v>
      </c>
      <c r="U48" s="186">
        <v>0</v>
      </c>
      <c r="V48" s="186">
        <v>0</v>
      </c>
      <c r="W48" s="186">
        <v>0</v>
      </c>
      <c r="X48" s="194">
        <f t="shared" si="0"/>
        <v>424936.55630226032</v>
      </c>
      <c r="Z48" s="194"/>
    </row>
    <row r="49" spans="2:26">
      <c r="B49" s="187">
        <v>1964</v>
      </c>
      <c r="C49" s="185">
        <v>166625</v>
      </c>
      <c r="D49" s="185">
        <v>0</v>
      </c>
      <c r="E49" s="185">
        <v>0</v>
      </c>
      <c r="F49" s="185">
        <v>87.999837007456904</v>
      </c>
      <c r="G49" s="185">
        <v>0</v>
      </c>
      <c r="H49" s="185">
        <v>6607</v>
      </c>
      <c r="I49" s="185">
        <v>4550</v>
      </c>
      <c r="J49" s="185">
        <v>24879.999999999996</v>
      </c>
      <c r="K49" s="185">
        <v>65639</v>
      </c>
      <c r="L49" s="186">
        <v>0</v>
      </c>
      <c r="M49" s="186">
        <v>0</v>
      </c>
      <c r="N49" s="185">
        <v>712.87933896629556</v>
      </c>
      <c r="O49" s="185">
        <v>140826</v>
      </c>
      <c r="P49" s="185">
        <v>960.35030949316661</v>
      </c>
      <c r="Q49" s="186">
        <v>0</v>
      </c>
      <c r="R49" s="186">
        <v>193.66619315189291</v>
      </c>
      <c r="S49" s="186">
        <v>5775.97612161304</v>
      </c>
      <c r="T49" s="186">
        <v>0</v>
      </c>
      <c r="U49" s="186">
        <v>0</v>
      </c>
      <c r="V49" s="186">
        <v>0</v>
      </c>
      <c r="W49" s="186">
        <v>0</v>
      </c>
      <c r="X49" s="194">
        <f t="shared" si="0"/>
        <v>250232.87180023186</v>
      </c>
      <c r="Z49" s="194"/>
    </row>
    <row r="50" spans="2:26">
      <c r="B50" s="187">
        <v>1965</v>
      </c>
      <c r="C50" s="185">
        <v>163151</v>
      </c>
      <c r="D50" s="185">
        <v>0</v>
      </c>
      <c r="E50" s="185">
        <v>0</v>
      </c>
      <c r="F50" s="185">
        <v>1636</v>
      </c>
      <c r="G50" s="185">
        <v>0</v>
      </c>
      <c r="H50" s="185">
        <v>25157</v>
      </c>
      <c r="I50" s="185">
        <v>5547</v>
      </c>
      <c r="J50" s="185">
        <v>162040.52894420596</v>
      </c>
      <c r="K50" s="185">
        <v>59008.078083407272</v>
      </c>
      <c r="L50" s="186">
        <v>0</v>
      </c>
      <c r="M50" s="186">
        <v>0</v>
      </c>
      <c r="N50" s="185">
        <v>360.88041845864922</v>
      </c>
      <c r="O50" s="185">
        <v>614234</v>
      </c>
      <c r="P50" s="185">
        <v>971.16510517144354</v>
      </c>
      <c r="Q50" s="186">
        <v>0</v>
      </c>
      <c r="R50" s="186">
        <v>649.80341641819552</v>
      </c>
      <c r="S50" s="186">
        <v>94754.225276500743</v>
      </c>
      <c r="T50" s="186">
        <v>0</v>
      </c>
      <c r="U50" s="186">
        <v>0</v>
      </c>
      <c r="V50" s="186">
        <v>0</v>
      </c>
      <c r="W50" s="186">
        <v>0</v>
      </c>
      <c r="X50" s="194">
        <f t="shared" si="0"/>
        <v>964358.68124416238</v>
      </c>
      <c r="Z50" s="194"/>
    </row>
    <row r="51" spans="2:26">
      <c r="B51" s="187">
        <v>1966</v>
      </c>
      <c r="C51" s="185">
        <v>183525</v>
      </c>
      <c r="D51" s="185">
        <v>0</v>
      </c>
      <c r="E51" s="185">
        <v>0</v>
      </c>
      <c r="F51" s="185">
        <v>1715</v>
      </c>
      <c r="G51" s="185">
        <v>0</v>
      </c>
      <c r="H51" s="185">
        <v>14784.099091105303</v>
      </c>
      <c r="I51" s="185">
        <v>942.01912649117617</v>
      </c>
      <c r="J51" s="185">
        <v>284130.97846912273</v>
      </c>
      <c r="K51" s="185">
        <v>28589.853674906026</v>
      </c>
      <c r="L51" s="186">
        <v>0</v>
      </c>
      <c r="M51" s="186">
        <v>0</v>
      </c>
      <c r="N51" s="185">
        <v>454.68088215854181</v>
      </c>
      <c r="O51" s="185">
        <v>407966</v>
      </c>
      <c r="P51" s="185">
        <v>2418.6118781487298</v>
      </c>
      <c r="Q51" s="186">
        <v>0</v>
      </c>
      <c r="R51" s="186">
        <v>0</v>
      </c>
      <c r="S51" s="186">
        <v>16843.260512426325</v>
      </c>
      <c r="T51" s="186">
        <v>0</v>
      </c>
      <c r="U51" s="186">
        <v>0</v>
      </c>
      <c r="V51" s="186">
        <v>0</v>
      </c>
      <c r="W51" s="186">
        <v>0</v>
      </c>
      <c r="X51" s="194">
        <f t="shared" si="0"/>
        <v>757844.50363435887</v>
      </c>
      <c r="Z51" s="194"/>
    </row>
    <row r="52" spans="2:26">
      <c r="B52" s="187">
        <v>1967</v>
      </c>
      <c r="C52" s="185">
        <v>189000</v>
      </c>
      <c r="D52" s="185">
        <v>0</v>
      </c>
      <c r="E52" s="185">
        <v>0</v>
      </c>
      <c r="F52" s="185">
        <v>510.21792688873433</v>
      </c>
      <c r="G52" s="185">
        <v>0</v>
      </c>
      <c r="H52" s="185">
        <v>5844.940180637861</v>
      </c>
      <c r="I52" s="185">
        <v>725.53968946660359</v>
      </c>
      <c r="J52" s="185">
        <v>77202.272659841663</v>
      </c>
      <c r="K52" s="185">
        <v>30657.834092210982</v>
      </c>
      <c r="L52" s="186">
        <v>0</v>
      </c>
      <c r="M52" s="186">
        <v>0</v>
      </c>
      <c r="N52" s="185">
        <v>653.30192105410572</v>
      </c>
      <c r="O52" s="185">
        <v>449704</v>
      </c>
      <c r="P52" s="185">
        <v>2590.8407140234149</v>
      </c>
      <c r="Q52" s="186">
        <v>0</v>
      </c>
      <c r="R52" s="186">
        <v>1298.6439164796095</v>
      </c>
      <c r="S52" s="186">
        <v>0</v>
      </c>
      <c r="T52" s="186">
        <v>0</v>
      </c>
      <c r="U52" s="186">
        <v>0</v>
      </c>
      <c r="V52" s="186">
        <v>0</v>
      </c>
      <c r="W52" s="186">
        <v>0</v>
      </c>
      <c r="X52" s="194">
        <f t="shared" si="0"/>
        <v>569187.59110060311</v>
      </c>
      <c r="Z52" s="194"/>
    </row>
    <row r="53" spans="2:26">
      <c r="B53" s="187">
        <v>1968</v>
      </c>
      <c r="C53" s="185">
        <v>244836</v>
      </c>
      <c r="D53" s="185">
        <v>0</v>
      </c>
      <c r="E53" s="185">
        <v>0</v>
      </c>
      <c r="F53" s="185">
        <v>863.46780751624453</v>
      </c>
      <c r="G53" s="185">
        <v>0</v>
      </c>
      <c r="H53" s="185">
        <v>3780.8394312824053</v>
      </c>
      <c r="I53" s="185">
        <v>0</v>
      </c>
      <c r="J53" s="185">
        <v>107957.90946491812</v>
      </c>
      <c r="K53" s="185">
        <v>19044.543162254849</v>
      </c>
      <c r="L53" s="186">
        <v>0</v>
      </c>
      <c r="M53" s="186">
        <v>0</v>
      </c>
      <c r="N53" s="185">
        <v>615.68072122667081</v>
      </c>
      <c r="O53" s="185">
        <v>564765</v>
      </c>
      <c r="P53" s="185">
        <v>15101.689546854794</v>
      </c>
      <c r="Q53" s="186">
        <v>0</v>
      </c>
      <c r="R53" s="186">
        <v>2470.5163787207835</v>
      </c>
      <c r="S53" s="186">
        <v>27626.45071291929</v>
      </c>
      <c r="T53" s="186">
        <v>0</v>
      </c>
      <c r="U53" s="186">
        <v>0</v>
      </c>
      <c r="V53" s="186">
        <v>0</v>
      </c>
      <c r="W53" s="186">
        <v>0</v>
      </c>
      <c r="X53" s="194">
        <f t="shared" si="0"/>
        <v>742226.09722569317</v>
      </c>
      <c r="Z53" s="194"/>
    </row>
    <row r="54" spans="2:26">
      <c r="B54" s="187">
        <v>1969</v>
      </c>
      <c r="C54" s="185">
        <v>132055</v>
      </c>
      <c r="D54" s="185">
        <v>0</v>
      </c>
      <c r="E54" s="185">
        <v>0</v>
      </c>
      <c r="F54" s="185">
        <v>0</v>
      </c>
      <c r="G54" s="185">
        <v>0</v>
      </c>
      <c r="H54" s="185">
        <v>1154.6948362140326</v>
      </c>
      <c r="I54" s="185">
        <v>989.73843104059949</v>
      </c>
      <c r="J54" s="185">
        <v>82330.706264992245</v>
      </c>
      <c r="K54" s="185">
        <v>262258.78865485487</v>
      </c>
      <c r="L54" s="186">
        <v>0</v>
      </c>
      <c r="M54" s="186">
        <v>0</v>
      </c>
      <c r="N54" s="185">
        <v>750.97822288874056</v>
      </c>
      <c r="O54" s="185">
        <v>447837</v>
      </c>
      <c r="P54" s="185">
        <v>6690.8671007495614</v>
      </c>
      <c r="Q54" s="186">
        <v>0</v>
      </c>
      <c r="R54" s="186">
        <v>0</v>
      </c>
      <c r="S54" s="186">
        <v>14979.59258280605</v>
      </c>
      <c r="T54" s="186">
        <v>0</v>
      </c>
      <c r="U54" s="186">
        <v>0</v>
      </c>
      <c r="V54" s="186">
        <v>0</v>
      </c>
      <c r="W54" s="186">
        <v>0</v>
      </c>
      <c r="X54" s="194">
        <f t="shared" si="0"/>
        <v>816992.36609354604</v>
      </c>
      <c r="Z54" s="194"/>
    </row>
    <row r="55" spans="2:26">
      <c r="B55" s="187">
        <v>1970</v>
      </c>
      <c r="C55" s="185">
        <v>119952</v>
      </c>
      <c r="D55" s="185">
        <v>0</v>
      </c>
      <c r="E55" s="185">
        <v>0</v>
      </c>
      <c r="F55" s="185">
        <v>0</v>
      </c>
      <c r="G55" s="185">
        <v>0</v>
      </c>
      <c r="H55" s="185">
        <v>17648.285104862716</v>
      </c>
      <c r="I55" s="185">
        <v>11648.163106081834</v>
      </c>
      <c r="J55" s="185">
        <v>25380.860574550268</v>
      </c>
      <c r="K55" s="185">
        <v>138709.71725921382</v>
      </c>
      <c r="L55" s="186">
        <v>0</v>
      </c>
      <c r="M55" s="186">
        <v>0</v>
      </c>
      <c r="N55" s="185">
        <v>1180.6663691028809</v>
      </c>
      <c r="O55" s="185">
        <v>413207</v>
      </c>
      <c r="P55" s="185">
        <v>10933.25723437076</v>
      </c>
      <c r="Q55" s="186">
        <v>0</v>
      </c>
      <c r="R55" s="186">
        <v>0</v>
      </c>
      <c r="S55" s="186">
        <v>17735.762728732523</v>
      </c>
      <c r="T55" s="186">
        <v>0</v>
      </c>
      <c r="U55" s="186">
        <v>0</v>
      </c>
      <c r="V55" s="186">
        <v>0</v>
      </c>
      <c r="W55" s="186">
        <v>0</v>
      </c>
      <c r="X55" s="194">
        <f t="shared" si="0"/>
        <v>636443.71237691492</v>
      </c>
      <c r="Z55" s="194"/>
    </row>
    <row r="56" spans="2:26">
      <c r="B56" s="187">
        <v>1971</v>
      </c>
      <c r="C56" s="185">
        <v>232501</v>
      </c>
      <c r="D56" s="185">
        <v>0</v>
      </c>
      <c r="E56" s="185">
        <v>0</v>
      </c>
      <c r="F56" s="185">
        <v>1451.64241905989</v>
      </c>
      <c r="G56" s="185">
        <v>0</v>
      </c>
      <c r="H56" s="185">
        <v>14182.288003893966</v>
      </c>
      <c r="I56" s="185">
        <v>11585.996543833626</v>
      </c>
      <c r="J56" s="185">
        <v>166199.84278633966</v>
      </c>
      <c r="K56" s="185">
        <v>367841.17588162195</v>
      </c>
      <c r="L56" s="186">
        <v>0</v>
      </c>
      <c r="M56" s="186">
        <v>0</v>
      </c>
      <c r="N56" s="185">
        <v>210.65123321494087</v>
      </c>
      <c r="O56" s="185">
        <v>1694467</v>
      </c>
      <c r="P56" s="185">
        <v>3656.0485222389739</v>
      </c>
      <c r="Q56" s="186">
        <v>0</v>
      </c>
      <c r="R56" s="186">
        <v>2929.9974433300586</v>
      </c>
      <c r="S56" s="186">
        <v>17354.984856311657</v>
      </c>
      <c r="T56" s="186">
        <v>0</v>
      </c>
      <c r="U56" s="186">
        <v>0</v>
      </c>
      <c r="V56" s="186">
        <v>0</v>
      </c>
      <c r="W56" s="186">
        <v>0</v>
      </c>
      <c r="X56" s="194">
        <f t="shared" si="0"/>
        <v>2279879.6276898449</v>
      </c>
      <c r="Z56" s="194"/>
    </row>
    <row r="57" spans="2:26">
      <c r="B57" s="187">
        <v>1972</v>
      </c>
      <c r="C57" s="185">
        <v>231270</v>
      </c>
      <c r="D57" s="185">
        <v>0</v>
      </c>
      <c r="E57" s="185">
        <v>0</v>
      </c>
      <c r="F57" s="185">
        <v>0</v>
      </c>
      <c r="G57" s="185">
        <v>0</v>
      </c>
      <c r="H57" s="185">
        <v>26951.979550226388</v>
      </c>
      <c r="I57" s="185">
        <v>2190.2346528501848</v>
      </c>
      <c r="J57" s="185">
        <v>107681.16154159853</v>
      </c>
      <c r="K57" s="185">
        <v>85847.518254858398</v>
      </c>
      <c r="L57" s="186">
        <v>0</v>
      </c>
      <c r="M57" s="186">
        <v>0</v>
      </c>
      <c r="N57" s="185">
        <v>28.999974695075661</v>
      </c>
      <c r="O57" s="185">
        <v>799853</v>
      </c>
      <c r="P57" s="185">
        <v>32587.971564245712</v>
      </c>
      <c r="Q57" s="186">
        <v>0</v>
      </c>
      <c r="R57" s="186">
        <v>21.000017812233612</v>
      </c>
      <c r="S57" s="186">
        <v>3974.0033707531607</v>
      </c>
      <c r="T57" s="186">
        <v>0</v>
      </c>
      <c r="U57" s="186">
        <v>0</v>
      </c>
      <c r="V57" s="186">
        <v>0</v>
      </c>
      <c r="W57" s="186">
        <v>0</v>
      </c>
      <c r="X57" s="194">
        <f t="shared" si="0"/>
        <v>1059135.8689270397</v>
      </c>
      <c r="Z57" s="194"/>
    </row>
    <row r="58" spans="2:26">
      <c r="B58" s="187">
        <v>1973</v>
      </c>
      <c r="C58" s="185">
        <v>243728.98124321966</v>
      </c>
      <c r="D58" s="185">
        <v>0</v>
      </c>
      <c r="E58" s="185">
        <v>0</v>
      </c>
      <c r="F58" s="185">
        <v>0</v>
      </c>
      <c r="G58" s="185">
        <v>0</v>
      </c>
      <c r="H58" s="185">
        <v>5157.3848538810525</v>
      </c>
      <c r="I58" s="185">
        <v>9586.4162912223092</v>
      </c>
      <c r="J58" s="185">
        <v>86673.924369689237</v>
      </c>
      <c r="K58" s="185">
        <v>184712.83882246588</v>
      </c>
      <c r="L58" s="186">
        <v>0</v>
      </c>
      <c r="M58" s="186">
        <v>0</v>
      </c>
      <c r="N58" s="185">
        <v>0</v>
      </c>
      <c r="O58" s="185">
        <v>888233</v>
      </c>
      <c r="P58" s="185">
        <v>3246.0027532623953</v>
      </c>
      <c r="Q58" s="186">
        <v>0</v>
      </c>
      <c r="R58" s="186">
        <v>1239.5080016654704</v>
      </c>
      <c r="S58" s="186">
        <v>5754.1625391781463</v>
      </c>
      <c r="T58" s="186">
        <v>0</v>
      </c>
      <c r="U58" s="186">
        <v>0</v>
      </c>
      <c r="V58" s="186">
        <v>0</v>
      </c>
      <c r="W58" s="186">
        <v>0</v>
      </c>
      <c r="X58" s="194">
        <f t="shared" si="0"/>
        <v>1184603.2376313645</v>
      </c>
      <c r="Z58" s="194"/>
    </row>
    <row r="59" spans="2:26">
      <c r="B59" s="187">
        <v>1974</v>
      </c>
      <c r="C59" s="185">
        <v>313343.07766151009</v>
      </c>
      <c r="D59" s="185">
        <v>0</v>
      </c>
      <c r="E59" s="185">
        <v>0</v>
      </c>
      <c r="F59" s="185">
        <v>3945.2476729238924</v>
      </c>
      <c r="G59" s="185">
        <v>0</v>
      </c>
      <c r="H59" s="185">
        <v>19440.983036102276</v>
      </c>
      <c r="I59" s="185">
        <v>2437.9978726411882</v>
      </c>
      <c r="J59" s="185">
        <v>42549.036090129906</v>
      </c>
      <c r="K59" s="185">
        <v>208999.1772732863</v>
      </c>
      <c r="L59" s="186">
        <v>0</v>
      </c>
      <c r="M59" s="186">
        <v>0</v>
      </c>
      <c r="N59" s="185">
        <v>0</v>
      </c>
      <c r="O59" s="185">
        <v>730297</v>
      </c>
      <c r="P59" s="185">
        <v>2132.1096758207932</v>
      </c>
      <c r="Q59" s="186">
        <v>0</v>
      </c>
      <c r="R59" s="186">
        <v>2525.9970374818363</v>
      </c>
      <c r="S59" s="186">
        <v>10256.987970487407</v>
      </c>
      <c r="T59" s="186">
        <v>0</v>
      </c>
      <c r="U59" s="186">
        <v>0</v>
      </c>
      <c r="V59" s="186">
        <v>0</v>
      </c>
      <c r="W59" s="186">
        <v>0</v>
      </c>
      <c r="X59" s="194">
        <f t="shared" si="0"/>
        <v>1022584.5366288737</v>
      </c>
      <c r="Z59" s="194"/>
    </row>
    <row r="60" spans="2:26">
      <c r="B60" s="187">
        <v>1975</v>
      </c>
      <c r="C60" s="185">
        <v>257675</v>
      </c>
      <c r="D60" s="185">
        <v>0</v>
      </c>
      <c r="E60" s="185">
        <v>0</v>
      </c>
      <c r="F60" s="185">
        <v>0</v>
      </c>
      <c r="G60" s="185">
        <v>0</v>
      </c>
      <c r="H60" s="185">
        <v>25210.021383162351</v>
      </c>
      <c r="I60" s="185">
        <v>6263.0053122866248</v>
      </c>
      <c r="J60" s="185">
        <v>95378.776489791329</v>
      </c>
      <c r="K60" s="185">
        <v>248864.36283753233</v>
      </c>
      <c r="L60" s="186">
        <v>0</v>
      </c>
      <c r="M60" s="186">
        <v>0</v>
      </c>
      <c r="N60" s="185">
        <v>546.99935847290749</v>
      </c>
      <c r="O60" s="185">
        <v>1107896</v>
      </c>
      <c r="P60" s="185">
        <v>3420.9959878168497</v>
      </c>
      <c r="Q60" s="186">
        <v>0</v>
      </c>
      <c r="R60" s="186">
        <v>5569.0140497783004</v>
      </c>
      <c r="S60" s="186">
        <v>2025.6424552350643</v>
      </c>
      <c r="T60" s="186">
        <v>0</v>
      </c>
      <c r="U60" s="186">
        <v>0</v>
      </c>
      <c r="V60" s="186">
        <v>0</v>
      </c>
      <c r="W60" s="186">
        <v>0</v>
      </c>
      <c r="X60" s="194">
        <f t="shared" si="0"/>
        <v>1495174.8178740758</v>
      </c>
      <c r="Z60" s="194"/>
    </row>
    <row r="61" spans="2:26">
      <c r="B61" s="187">
        <v>1976</v>
      </c>
      <c r="C61" s="185">
        <v>276793</v>
      </c>
      <c r="D61" s="185">
        <v>0</v>
      </c>
      <c r="E61" s="185">
        <v>0</v>
      </c>
      <c r="F61" s="185">
        <v>470.0003986547523</v>
      </c>
      <c r="G61" s="185">
        <v>0</v>
      </c>
      <c r="H61" s="185">
        <v>59597.727501462396</v>
      </c>
      <c r="I61" s="185">
        <v>947.17120881984056</v>
      </c>
      <c r="J61" s="185">
        <v>456314.46482918609</v>
      </c>
      <c r="K61" s="185">
        <v>85676.899517154103</v>
      </c>
      <c r="L61" s="186">
        <v>0</v>
      </c>
      <c r="M61" s="186">
        <v>0</v>
      </c>
      <c r="N61" s="185">
        <v>2144.8568232731318</v>
      </c>
      <c r="O61" s="185">
        <v>431387</v>
      </c>
      <c r="P61" s="185">
        <v>0</v>
      </c>
      <c r="Q61" s="186">
        <v>0</v>
      </c>
      <c r="R61" s="186">
        <v>2852.0015261113804</v>
      </c>
      <c r="S61" s="186">
        <v>9.0000048159195032</v>
      </c>
      <c r="T61" s="186">
        <v>0</v>
      </c>
      <c r="U61" s="186">
        <v>0</v>
      </c>
      <c r="V61" s="186">
        <v>0</v>
      </c>
      <c r="W61" s="186">
        <v>0</v>
      </c>
      <c r="X61" s="194">
        <f t="shared" si="0"/>
        <v>1039399.1218094776</v>
      </c>
      <c r="Z61" s="194"/>
    </row>
    <row r="62" spans="2:26">
      <c r="B62" s="187">
        <v>1977</v>
      </c>
      <c r="C62" s="185">
        <v>328915.78333380382</v>
      </c>
      <c r="D62" s="185">
        <v>0</v>
      </c>
      <c r="E62" s="185">
        <v>0</v>
      </c>
      <c r="F62" s="185">
        <v>231.92052232419965</v>
      </c>
      <c r="G62" s="185">
        <v>0</v>
      </c>
      <c r="H62" s="185">
        <v>34851.959125224443</v>
      </c>
      <c r="I62" s="185">
        <v>3340.9960816416528</v>
      </c>
      <c r="J62" s="185">
        <v>134257.41804192995</v>
      </c>
      <c r="K62" s="185">
        <v>51802.149217482656</v>
      </c>
      <c r="L62" s="186">
        <v>0</v>
      </c>
      <c r="M62" s="186">
        <v>0</v>
      </c>
      <c r="N62" s="185">
        <v>1757.0009401745074</v>
      </c>
      <c r="O62" s="185">
        <v>1181013</v>
      </c>
      <c r="P62" s="185">
        <v>0</v>
      </c>
      <c r="Q62" s="186">
        <v>0</v>
      </c>
      <c r="R62" s="186">
        <v>1422.9972123995433</v>
      </c>
      <c r="S62" s="186">
        <v>82.999837406298013</v>
      </c>
      <c r="T62" s="186">
        <v>0</v>
      </c>
      <c r="U62" s="186">
        <v>0</v>
      </c>
      <c r="V62" s="186">
        <v>0</v>
      </c>
      <c r="W62" s="186">
        <v>0</v>
      </c>
      <c r="X62" s="194">
        <f t="shared" si="0"/>
        <v>1408760.4409785832</v>
      </c>
      <c r="Z62" s="194"/>
    </row>
    <row r="63" spans="2:26">
      <c r="B63" s="187">
        <v>1978</v>
      </c>
      <c r="C63" s="185">
        <v>262815.33290143189</v>
      </c>
      <c r="D63" s="185">
        <v>0</v>
      </c>
      <c r="E63" s="185">
        <v>0</v>
      </c>
      <c r="F63" s="185">
        <v>471.99944643366058</v>
      </c>
      <c r="G63" s="185">
        <v>0</v>
      </c>
      <c r="H63" s="185">
        <v>14469.0177947379</v>
      </c>
      <c r="I63" s="185">
        <v>5028.0412872526149</v>
      </c>
      <c r="J63" s="185">
        <v>218660.11700543982</v>
      </c>
      <c r="K63" s="185">
        <v>281558.15066229599</v>
      </c>
      <c r="L63" s="186">
        <v>0</v>
      </c>
      <c r="M63" s="186">
        <v>0</v>
      </c>
      <c r="N63" s="185">
        <v>1016.9980077374107</v>
      </c>
      <c r="O63" s="185">
        <v>397067</v>
      </c>
      <c r="P63" s="185">
        <v>864.99830549937087</v>
      </c>
      <c r="Q63" s="186">
        <v>0</v>
      </c>
      <c r="R63" s="186">
        <v>1315.0437505853129</v>
      </c>
      <c r="S63" s="186">
        <v>264.00878338746963</v>
      </c>
      <c r="T63" s="186">
        <v>0</v>
      </c>
      <c r="U63" s="186">
        <v>0</v>
      </c>
      <c r="V63" s="186">
        <v>0</v>
      </c>
      <c r="W63" s="186">
        <v>0</v>
      </c>
      <c r="X63" s="194">
        <f t="shared" si="0"/>
        <v>920715.37504336948</v>
      </c>
      <c r="Z63" s="194"/>
    </row>
    <row r="64" spans="2:26">
      <c r="B64" s="187">
        <v>1979</v>
      </c>
      <c r="C64" s="185">
        <v>246318</v>
      </c>
      <c r="D64" s="185">
        <v>0</v>
      </c>
      <c r="E64" s="185">
        <v>0</v>
      </c>
      <c r="F64" s="185">
        <v>1752.150669735968</v>
      </c>
      <c r="G64" s="185">
        <v>0</v>
      </c>
      <c r="H64" s="185">
        <v>175512.09391685153</v>
      </c>
      <c r="I64" s="185">
        <v>5358.0028670774109</v>
      </c>
      <c r="J64" s="185">
        <v>397619.34788012475</v>
      </c>
      <c r="K64" s="185">
        <v>42026.322216799432</v>
      </c>
      <c r="L64" s="186">
        <v>0</v>
      </c>
      <c r="M64" s="186">
        <v>0</v>
      </c>
      <c r="N64" s="185">
        <v>990.03293770301116</v>
      </c>
      <c r="O64" s="185">
        <v>255735</v>
      </c>
      <c r="P64" s="185">
        <v>701.02332255536442</v>
      </c>
      <c r="Q64" s="186">
        <v>0</v>
      </c>
      <c r="R64" s="186">
        <v>1244.9984497745636</v>
      </c>
      <c r="S64" s="186">
        <v>546.99931889693676</v>
      </c>
      <c r="T64" s="186">
        <v>0</v>
      </c>
      <c r="U64" s="186">
        <v>0</v>
      </c>
      <c r="V64" s="186">
        <v>0</v>
      </c>
      <c r="W64" s="186">
        <v>0</v>
      </c>
      <c r="X64" s="194">
        <f t="shared" si="0"/>
        <v>881485.97157951898</v>
      </c>
      <c r="Z64" s="194"/>
    </row>
    <row r="65" spans="2:26">
      <c r="B65" s="187">
        <v>1980</v>
      </c>
      <c r="C65" s="185">
        <v>294480.63920031732</v>
      </c>
      <c r="D65" s="185">
        <v>0</v>
      </c>
      <c r="E65" s="185">
        <v>0</v>
      </c>
      <c r="F65" s="185">
        <v>2083.001114617814</v>
      </c>
      <c r="G65" s="185">
        <v>9888.6992805088448</v>
      </c>
      <c r="H65" s="185">
        <v>17500.35429936746</v>
      </c>
      <c r="I65" s="185">
        <v>9188.0636450015718</v>
      </c>
      <c r="J65" s="185">
        <v>157118.22721346785</v>
      </c>
      <c r="K65" s="185">
        <v>297625.90180547407</v>
      </c>
      <c r="L65" s="186">
        <v>0</v>
      </c>
      <c r="M65" s="186">
        <v>0</v>
      </c>
      <c r="N65" s="185">
        <v>433.999459600129</v>
      </c>
      <c r="O65" s="185">
        <v>437119</v>
      </c>
      <c r="P65" s="185">
        <v>2648.9967015685293</v>
      </c>
      <c r="Q65" s="186">
        <v>0</v>
      </c>
      <c r="R65" s="186">
        <v>920.00145004287083</v>
      </c>
      <c r="S65" s="186">
        <v>353.00055637514504</v>
      </c>
      <c r="T65" s="186">
        <v>0</v>
      </c>
      <c r="U65" s="186">
        <v>0</v>
      </c>
      <c r="V65" s="186">
        <v>0</v>
      </c>
      <c r="W65" s="186">
        <v>0</v>
      </c>
      <c r="X65" s="194">
        <f t="shared" si="0"/>
        <v>934879.24552602414</v>
      </c>
      <c r="Z65" s="194"/>
    </row>
    <row r="66" spans="2:26">
      <c r="B66" s="187">
        <v>1981</v>
      </c>
      <c r="C66" s="185">
        <v>261239.28914681645</v>
      </c>
      <c r="D66" s="185">
        <v>0</v>
      </c>
      <c r="E66" s="185">
        <v>0</v>
      </c>
      <c r="F66" s="185">
        <v>1451.9971555896955</v>
      </c>
      <c r="G66" s="185">
        <v>813.0270488409576</v>
      </c>
      <c r="H66" s="185">
        <v>90365.006380524734</v>
      </c>
      <c r="I66" s="185">
        <v>3932.1308192406459</v>
      </c>
      <c r="J66" s="185">
        <v>233598.70913163718</v>
      </c>
      <c r="K66" s="185">
        <v>70054.912770246636</v>
      </c>
      <c r="L66" s="186">
        <v>0</v>
      </c>
      <c r="M66" s="186">
        <v>0</v>
      </c>
      <c r="N66" s="185">
        <v>472.00074393503809</v>
      </c>
      <c r="O66" s="185">
        <v>312253</v>
      </c>
      <c r="P66" s="185">
        <v>101.00015918948908</v>
      </c>
      <c r="Q66" s="186">
        <v>0</v>
      </c>
      <c r="R66" s="186">
        <v>559.99861558676253</v>
      </c>
      <c r="S66" s="186">
        <v>91.999772560682416</v>
      </c>
      <c r="T66" s="186">
        <v>0</v>
      </c>
      <c r="U66" s="186">
        <v>0</v>
      </c>
      <c r="V66" s="186">
        <v>0</v>
      </c>
      <c r="W66" s="186">
        <v>0</v>
      </c>
      <c r="X66" s="194">
        <f t="shared" si="0"/>
        <v>713693.7825973517</v>
      </c>
      <c r="Z66" s="194"/>
    </row>
    <row r="67" spans="2:26">
      <c r="B67" s="187">
        <v>1982</v>
      </c>
      <c r="C67" s="185">
        <v>221611</v>
      </c>
      <c r="D67" s="185">
        <v>0</v>
      </c>
      <c r="E67" s="185">
        <v>114.00379282640733</v>
      </c>
      <c r="F67" s="185">
        <v>2585.0860040023067</v>
      </c>
      <c r="G67" s="185">
        <v>1216.9984846390714</v>
      </c>
      <c r="H67" s="185">
        <v>52357.934805860728</v>
      </c>
      <c r="I67" s="185">
        <v>3884.9951625495419</v>
      </c>
      <c r="J67" s="185">
        <v>210914.33242863265</v>
      </c>
      <c r="K67" s="185">
        <v>94527.148987176581</v>
      </c>
      <c r="L67" s="186">
        <v>0</v>
      </c>
      <c r="M67" s="186">
        <v>0</v>
      </c>
      <c r="N67" s="185">
        <v>763.99811126479744</v>
      </c>
      <c r="O67" s="185">
        <v>561643</v>
      </c>
      <c r="P67" s="185">
        <v>120.99970086785405</v>
      </c>
      <c r="Q67" s="186">
        <v>0</v>
      </c>
      <c r="R67" s="186">
        <v>1377.0009262074327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94">
        <f t="shared" si="0"/>
        <v>929505.49840402731</v>
      </c>
      <c r="Z67" s="194"/>
    </row>
    <row r="68" spans="2:26">
      <c r="B68" s="187">
        <v>1983</v>
      </c>
      <c r="C68" s="185">
        <v>428034.34420974809</v>
      </c>
      <c r="D68" s="185">
        <v>0</v>
      </c>
      <c r="E68" s="185">
        <v>0</v>
      </c>
      <c r="F68" s="185">
        <v>0</v>
      </c>
      <c r="G68" s="185">
        <v>2193.0034564608864</v>
      </c>
      <c r="H68" s="185">
        <v>8510.0134128965547</v>
      </c>
      <c r="I68" s="185">
        <v>3195.0050357467089</v>
      </c>
      <c r="J68" s="185">
        <v>117669.70910016847</v>
      </c>
      <c r="K68" s="185">
        <v>91649.773425940686</v>
      </c>
      <c r="L68" s="186">
        <v>0</v>
      </c>
      <c r="M68" s="186">
        <v>91.999772560682416</v>
      </c>
      <c r="N68" s="185">
        <v>240.00016143048936</v>
      </c>
      <c r="O68" s="185">
        <v>1009599</v>
      </c>
      <c r="P68" s="185">
        <v>796.00053541112322</v>
      </c>
      <c r="Q68" s="186">
        <v>0</v>
      </c>
      <c r="R68" s="186">
        <v>11640.011229613765</v>
      </c>
      <c r="S68" s="186">
        <v>98.000094544858158</v>
      </c>
      <c r="T68" s="186">
        <v>0</v>
      </c>
      <c r="U68" s="186">
        <v>195.99981154752174</v>
      </c>
      <c r="V68" s="186">
        <v>0</v>
      </c>
      <c r="W68" s="186">
        <v>0</v>
      </c>
      <c r="X68" s="194">
        <f t="shared" si="0"/>
        <v>1245878.5160363216</v>
      </c>
      <c r="Z68" s="194"/>
    </row>
    <row r="69" spans="2:26">
      <c r="B69" s="187">
        <v>1984</v>
      </c>
      <c r="C69" s="185">
        <v>268495</v>
      </c>
      <c r="D69" s="185">
        <v>0</v>
      </c>
      <c r="E69" s="185">
        <v>127.00020016896151</v>
      </c>
      <c r="F69" s="185">
        <v>840.00132395218645</v>
      </c>
      <c r="G69" s="185">
        <v>500.99876144458574</v>
      </c>
      <c r="H69" s="185">
        <v>26883.933538275935</v>
      </c>
      <c r="I69" s="185">
        <v>8246.979612042911</v>
      </c>
      <c r="J69" s="185">
        <v>148351.09978489389</v>
      </c>
      <c r="K69" s="185">
        <v>290786.19559052621</v>
      </c>
      <c r="L69" s="186">
        <v>0</v>
      </c>
      <c r="M69" s="186">
        <v>0</v>
      </c>
      <c r="N69" s="185">
        <v>2901.00279872075</v>
      </c>
      <c r="O69" s="185">
        <v>1479377</v>
      </c>
      <c r="P69" s="185">
        <v>1997.0019265926708</v>
      </c>
      <c r="Q69" s="186">
        <v>0</v>
      </c>
      <c r="R69" s="186">
        <v>8369.9919523099852</v>
      </c>
      <c r="S69" s="186">
        <v>6088.9941454737755</v>
      </c>
      <c r="T69" s="186">
        <v>0</v>
      </c>
      <c r="U69" s="186">
        <v>0</v>
      </c>
      <c r="V69" s="186">
        <v>0</v>
      </c>
      <c r="W69" s="186">
        <v>0</v>
      </c>
      <c r="X69" s="194">
        <f t="shared" si="0"/>
        <v>1974470.1996344018</v>
      </c>
      <c r="Z69" s="194"/>
    </row>
    <row r="70" spans="2:26">
      <c r="B70" s="187">
        <v>1985</v>
      </c>
      <c r="C70" s="185">
        <v>369260</v>
      </c>
      <c r="D70" s="185">
        <v>59.000092991879761</v>
      </c>
      <c r="E70" s="185">
        <v>91.999772560682416</v>
      </c>
      <c r="F70" s="185">
        <v>505.99874908375324</v>
      </c>
      <c r="G70" s="185">
        <v>169.00011367396962</v>
      </c>
      <c r="H70" s="185">
        <v>18640.012537768009</v>
      </c>
      <c r="I70" s="185">
        <v>13904.009352206351</v>
      </c>
      <c r="J70" s="185">
        <v>201663.19455305848</v>
      </c>
      <c r="K70" s="185">
        <v>165790.15994481667</v>
      </c>
      <c r="L70" s="186">
        <v>0</v>
      </c>
      <c r="M70" s="186">
        <v>812.00078337168191</v>
      </c>
      <c r="N70" s="185">
        <v>4465.9957059756744</v>
      </c>
      <c r="O70" s="185">
        <v>371001</v>
      </c>
      <c r="P70" s="185">
        <v>1080.998960626893</v>
      </c>
      <c r="Q70" s="186">
        <v>0</v>
      </c>
      <c r="R70" s="186">
        <v>3134</v>
      </c>
      <c r="S70" s="186">
        <v>3235</v>
      </c>
      <c r="T70" s="186">
        <v>0</v>
      </c>
      <c r="U70" s="186">
        <v>0</v>
      </c>
      <c r="V70" s="186">
        <v>0</v>
      </c>
      <c r="W70" s="186">
        <v>0</v>
      </c>
      <c r="X70" s="194">
        <f t="shared" si="0"/>
        <v>784552.37056613399</v>
      </c>
      <c r="Z70" s="194"/>
    </row>
    <row r="71" spans="2:26">
      <c r="B71" s="187">
        <v>1986</v>
      </c>
      <c r="C71" s="185">
        <v>215547.16090081926</v>
      </c>
      <c r="D71" s="185">
        <v>182.99954759353133</v>
      </c>
      <c r="E71" s="185">
        <v>57.000038339741224</v>
      </c>
      <c r="F71" s="185">
        <v>2789.001875956812</v>
      </c>
      <c r="G71" s="185">
        <v>15514.014967029892</v>
      </c>
      <c r="H71" s="185">
        <v>185179.17865022743</v>
      </c>
      <c r="I71" s="185">
        <v>754.00072741656174</v>
      </c>
      <c r="J71" s="185">
        <v>432881.58378731791</v>
      </c>
      <c r="K71" s="185">
        <v>146016.8596057882</v>
      </c>
      <c r="L71" s="186">
        <v>70.999931734051245</v>
      </c>
      <c r="M71" s="186">
        <v>70.999931734051245</v>
      </c>
      <c r="N71" s="185">
        <v>1426.0000000000002</v>
      </c>
      <c r="O71" s="185">
        <v>437925</v>
      </c>
      <c r="P71" s="185">
        <v>6388</v>
      </c>
      <c r="Q71" s="186">
        <v>0</v>
      </c>
      <c r="R71" s="186">
        <v>10620</v>
      </c>
      <c r="S71" s="186">
        <v>1999</v>
      </c>
      <c r="T71" s="186">
        <v>0</v>
      </c>
      <c r="U71" s="186">
        <v>0</v>
      </c>
      <c r="V71" s="186">
        <v>289.99905510220373</v>
      </c>
      <c r="W71" s="186">
        <v>0</v>
      </c>
      <c r="X71" s="194">
        <f t="shared" ref="X71:X92" si="1">SUM(D71:W71)</f>
        <v>1242164.6381182405</v>
      </c>
      <c r="Z71" s="194"/>
    </row>
    <row r="72" spans="2:26">
      <c r="B72" s="187">
        <v>1987</v>
      </c>
      <c r="C72" s="185">
        <v>214443.98401115241</v>
      </c>
      <c r="D72" s="185">
        <v>0</v>
      </c>
      <c r="E72" s="185">
        <v>6931.0066866368561</v>
      </c>
      <c r="F72" s="185">
        <v>435.00041966340098</v>
      </c>
      <c r="G72" s="185">
        <v>871.99916157877021</v>
      </c>
      <c r="H72" s="185">
        <v>59253.943027739057</v>
      </c>
      <c r="I72" s="185">
        <v>7544.9927455410798</v>
      </c>
      <c r="J72" s="185">
        <v>465482</v>
      </c>
      <c r="K72" s="185">
        <v>193580</v>
      </c>
      <c r="L72" s="186">
        <v>185</v>
      </c>
      <c r="M72" s="186">
        <v>351</v>
      </c>
      <c r="N72" s="185">
        <v>6211</v>
      </c>
      <c r="O72" s="185">
        <v>949903</v>
      </c>
      <c r="P72" s="185">
        <v>6214.9999999999991</v>
      </c>
      <c r="Q72" s="186">
        <v>0</v>
      </c>
      <c r="R72" s="186">
        <v>5073.9834675468337</v>
      </c>
      <c r="S72" s="186">
        <v>55341.81968091779</v>
      </c>
      <c r="T72" s="186">
        <v>0</v>
      </c>
      <c r="U72" s="186">
        <v>0</v>
      </c>
      <c r="V72" s="186">
        <v>76.999908837386613</v>
      </c>
      <c r="W72" s="186">
        <v>0</v>
      </c>
      <c r="X72" s="194">
        <f t="shared" si="1"/>
        <v>1757456.7450984612</v>
      </c>
      <c r="Z72" s="194"/>
    </row>
    <row r="73" spans="2:26">
      <c r="B73" s="187">
        <v>1988</v>
      </c>
      <c r="C73" s="185">
        <v>255177.12234977679</v>
      </c>
      <c r="D73" s="185">
        <v>0</v>
      </c>
      <c r="E73" s="185">
        <v>0</v>
      </c>
      <c r="F73" s="185">
        <v>2133.9979481755686</v>
      </c>
      <c r="G73" s="185">
        <v>918</v>
      </c>
      <c r="H73" s="185">
        <v>55582</v>
      </c>
      <c r="I73" s="185">
        <v>2506</v>
      </c>
      <c r="J73" s="185">
        <v>300257</v>
      </c>
      <c r="K73" s="185">
        <v>96408.999999999985</v>
      </c>
      <c r="L73" s="186">
        <v>77</v>
      </c>
      <c r="M73" s="186">
        <v>0</v>
      </c>
      <c r="N73" s="185">
        <v>1744.9943143218811</v>
      </c>
      <c r="O73" s="185">
        <v>188577</v>
      </c>
      <c r="P73" s="185">
        <v>2914.9905021480131</v>
      </c>
      <c r="Q73" s="186">
        <v>0</v>
      </c>
      <c r="R73" s="186">
        <v>8043.9904764667272</v>
      </c>
      <c r="S73" s="186">
        <v>5330.9936884689359</v>
      </c>
      <c r="T73" s="186">
        <v>0</v>
      </c>
      <c r="U73" s="186">
        <v>0</v>
      </c>
      <c r="V73" s="186">
        <v>236.00024169481318</v>
      </c>
      <c r="W73" s="186">
        <v>243.00024886372717</v>
      </c>
      <c r="X73" s="194">
        <f t="shared" si="1"/>
        <v>664973.96742013982</v>
      </c>
      <c r="Z73" s="194"/>
    </row>
    <row r="74" spans="2:26">
      <c r="B74" s="187">
        <v>1989</v>
      </c>
      <c r="C74" s="185">
        <v>557174.34305823222</v>
      </c>
      <c r="D74" s="185">
        <v>0</v>
      </c>
      <c r="E74" s="185">
        <v>466</v>
      </c>
      <c r="F74" s="185">
        <v>8533</v>
      </c>
      <c r="G74" s="185">
        <v>8382</v>
      </c>
      <c r="H74" s="185">
        <v>147864</v>
      </c>
      <c r="I74" s="185">
        <v>3336</v>
      </c>
      <c r="J74" s="185">
        <v>246145.19799030016</v>
      </c>
      <c r="K74" s="185">
        <v>80582.737438968557</v>
      </c>
      <c r="L74" s="186">
        <v>373.99878140766964</v>
      </c>
      <c r="M74" s="186">
        <v>212.99930598885999</v>
      </c>
      <c r="N74" s="185">
        <v>2697.9968057567412</v>
      </c>
      <c r="O74" s="185">
        <v>1035071</v>
      </c>
      <c r="P74" s="185">
        <v>5453.9935428455401</v>
      </c>
      <c r="Q74" s="186">
        <v>0</v>
      </c>
      <c r="R74" s="186">
        <v>10527.010781022451</v>
      </c>
      <c r="S74" s="186">
        <v>80612.082557213056</v>
      </c>
      <c r="T74" s="186">
        <v>125.00012801632055</v>
      </c>
      <c r="U74" s="186">
        <v>0</v>
      </c>
      <c r="V74" s="186">
        <v>38.999959131577455</v>
      </c>
      <c r="W74" s="186">
        <v>0</v>
      </c>
      <c r="X74" s="194">
        <f t="shared" si="1"/>
        <v>1630422.0172906509</v>
      </c>
      <c r="Z74" s="194"/>
    </row>
    <row r="75" spans="2:26">
      <c r="B75" s="187">
        <v>1990</v>
      </c>
      <c r="C75" s="185">
        <v>335859.84407238994</v>
      </c>
      <c r="D75" s="185">
        <v>0</v>
      </c>
      <c r="E75" s="185">
        <v>502</v>
      </c>
      <c r="F75" s="185">
        <v>391</v>
      </c>
      <c r="G75" s="185">
        <v>6078.9801929872292</v>
      </c>
      <c r="H75" s="185">
        <v>24793.919214496687</v>
      </c>
      <c r="I75" s="185">
        <v>1215.9960379457923</v>
      </c>
      <c r="J75" s="185">
        <v>352034.58321518701</v>
      </c>
      <c r="K75" s="185">
        <v>175775.79189351259</v>
      </c>
      <c r="L75" s="186">
        <v>0</v>
      </c>
      <c r="M75" s="186">
        <v>184.99978097294186</v>
      </c>
      <c r="N75" s="185">
        <v>2106.0021568189682</v>
      </c>
      <c r="O75" s="185">
        <v>429703</v>
      </c>
      <c r="P75" s="185">
        <v>1114.0011408814487</v>
      </c>
      <c r="Q75" s="186">
        <v>0</v>
      </c>
      <c r="R75" s="186">
        <v>1909.9979984952035</v>
      </c>
      <c r="S75" s="186">
        <v>15592.983659966341</v>
      </c>
      <c r="T75" s="186">
        <v>0</v>
      </c>
      <c r="U75" s="186">
        <v>0</v>
      </c>
      <c r="V75" s="186">
        <v>222.00019303508543</v>
      </c>
      <c r="W75" s="186">
        <v>0</v>
      </c>
      <c r="X75" s="194">
        <f t="shared" si="1"/>
        <v>1011625.2554842994</v>
      </c>
      <c r="Z75" s="194"/>
    </row>
    <row r="76" spans="2:26">
      <c r="B76" s="187">
        <v>1991</v>
      </c>
      <c r="C76" s="185">
        <v>377438.0093037053</v>
      </c>
      <c r="D76" s="185">
        <v>0</v>
      </c>
      <c r="E76" s="185">
        <v>274.99910397622767</v>
      </c>
      <c r="F76" s="185">
        <v>198.99935160461564</v>
      </c>
      <c r="G76" s="185">
        <v>1508.9982134495638</v>
      </c>
      <c r="H76" s="185">
        <v>99476.882226191025</v>
      </c>
      <c r="I76" s="185">
        <v>1733.9979470653036</v>
      </c>
      <c r="J76" s="185">
        <v>306111.31349763117</v>
      </c>
      <c r="K76" s="185">
        <v>91207.093407876382</v>
      </c>
      <c r="L76" s="186">
        <v>0</v>
      </c>
      <c r="M76" s="186">
        <v>187.00019151241554</v>
      </c>
      <c r="N76" s="185">
        <v>554.99941841091004</v>
      </c>
      <c r="O76" s="185">
        <v>467217</v>
      </c>
      <c r="P76" s="185">
        <v>2839.9970239405125</v>
      </c>
      <c r="Q76" s="186">
        <v>0</v>
      </c>
      <c r="R76" s="186">
        <v>4811.0041832963789</v>
      </c>
      <c r="S76" s="186">
        <v>4435.0038563540711</v>
      </c>
      <c r="T76" s="186">
        <v>0</v>
      </c>
      <c r="U76" s="186">
        <v>0</v>
      </c>
      <c r="V76" s="186">
        <v>0</v>
      </c>
      <c r="W76" s="186">
        <v>0</v>
      </c>
      <c r="X76" s="194">
        <f t="shared" si="1"/>
        <v>980557.28842130851</v>
      </c>
      <c r="Z76" s="194"/>
    </row>
    <row r="77" spans="2:26">
      <c r="B77" s="187">
        <v>1992</v>
      </c>
      <c r="C77" s="185">
        <v>403755.29442826001</v>
      </c>
      <c r="D77" s="185">
        <v>0</v>
      </c>
      <c r="E77" s="185">
        <v>508.99939737960767</v>
      </c>
      <c r="F77" s="185">
        <v>1386.9983578890292</v>
      </c>
      <c r="G77" s="185">
        <v>24392.024980592727</v>
      </c>
      <c r="H77" s="185">
        <v>17719.01814656947</v>
      </c>
      <c r="I77" s="185">
        <v>11162.01143134536</v>
      </c>
      <c r="J77" s="185">
        <v>209850.78009540157</v>
      </c>
      <c r="K77" s="185">
        <v>195816.79480174623</v>
      </c>
      <c r="L77" s="186">
        <v>4116.9956857616507</v>
      </c>
      <c r="M77" s="186">
        <v>82.999913023613558</v>
      </c>
      <c r="N77" s="185">
        <v>2266.0019703491153</v>
      </c>
      <c r="O77" s="185">
        <v>553227</v>
      </c>
      <c r="P77" s="185">
        <v>54833.047678796574</v>
      </c>
      <c r="Q77" s="186">
        <v>0</v>
      </c>
      <c r="R77" s="186">
        <v>1056</v>
      </c>
      <c r="S77" s="186">
        <v>19565</v>
      </c>
      <c r="T77" s="186">
        <v>0</v>
      </c>
      <c r="U77" s="186">
        <v>0</v>
      </c>
      <c r="V77" s="186">
        <v>0</v>
      </c>
      <c r="W77" s="186">
        <v>0</v>
      </c>
      <c r="X77" s="194">
        <f t="shared" si="1"/>
        <v>1095983.672458855</v>
      </c>
      <c r="Z77" s="194"/>
    </row>
    <row r="78" spans="2:26">
      <c r="B78" s="187">
        <v>1993</v>
      </c>
      <c r="C78" s="185">
        <v>333115.80296471983</v>
      </c>
      <c r="D78" s="185">
        <v>0</v>
      </c>
      <c r="E78" s="185">
        <v>588.00060218877184</v>
      </c>
      <c r="F78" s="185">
        <v>406.00041579700911</v>
      </c>
      <c r="G78" s="185">
        <v>4057.9957475882388</v>
      </c>
      <c r="H78" s="185">
        <v>30337.968208558894</v>
      </c>
      <c r="I78" s="185">
        <v>20805.978197220527</v>
      </c>
      <c r="J78" s="185">
        <v>155323.13505760621</v>
      </c>
      <c r="K78" s="185">
        <v>299921.26078953088</v>
      </c>
      <c r="L78" s="186">
        <v>0</v>
      </c>
      <c r="M78" s="186">
        <v>65.00005651928177</v>
      </c>
      <c r="N78" s="185">
        <v>1936</v>
      </c>
      <c r="O78" s="185">
        <v>1018014</v>
      </c>
      <c r="P78" s="185">
        <v>4750</v>
      </c>
      <c r="Q78" s="186">
        <v>0</v>
      </c>
      <c r="R78" s="186">
        <v>1093.9974058986165</v>
      </c>
      <c r="S78" s="186">
        <v>77.999815045788026</v>
      </c>
      <c r="T78" s="186">
        <v>0</v>
      </c>
      <c r="U78" s="186">
        <v>0</v>
      </c>
      <c r="V78" s="186">
        <v>0</v>
      </c>
      <c r="W78" s="186">
        <v>0</v>
      </c>
      <c r="X78" s="194">
        <f t="shared" si="1"/>
        <v>1537377.3362959542</v>
      </c>
      <c r="Z78" s="194"/>
    </row>
    <row r="79" spans="2:26">
      <c r="B79" s="187">
        <v>1994</v>
      </c>
      <c r="C79" s="185">
        <v>197444.10572982795</v>
      </c>
      <c r="D79" s="185">
        <v>0</v>
      </c>
      <c r="E79" s="185">
        <v>84.999910927797032</v>
      </c>
      <c r="F79" s="185">
        <v>971.99898143316125</v>
      </c>
      <c r="G79" s="185">
        <v>0</v>
      </c>
      <c r="H79" s="185">
        <v>65572.057016651452</v>
      </c>
      <c r="I79" s="185">
        <v>6927.0060232163823</v>
      </c>
      <c r="J79" s="185">
        <v>449431</v>
      </c>
      <c r="K79" s="185">
        <v>303639</v>
      </c>
      <c r="L79" s="186">
        <v>0</v>
      </c>
      <c r="M79" s="186">
        <v>0</v>
      </c>
      <c r="N79" s="185">
        <v>3364.9920208855988</v>
      </c>
      <c r="O79" s="185">
        <v>428662</v>
      </c>
      <c r="P79" s="185">
        <v>192.99954235688574</v>
      </c>
      <c r="Q79" s="186">
        <v>0</v>
      </c>
      <c r="R79" s="186">
        <v>2415.0014738407008</v>
      </c>
      <c r="S79" s="186">
        <v>2122.0012950269015</v>
      </c>
      <c r="T79" s="186">
        <v>0</v>
      </c>
      <c r="U79" s="186">
        <v>0</v>
      </c>
      <c r="V79" s="186">
        <v>0</v>
      </c>
      <c r="W79" s="186">
        <v>0</v>
      </c>
      <c r="X79" s="194">
        <f t="shared" si="1"/>
        <v>1263383.056264339</v>
      </c>
      <c r="Z79" s="194"/>
    </row>
    <row r="80" spans="2:26">
      <c r="B80" s="187">
        <v>1995</v>
      </c>
      <c r="C80" s="185">
        <v>373424.70188498904</v>
      </c>
      <c r="D80" s="185">
        <v>0</v>
      </c>
      <c r="E80" s="185">
        <v>487.00042345984951</v>
      </c>
      <c r="F80" s="185">
        <v>1961.0017051432546</v>
      </c>
      <c r="G80" s="185">
        <v>5536</v>
      </c>
      <c r="H80" s="185">
        <v>177134</v>
      </c>
      <c r="I80" s="185">
        <v>0</v>
      </c>
      <c r="J80" s="185">
        <v>287466.31835599418</v>
      </c>
      <c r="K80" s="185">
        <v>34514.918157761203</v>
      </c>
      <c r="L80" s="186">
        <v>127.99969648539573</v>
      </c>
      <c r="M80" s="186">
        <v>0</v>
      </c>
      <c r="N80" s="185">
        <v>4408.0026901407073</v>
      </c>
      <c r="O80" s="185">
        <v>790224</v>
      </c>
      <c r="P80" s="185">
        <v>2733.0016679116502</v>
      </c>
      <c r="Q80" s="186">
        <v>0</v>
      </c>
      <c r="R80" s="186">
        <v>9682.1822247956534</v>
      </c>
      <c r="S80" s="186">
        <v>11729.220751355942</v>
      </c>
      <c r="T80" s="186">
        <v>0</v>
      </c>
      <c r="U80" s="186">
        <v>0</v>
      </c>
      <c r="V80" s="186">
        <v>0</v>
      </c>
      <c r="W80" s="186">
        <v>0</v>
      </c>
      <c r="X80" s="194">
        <f t="shared" si="1"/>
        <v>1326003.6456730478</v>
      </c>
      <c r="Z80" s="194"/>
    </row>
    <row r="81" spans="2:26">
      <c r="B81" s="187">
        <v>1996</v>
      </c>
      <c r="C81" s="185">
        <v>284389.37933583418</v>
      </c>
      <c r="D81" s="185">
        <v>0</v>
      </c>
      <c r="E81" s="185">
        <v>1250</v>
      </c>
      <c r="F81" s="185">
        <v>77</v>
      </c>
      <c r="G81" s="185">
        <v>42249.899816468511</v>
      </c>
      <c r="H81" s="185">
        <v>42680.898794477929</v>
      </c>
      <c r="I81" s="185">
        <v>189.99954947050929</v>
      </c>
      <c r="J81" s="185">
        <v>755131.46084588079</v>
      </c>
      <c r="K81" s="185">
        <v>37554.02291868061</v>
      </c>
      <c r="L81" s="186">
        <v>0</v>
      </c>
      <c r="M81" s="186">
        <v>283.0001727109393</v>
      </c>
      <c r="N81" s="185">
        <v>7338.1381084022414</v>
      </c>
      <c r="O81" s="185">
        <v>488256</v>
      </c>
      <c r="P81" s="185">
        <v>3524.0663251580131</v>
      </c>
      <c r="Q81" s="186">
        <v>0</v>
      </c>
      <c r="R81" s="186">
        <v>3724.9960875054353</v>
      </c>
      <c r="S81" s="186">
        <v>6974.9926739195735</v>
      </c>
      <c r="T81" s="186">
        <v>0</v>
      </c>
      <c r="U81" s="186">
        <v>0</v>
      </c>
      <c r="V81" s="186">
        <v>0</v>
      </c>
      <c r="W81" s="186">
        <v>0</v>
      </c>
      <c r="X81" s="194">
        <f t="shared" si="1"/>
        <v>1389234.4752926745</v>
      </c>
      <c r="Z81" s="194"/>
    </row>
    <row r="82" spans="2:26">
      <c r="B82" s="187">
        <v>1997</v>
      </c>
      <c r="C82" s="185">
        <v>378950.06047433743</v>
      </c>
      <c r="D82" s="185">
        <v>0</v>
      </c>
      <c r="E82" s="185">
        <v>2698.9936001100241</v>
      </c>
      <c r="F82" s="185">
        <v>127.99969648539573</v>
      </c>
      <c r="G82" s="185">
        <v>3890.0023740125571</v>
      </c>
      <c r="H82" s="185">
        <v>35497.021663322303</v>
      </c>
      <c r="I82" s="185">
        <v>2161.0013188280554</v>
      </c>
      <c r="J82" s="185">
        <v>221341.16578078864</v>
      </c>
      <c r="K82" s="185">
        <v>91022.713105053219</v>
      </c>
      <c r="L82" s="186">
        <v>0</v>
      </c>
      <c r="M82" s="186">
        <v>275.00517577141136</v>
      </c>
      <c r="N82" s="185">
        <v>1934.9979676034945</v>
      </c>
      <c r="O82" s="185">
        <v>598081</v>
      </c>
      <c r="P82" s="185">
        <v>2428.9974487384438</v>
      </c>
      <c r="Q82" s="186">
        <v>0</v>
      </c>
      <c r="R82" s="186">
        <v>3778.9979628890815</v>
      </c>
      <c r="S82" s="186">
        <v>2788.9984965593139</v>
      </c>
      <c r="T82" s="186">
        <v>0</v>
      </c>
      <c r="U82" s="186">
        <v>0</v>
      </c>
      <c r="V82" s="186">
        <v>218</v>
      </c>
      <c r="W82" s="186">
        <v>0</v>
      </c>
      <c r="X82" s="194">
        <f t="shared" si="1"/>
        <v>966244.89459016186</v>
      </c>
      <c r="Z82" s="194"/>
    </row>
    <row r="83" spans="2:26">
      <c r="B83" s="187">
        <v>1998</v>
      </c>
      <c r="C83" s="185">
        <v>290468.89122241584</v>
      </c>
      <c r="D83" s="185">
        <v>0</v>
      </c>
      <c r="E83" s="185">
        <v>219.00013365263499</v>
      </c>
      <c r="F83" s="185">
        <v>1939.0011833445628</v>
      </c>
      <c r="G83" s="185">
        <v>2094.0394111466744</v>
      </c>
      <c r="H83" s="185">
        <v>67102.262907045355</v>
      </c>
      <c r="I83" s="185">
        <v>161.00303017889902</v>
      </c>
      <c r="J83" s="185">
        <v>238665.74932095897</v>
      </c>
      <c r="K83" s="185">
        <v>38618.959437146957</v>
      </c>
      <c r="L83" s="186">
        <v>0</v>
      </c>
      <c r="M83" s="186">
        <v>0</v>
      </c>
      <c r="N83" s="185">
        <v>442.99976119604736</v>
      </c>
      <c r="O83" s="185">
        <v>161660</v>
      </c>
      <c r="P83" s="185">
        <v>459.99975203201302</v>
      </c>
      <c r="Q83" s="186">
        <v>0</v>
      </c>
      <c r="R83" s="186">
        <v>277</v>
      </c>
      <c r="S83" s="186">
        <v>592</v>
      </c>
      <c r="T83" s="186">
        <v>0</v>
      </c>
      <c r="U83" s="186">
        <v>0</v>
      </c>
      <c r="V83" s="186">
        <v>0</v>
      </c>
      <c r="W83" s="186">
        <v>0</v>
      </c>
      <c r="X83" s="194">
        <f t="shared" si="1"/>
        <v>512232.01493670209</v>
      </c>
      <c r="Z83" s="194"/>
    </row>
    <row r="84" spans="2:26">
      <c r="B84" s="187">
        <v>1999</v>
      </c>
      <c r="C84" s="185">
        <v>258542.39265417814</v>
      </c>
      <c r="D84" s="185">
        <v>0</v>
      </c>
      <c r="E84" s="185">
        <v>660.01242185138722</v>
      </c>
      <c r="F84" s="185">
        <v>78.001468036982132</v>
      </c>
      <c r="G84" s="185">
        <v>7876.9917265182048</v>
      </c>
      <c r="H84" s="185">
        <v>50523.946932919367</v>
      </c>
      <c r="I84" s="185">
        <v>2171.9977186743099</v>
      </c>
      <c r="J84" s="185">
        <v>131350.92919381944</v>
      </c>
      <c r="K84" s="185">
        <v>39709.978593893997</v>
      </c>
      <c r="L84" s="186">
        <v>0</v>
      </c>
      <c r="M84" s="186">
        <v>0</v>
      </c>
      <c r="N84" s="185">
        <v>1974</v>
      </c>
      <c r="O84" s="185">
        <v>111636</v>
      </c>
      <c r="P84" s="185">
        <v>109</v>
      </c>
      <c r="Q84" s="186">
        <v>0</v>
      </c>
      <c r="R84" s="186">
        <v>2265.3565908001192</v>
      </c>
      <c r="S84" s="186">
        <v>1553.5587564445655</v>
      </c>
      <c r="T84" s="186">
        <v>0</v>
      </c>
      <c r="U84" s="186">
        <v>0</v>
      </c>
      <c r="V84" s="186">
        <v>0</v>
      </c>
      <c r="W84" s="186">
        <v>0</v>
      </c>
      <c r="X84" s="194">
        <f t="shared" si="1"/>
        <v>349909.77340295835</v>
      </c>
      <c r="Z84" s="194"/>
    </row>
    <row r="85" spans="2:26">
      <c r="B85" s="187">
        <v>2000</v>
      </c>
      <c r="C85" s="185">
        <v>269086</v>
      </c>
      <c r="D85" s="185">
        <v>0</v>
      </c>
      <c r="E85" s="185">
        <v>235.99975212114973</v>
      </c>
      <c r="F85" s="185">
        <v>837.99911982001481</v>
      </c>
      <c r="G85" s="185">
        <v>3724.9979919983662</v>
      </c>
      <c r="H85" s="185">
        <v>59499.967925879952</v>
      </c>
      <c r="I85" s="185">
        <v>1668.9991003074558</v>
      </c>
      <c r="J85" s="185">
        <v>551058</v>
      </c>
      <c r="K85" s="185">
        <v>17973</v>
      </c>
      <c r="L85" s="186">
        <v>0</v>
      </c>
      <c r="M85" s="186">
        <v>0</v>
      </c>
      <c r="N85" s="186">
        <v>10263.08506670522</v>
      </c>
      <c r="O85" s="186">
        <v>463675</v>
      </c>
      <c r="P85" s="186">
        <v>0</v>
      </c>
      <c r="Q85" s="186">
        <v>0</v>
      </c>
      <c r="R85" s="186">
        <v>11912.987457980074</v>
      </c>
      <c r="S85" s="186">
        <v>2728.9971269057019</v>
      </c>
      <c r="T85" s="186">
        <v>0</v>
      </c>
      <c r="U85" s="186">
        <v>0</v>
      </c>
      <c r="V85" s="186">
        <v>0</v>
      </c>
      <c r="W85" s="186">
        <v>0</v>
      </c>
      <c r="X85" s="194">
        <f t="shared" si="1"/>
        <v>1123579.033541718</v>
      </c>
      <c r="Z85" s="194"/>
    </row>
    <row r="86" spans="2:26">
      <c r="B86" s="187">
        <v>2001</v>
      </c>
      <c r="C86" s="185">
        <v>392903</v>
      </c>
      <c r="D86" s="185">
        <v>0</v>
      </c>
      <c r="E86" s="185">
        <v>0</v>
      </c>
      <c r="F86" s="185">
        <v>316.21836653896941</v>
      </c>
      <c r="G86" s="185">
        <v>13049</v>
      </c>
      <c r="H86" s="185">
        <v>13614</v>
      </c>
      <c r="I86" s="185">
        <v>921.99999999999989</v>
      </c>
      <c r="J86" s="186">
        <v>383305.13323258475</v>
      </c>
      <c r="K86" s="186">
        <v>48615.192256848633</v>
      </c>
      <c r="L86" s="186">
        <v>0</v>
      </c>
      <c r="M86" s="186">
        <v>1607.5434236569249</v>
      </c>
      <c r="N86" s="186">
        <v>22154.976675190846</v>
      </c>
      <c r="O86" s="186">
        <v>441534</v>
      </c>
      <c r="P86" s="186">
        <v>481.99949254985279</v>
      </c>
      <c r="Q86" s="186">
        <v>0</v>
      </c>
      <c r="R86" s="186">
        <v>6749.1407076590021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94">
        <f t="shared" si="1"/>
        <v>932349.20415502891</v>
      </c>
      <c r="Z86" s="194"/>
    </row>
    <row r="87" spans="2:26">
      <c r="B87" s="188">
        <v>2002</v>
      </c>
      <c r="C87" s="185">
        <v>341132</v>
      </c>
      <c r="D87" s="185">
        <v>0</v>
      </c>
      <c r="E87" s="186">
        <v>0</v>
      </c>
      <c r="F87" s="186">
        <v>394</v>
      </c>
      <c r="G87" s="186">
        <v>11401.761658462206</v>
      </c>
      <c r="H87" s="186">
        <v>36889.52259511227</v>
      </c>
      <c r="I87" s="186">
        <v>0</v>
      </c>
      <c r="J87" s="186">
        <v>350417.63107953174</v>
      </c>
      <c r="K87" s="186">
        <v>28708.969775132206</v>
      </c>
      <c r="L87" s="186">
        <v>0</v>
      </c>
      <c r="M87" s="186">
        <v>1129.9988103347171</v>
      </c>
      <c r="N87" s="186">
        <v>3538.4053830652601</v>
      </c>
      <c r="O87" s="186">
        <v>317173.75515449204</v>
      </c>
      <c r="P87" s="186">
        <v>343.39695108317642</v>
      </c>
      <c r="Q87" s="186">
        <v>1230.150330686381</v>
      </c>
      <c r="R87" s="186">
        <v>3105.0008346796835</v>
      </c>
      <c r="S87" s="186">
        <v>1735.1604664421257</v>
      </c>
      <c r="T87" s="186">
        <v>0</v>
      </c>
      <c r="U87" s="186">
        <v>0</v>
      </c>
      <c r="V87" s="186">
        <v>0</v>
      </c>
      <c r="W87" s="186">
        <v>0</v>
      </c>
      <c r="X87" s="194">
        <f t="shared" si="1"/>
        <v>756067.75303902186</v>
      </c>
      <c r="Z87" s="194"/>
    </row>
    <row r="88" spans="2:26">
      <c r="B88" s="189">
        <v>2003</v>
      </c>
      <c r="C88" s="186">
        <v>334119</v>
      </c>
      <c r="D88" s="186">
        <v>0</v>
      </c>
      <c r="E88" s="186">
        <v>815.76830454232015</v>
      </c>
      <c r="F88" s="186">
        <v>803.77171182846246</v>
      </c>
      <c r="G88" s="186">
        <v>20582.97833019423</v>
      </c>
      <c r="H88" s="186">
        <v>61185.935583309736</v>
      </c>
      <c r="I88" s="186">
        <v>240.99974627492639</v>
      </c>
      <c r="J88" s="186">
        <v>301317.00916548516</v>
      </c>
      <c r="K88" s="186">
        <v>62734.318378104217</v>
      </c>
      <c r="L88" s="186">
        <v>0</v>
      </c>
      <c r="M88" s="186">
        <v>0</v>
      </c>
      <c r="N88" s="186">
        <v>4106.3011038470804</v>
      </c>
      <c r="O88" s="186">
        <v>549704.14777029329</v>
      </c>
      <c r="P88" s="186">
        <v>0</v>
      </c>
      <c r="Q88" s="186">
        <v>0</v>
      </c>
      <c r="R88" s="186">
        <v>3715.206094523352</v>
      </c>
      <c r="S88" s="186">
        <v>3212.3872674910581</v>
      </c>
      <c r="T88" s="186">
        <v>0</v>
      </c>
      <c r="U88" s="186">
        <v>0</v>
      </c>
      <c r="V88" s="186">
        <v>0</v>
      </c>
      <c r="W88" s="186">
        <v>0</v>
      </c>
      <c r="X88" s="194">
        <f t="shared" si="1"/>
        <v>1008418.8234558939</v>
      </c>
      <c r="Z88" s="194"/>
    </row>
    <row r="89" spans="2:26">
      <c r="B89" s="189">
        <v>2004</v>
      </c>
      <c r="C89" s="186">
        <v>214459</v>
      </c>
      <c r="D89" s="186">
        <v>0</v>
      </c>
      <c r="E89" s="186">
        <v>8235.991329129849</v>
      </c>
      <c r="F89" s="186">
        <v>529.99944201539824</v>
      </c>
      <c r="G89" s="186">
        <v>56510.315594855376</v>
      </c>
      <c r="H89" s="186">
        <v>43625.692387150004</v>
      </c>
      <c r="I89" s="186">
        <v>621.45722518813545</v>
      </c>
      <c r="J89" s="186">
        <v>367978.09891908552</v>
      </c>
      <c r="K89" s="186">
        <v>188016.24054212365</v>
      </c>
      <c r="L89" s="186">
        <v>0</v>
      </c>
      <c r="M89" s="186">
        <v>0</v>
      </c>
      <c r="N89" s="186">
        <v>2113.4730790783324</v>
      </c>
      <c r="O89" s="186">
        <v>589976.49609204137</v>
      </c>
      <c r="P89" s="186">
        <v>0</v>
      </c>
      <c r="Q89" s="186">
        <v>0</v>
      </c>
      <c r="R89" s="186">
        <v>7796.3647032138324</v>
      </c>
      <c r="S89" s="186">
        <v>10222.383195695624</v>
      </c>
      <c r="T89" s="186">
        <v>0</v>
      </c>
      <c r="U89" s="186">
        <v>0</v>
      </c>
      <c r="V89" s="186">
        <v>0</v>
      </c>
      <c r="W89" s="186">
        <v>0</v>
      </c>
      <c r="X89" s="194">
        <f t="shared" si="1"/>
        <v>1275626.5125095772</v>
      </c>
      <c r="Z89" s="194"/>
    </row>
    <row r="90" spans="2:26">
      <c r="B90" s="189">
        <v>2005</v>
      </c>
      <c r="C90" s="186">
        <v>225366</v>
      </c>
      <c r="D90" s="186">
        <v>0</v>
      </c>
      <c r="E90" s="186">
        <v>385.50905291753617</v>
      </c>
      <c r="F90" s="186">
        <v>0</v>
      </c>
      <c r="G90" s="186">
        <v>11064.412974311832</v>
      </c>
      <c r="H90" s="186">
        <v>97493.026207866802</v>
      </c>
      <c r="I90" s="186">
        <v>1001.4602692104078</v>
      </c>
      <c r="J90" s="186">
        <v>432921.73433630733</v>
      </c>
      <c r="K90" s="186">
        <v>61748.891495806085</v>
      </c>
      <c r="L90" s="186">
        <v>0</v>
      </c>
      <c r="M90" s="186">
        <v>0</v>
      </c>
      <c r="N90" s="186">
        <v>2335.5286251393577</v>
      </c>
      <c r="O90" s="186">
        <v>333777.42389555497</v>
      </c>
      <c r="P90" s="186">
        <v>30086.194404508082</v>
      </c>
      <c r="Q90" s="186">
        <v>0</v>
      </c>
      <c r="R90" s="186">
        <v>2884</v>
      </c>
      <c r="S90" s="186">
        <v>33560</v>
      </c>
      <c r="T90" s="186">
        <v>0</v>
      </c>
      <c r="U90" s="186">
        <v>0</v>
      </c>
      <c r="V90" s="186">
        <v>6745.8413158999992</v>
      </c>
      <c r="W90" s="186">
        <v>0</v>
      </c>
      <c r="X90" s="194">
        <f t="shared" si="1"/>
        <v>1014004.0225775224</v>
      </c>
      <c r="Z90" s="194"/>
    </row>
    <row r="91" spans="2:26">
      <c r="B91" s="189">
        <v>2006</v>
      </c>
      <c r="C91" s="186">
        <v>368995.60100000002</v>
      </c>
      <c r="D91" s="186">
        <v>0</v>
      </c>
      <c r="E91" s="186">
        <v>1430.0003844096448</v>
      </c>
      <c r="F91" s="186">
        <v>733.00019704354531</v>
      </c>
      <c r="G91" s="186">
        <v>15995.485684342368</v>
      </c>
      <c r="H91" s="186">
        <v>75181.3226261932</v>
      </c>
      <c r="I91" s="186">
        <v>3162.1889386271046</v>
      </c>
      <c r="J91" s="186">
        <v>239751.76264351566</v>
      </c>
      <c r="K91" s="186">
        <v>202953.95237160925</v>
      </c>
      <c r="L91" s="186">
        <v>185.19269648100001</v>
      </c>
      <c r="M91" s="186">
        <v>0</v>
      </c>
      <c r="N91" s="186">
        <v>4793</v>
      </c>
      <c r="O91" s="186">
        <v>976710</v>
      </c>
      <c r="P91" s="186">
        <v>1006</v>
      </c>
      <c r="Q91" s="186">
        <v>0</v>
      </c>
      <c r="R91" s="186">
        <v>12943.671254218121</v>
      </c>
      <c r="S91" s="186">
        <v>48391.5338194621</v>
      </c>
      <c r="T91" s="186">
        <v>0</v>
      </c>
      <c r="U91" s="186">
        <v>0</v>
      </c>
      <c r="V91" s="186">
        <v>0</v>
      </c>
      <c r="W91" s="186">
        <v>0</v>
      </c>
      <c r="X91" s="194">
        <f t="shared" si="1"/>
        <v>1583237.1106159021</v>
      </c>
      <c r="Z91" s="194"/>
    </row>
    <row r="92" spans="2:26">
      <c r="B92" s="189">
        <v>2007</v>
      </c>
      <c r="C92" s="186">
        <v>293883</v>
      </c>
      <c r="D92" s="186">
        <v>0</v>
      </c>
      <c r="E92" s="186">
        <v>2507.1697225646826</v>
      </c>
      <c r="F92" s="186">
        <v>2497.6446630251075</v>
      </c>
      <c r="G92" s="186">
        <v>15469.166747284818</v>
      </c>
      <c r="H92" s="186">
        <v>19113.324156971608</v>
      </c>
      <c r="I92" s="186">
        <v>681.92627995981752</v>
      </c>
      <c r="J92" s="186">
        <v>60123</v>
      </c>
      <c r="K92" s="186">
        <v>94193</v>
      </c>
      <c r="L92" s="186">
        <v>0</v>
      </c>
      <c r="M92" s="186">
        <v>0</v>
      </c>
      <c r="N92" s="186">
        <v>0</v>
      </c>
      <c r="O92" s="186">
        <v>796083.39341506793</v>
      </c>
      <c r="P92" s="186">
        <v>0</v>
      </c>
      <c r="Q92" s="186">
        <v>0</v>
      </c>
      <c r="R92" s="186">
        <v>4389.5340088647226</v>
      </c>
      <c r="S92" s="186">
        <v>792.59821369975384</v>
      </c>
      <c r="T92" s="186">
        <v>0</v>
      </c>
      <c r="U92" s="186">
        <v>0</v>
      </c>
      <c r="V92" s="186">
        <v>0</v>
      </c>
      <c r="W92" s="186">
        <v>0</v>
      </c>
      <c r="X92" s="194">
        <f t="shared" si="1"/>
        <v>995850.75720743847</v>
      </c>
      <c r="Z92" s="194"/>
    </row>
    <row r="93" spans="2:26">
      <c r="B93" s="189">
        <v>2008</v>
      </c>
      <c r="C93" s="186">
        <v>328479.07814930589</v>
      </c>
      <c r="D93" s="186">
        <v>0</v>
      </c>
      <c r="E93" s="186">
        <v>1476.6921175523598</v>
      </c>
      <c r="F93" s="186">
        <v>2538.1337234824164</v>
      </c>
      <c r="G93" s="186">
        <v>959.99999999999989</v>
      </c>
      <c r="H93" s="186">
        <v>215567</v>
      </c>
      <c r="I93" s="186">
        <v>567</v>
      </c>
      <c r="J93" s="186">
        <v>354385.54866992577</v>
      </c>
      <c r="K93" s="186">
        <v>50681.40538315889</v>
      </c>
      <c r="L93" s="186">
        <v>0</v>
      </c>
      <c r="M93" s="186">
        <v>0</v>
      </c>
      <c r="N93" s="186">
        <v>1667.2917923967639</v>
      </c>
      <c r="O93" s="186">
        <v>405520.627977597</v>
      </c>
      <c r="P93" s="186">
        <v>0</v>
      </c>
      <c r="Q93" s="186">
        <v>0</v>
      </c>
      <c r="R93" s="186">
        <v>0</v>
      </c>
      <c r="S93" s="186">
        <v>7439.9999999999991</v>
      </c>
      <c r="T93" s="186">
        <v>0</v>
      </c>
      <c r="U93" s="186">
        <v>0</v>
      </c>
      <c r="V93" s="186">
        <v>0</v>
      </c>
      <c r="W93" s="186">
        <v>0</v>
      </c>
      <c r="X93" s="194">
        <f>SUM(D93:W93)</f>
        <v>1040803.6996641133</v>
      </c>
      <c r="Z93" s="194"/>
    </row>
    <row r="94" spans="2:26">
      <c r="B94" s="189">
        <v>2009</v>
      </c>
      <c r="C94" s="186">
        <v>328585.72309112549</v>
      </c>
      <c r="D94" s="186">
        <v>0</v>
      </c>
      <c r="E94" s="186">
        <v>0</v>
      </c>
      <c r="F94" s="186">
        <v>1856</v>
      </c>
      <c r="G94" s="186">
        <v>87.507308999999992</v>
      </c>
      <c r="H94" s="186">
        <v>35219.279875218133</v>
      </c>
      <c r="I94" s="186">
        <v>1751.8177203999999</v>
      </c>
      <c r="J94" s="186">
        <v>116554.46206376969</v>
      </c>
      <c r="K94" s="186">
        <v>230688.27249291178</v>
      </c>
      <c r="L94" s="186">
        <v>0</v>
      </c>
      <c r="M94" s="186">
        <v>2653.4136374143259</v>
      </c>
      <c r="N94" s="186">
        <v>1687.0000000000002</v>
      </c>
      <c r="O94" s="186">
        <v>874765</v>
      </c>
      <c r="P94" s="186">
        <v>4891</v>
      </c>
      <c r="Q94" s="186">
        <v>0</v>
      </c>
      <c r="R94" s="186">
        <v>478.16582914572859</v>
      </c>
      <c r="S94" s="186">
        <v>4191.2954037635172</v>
      </c>
      <c r="T94" s="186">
        <v>0</v>
      </c>
      <c r="U94" s="186"/>
      <c r="V94" s="186"/>
      <c r="W94" s="186"/>
      <c r="X94" s="186"/>
    </row>
    <row r="95" spans="2:26">
      <c r="B95" s="189">
        <v>2010</v>
      </c>
      <c r="C95" s="186">
        <v>311376</v>
      </c>
      <c r="D95" s="186">
        <v>0</v>
      </c>
      <c r="E95" s="186">
        <v>0</v>
      </c>
      <c r="F95" s="186">
        <v>3485.27081025906</v>
      </c>
      <c r="G95" s="186">
        <v>390.75573745173756</v>
      </c>
      <c r="H95" s="186">
        <v>71558.558670390426</v>
      </c>
      <c r="I95" s="186">
        <v>19808.900703307143</v>
      </c>
      <c r="J95" s="186">
        <v>469000.99999999994</v>
      </c>
      <c r="K95" s="186">
        <v>143690</v>
      </c>
      <c r="L95" s="186">
        <v>0</v>
      </c>
      <c r="M95" s="186">
        <v>0</v>
      </c>
      <c r="N95" s="186">
        <v>954.85985453655678</v>
      </c>
      <c r="O95" s="186">
        <v>453533.43272611912</v>
      </c>
      <c r="P95" s="186">
        <v>1230.6209341923084</v>
      </c>
      <c r="Q95" s="186"/>
      <c r="R95" s="186"/>
      <c r="S95" s="186"/>
      <c r="T95" s="186"/>
      <c r="U95" s="186"/>
      <c r="V95" s="186"/>
      <c r="W95" s="186"/>
      <c r="X95" s="186"/>
    </row>
    <row r="96" spans="2:26">
      <c r="B96" s="189">
        <v>2011</v>
      </c>
      <c r="C96" s="186">
        <v>264887.05115999997</v>
      </c>
      <c r="D96" s="186">
        <v>0</v>
      </c>
      <c r="E96" s="186">
        <v>0</v>
      </c>
      <c r="F96" s="186">
        <v>7789.3843399433599</v>
      </c>
      <c r="G96" s="186">
        <v>508</v>
      </c>
      <c r="H96" s="186">
        <v>99462</v>
      </c>
      <c r="I96" s="186">
        <v>12004</v>
      </c>
      <c r="J96" s="186">
        <v>589877.59522652405</v>
      </c>
      <c r="K96" s="186">
        <v>73950.121779316833</v>
      </c>
      <c r="L96" s="186">
        <v>0</v>
      </c>
      <c r="M96" s="186">
        <v>0</v>
      </c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</row>
    <row r="97" spans="2:24">
      <c r="B97" s="189">
        <v>2012</v>
      </c>
      <c r="C97" s="186">
        <v>358947.75000000006</v>
      </c>
      <c r="D97" s="186">
        <v>0</v>
      </c>
      <c r="E97" s="186">
        <v>0</v>
      </c>
      <c r="F97" s="186">
        <v>5438</v>
      </c>
      <c r="G97" s="186">
        <v>1402.1595017698294</v>
      </c>
      <c r="H97" s="186">
        <v>45030.455441179569</v>
      </c>
      <c r="I97" s="186">
        <v>2131.3682232991873</v>
      </c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</row>
    <row r="98" spans="2:24">
      <c r="B98" s="189">
        <v>2013</v>
      </c>
      <c r="C98" s="186">
        <v>369319</v>
      </c>
      <c r="D98" s="186">
        <v>0</v>
      </c>
      <c r="E98" s="186">
        <v>391.07303370786514</v>
      </c>
      <c r="F98" s="186">
        <v>1375.4450975944198</v>
      </c>
      <c r="G98" s="186"/>
      <c r="H98" s="186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</row>
    <row r="99" spans="2:24">
      <c r="B99" s="189">
        <v>2014</v>
      </c>
      <c r="C99" s="186">
        <v>291228</v>
      </c>
      <c r="D99" s="186">
        <v>0</v>
      </c>
      <c r="E99" s="186"/>
      <c r="F99" s="186"/>
      <c r="G99" s="186"/>
      <c r="H99" s="186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</row>
    <row r="100" spans="2:24">
      <c r="B100" s="189">
        <v>2015</v>
      </c>
      <c r="C100" s="186">
        <v>589809</v>
      </c>
    </row>
    <row r="101" spans="2:24">
      <c r="B101" s="189">
        <v>2016</v>
      </c>
      <c r="C101" s="186">
        <v>354880</v>
      </c>
    </row>
    <row r="102" spans="2:24">
      <c r="C102" s="186"/>
    </row>
    <row r="103" spans="2:24">
      <c r="C103" s="186"/>
    </row>
    <row r="104" spans="2:24">
      <c r="C104" s="186"/>
    </row>
  </sheetData>
  <mergeCells count="2">
    <mergeCell ref="B4:X4"/>
    <mergeCell ref="E5:X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5:Z112"/>
  <sheetViews>
    <sheetView topLeftCell="A61" workbookViewId="0">
      <selection activeCell="I110" sqref="I110"/>
    </sheetView>
  </sheetViews>
  <sheetFormatPr defaultRowHeight="12.75"/>
  <cols>
    <col min="4" max="6" width="9.28515625" bestFit="1" customWidth="1"/>
    <col min="7" max="7" width="10.28515625" bestFit="1" customWidth="1"/>
    <col min="8" max="8" width="11.28515625" bestFit="1" customWidth="1"/>
    <col min="9" max="9" width="9.28515625" bestFit="1" customWidth="1"/>
    <col min="10" max="10" width="12.85546875" bestFit="1" customWidth="1"/>
    <col min="11" max="11" width="11.28515625" bestFit="1" customWidth="1"/>
    <col min="12" max="14" width="9.28515625" bestFit="1" customWidth="1"/>
    <col min="15" max="15" width="11.28515625" bestFit="1" customWidth="1"/>
    <col min="16" max="23" width="9.28515625" bestFit="1" customWidth="1"/>
  </cols>
  <sheetData>
    <row r="5" spans="2:26">
      <c r="B5" s="270" t="s">
        <v>13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</row>
    <row r="6" spans="2:26">
      <c r="B6" s="162"/>
      <c r="C6" s="162"/>
      <c r="D6" s="270" t="s">
        <v>14</v>
      </c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162"/>
    </row>
    <row r="7" spans="2:26">
      <c r="B7" s="163" t="s">
        <v>7</v>
      </c>
      <c r="C7" s="164" t="s">
        <v>15</v>
      </c>
      <c r="D7" s="165">
        <v>0.1</v>
      </c>
      <c r="E7" s="166" t="s">
        <v>16</v>
      </c>
      <c r="F7" s="166" t="s">
        <v>17</v>
      </c>
      <c r="G7" s="166" t="s">
        <v>18</v>
      </c>
      <c r="H7" s="166" t="s">
        <v>19</v>
      </c>
      <c r="I7" s="166" t="s">
        <v>20</v>
      </c>
      <c r="J7" s="166" t="s">
        <v>21</v>
      </c>
      <c r="K7" s="166" t="s">
        <v>22</v>
      </c>
      <c r="L7" s="167">
        <v>3.1</v>
      </c>
      <c r="M7" s="167">
        <v>0.4</v>
      </c>
      <c r="N7" s="166" t="s">
        <v>23</v>
      </c>
      <c r="O7" s="166" t="s">
        <v>24</v>
      </c>
      <c r="P7" s="166" t="s">
        <v>25</v>
      </c>
      <c r="Q7" s="167">
        <v>1.5</v>
      </c>
      <c r="R7" s="166" t="s">
        <v>26</v>
      </c>
      <c r="S7" s="166" t="s">
        <v>27</v>
      </c>
      <c r="T7" s="167">
        <v>4.2</v>
      </c>
      <c r="U7" s="167">
        <v>2.5</v>
      </c>
      <c r="V7" s="167">
        <v>3.4</v>
      </c>
      <c r="W7" s="167">
        <v>4.3</v>
      </c>
      <c r="X7" s="166" t="s">
        <v>8</v>
      </c>
    </row>
    <row r="8" spans="2:26">
      <c r="B8" s="168">
        <v>1922</v>
      </c>
      <c r="C8" s="173">
        <v>86421</v>
      </c>
      <c r="D8" s="169">
        <v>0</v>
      </c>
      <c r="E8" s="169">
        <v>0</v>
      </c>
      <c r="F8" s="169">
        <v>0</v>
      </c>
      <c r="G8" s="169">
        <v>0</v>
      </c>
      <c r="H8" s="169">
        <v>40685</v>
      </c>
      <c r="I8" s="169">
        <v>0</v>
      </c>
      <c r="J8" s="169">
        <v>659040</v>
      </c>
      <c r="K8" s="169">
        <v>56121</v>
      </c>
      <c r="L8" s="170">
        <v>0</v>
      </c>
      <c r="M8" s="170">
        <v>0</v>
      </c>
      <c r="N8" s="169">
        <v>0</v>
      </c>
      <c r="O8" s="169">
        <v>202612</v>
      </c>
      <c r="P8" s="169">
        <v>2465</v>
      </c>
      <c r="Q8" s="171">
        <v>0</v>
      </c>
      <c r="R8" s="172">
        <v>1222</v>
      </c>
      <c r="S8" s="172">
        <v>1669</v>
      </c>
      <c r="T8" s="171">
        <v>0</v>
      </c>
      <c r="U8" s="171">
        <v>0</v>
      </c>
      <c r="V8" s="171">
        <v>0</v>
      </c>
      <c r="W8" s="172">
        <v>0</v>
      </c>
      <c r="X8" s="171">
        <f t="shared" ref="X8:X71" si="0">SUM(D8:W8)</f>
        <v>963814</v>
      </c>
      <c r="Y8" s="171"/>
      <c r="Z8" s="192"/>
    </row>
    <row r="9" spans="2:26">
      <c r="B9" s="168">
        <v>1923</v>
      </c>
      <c r="C9" s="173">
        <v>4642</v>
      </c>
      <c r="D9" s="169">
        <v>0</v>
      </c>
      <c r="E9" s="169">
        <v>0</v>
      </c>
      <c r="F9" s="169">
        <v>0</v>
      </c>
      <c r="G9" s="169">
        <v>0</v>
      </c>
      <c r="H9" s="169">
        <v>18213</v>
      </c>
      <c r="I9" s="169">
        <v>0</v>
      </c>
      <c r="J9" s="169">
        <v>172343</v>
      </c>
      <c r="K9" s="169">
        <v>53445</v>
      </c>
      <c r="L9" s="170">
        <v>0</v>
      </c>
      <c r="M9" s="170">
        <v>0</v>
      </c>
      <c r="N9" s="169">
        <v>2677</v>
      </c>
      <c r="O9" s="169">
        <v>132776</v>
      </c>
      <c r="P9" s="169">
        <v>410</v>
      </c>
      <c r="Q9" s="171">
        <v>0</v>
      </c>
      <c r="R9" s="172">
        <v>436</v>
      </c>
      <c r="S9" s="172">
        <v>58.999999999999993</v>
      </c>
      <c r="T9" s="171">
        <v>0</v>
      </c>
      <c r="U9" s="171">
        <v>0</v>
      </c>
      <c r="V9" s="171">
        <v>0</v>
      </c>
      <c r="W9" s="172">
        <v>0</v>
      </c>
      <c r="X9" s="171">
        <f t="shared" si="0"/>
        <v>380359</v>
      </c>
      <c r="Y9" s="171"/>
      <c r="Z9" s="192"/>
    </row>
    <row r="10" spans="2:26">
      <c r="B10" s="168">
        <v>1924</v>
      </c>
      <c r="C10" s="173">
        <v>121983</v>
      </c>
      <c r="D10" s="169">
        <v>0</v>
      </c>
      <c r="E10" s="169">
        <v>0</v>
      </c>
      <c r="F10" s="169">
        <v>0</v>
      </c>
      <c r="G10" s="169">
        <v>0</v>
      </c>
      <c r="H10" s="169">
        <v>85083</v>
      </c>
      <c r="I10" s="169">
        <v>0</v>
      </c>
      <c r="J10" s="169">
        <v>1206555</v>
      </c>
      <c r="K10" s="169">
        <v>8855</v>
      </c>
      <c r="L10" s="170">
        <v>0</v>
      </c>
      <c r="M10" s="170">
        <v>0</v>
      </c>
      <c r="N10" s="169">
        <v>426</v>
      </c>
      <c r="O10" s="169">
        <v>19931</v>
      </c>
      <c r="P10" s="169">
        <v>939</v>
      </c>
      <c r="Q10" s="171">
        <v>0</v>
      </c>
      <c r="R10" s="172">
        <v>384.00000000000006</v>
      </c>
      <c r="S10" s="172">
        <v>384.00000000000006</v>
      </c>
      <c r="T10" s="171">
        <v>0</v>
      </c>
      <c r="U10" s="171">
        <v>0</v>
      </c>
      <c r="V10" s="171">
        <v>0</v>
      </c>
      <c r="W10" s="172">
        <v>0</v>
      </c>
      <c r="X10" s="171">
        <f t="shared" si="0"/>
        <v>1322557</v>
      </c>
      <c r="Y10" s="171"/>
      <c r="Z10" s="192"/>
    </row>
    <row r="11" spans="2:26">
      <c r="B11" s="168">
        <v>1925</v>
      </c>
      <c r="C11" s="173">
        <v>386364</v>
      </c>
      <c r="D11" s="169">
        <v>0</v>
      </c>
      <c r="E11" s="169">
        <v>0</v>
      </c>
      <c r="F11" s="169">
        <v>0</v>
      </c>
      <c r="G11" s="169">
        <v>0</v>
      </c>
      <c r="H11" s="169">
        <v>1529</v>
      </c>
      <c r="I11" s="169">
        <v>0</v>
      </c>
      <c r="J11" s="169">
        <v>54164</v>
      </c>
      <c r="K11" s="169">
        <v>9924</v>
      </c>
      <c r="L11" s="170">
        <v>0</v>
      </c>
      <c r="M11" s="170">
        <v>0</v>
      </c>
      <c r="N11" s="169">
        <v>384.00000000000006</v>
      </c>
      <c r="O11" s="169">
        <v>50707.000000000007</v>
      </c>
      <c r="P11" s="169">
        <v>937</v>
      </c>
      <c r="Q11" s="171">
        <v>0</v>
      </c>
      <c r="R11" s="172">
        <v>17</v>
      </c>
      <c r="S11" s="172">
        <v>0</v>
      </c>
      <c r="T11" s="171">
        <v>0</v>
      </c>
      <c r="U11" s="171">
        <v>0</v>
      </c>
      <c r="V11" s="171">
        <v>0</v>
      </c>
      <c r="W11" s="172">
        <v>0</v>
      </c>
      <c r="X11" s="171">
        <f t="shared" si="0"/>
        <v>117662</v>
      </c>
      <c r="Y11" s="171"/>
      <c r="Z11" s="192"/>
    </row>
    <row r="12" spans="2:26">
      <c r="B12" s="168">
        <v>1926</v>
      </c>
      <c r="C12" s="173">
        <v>289009</v>
      </c>
      <c r="D12" s="169">
        <v>0</v>
      </c>
      <c r="E12" s="169">
        <v>0</v>
      </c>
      <c r="F12" s="169">
        <v>0</v>
      </c>
      <c r="G12" s="169">
        <v>0</v>
      </c>
      <c r="H12" s="169">
        <v>7544.0000000000009</v>
      </c>
      <c r="I12" s="169">
        <v>420</v>
      </c>
      <c r="J12" s="169">
        <v>104094</v>
      </c>
      <c r="K12" s="169">
        <v>45572</v>
      </c>
      <c r="L12" s="170">
        <v>0</v>
      </c>
      <c r="M12" s="170">
        <v>0</v>
      </c>
      <c r="N12" s="169">
        <v>11714</v>
      </c>
      <c r="O12" s="169">
        <v>352025</v>
      </c>
      <c r="P12" s="169">
        <v>7117.0000000000009</v>
      </c>
      <c r="Q12" s="171">
        <v>0</v>
      </c>
      <c r="R12" s="172">
        <v>0</v>
      </c>
      <c r="S12" s="172">
        <v>1708</v>
      </c>
      <c r="T12" s="171">
        <v>0</v>
      </c>
      <c r="U12" s="171">
        <v>0</v>
      </c>
      <c r="V12" s="171">
        <v>0</v>
      </c>
      <c r="W12" s="172">
        <v>0</v>
      </c>
      <c r="X12" s="171">
        <f t="shared" si="0"/>
        <v>530194</v>
      </c>
      <c r="Y12" s="171"/>
      <c r="Z12" s="192"/>
    </row>
    <row r="13" spans="2:26">
      <c r="B13" s="168">
        <v>1927</v>
      </c>
      <c r="C13" s="173">
        <v>857881</v>
      </c>
      <c r="D13" s="169">
        <v>0</v>
      </c>
      <c r="E13" s="169">
        <v>0</v>
      </c>
      <c r="F13" s="169">
        <v>0</v>
      </c>
      <c r="G13" s="169">
        <v>0</v>
      </c>
      <c r="H13" s="169">
        <v>99929.000000000015</v>
      </c>
      <c r="I13" s="169">
        <v>66</v>
      </c>
      <c r="J13" s="169">
        <v>2375878</v>
      </c>
      <c r="K13" s="169">
        <v>85253</v>
      </c>
      <c r="L13" s="170">
        <v>0</v>
      </c>
      <c r="M13" s="170">
        <v>0</v>
      </c>
      <c r="N13" s="169">
        <v>721</v>
      </c>
      <c r="O13" s="169">
        <v>107239</v>
      </c>
      <c r="P13" s="169">
        <v>165</v>
      </c>
      <c r="Q13" s="171">
        <v>0</v>
      </c>
      <c r="R13" s="172">
        <v>3699.0000000000005</v>
      </c>
      <c r="S13" s="172">
        <v>4234</v>
      </c>
      <c r="T13" s="171">
        <v>0</v>
      </c>
      <c r="U13" s="171">
        <v>0</v>
      </c>
      <c r="V13" s="171">
        <v>0</v>
      </c>
      <c r="W13" s="172">
        <v>0</v>
      </c>
      <c r="X13" s="171">
        <f t="shared" si="0"/>
        <v>2677184</v>
      </c>
      <c r="Y13" s="171"/>
      <c r="Z13" s="192"/>
    </row>
    <row r="14" spans="2:26">
      <c r="B14" s="168">
        <v>1928</v>
      </c>
      <c r="C14" s="173">
        <v>507353</v>
      </c>
      <c r="D14" s="169">
        <v>0</v>
      </c>
      <c r="E14" s="169">
        <v>0</v>
      </c>
      <c r="F14" s="169">
        <v>0</v>
      </c>
      <c r="G14" s="169">
        <v>0</v>
      </c>
      <c r="H14" s="169">
        <v>23860</v>
      </c>
      <c r="I14" s="169">
        <v>0</v>
      </c>
      <c r="J14" s="169">
        <v>304338</v>
      </c>
      <c r="K14" s="169">
        <v>49284</v>
      </c>
      <c r="L14" s="170">
        <v>0</v>
      </c>
      <c r="M14" s="170">
        <v>0</v>
      </c>
      <c r="N14" s="169">
        <v>9848</v>
      </c>
      <c r="O14" s="169">
        <v>428369</v>
      </c>
      <c r="P14" s="169">
        <v>2755</v>
      </c>
      <c r="Q14" s="171">
        <v>0</v>
      </c>
      <c r="R14" s="172">
        <v>409</v>
      </c>
      <c r="S14" s="172">
        <v>2118</v>
      </c>
      <c r="T14" s="171">
        <v>0</v>
      </c>
      <c r="U14" s="171">
        <v>0</v>
      </c>
      <c r="V14" s="171">
        <v>0</v>
      </c>
      <c r="W14" s="172">
        <v>0</v>
      </c>
      <c r="X14" s="171">
        <f t="shared" si="0"/>
        <v>820981</v>
      </c>
      <c r="Y14" s="171"/>
      <c r="Z14" s="192"/>
    </row>
    <row r="15" spans="2:26">
      <c r="B15" s="168">
        <v>1929</v>
      </c>
      <c r="C15" s="173">
        <v>995832</v>
      </c>
      <c r="D15" s="169">
        <v>0</v>
      </c>
      <c r="E15" s="169">
        <v>0</v>
      </c>
      <c r="F15" s="169">
        <v>0</v>
      </c>
      <c r="G15" s="169">
        <v>0</v>
      </c>
      <c r="H15" s="169">
        <v>9910</v>
      </c>
      <c r="I15" s="169">
        <v>0</v>
      </c>
      <c r="J15" s="169">
        <v>918487</v>
      </c>
      <c r="K15" s="169">
        <v>58777.000000000007</v>
      </c>
      <c r="L15" s="170">
        <v>0</v>
      </c>
      <c r="M15" s="170">
        <v>0</v>
      </c>
      <c r="N15" s="169">
        <v>5626</v>
      </c>
      <c r="O15" s="169">
        <v>60214.000000000007</v>
      </c>
      <c r="P15" s="169">
        <v>865</v>
      </c>
      <c r="Q15" s="171">
        <v>0</v>
      </c>
      <c r="R15" s="172">
        <v>144</v>
      </c>
      <c r="S15" s="172">
        <v>144</v>
      </c>
      <c r="T15" s="171">
        <v>0</v>
      </c>
      <c r="U15" s="171">
        <v>0</v>
      </c>
      <c r="V15" s="171">
        <v>0</v>
      </c>
      <c r="W15" s="172">
        <v>0</v>
      </c>
      <c r="X15" s="171">
        <f t="shared" si="0"/>
        <v>1054167</v>
      </c>
      <c r="Y15" s="171"/>
      <c r="Z15" s="192"/>
    </row>
    <row r="16" spans="2:26">
      <c r="B16" s="168">
        <v>1930</v>
      </c>
      <c r="C16" s="173">
        <v>92955</v>
      </c>
      <c r="D16" s="169">
        <v>0</v>
      </c>
      <c r="E16" s="169">
        <v>0</v>
      </c>
      <c r="F16" s="169">
        <v>0</v>
      </c>
      <c r="G16" s="169">
        <v>0</v>
      </c>
      <c r="H16" s="169">
        <v>23769</v>
      </c>
      <c r="I16" s="169">
        <v>0</v>
      </c>
      <c r="J16" s="169">
        <v>286339</v>
      </c>
      <c r="K16" s="169">
        <v>13886</v>
      </c>
      <c r="L16" s="170">
        <v>0</v>
      </c>
      <c r="M16" s="170">
        <v>0</v>
      </c>
      <c r="N16" s="169">
        <v>6663.0000000000009</v>
      </c>
      <c r="O16" s="169">
        <v>43297</v>
      </c>
      <c r="P16" s="169">
        <v>3527</v>
      </c>
      <c r="Q16" s="171">
        <v>0</v>
      </c>
      <c r="R16" s="172">
        <v>4</v>
      </c>
      <c r="S16" s="172">
        <v>0</v>
      </c>
      <c r="T16" s="171">
        <v>0</v>
      </c>
      <c r="U16" s="171">
        <v>0</v>
      </c>
      <c r="V16" s="171">
        <v>0</v>
      </c>
      <c r="W16" s="172">
        <v>0</v>
      </c>
      <c r="X16" s="171">
        <f t="shared" si="0"/>
        <v>377485</v>
      </c>
      <c r="Y16" s="171"/>
      <c r="Z16" s="192"/>
    </row>
    <row r="17" spans="2:26">
      <c r="B17" s="168">
        <v>1931</v>
      </c>
      <c r="C17" s="173">
        <v>96201</v>
      </c>
      <c r="D17" s="169">
        <v>0</v>
      </c>
      <c r="E17" s="169">
        <v>0</v>
      </c>
      <c r="F17" s="169">
        <v>0</v>
      </c>
      <c r="G17" s="169">
        <v>0</v>
      </c>
      <c r="H17" s="169">
        <v>33685</v>
      </c>
      <c r="I17" s="169">
        <v>943.00000000000011</v>
      </c>
      <c r="J17" s="169">
        <v>923763</v>
      </c>
      <c r="K17" s="169">
        <v>46710</v>
      </c>
      <c r="L17" s="170">
        <v>0</v>
      </c>
      <c r="M17" s="170">
        <v>0</v>
      </c>
      <c r="N17" s="169">
        <v>28.000000000000004</v>
      </c>
      <c r="O17" s="169">
        <v>122389</v>
      </c>
      <c r="P17" s="169">
        <v>0</v>
      </c>
      <c r="Q17" s="171">
        <v>0</v>
      </c>
      <c r="R17" s="172">
        <v>655</v>
      </c>
      <c r="S17" s="172">
        <v>58.000000000000007</v>
      </c>
      <c r="T17" s="171">
        <v>0</v>
      </c>
      <c r="U17" s="171">
        <v>0</v>
      </c>
      <c r="V17" s="171">
        <v>0</v>
      </c>
      <c r="W17" s="172">
        <v>0</v>
      </c>
      <c r="X17" s="171">
        <f t="shared" si="0"/>
        <v>1128231</v>
      </c>
      <c r="Y17" s="171"/>
      <c r="Z17" s="192"/>
    </row>
    <row r="18" spans="2:26">
      <c r="B18" s="168">
        <v>1932</v>
      </c>
      <c r="C18" s="173">
        <v>2151734</v>
      </c>
      <c r="D18" s="169">
        <v>0</v>
      </c>
      <c r="E18" s="169">
        <v>0</v>
      </c>
      <c r="F18" s="169">
        <v>0</v>
      </c>
      <c r="G18" s="169">
        <v>0</v>
      </c>
      <c r="H18" s="169">
        <v>50602</v>
      </c>
      <c r="I18" s="169">
        <v>0</v>
      </c>
      <c r="J18" s="169">
        <v>191354</v>
      </c>
      <c r="K18" s="169">
        <v>36823</v>
      </c>
      <c r="L18" s="170">
        <v>0</v>
      </c>
      <c r="M18" s="170">
        <v>0</v>
      </c>
      <c r="N18" s="169">
        <v>10350</v>
      </c>
      <c r="O18" s="169">
        <v>43060</v>
      </c>
      <c r="P18" s="169">
        <v>291</v>
      </c>
      <c r="Q18" s="171">
        <v>0</v>
      </c>
      <c r="R18" s="172">
        <v>8584</v>
      </c>
      <c r="S18" s="172">
        <v>234</v>
      </c>
      <c r="T18" s="171">
        <v>0</v>
      </c>
      <c r="U18" s="171">
        <v>0</v>
      </c>
      <c r="V18" s="171">
        <v>0</v>
      </c>
      <c r="W18" s="172">
        <v>0</v>
      </c>
      <c r="X18" s="171">
        <f t="shared" si="0"/>
        <v>341298</v>
      </c>
      <c r="Y18" s="171"/>
      <c r="Z18" s="192"/>
    </row>
    <row r="19" spans="2:26">
      <c r="B19" s="168">
        <v>1933</v>
      </c>
      <c r="C19" s="173">
        <v>223913</v>
      </c>
      <c r="D19" s="169">
        <v>0</v>
      </c>
      <c r="E19" s="169">
        <v>0</v>
      </c>
      <c r="F19" s="169">
        <v>0</v>
      </c>
      <c r="G19" s="169">
        <v>0</v>
      </c>
      <c r="H19" s="169">
        <v>62079</v>
      </c>
      <c r="I19" s="169">
        <v>0</v>
      </c>
      <c r="J19" s="169">
        <v>247818</v>
      </c>
      <c r="K19" s="169">
        <v>7609</v>
      </c>
      <c r="L19" s="170">
        <v>0</v>
      </c>
      <c r="M19" s="170">
        <v>0</v>
      </c>
      <c r="N19" s="169">
        <v>138675</v>
      </c>
      <c r="O19" s="169">
        <v>164540</v>
      </c>
      <c r="P19" s="169">
        <v>0</v>
      </c>
      <c r="Q19" s="171">
        <v>0</v>
      </c>
      <c r="R19" s="172">
        <v>625</v>
      </c>
      <c r="S19" s="172">
        <v>54</v>
      </c>
      <c r="T19" s="171">
        <v>0</v>
      </c>
      <c r="U19" s="171">
        <v>0</v>
      </c>
      <c r="V19" s="171">
        <v>0</v>
      </c>
      <c r="W19" s="172">
        <v>0</v>
      </c>
      <c r="X19" s="171">
        <f t="shared" si="0"/>
        <v>621400</v>
      </c>
      <c r="Y19" s="171"/>
      <c r="Z19" s="192"/>
    </row>
    <row r="20" spans="2:26">
      <c r="B20" s="168">
        <v>1934</v>
      </c>
      <c r="C20" s="173">
        <v>866890</v>
      </c>
      <c r="D20" s="169">
        <v>0</v>
      </c>
      <c r="E20" s="169">
        <v>0</v>
      </c>
      <c r="F20" s="169">
        <v>0</v>
      </c>
      <c r="G20" s="169">
        <v>0</v>
      </c>
      <c r="H20" s="169">
        <v>16228</v>
      </c>
      <c r="I20" s="169">
        <v>4</v>
      </c>
      <c r="J20" s="169">
        <v>1583632</v>
      </c>
      <c r="K20" s="169">
        <v>6057</v>
      </c>
      <c r="L20" s="170">
        <v>0</v>
      </c>
      <c r="M20" s="170">
        <v>0</v>
      </c>
      <c r="N20" s="169">
        <v>9886</v>
      </c>
      <c r="O20" s="169">
        <v>40971</v>
      </c>
      <c r="P20" s="169">
        <v>276</v>
      </c>
      <c r="Q20" s="171">
        <v>0</v>
      </c>
      <c r="R20" s="172">
        <v>1299</v>
      </c>
      <c r="S20" s="172">
        <v>113.00000000000001</v>
      </c>
      <c r="T20" s="171">
        <v>0</v>
      </c>
      <c r="U20" s="171">
        <v>0</v>
      </c>
      <c r="V20" s="171">
        <v>0</v>
      </c>
      <c r="W20" s="172">
        <v>0</v>
      </c>
      <c r="X20" s="171">
        <f t="shared" si="0"/>
        <v>1658466</v>
      </c>
      <c r="Y20" s="171"/>
      <c r="Z20" s="192"/>
    </row>
    <row r="21" spans="2:26">
      <c r="B21" s="168">
        <v>1935</v>
      </c>
      <c r="C21" s="173">
        <v>194636</v>
      </c>
      <c r="D21" s="169">
        <v>0</v>
      </c>
      <c r="E21" s="169">
        <v>0</v>
      </c>
      <c r="F21" s="169">
        <v>10</v>
      </c>
      <c r="G21" s="169">
        <v>0</v>
      </c>
      <c r="H21" s="169">
        <v>68710</v>
      </c>
      <c r="I21" s="169">
        <v>0</v>
      </c>
      <c r="J21" s="169">
        <v>235971</v>
      </c>
      <c r="K21" s="169">
        <v>7188</v>
      </c>
      <c r="L21" s="170">
        <v>0</v>
      </c>
      <c r="M21" s="170">
        <v>0</v>
      </c>
      <c r="N21" s="169">
        <v>20562</v>
      </c>
      <c r="O21" s="169">
        <v>85058</v>
      </c>
      <c r="P21" s="169">
        <v>572</v>
      </c>
      <c r="Q21" s="171">
        <v>0</v>
      </c>
      <c r="R21" s="172">
        <v>1508</v>
      </c>
      <c r="S21" s="172">
        <v>130</v>
      </c>
      <c r="T21" s="171">
        <v>0</v>
      </c>
      <c r="U21" s="171">
        <v>0</v>
      </c>
      <c r="V21" s="171">
        <v>0</v>
      </c>
      <c r="W21" s="172">
        <v>0</v>
      </c>
      <c r="X21" s="171">
        <f t="shared" si="0"/>
        <v>419709</v>
      </c>
      <c r="Y21" s="171"/>
      <c r="Z21" s="192"/>
    </row>
    <row r="22" spans="2:26">
      <c r="B22" s="168">
        <v>1936</v>
      </c>
      <c r="C22" s="173">
        <v>548039</v>
      </c>
      <c r="D22" s="169">
        <v>0</v>
      </c>
      <c r="E22" s="169">
        <v>0</v>
      </c>
      <c r="F22" s="169">
        <v>0</v>
      </c>
      <c r="G22" s="169">
        <v>0</v>
      </c>
      <c r="H22" s="169">
        <v>15422</v>
      </c>
      <c r="I22" s="169">
        <v>3</v>
      </c>
      <c r="J22" s="169">
        <v>490061</v>
      </c>
      <c r="K22" s="169">
        <v>14873.000000000002</v>
      </c>
      <c r="L22" s="170">
        <v>0</v>
      </c>
      <c r="M22" s="170">
        <v>0</v>
      </c>
      <c r="N22" s="169">
        <v>23865.000000000004</v>
      </c>
      <c r="O22" s="169">
        <v>98553</v>
      </c>
      <c r="P22" s="169">
        <v>661</v>
      </c>
      <c r="Q22" s="171">
        <v>0</v>
      </c>
      <c r="R22" s="172">
        <v>2346</v>
      </c>
      <c r="S22" s="172">
        <v>201</v>
      </c>
      <c r="T22" s="171">
        <v>0</v>
      </c>
      <c r="U22" s="171">
        <v>0</v>
      </c>
      <c r="V22" s="171">
        <v>0</v>
      </c>
      <c r="W22" s="172">
        <v>0</v>
      </c>
      <c r="X22" s="171">
        <f t="shared" si="0"/>
        <v>645985</v>
      </c>
      <c r="Y22" s="171"/>
      <c r="Z22" s="192"/>
    </row>
    <row r="23" spans="2:26">
      <c r="B23" s="168">
        <v>1937</v>
      </c>
      <c r="C23" s="173">
        <v>205613</v>
      </c>
      <c r="D23" s="169">
        <v>0</v>
      </c>
      <c r="E23" s="169">
        <v>0</v>
      </c>
      <c r="F23" s="169">
        <v>9</v>
      </c>
      <c r="G23" s="169">
        <v>0</v>
      </c>
      <c r="H23" s="169">
        <v>32000.999999999996</v>
      </c>
      <c r="I23" s="169">
        <v>7</v>
      </c>
      <c r="J23" s="169">
        <v>567984</v>
      </c>
      <c r="K23" s="169">
        <v>17179</v>
      </c>
      <c r="L23" s="170">
        <v>0</v>
      </c>
      <c r="M23" s="170">
        <v>0</v>
      </c>
      <c r="N23" s="169">
        <v>37146</v>
      </c>
      <c r="O23" s="169">
        <v>153156</v>
      </c>
      <c r="P23" s="169">
        <v>1026</v>
      </c>
      <c r="Q23" s="171">
        <v>0</v>
      </c>
      <c r="R23" s="172">
        <v>960.00000000000011</v>
      </c>
      <c r="S23" s="172">
        <v>82</v>
      </c>
      <c r="T23" s="171">
        <v>0</v>
      </c>
      <c r="U23" s="171">
        <v>0</v>
      </c>
      <c r="V23" s="171">
        <v>0</v>
      </c>
      <c r="W23" s="172">
        <v>0</v>
      </c>
      <c r="X23" s="171">
        <f t="shared" si="0"/>
        <v>809550</v>
      </c>
      <c r="Y23" s="171"/>
      <c r="Z23" s="192"/>
    </row>
    <row r="24" spans="2:26">
      <c r="B24" s="168">
        <v>1938</v>
      </c>
      <c r="C24" s="173">
        <v>175972</v>
      </c>
      <c r="D24" s="169">
        <v>0</v>
      </c>
      <c r="E24" s="169">
        <v>0</v>
      </c>
      <c r="F24" s="169">
        <v>19</v>
      </c>
      <c r="G24" s="169">
        <v>0</v>
      </c>
      <c r="H24" s="169">
        <v>37059</v>
      </c>
      <c r="I24" s="169">
        <v>7</v>
      </c>
      <c r="J24" s="169">
        <v>882938</v>
      </c>
      <c r="K24" s="169">
        <v>26618</v>
      </c>
      <c r="L24" s="170">
        <v>0</v>
      </c>
      <c r="M24" s="170">
        <v>0</v>
      </c>
      <c r="N24" s="169">
        <v>15192.999999999998</v>
      </c>
      <c r="O24" s="169">
        <v>62552</v>
      </c>
      <c r="P24" s="169">
        <v>418</v>
      </c>
      <c r="Q24" s="171">
        <v>0</v>
      </c>
      <c r="R24" s="172">
        <v>706</v>
      </c>
      <c r="S24" s="172">
        <v>60.000000000000007</v>
      </c>
      <c r="T24" s="171">
        <v>0</v>
      </c>
      <c r="U24" s="171">
        <v>0</v>
      </c>
      <c r="V24" s="171">
        <v>0</v>
      </c>
      <c r="W24" s="172">
        <v>0</v>
      </c>
      <c r="X24" s="171">
        <f t="shared" si="0"/>
        <v>1025570</v>
      </c>
      <c r="Y24" s="171"/>
      <c r="Z24" s="192"/>
    </row>
    <row r="25" spans="2:26">
      <c r="B25" s="168">
        <v>1939</v>
      </c>
      <c r="C25" s="173">
        <v>1142852</v>
      </c>
      <c r="D25" s="169">
        <v>0</v>
      </c>
      <c r="E25" s="169">
        <v>0</v>
      </c>
      <c r="F25" s="169">
        <v>22</v>
      </c>
      <c r="G25" s="169">
        <v>0</v>
      </c>
      <c r="H25" s="169">
        <v>57563.000000000007</v>
      </c>
      <c r="I25" s="169">
        <v>12</v>
      </c>
      <c r="J25" s="169">
        <v>360712</v>
      </c>
      <c r="K25" s="169">
        <v>10840</v>
      </c>
      <c r="L25" s="170">
        <v>0</v>
      </c>
      <c r="M25" s="170">
        <v>0</v>
      </c>
      <c r="N25" s="169">
        <v>11171</v>
      </c>
      <c r="O25" s="169">
        <v>45926</v>
      </c>
      <c r="P25" s="169">
        <v>307</v>
      </c>
      <c r="Q25" s="171">
        <v>0</v>
      </c>
      <c r="R25" s="172">
        <v>2470</v>
      </c>
      <c r="S25" s="172">
        <v>208.99999999999997</v>
      </c>
      <c r="T25" s="171">
        <v>0</v>
      </c>
      <c r="U25" s="171">
        <v>0</v>
      </c>
      <c r="V25" s="171">
        <v>0</v>
      </c>
      <c r="W25" s="172">
        <v>0</v>
      </c>
      <c r="X25" s="171">
        <f t="shared" si="0"/>
        <v>489232</v>
      </c>
      <c r="Y25" s="171"/>
      <c r="Z25" s="192"/>
    </row>
    <row r="26" spans="2:26">
      <c r="B26" s="168">
        <v>1940</v>
      </c>
      <c r="C26" s="173">
        <v>176307</v>
      </c>
      <c r="D26" s="169">
        <v>0</v>
      </c>
      <c r="E26" s="169">
        <v>0</v>
      </c>
      <c r="F26" s="169">
        <v>35</v>
      </c>
      <c r="G26" s="169">
        <v>0</v>
      </c>
      <c r="H26" s="169">
        <v>23499</v>
      </c>
      <c r="I26" s="169">
        <v>5</v>
      </c>
      <c r="J26" s="169">
        <v>264904</v>
      </c>
      <c r="K26" s="169">
        <v>7937.9999999999991</v>
      </c>
      <c r="L26" s="170">
        <v>0</v>
      </c>
      <c r="M26" s="170">
        <v>0</v>
      </c>
      <c r="N26" s="169">
        <v>39130</v>
      </c>
      <c r="O26" s="169">
        <v>160651</v>
      </c>
      <c r="P26" s="169">
        <v>1070</v>
      </c>
      <c r="Q26" s="171">
        <v>0</v>
      </c>
      <c r="R26" s="172">
        <v>7513</v>
      </c>
      <c r="S26" s="172">
        <v>634</v>
      </c>
      <c r="T26" s="171">
        <v>0</v>
      </c>
      <c r="U26" s="171">
        <v>0</v>
      </c>
      <c r="V26" s="171">
        <v>0</v>
      </c>
      <c r="W26" s="172">
        <v>0</v>
      </c>
      <c r="X26" s="171">
        <f t="shared" si="0"/>
        <v>505379</v>
      </c>
      <c r="Y26" s="171"/>
      <c r="Z26" s="192"/>
    </row>
    <row r="27" spans="2:26">
      <c r="B27" s="168">
        <v>1941</v>
      </c>
      <c r="C27" s="173">
        <v>374420</v>
      </c>
      <c r="D27" s="169">
        <v>0</v>
      </c>
      <c r="E27" s="169">
        <v>0</v>
      </c>
      <c r="F27" s="169">
        <v>14</v>
      </c>
      <c r="G27" s="169">
        <v>0</v>
      </c>
      <c r="H27" s="169">
        <v>17246</v>
      </c>
      <c r="I27" s="169">
        <v>3</v>
      </c>
      <c r="J27" s="169">
        <v>926890</v>
      </c>
      <c r="K27" s="169">
        <v>27697</v>
      </c>
      <c r="L27" s="170">
        <v>0</v>
      </c>
      <c r="M27" s="170">
        <v>0</v>
      </c>
      <c r="N27" s="169">
        <v>119047.99999999999</v>
      </c>
      <c r="O27" s="169">
        <v>488136.99999999994</v>
      </c>
      <c r="P27" s="169">
        <v>3247</v>
      </c>
      <c r="Q27" s="171">
        <v>0</v>
      </c>
      <c r="R27" s="172">
        <v>1196</v>
      </c>
      <c r="S27" s="172">
        <v>101</v>
      </c>
      <c r="T27" s="171">
        <v>0</v>
      </c>
      <c r="U27" s="171">
        <v>0</v>
      </c>
      <c r="V27" s="171">
        <v>0</v>
      </c>
      <c r="W27" s="172">
        <v>0</v>
      </c>
      <c r="X27" s="171">
        <f t="shared" si="0"/>
        <v>1583579</v>
      </c>
      <c r="Y27" s="171"/>
      <c r="Z27" s="192"/>
    </row>
    <row r="28" spans="2:26">
      <c r="B28" s="168">
        <v>1942</v>
      </c>
      <c r="C28" s="173">
        <v>442981</v>
      </c>
      <c r="D28" s="169">
        <v>0</v>
      </c>
      <c r="E28" s="169">
        <v>0</v>
      </c>
      <c r="F28" s="169">
        <v>11</v>
      </c>
      <c r="G28" s="169">
        <v>0</v>
      </c>
      <c r="H28" s="169">
        <v>60302</v>
      </c>
      <c r="I28" s="169">
        <v>12</v>
      </c>
      <c r="J28" s="169">
        <v>2817023</v>
      </c>
      <c r="K28" s="169">
        <v>83954</v>
      </c>
      <c r="L28" s="170">
        <v>0</v>
      </c>
      <c r="M28" s="170">
        <v>0</v>
      </c>
      <c r="N28" s="169">
        <v>18948</v>
      </c>
      <c r="O28" s="169">
        <v>77597.999999999985</v>
      </c>
      <c r="P28" s="169">
        <v>515</v>
      </c>
      <c r="Q28" s="171">
        <v>0</v>
      </c>
      <c r="R28" s="172">
        <v>684</v>
      </c>
      <c r="S28" s="172">
        <v>58</v>
      </c>
      <c r="T28" s="171">
        <v>0</v>
      </c>
      <c r="U28" s="171">
        <v>0</v>
      </c>
      <c r="V28" s="171">
        <v>0</v>
      </c>
      <c r="W28" s="172">
        <v>0</v>
      </c>
      <c r="X28" s="171">
        <f t="shared" si="0"/>
        <v>3059105</v>
      </c>
      <c r="Y28" s="171"/>
      <c r="Z28" s="192"/>
    </row>
    <row r="29" spans="2:26">
      <c r="B29" s="168">
        <v>1943</v>
      </c>
      <c r="C29" s="173">
        <v>701859</v>
      </c>
      <c r="D29" s="169">
        <v>0</v>
      </c>
      <c r="E29" s="169">
        <v>0</v>
      </c>
      <c r="F29" s="169">
        <v>36</v>
      </c>
      <c r="G29" s="169">
        <v>0</v>
      </c>
      <c r="H29" s="169">
        <v>183156</v>
      </c>
      <c r="I29" s="169">
        <v>37</v>
      </c>
      <c r="J29" s="169">
        <v>447919</v>
      </c>
      <c r="K29" s="169">
        <v>13314.999999999998</v>
      </c>
      <c r="L29" s="170">
        <v>0</v>
      </c>
      <c r="M29" s="170">
        <v>0</v>
      </c>
      <c r="N29" s="169">
        <v>10839</v>
      </c>
      <c r="O29" s="169">
        <v>44522</v>
      </c>
      <c r="P29" s="169">
        <v>297</v>
      </c>
      <c r="Q29" s="171">
        <v>0</v>
      </c>
      <c r="R29" s="172">
        <v>498.99999999999994</v>
      </c>
      <c r="S29" s="172">
        <v>38</v>
      </c>
      <c r="T29" s="171">
        <v>0</v>
      </c>
      <c r="U29" s="171">
        <v>0</v>
      </c>
      <c r="V29" s="171">
        <v>0</v>
      </c>
      <c r="W29" s="172">
        <v>0</v>
      </c>
      <c r="X29" s="171">
        <f t="shared" si="0"/>
        <v>700658</v>
      </c>
      <c r="Y29" s="171"/>
      <c r="Z29" s="192"/>
    </row>
    <row r="30" spans="2:26">
      <c r="B30" s="168">
        <v>1944</v>
      </c>
      <c r="C30" s="173">
        <v>291844</v>
      </c>
      <c r="D30" s="169">
        <v>0</v>
      </c>
      <c r="E30" s="169">
        <v>0</v>
      </c>
      <c r="F30" s="169">
        <v>111</v>
      </c>
      <c r="G30" s="169">
        <v>0</v>
      </c>
      <c r="H30" s="169">
        <v>29105.999999999996</v>
      </c>
      <c r="I30" s="169">
        <v>6</v>
      </c>
      <c r="J30" s="169">
        <v>256847.99999999997</v>
      </c>
      <c r="K30" s="169">
        <v>7683</v>
      </c>
      <c r="L30" s="170">
        <v>0</v>
      </c>
      <c r="M30" s="170">
        <v>0</v>
      </c>
      <c r="N30" s="169">
        <v>7946.9999999999991</v>
      </c>
      <c r="O30" s="169">
        <v>31664.000000000004</v>
      </c>
      <c r="P30" s="169">
        <v>203</v>
      </c>
      <c r="Q30" s="171">
        <v>0</v>
      </c>
      <c r="R30" s="172">
        <v>482.00000000000006</v>
      </c>
      <c r="S30" s="172">
        <v>43</v>
      </c>
      <c r="T30" s="171">
        <v>0</v>
      </c>
      <c r="U30" s="171">
        <v>0</v>
      </c>
      <c r="V30" s="171">
        <v>0</v>
      </c>
      <c r="W30" s="172">
        <v>0</v>
      </c>
      <c r="X30" s="171">
        <f t="shared" si="0"/>
        <v>334092.99999999994</v>
      </c>
      <c r="Y30" s="171"/>
      <c r="Z30" s="192"/>
    </row>
    <row r="31" spans="2:26">
      <c r="B31" s="168">
        <v>1945</v>
      </c>
      <c r="C31" s="173">
        <v>217882</v>
      </c>
      <c r="D31" s="169">
        <v>0</v>
      </c>
      <c r="E31" s="169">
        <v>0</v>
      </c>
      <c r="F31" s="169">
        <v>18</v>
      </c>
      <c r="G31" s="169">
        <v>0</v>
      </c>
      <c r="H31" s="169">
        <v>16715</v>
      </c>
      <c r="I31" s="169">
        <v>3</v>
      </c>
      <c r="J31" s="169">
        <v>183734</v>
      </c>
      <c r="K31" s="169">
        <v>5143</v>
      </c>
      <c r="L31" s="170">
        <v>0</v>
      </c>
      <c r="M31" s="170">
        <v>0</v>
      </c>
      <c r="N31" s="169">
        <v>7619.0000000000009</v>
      </c>
      <c r="O31" s="169">
        <v>31783.999999999996</v>
      </c>
      <c r="P31" s="169">
        <v>216</v>
      </c>
      <c r="Q31" s="171">
        <v>0</v>
      </c>
      <c r="R31" s="172">
        <v>275</v>
      </c>
      <c r="S31" s="172">
        <v>27</v>
      </c>
      <c r="T31" s="171">
        <v>0</v>
      </c>
      <c r="U31" s="171">
        <v>0</v>
      </c>
      <c r="V31" s="171">
        <v>0</v>
      </c>
      <c r="W31" s="172">
        <v>0</v>
      </c>
      <c r="X31" s="171">
        <f t="shared" si="0"/>
        <v>245534</v>
      </c>
      <c r="Y31" s="171"/>
      <c r="Z31" s="192"/>
    </row>
    <row r="32" spans="2:26">
      <c r="B32" s="168">
        <v>1946</v>
      </c>
      <c r="C32" s="173">
        <v>774130</v>
      </c>
      <c r="D32" s="169">
        <v>0</v>
      </c>
      <c r="E32" s="169">
        <v>0</v>
      </c>
      <c r="F32" s="169">
        <v>10</v>
      </c>
      <c r="G32" s="169">
        <v>0</v>
      </c>
      <c r="H32" s="169">
        <v>11775</v>
      </c>
      <c r="I32" s="169">
        <v>2</v>
      </c>
      <c r="J32" s="169">
        <v>182835</v>
      </c>
      <c r="K32" s="169">
        <v>5644</v>
      </c>
      <c r="L32" s="170">
        <v>0</v>
      </c>
      <c r="M32" s="170">
        <v>0</v>
      </c>
      <c r="N32" s="169">
        <v>4307</v>
      </c>
      <c r="O32" s="169">
        <v>18685.999999999996</v>
      </c>
      <c r="P32" s="169">
        <v>133</v>
      </c>
      <c r="Q32" s="171">
        <v>0</v>
      </c>
      <c r="R32" s="172">
        <v>707.00000000000011</v>
      </c>
      <c r="S32" s="172">
        <v>64</v>
      </c>
      <c r="T32" s="171">
        <v>0</v>
      </c>
      <c r="U32" s="171">
        <v>0</v>
      </c>
      <c r="V32" s="171">
        <v>0</v>
      </c>
      <c r="W32" s="172">
        <v>0</v>
      </c>
      <c r="X32" s="171">
        <f t="shared" si="0"/>
        <v>224163</v>
      </c>
      <c r="Y32" s="171"/>
      <c r="Z32" s="192"/>
    </row>
    <row r="33" spans="2:26">
      <c r="B33" s="168">
        <v>1947</v>
      </c>
      <c r="C33" s="173">
        <v>2386733</v>
      </c>
      <c r="D33" s="169">
        <v>0</v>
      </c>
      <c r="E33" s="169">
        <v>0</v>
      </c>
      <c r="F33" s="169">
        <v>7</v>
      </c>
      <c r="G33" s="169">
        <v>0</v>
      </c>
      <c r="H33" s="169">
        <v>11988</v>
      </c>
      <c r="I33" s="169">
        <v>2</v>
      </c>
      <c r="J33" s="169">
        <v>106718</v>
      </c>
      <c r="K33" s="169">
        <v>3550</v>
      </c>
      <c r="L33" s="170">
        <v>0</v>
      </c>
      <c r="M33" s="170">
        <v>0</v>
      </c>
      <c r="N33" s="169">
        <v>11150</v>
      </c>
      <c r="O33" s="169">
        <v>46809</v>
      </c>
      <c r="P33" s="169">
        <v>320</v>
      </c>
      <c r="Q33" s="171">
        <v>0</v>
      </c>
      <c r="R33" s="172">
        <v>525</v>
      </c>
      <c r="S33" s="172">
        <v>43</v>
      </c>
      <c r="T33" s="171">
        <v>0</v>
      </c>
      <c r="U33" s="171">
        <v>0</v>
      </c>
      <c r="V33" s="171">
        <v>0</v>
      </c>
      <c r="W33" s="172">
        <v>0</v>
      </c>
      <c r="X33" s="171">
        <f t="shared" si="0"/>
        <v>181112</v>
      </c>
      <c r="Y33" s="171"/>
      <c r="Z33" s="192"/>
    </row>
    <row r="34" spans="2:26">
      <c r="B34" s="168">
        <v>1948</v>
      </c>
      <c r="C34" s="173">
        <v>384637</v>
      </c>
      <c r="D34" s="169">
        <v>0</v>
      </c>
      <c r="E34" s="169">
        <v>0</v>
      </c>
      <c r="F34" s="169">
        <v>7</v>
      </c>
      <c r="G34" s="169">
        <v>0</v>
      </c>
      <c r="H34" s="169">
        <v>7129</v>
      </c>
      <c r="I34" s="169">
        <v>1</v>
      </c>
      <c r="J34" s="169">
        <v>268953</v>
      </c>
      <c r="K34" s="169">
        <v>8407</v>
      </c>
      <c r="L34" s="170">
        <v>0</v>
      </c>
      <c r="M34" s="170">
        <v>0</v>
      </c>
      <c r="N34" s="169">
        <v>8346</v>
      </c>
      <c r="O34" s="169">
        <v>33877</v>
      </c>
      <c r="P34" s="169">
        <v>223</v>
      </c>
      <c r="Q34" s="171">
        <v>0</v>
      </c>
      <c r="R34" s="172">
        <v>352</v>
      </c>
      <c r="S34" s="172">
        <v>0</v>
      </c>
      <c r="T34" s="171">
        <v>0</v>
      </c>
      <c r="U34" s="171">
        <v>0</v>
      </c>
      <c r="V34" s="171">
        <v>0</v>
      </c>
      <c r="W34" s="172">
        <v>0</v>
      </c>
      <c r="X34" s="171">
        <f t="shared" si="0"/>
        <v>327295</v>
      </c>
      <c r="Y34" s="171"/>
      <c r="Z34" s="192"/>
    </row>
    <row r="35" spans="2:26">
      <c r="B35" s="168">
        <v>1949</v>
      </c>
      <c r="C35" s="173">
        <v>213269</v>
      </c>
      <c r="D35" s="169">
        <v>0</v>
      </c>
      <c r="E35" s="169">
        <v>0</v>
      </c>
      <c r="F35" s="169">
        <v>4</v>
      </c>
      <c r="G35" s="169">
        <v>0</v>
      </c>
      <c r="H35" s="169">
        <v>17688</v>
      </c>
      <c r="I35" s="169">
        <v>4</v>
      </c>
      <c r="J35" s="169">
        <v>195878</v>
      </c>
      <c r="K35" s="169">
        <v>5713</v>
      </c>
      <c r="L35" s="170">
        <v>0</v>
      </c>
      <c r="M35" s="170">
        <v>0</v>
      </c>
      <c r="N35" s="169">
        <v>0</v>
      </c>
      <c r="O35" s="169">
        <v>89095</v>
      </c>
      <c r="P35" s="169">
        <v>0</v>
      </c>
      <c r="Q35" s="171">
        <v>0</v>
      </c>
      <c r="R35" s="172">
        <v>0</v>
      </c>
      <c r="S35" s="172">
        <v>152</v>
      </c>
      <c r="T35" s="171">
        <v>0</v>
      </c>
      <c r="U35" s="171">
        <v>0</v>
      </c>
      <c r="V35" s="171">
        <v>0</v>
      </c>
      <c r="W35" s="172">
        <v>0</v>
      </c>
      <c r="X35" s="171">
        <f t="shared" si="0"/>
        <v>308534</v>
      </c>
      <c r="Y35" s="171"/>
      <c r="Z35" s="192"/>
    </row>
    <row r="36" spans="2:26">
      <c r="B36" s="168">
        <v>1950</v>
      </c>
      <c r="C36" s="173">
        <v>206270</v>
      </c>
      <c r="D36" s="169">
        <v>0</v>
      </c>
      <c r="E36" s="169">
        <v>0</v>
      </c>
      <c r="F36" s="169">
        <v>11</v>
      </c>
      <c r="G36" s="169">
        <v>0</v>
      </c>
      <c r="H36" s="169">
        <v>12671</v>
      </c>
      <c r="I36" s="169">
        <v>3</v>
      </c>
      <c r="J36" s="169">
        <v>287407</v>
      </c>
      <c r="K36" s="169">
        <v>12644</v>
      </c>
      <c r="L36" s="170">
        <v>0</v>
      </c>
      <c r="M36" s="170">
        <v>0</v>
      </c>
      <c r="N36" s="169">
        <v>1862</v>
      </c>
      <c r="O36" s="169">
        <v>76722</v>
      </c>
      <c r="P36" s="169">
        <v>648</v>
      </c>
      <c r="Q36" s="171">
        <v>0</v>
      </c>
      <c r="R36" s="172">
        <v>373</v>
      </c>
      <c r="S36" s="172">
        <v>286</v>
      </c>
      <c r="T36" s="171">
        <v>0</v>
      </c>
      <c r="U36" s="171">
        <v>0</v>
      </c>
      <c r="V36" s="171">
        <v>0</v>
      </c>
      <c r="W36" s="172">
        <v>0</v>
      </c>
      <c r="X36" s="171">
        <f t="shared" si="0"/>
        <v>392627</v>
      </c>
      <c r="Y36" s="171"/>
      <c r="Z36" s="192"/>
    </row>
    <row r="37" spans="2:26">
      <c r="B37" s="168">
        <v>1951</v>
      </c>
      <c r="C37" s="173">
        <v>125126</v>
      </c>
      <c r="D37" s="169">
        <v>0</v>
      </c>
      <c r="E37" s="169">
        <v>0</v>
      </c>
      <c r="F37" s="169">
        <v>8</v>
      </c>
      <c r="G37" s="169">
        <v>0</v>
      </c>
      <c r="H37" s="169">
        <v>46798</v>
      </c>
      <c r="I37" s="169">
        <v>0</v>
      </c>
      <c r="J37" s="169">
        <v>448360</v>
      </c>
      <c r="K37" s="169">
        <v>3404</v>
      </c>
      <c r="L37" s="170">
        <v>0</v>
      </c>
      <c r="M37" s="170">
        <v>0</v>
      </c>
      <c r="N37" s="169">
        <v>2319</v>
      </c>
      <c r="O37" s="169">
        <v>124345</v>
      </c>
      <c r="P37" s="169">
        <v>0</v>
      </c>
      <c r="Q37" s="171">
        <v>0</v>
      </c>
      <c r="R37" s="172">
        <v>455</v>
      </c>
      <c r="S37" s="172">
        <v>0</v>
      </c>
      <c r="T37" s="171">
        <v>0</v>
      </c>
      <c r="U37" s="171">
        <v>0</v>
      </c>
      <c r="V37" s="171">
        <v>0</v>
      </c>
      <c r="W37" s="172">
        <v>0</v>
      </c>
      <c r="X37" s="171">
        <f t="shared" si="0"/>
        <v>625689</v>
      </c>
      <c r="Y37" s="171"/>
      <c r="Z37" s="192"/>
    </row>
    <row r="38" spans="2:26">
      <c r="B38" s="168">
        <v>1952</v>
      </c>
      <c r="C38" s="173">
        <v>34155</v>
      </c>
      <c r="D38" s="172">
        <v>0</v>
      </c>
      <c r="E38" s="172">
        <v>0</v>
      </c>
      <c r="F38" s="172">
        <v>0</v>
      </c>
      <c r="G38" s="172">
        <v>0</v>
      </c>
      <c r="H38" s="172">
        <v>4390</v>
      </c>
      <c r="I38" s="172">
        <v>0</v>
      </c>
      <c r="J38" s="172">
        <v>137957</v>
      </c>
      <c r="K38" s="172">
        <v>3423</v>
      </c>
      <c r="L38" s="171">
        <v>0</v>
      </c>
      <c r="M38" s="171">
        <v>0</v>
      </c>
      <c r="N38" s="172">
        <v>208</v>
      </c>
      <c r="O38" s="172">
        <v>81691</v>
      </c>
      <c r="P38" s="172">
        <v>0</v>
      </c>
      <c r="Q38" s="171">
        <v>0</v>
      </c>
      <c r="R38" s="172">
        <v>639</v>
      </c>
      <c r="S38" s="172">
        <v>2512</v>
      </c>
      <c r="T38" s="171">
        <v>0</v>
      </c>
      <c r="U38" s="171">
        <v>0</v>
      </c>
      <c r="V38" s="171">
        <v>0</v>
      </c>
      <c r="W38" s="172">
        <v>0</v>
      </c>
      <c r="X38" s="171">
        <f t="shared" si="0"/>
        <v>230820</v>
      </c>
      <c r="Y38" s="171"/>
      <c r="Z38" s="192"/>
    </row>
    <row r="39" spans="2:26">
      <c r="B39" s="168">
        <v>1953</v>
      </c>
      <c r="C39" s="173">
        <v>168375</v>
      </c>
      <c r="D39" s="172">
        <v>0</v>
      </c>
      <c r="E39" s="172">
        <v>0</v>
      </c>
      <c r="F39" s="172">
        <v>0</v>
      </c>
      <c r="G39" s="172">
        <v>0</v>
      </c>
      <c r="H39" s="172">
        <v>1024</v>
      </c>
      <c r="I39" s="172">
        <v>32</v>
      </c>
      <c r="J39" s="172">
        <v>154589</v>
      </c>
      <c r="K39" s="172">
        <v>17848</v>
      </c>
      <c r="L39" s="171">
        <v>0</v>
      </c>
      <c r="M39" s="171">
        <v>0</v>
      </c>
      <c r="N39" s="172">
        <v>1625</v>
      </c>
      <c r="O39" s="172">
        <v>180887</v>
      </c>
      <c r="P39" s="172">
        <v>252</v>
      </c>
      <c r="Q39" s="171">
        <v>0</v>
      </c>
      <c r="R39" s="172">
        <v>0</v>
      </c>
      <c r="S39" s="172">
        <v>1350</v>
      </c>
      <c r="T39" s="171">
        <v>0</v>
      </c>
      <c r="U39" s="171">
        <v>0</v>
      </c>
      <c r="V39" s="171">
        <v>0</v>
      </c>
      <c r="W39" s="172">
        <v>0</v>
      </c>
      <c r="X39" s="171">
        <f t="shared" si="0"/>
        <v>357607</v>
      </c>
      <c r="Y39" s="171"/>
      <c r="Z39" s="192"/>
    </row>
    <row r="40" spans="2:26">
      <c r="B40" s="168">
        <v>1954</v>
      </c>
      <c r="C40" s="172">
        <v>184953</v>
      </c>
      <c r="D40" s="172">
        <v>0</v>
      </c>
      <c r="E40" s="172">
        <v>0</v>
      </c>
      <c r="F40" s="172">
        <v>143</v>
      </c>
      <c r="G40" s="172">
        <v>0</v>
      </c>
      <c r="H40" s="172">
        <v>6468</v>
      </c>
      <c r="I40" s="172">
        <v>0</v>
      </c>
      <c r="J40" s="172">
        <v>50272</v>
      </c>
      <c r="K40" s="172">
        <v>10720</v>
      </c>
      <c r="L40" s="171">
        <v>0</v>
      </c>
      <c r="M40" s="171">
        <v>0</v>
      </c>
      <c r="N40" s="172">
        <v>515</v>
      </c>
      <c r="O40" s="172">
        <v>72973</v>
      </c>
      <c r="P40" s="172">
        <v>9</v>
      </c>
      <c r="Q40" s="171">
        <v>0</v>
      </c>
      <c r="R40" s="172">
        <v>312</v>
      </c>
      <c r="S40" s="172">
        <v>1009.0000000000001</v>
      </c>
      <c r="T40" s="171">
        <v>0</v>
      </c>
      <c r="U40" s="171">
        <v>0</v>
      </c>
      <c r="V40" s="171">
        <v>0</v>
      </c>
      <c r="W40" s="172">
        <v>0</v>
      </c>
      <c r="X40" s="171">
        <f t="shared" si="0"/>
        <v>142421</v>
      </c>
      <c r="Y40" s="171"/>
      <c r="Z40" s="192"/>
    </row>
    <row r="41" spans="2:26">
      <c r="B41" s="168">
        <v>1955</v>
      </c>
      <c r="C41" s="172">
        <v>256757</v>
      </c>
      <c r="D41" s="172">
        <v>0</v>
      </c>
      <c r="E41" s="172">
        <v>0</v>
      </c>
      <c r="F41" s="172">
        <v>783</v>
      </c>
      <c r="G41" s="172">
        <v>0</v>
      </c>
      <c r="H41" s="172">
        <v>30302</v>
      </c>
      <c r="I41" s="172">
        <v>0</v>
      </c>
      <c r="J41" s="172">
        <v>430793</v>
      </c>
      <c r="K41" s="172">
        <v>3476</v>
      </c>
      <c r="L41" s="171">
        <v>0</v>
      </c>
      <c r="M41" s="171">
        <v>0</v>
      </c>
      <c r="N41" s="172">
        <v>339</v>
      </c>
      <c r="O41" s="172">
        <v>88693</v>
      </c>
      <c r="P41" s="172">
        <v>109.00000000000001</v>
      </c>
      <c r="Q41" s="171">
        <v>0</v>
      </c>
      <c r="R41" s="172">
        <v>0</v>
      </c>
      <c r="S41" s="172">
        <v>0</v>
      </c>
      <c r="T41" s="171">
        <v>0</v>
      </c>
      <c r="U41" s="171">
        <v>0</v>
      </c>
      <c r="V41" s="171">
        <v>0</v>
      </c>
      <c r="W41" s="172">
        <v>0</v>
      </c>
      <c r="X41" s="171">
        <f t="shared" si="0"/>
        <v>554495</v>
      </c>
      <c r="Y41" s="171"/>
      <c r="Z41" s="192"/>
    </row>
    <row r="42" spans="2:26">
      <c r="B42" s="168">
        <v>1956</v>
      </c>
      <c r="C42" s="172">
        <v>289096</v>
      </c>
      <c r="D42" s="172">
        <v>0</v>
      </c>
      <c r="E42" s="172">
        <v>0</v>
      </c>
      <c r="F42" s="172">
        <v>17</v>
      </c>
      <c r="G42" s="172">
        <v>0</v>
      </c>
      <c r="H42" s="172">
        <v>16499</v>
      </c>
      <c r="I42" s="172">
        <v>0</v>
      </c>
      <c r="J42" s="172">
        <v>81569</v>
      </c>
      <c r="K42" s="172">
        <v>14910</v>
      </c>
      <c r="L42" s="171">
        <v>0</v>
      </c>
      <c r="M42" s="171">
        <v>0</v>
      </c>
      <c r="N42" s="172">
        <v>9</v>
      </c>
      <c r="O42" s="172">
        <v>90001</v>
      </c>
      <c r="P42" s="172">
        <v>0</v>
      </c>
      <c r="Q42" s="171">
        <v>0</v>
      </c>
      <c r="R42" s="172">
        <v>196</v>
      </c>
      <c r="S42" s="172">
        <v>4967</v>
      </c>
      <c r="T42" s="171">
        <v>0</v>
      </c>
      <c r="U42" s="171">
        <v>0</v>
      </c>
      <c r="V42" s="171">
        <v>0</v>
      </c>
      <c r="W42" s="172">
        <v>0</v>
      </c>
      <c r="X42" s="171">
        <f t="shared" si="0"/>
        <v>208168</v>
      </c>
      <c r="Y42" s="171"/>
      <c r="Z42" s="192"/>
    </row>
    <row r="43" spans="2:26">
      <c r="B43" s="168">
        <v>1957</v>
      </c>
      <c r="C43" s="172">
        <v>192479</v>
      </c>
      <c r="D43" s="172">
        <v>0</v>
      </c>
      <c r="E43" s="172">
        <v>0</v>
      </c>
      <c r="F43" s="172">
        <v>0</v>
      </c>
      <c r="G43" s="172">
        <v>0</v>
      </c>
      <c r="H43" s="172">
        <v>6559.0000000000009</v>
      </c>
      <c r="I43" s="172">
        <v>161</v>
      </c>
      <c r="J43" s="172">
        <v>117979</v>
      </c>
      <c r="K43" s="172">
        <v>10507</v>
      </c>
      <c r="L43" s="171">
        <v>0</v>
      </c>
      <c r="M43" s="171">
        <v>0</v>
      </c>
      <c r="N43" s="172">
        <v>52</v>
      </c>
      <c r="O43" s="172">
        <v>210686</v>
      </c>
      <c r="P43" s="172">
        <v>3641.0000000000005</v>
      </c>
      <c r="Q43" s="171">
        <v>0</v>
      </c>
      <c r="R43" s="172">
        <v>21.013794737020199</v>
      </c>
      <c r="S43" s="172">
        <v>905.6945531655706</v>
      </c>
      <c r="T43" s="171">
        <v>0</v>
      </c>
      <c r="U43" s="171">
        <v>0</v>
      </c>
      <c r="V43" s="171">
        <v>0</v>
      </c>
      <c r="W43" s="172">
        <v>0</v>
      </c>
      <c r="X43" s="171">
        <f t="shared" si="0"/>
        <v>350511.70834790258</v>
      </c>
      <c r="Y43" s="171"/>
      <c r="Z43" s="192"/>
    </row>
    <row r="44" spans="2:26">
      <c r="B44" s="168">
        <v>1958</v>
      </c>
      <c r="C44" s="172">
        <v>120862</v>
      </c>
      <c r="D44" s="172">
        <v>0</v>
      </c>
      <c r="E44" s="172">
        <v>0</v>
      </c>
      <c r="F44" s="172">
        <v>905</v>
      </c>
      <c r="G44" s="172">
        <v>0</v>
      </c>
      <c r="H44" s="172">
        <v>19146</v>
      </c>
      <c r="I44" s="172">
        <v>0</v>
      </c>
      <c r="J44" s="172">
        <v>79955</v>
      </c>
      <c r="K44" s="172">
        <v>81992</v>
      </c>
      <c r="L44" s="171">
        <v>0</v>
      </c>
      <c r="M44" s="171">
        <v>0</v>
      </c>
      <c r="N44" s="172">
        <v>0</v>
      </c>
      <c r="O44" s="172">
        <v>60132.024329720145</v>
      </c>
      <c r="P44" s="172">
        <v>76.700350790123707</v>
      </c>
      <c r="Q44" s="171">
        <v>0</v>
      </c>
      <c r="R44" s="172">
        <v>60.503618863998035</v>
      </c>
      <c r="S44" s="172">
        <v>102.54850654914921</v>
      </c>
      <c r="T44" s="171">
        <v>0</v>
      </c>
      <c r="U44" s="171">
        <v>0</v>
      </c>
      <c r="V44" s="171">
        <v>0</v>
      </c>
      <c r="W44" s="172">
        <v>0</v>
      </c>
      <c r="X44" s="171">
        <f t="shared" si="0"/>
        <v>242369.77680592341</v>
      </c>
      <c r="Y44" s="171"/>
      <c r="Z44" s="192"/>
    </row>
    <row r="45" spans="2:26">
      <c r="B45" s="168">
        <v>1959</v>
      </c>
      <c r="C45" s="172">
        <v>112226</v>
      </c>
      <c r="D45" s="172">
        <v>0</v>
      </c>
      <c r="E45" s="172">
        <v>0</v>
      </c>
      <c r="F45" s="172">
        <v>1522</v>
      </c>
      <c r="G45" s="172">
        <v>0</v>
      </c>
      <c r="H45" s="172">
        <v>31039</v>
      </c>
      <c r="I45" s="172">
        <v>142</v>
      </c>
      <c r="J45" s="172">
        <v>148402.57050204719</v>
      </c>
      <c r="K45" s="172">
        <v>13872.256595643883</v>
      </c>
      <c r="L45" s="171">
        <v>0</v>
      </c>
      <c r="M45" s="171">
        <v>0</v>
      </c>
      <c r="N45" s="172">
        <v>401.99014567266499</v>
      </c>
      <c r="O45" s="172">
        <v>144581.08841351452</v>
      </c>
      <c r="P45" s="172">
        <v>873.7132757987514</v>
      </c>
      <c r="Q45" s="171">
        <v>0</v>
      </c>
      <c r="R45" s="172">
        <v>57.919523530948254</v>
      </c>
      <c r="S45" s="172">
        <v>53.854995563864172</v>
      </c>
      <c r="T45" s="171">
        <v>0</v>
      </c>
      <c r="U45" s="171">
        <v>0</v>
      </c>
      <c r="V45" s="171">
        <v>0</v>
      </c>
      <c r="W45" s="172">
        <v>0</v>
      </c>
      <c r="X45" s="171">
        <f t="shared" si="0"/>
        <v>340946.39345177182</v>
      </c>
      <c r="Y45" s="171"/>
      <c r="Z45" s="192"/>
    </row>
    <row r="46" spans="2:26">
      <c r="B46" s="168">
        <v>1960</v>
      </c>
      <c r="C46" s="172">
        <v>251567</v>
      </c>
      <c r="D46" s="172">
        <v>0</v>
      </c>
      <c r="E46" s="172">
        <v>0</v>
      </c>
      <c r="F46" s="172">
        <v>124</v>
      </c>
      <c r="G46" s="172">
        <v>0</v>
      </c>
      <c r="H46" s="172">
        <v>55545.763628365487</v>
      </c>
      <c r="I46" s="172">
        <v>220.6448447387121</v>
      </c>
      <c r="J46" s="172">
        <v>610591.24123974785</v>
      </c>
      <c r="K46" s="172">
        <v>32598.119261843553</v>
      </c>
      <c r="L46" s="171">
        <v>0</v>
      </c>
      <c r="M46" s="171">
        <v>0</v>
      </c>
      <c r="N46" s="172">
        <v>6220.7600536221971</v>
      </c>
      <c r="O46" s="172">
        <v>65417.561498226627</v>
      </c>
      <c r="P46" s="172">
        <v>48.77433560500905</v>
      </c>
      <c r="Q46" s="171">
        <v>0</v>
      </c>
      <c r="R46" s="172">
        <v>605.66643087130456</v>
      </c>
      <c r="S46" s="172">
        <v>3383.1076365173835</v>
      </c>
      <c r="T46" s="171">
        <v>0</v>
      </c>
      <c r="U46" s="171">
        <v>0</v>
      </c>
      <c r="V46" s="171">
        <v>0</v>
      </c>
      <c r="W46" s="172">
        <v>0</v>
      </c>
      <c r="X46" s="171">
        <f t="shared" si="0"/>
        <v>774755.63892953808</v>
      </c>
      <c r="Y46" s="171"/>
      <c r="Z46" s="192"/>
    </row>
    <row r="47" spans="2:26">
      <c r="B47" s="168">
        <v>1961</v>
      </c>
      <c r="C47" s="172">
        <v>140714</v>
      </c>
      <c r="D47" s="172">
        <v>0</v>
      </c>
      <c r="E47" s="172">
        <v>0</v>
      </c>
      <c r="F47" s="172">
        <v>276.33140079181555</v>
      </c>
      <c r="G47" s="172">
        <v>0</v>
      </c>
      <c r="H47" s="172">
        <v>14301.414723344349</v>
      </c>
      <c r="I47" s="172">
        <v>1.0254850654914922</v>
      </c>
      <c r="J47" s="172">
        <v>387052.80472151644</v>
      </c>
      <c r="K47" s="172">
        <v>3483.3004677910631</v>
      </c>
      <c r="L47" s="171">
        <v>0</v>
      </c>
      <c r="M47" s="171">
        <v>0</v>
      </c>
      <c r="N47" s="172">
        <v>536.08339431489253</v>
      </c>
      <c r="O47" s="172">
        <v>164277.70896754155</v>
      </c>
      <c r="P47" s="172">
        <v>486.10121312648391</v>
      </c>
      <c r="Q47" s="171">
        <v>0</v>
      </c>
      <c r="R47" s="172">
        <v>1020.297909365773</v>
      </c>
      <c r="S47" s="172">
        <v>209.43546547903352</v>
      </c>
      <c r="T47" s="171">
        <v>0</v>
      </c>
      <c r="U47" s="171">
        <v>0</v>
      </c>
      <c r="V47" s="171">
        <v>0</v>
      </c>
      <c r="W47" s="172">
        <v>0</v>
      </c>
      <c r="X47" s="171">
        <f t="shared" si="0"/>
        <v>571644.50374833681</v>
      </c>
      <c r="Y47" s="171"/>
      <c r="Z47" s="192"/>
    </row>
    <row r="48" spans="2:26">
      <c r="B48" s="168">
        <v>1962</v>
      </c>
      <c r="C48" s="172">
        <v>167602</v>
      </c>
      <c r="D48" s="172">
        <v>0</v>
      </c>
      <c r="E48" s="172">
        <v>0</v>
      </c>
      <c r="F48" s="172">
        <v>698.35532959970624</v>
      </c>
      <c r="G48" s="172">
        <v>0</v>
      </c>
      <c r="H48" s="172">
        <v>8379.0244041438473</v>
      </c>
      <c r="I48" s="172">
        <v>0</v>
      </c>
      <c r="J48" s="172">
        <v>257370.99149510521</v>
      </c>
      <c r="K48" s="172">
        <v>25726.122670504436</v>
      </c>
      <c r="L48" s="171">
        <v>0</v>
      </c>
      <c r="M48" s="171">
        <v>0</v>
      </c>
      <c r="N48" s="172">
        <v>3194.170842493068</v>
      </c>
      <c r="O48" s="172">
        <v>395625.83424139681</v>
      </c>
      <c r="P48" s="172">
        <v>1524.2869974169232</v>
      </c>
      <c r="Q48" s="171">
        <v>0</v>
      </c>
      <c r="R48" s="172">
        <v>954.24736072567828</v>
      </c>
      <c r="S48" s="172">
        <v>0</v>
      </c>
      <c r="T48" s="171">
        <v>0</v>
      </c>
      <c r="U48" s="171">
        <v>0</v>
      </c>
      <c r="V48" s="171">
        <v>0</v>
      </c>
      <c r="W48" s="172">
        <v>0</v>
      </c>
      <c r="X48" s="171">
        <f t="shared" si="0"/>
        <v>693473.03334138554</v>
      </c>
      <c r="Y48" s="171"/>
      <c r="Z48" s="192"/>
    </row>
    <row r="49" spans="2:26">
      <c r="B49" s="168">
        <v>1963</v>
      </c>
      <c r="C49" s="172">
        <v>332536</v>
      </c>
      <c r="D49" s="172">
        <v>0</v>
      </c>
      <c r="E49" s="172">
        <v>0</v>
      </c>
      <c r="F49" s="172">
        <v>0</v>
      </c>
      <c r="G49" s="172">
        <v>0</v>
      </c>
      <c r="H49" s="172">
        <v>29537.508996812699</v>
      </c>
      <c r="I49" s="172">
        <v>173.46757000682993</v>
      </c>
      <c r="J49" s="172">
        <v>448298.29382149811</v>
      </c>
      <c r="K49" s="172">
        <v>17628.418324278009</v>
      </c>
      <c r="L49" s="171">
        <v>0</v>
      </c>
      <c r="M49" s="171">
        <v>0</v>
      </c>
      <c r="N49" s="172">
        <v>904.59195507705704</v>
      </c>
      <c r="O49" s="172">
        <v>199104.14360154886</v>
      </c>
      <c r="P49" s="172">
        <v>0</v>
      </c>
      <c r="Q49" s="171">
        <v>0</v>
      </c>
      <c r="R49" s="172">
        <v>2505.6755668967767</v>
      </c>
      <c r="S49" s="172">
        <v>550.67623723056363</v>
      </c>
      <c r="T49" s="171">
        <v>0</v>
      </c>
      <c r="U49" s="171">
        <v>0</v>
      </c>
      <c r="V49" s="171">
        <v>0</v>
      </c>
      <c r="W49" s="172">
        <v>0</v>
      </c>
      <c r="X49" s="171">
        <f t="shared" si="0"/>
        <v>698702.77607334894</v>
      </c>
      <c r="Y49" s="171"/>
      <c r="Z49" s="192"/>
    </row>
    <row r="50" spans="2:26">
      <c r="B50" s="168">
        <v>1964</v>
      </c>
      <c r="C50" s="172">
        <v>137073</v>
      </c>
      <c r="D50" s="172">
        <v>0</v>
      </c>
      <c r="E50" s="172">
        <v>0</v>
      </c>
      <c r="F50" s="172">
        <v>37.241625199206425</v>
      </c>
      <c r="G50" s="172">
        <v>0</v>
      </c>
      <c r="H50" s="172">
        <v>13310.91180330649</v>
      </c>
      <c r="I50" s="172">
        <v>3735.119130334635</v>
      </c>
      <c r="J50" s="172">
        <v>190971.45172857682</v>
      </c>
      <c r="K50" s="172">
        <v>133202.78458310693</v>
      </c>
      <c r="L50" s="171">
        <v>0</v>
      </c>
      <c r="M50" s="171">
        <v>0</v>
      </c>
      <c r="N50" s="172">
        <v>3809.3374116666237</v>
      </c>
      <c r="O50" s="172">
        <v>409973.52424326912</v>
      </c>
      <c r="P50" s="172">
        <v>414.48749038859631</v>
      </c>
      <c r="Q50" s="171">
        <v>0</v>
      </c>
      <c r="R50" s="172">
        <v>0</v>
      </c>
      <c r="S50" s="172">
        <v>271</v>
      </c>
      <c r="T50" s="171">
        <v>0</v>
      </c>
      <c r="U50" s="171">
        <v>0</v>
      </c>
      <c r="V50" s="171">
        <v>0</v>
      </c>
      <c r="W50" s="172">
        <v>0</v>
      </c>
      <c r="X50" s="171">
        <f t="shared" si="0"/>
        <v>755725.85801584844</v>
      </c>
      <c r="Y50" s="171"/>
      <c r="Z50" s="192"/>
    </row>
    <row r="51" spans="2:26">
      <c r="B51" s="168">
        <v>1965</v>
      </c>
      <c r="C51" s="172">
        <v>307192</v>
      </c>
      <c r="D51" s="172">
        <v>0</v>
      </c>
      <c r="E51" s="172">
        <v>0</v>
      </c>
      <c r="F51" s="172">
        <v>394.23146443112199</v>
      </c>
      <c r="G51" s="172">
        <v>0</v>
      </c>
      <c r="H51" s="172">
        <v>102569.71715926834</v>
      </c>
      <c r="I51" s="172">
        <v>420.99148267309334</v>
      </c>
      <c r="J51" s="172">
        <v>1535857.736885539</v>
      </c>
      <c r="K51" s="172">
        <v>80850.719375181303</v>
      </c>
      <c r="L51" s="171">
        <v>0</v>
      </c>
      <c r="M51" s="171">
        <v>0</v>
      </c>
      <c r="N51" s="172">
        <v>3331.9999999999995</v>
      </c>
      <c r="O51" s="172">
        <v>201220</v>
      </c>
      <c r="P51" s="172">
        <v>271</v>
      </c>
      <c r="Q51" s="171">
        <v>0</v>
      </c>
      <c r="R51" s="172">
        <v>496.99865508833926</v>
      </c>
      <c r="S51" s="172">
        <v>22730.938488557429</v>
      </c>
      <c r="T51" s="171">
        <v>0</v>
      </c>
      <c r="U51" s="171">
        <v>0</v>
      </c>
      <c r="V51" s="171">
        <v>0</v>
      </c>
      <c r="W51" s="172">
        <v>0</v>
      </c>
      <c r="X51" s="171">
        <f t="shared" si="0"/>
        <v>1948144.3335107386</v>
      </c>
      <c r="Y51" s="171"/>
      <c r="Z51" s="192"/>
    </row>
    <row r="52" spans="2:26">
      <c r="B52" s="168">
        <v>1966</v>
      </c>
      <c r="C52" s="172">
        <v>383545</v>
      </c>
      <c r="D52" s="172">
        <v>0</v>
      </c>
      <c r="E52" s="172">
        <v>0</v>
      </c>
      <c r="F52" s="172">
        <v>1631.07212902319</v>
      </c>
      <c r="G52" s="172">
        <v>0</v>
      </c>
      <c r="H52" s="172">
        <v>65254.147236844685</v>
      </c>
      <c r="I52" s="172">
        <v>377.97311623531527</v>
      </c>
      <c r="J52" s="172">
        <v>990567</v>
      </c>
      <c r="K52" s="172">
        <v>15248</v>
      </c>
      <c r="L52" s="171">
        <v>0</v>
      </c>
      <c r="M52" s="171">
        <v>0</v>
      </c>
      <c r="N52" s="172">
        <v>2192.994065611123</v>
      </c>
      <c r="O52" s="172">
        <v>225659.38935057275</v>
      </c>
      <c r="P52" s="172">
        <v>27.999924230328975</v>
      </c>
      <c r="Q52" s="171">
        <v>0</v>
      </c>
      <c r="R52" s="172">
        <v>0</v>
      </c>
      <c r="S52" s="172">
        <v>2607.0895889451672</v>
      </c>
      <c r="T52" s="171">
        <v>0</v>
      </c>
      <c r="U52" s="171">
        <v>0</v>
      </c>
      <c r="V52" s="171">
        <v>0</v>
      </c>
      <c r="W52" s="172">
        <v>0</v>
      </c>
      <c r="X52" s="171">
        <f t="shared" si="0"/>
        <v>1303565.6654114628</v>
      </c>
      <c r="Y52" s="171"/>
      <c r="Z52" s="192"/>
    </row>
    <row r="53" spans="2:26">
      <c r="B53" s="168">
        <v>1967</v>
      </c>
      <c r="C53" s="172">
        <v>328000</v>
      </c>
      <c r="D53" s="172">
        <v>0</v>
      </c>
      <c r="E53" s="172">
        <v>0</v>
      </c>
      <c r="F53" s="172">
        <v>2727.7224367478102</v>
      </c>
      <c r="G53" s="172">
        <v>0</v>
      </c>
      <c r="H53" s="172">
        <v>16156.999999999998</v>
      </c>
      <c r="I53" s="172">
        <v>163.00000000000003</v>
      </c>
      <c r="J53" s="172">
        <v>99356.731134028436</v>
      </c>
      <c r="K53" s="172">
        <v>6077.9835525692679</v>
      </c>
      <c r="L53" s="171">
        <v>0</v>
      </c>
      <c r="M53" s="171">
        <v>0</v>
      </c>
      <c r="N53" s="172">
        <v>13957.66200984842</v>
      </c>
      <c r="O53" s="172">
        <v>100607.49150583014</v>
      </c>
      <c r="P53" s="172">
        <v>1599.7808003971975</v>
      </c>
      <c r="Q53" s="171">
        <v>0</v>
      </c>
      <c r="R53" s="172">
        <v>0</v>
      </c>
      <c r="S53" s="172">
        <v>0</v>
      </c>
      <c r="T53" s="171">
        <v>0</v>
      </c>
      <c r="U53" s="171">
        <v>0</v>
      </c>
      <c r="V53" s="171">
        <v>0</v>
      </c>
      <c r="W53" s="172">
        <v>0</v>
      </c>
      <c r="X53" s="171">
        <f t="shared" si="0"/>
        <v>240647.37143942126</v>
      </c>
      <c r="Y53" s="171"/>
      <c r="Z53" s="192"/>
    </row>
    <row r="54" spans="2:26">
      <c r="B54" s="168">
        <v>1968</v>
      </c>
      <c r="C54" s="172">
        <v>342343</v>
      </c>
      <c r="D54" s="172">
        <v>0</v>
      </c>
      <c r="E54" s="172">
        <v>0</v>
      </c>
      <c r="F54" s="172">
        <v>271</v>
      </c>
      <c r="G54" s="172">
        <v>0</v>
      </c>
      <c r="H54" s="172">
        <v>12996.964829342345</v>
      </c>
      <c r="I54" s="172">
        <v>0</v>
      </c>
      <c r="J54" s="172">
        <v>1011407.1631649444</v>
      </c>
      <c r="K54" s="172">
        <v>4704.6745213808535</v>
      </c>
      <c r="L54" s="171">
        <v>0</v>
      </c>
      <c r="M54" s="171">
        <v>0</v>
      </c>
      <c r="N54" s="172">
        <v>2336.8807046571615</v>
      </c>
      <c r="O54" s="172">
        <v>174674.6337515208</v>
      </c>
      <c r="P54" s="172">
        <v>2117.590477395494</v>
      </c>
      <c r="Q54" s="171">
        <v>0</v>
      </c>
      <c r="R54" s="172">
        <v>0</v>
      </c>
      <c r="S54" s="172">
        <v>1777.3572245764067</v>
      </c>
      <c r="T54" s="171">
        <v>0</v>
      </c>
      <c r="U54" s="171">
        <v>0</v>
      </c>
      <c r="V54" s="171">
        <v>0</v>
      </c>
      <c r="W54" s="172">
        <v>0</v>
      </c>
      <c r="X54" s="171">
        <f t="shared" si="0"/>
        <v>1210286.2646738174</v>
      </c>
      <c r="Y54" s="171"/>
      <c r="Z54" s="192"/>
    </row>
    <row r="55" spans="2:26">
      <c r="B55" s="168">
        <v>1969</v>
      </c>
      <c r="C55" s="172">
        <v>366589</v>
      </c>
      <c r="D55" s="172">
        <v>0</v>
      </c>
      <c r="E55" s="172">
        <v>0</v>
      </c>
      <c r="F55" s="172">
        <v>0</v>
      </c>
      <c r="G55" s="172">
        <v>0</v>
      </c>
      <c r="H55" s="172">
        <v>13271.585802231271</v>
      </c>
      <c r="I55" s="172">
        <v>159.55260642259285</v>
      </c>
      <c r="J55" s="172">
        <v>301917.23435690312</v>
      </c>
      <c r="K55" s="172">
        <v>68348.776742420567</v>
      </c>
      <c r="L55" s="171">
        <v>0</v>
      </c>
      <c r="M55" s="171">
        <v>0</v>
      </c>
      <c r="N55" s="172">
        <v>1403.2892578886481</v>
      </c>
      <c r="O55" s="172">
        <v>89900.288816878528</v>
      </c>
      <c r="P55" s="172">
        <v>519.42009088643033</v>
      </c>
      <c r="Q55" s="171">
        <v>0</v>
      </c>
      <c r="R55" s="172">
        <v>0</v>
      </c>
      <c r="S55" s="172">
        <v>2359.2293626775336</v>
      </c>
      <c r="T55" s="171">
        <v>0</v>
      </c>
      <c r="U55" s="171">
        <v>0</v>
      </c>
      <c r="V55" s="171">
        <v>0</v>
      </c>
      <c r="W55" s="172">
        <v>0</v>
      </c>
      <c r="X55" s="171">
        <f t="shared" si="0"/>
        <v>477879.37703630864</v>
      </c>
      <c r="Y55" s="171"/>
      <c r="Z55" s="192"/>
    </row>
    <row r="56" spans="2:26">
      <c r="B56" s="168">
        <v>1970</v>
      </c>
      <c r="C56" s="172">
        <v>536257</v>
      </c>
      <c r="D56" s="172">
        <v>0</v>
      </c>
      <c r="E56" s="172">
        <v>0</v>
      </c>
      <c r="F56" s="172">
        <v>0</v>
      </c>
      <c r="G56" s="172">
        <v>0</v>
      </c>
      <c r="H56" s="172">
        <v>18671.787582850749</v>
      </c>
      <c r="I56" s="172">
        <v>282.41923207942</v>
      </c>
      <c r="J56" s="172">
        <v>208452.04635080119</v>
      </c>
      <c r="K56" s="172">
        <v>8724.3337487776353</v>
      </c>
      <c r="L56" s="171">
        <v>0</v>
      </c>
      <c r="M56" s="171">
        <v>0</v>
      </c>
      <c r="N56" s="172">
        <v>4834.9638790675381</v>
      </c>
      <c r="O56" s="172">
        <v>201464.37955444356</v>
      </c>
      <c r="P56" s="172">
        <v>650.48710822796181</v>
      </c>
      <c r="Q56" s="171">
        <v>0</v>
      </c>
      <c r="R56" s="172">
        <v>0</v>
      </c>
      <c r="S56" s="172">
        <v>3600.6946552523523</v>
      </c>
      <c r="T56" s="171">
        <v>0</v>
      </c>
      <c r="U56" s="171">
        <v>0</v>
      </c>
      <c r="V56" s="171">
        <v>0</v>
      </c>
      <c r="W56" s="172">
        <v>0</v>
      </c>
      <c r="X56" s="171">
        <f t="shared" si="0"/>
        <v>446681.11211150035</v>
      </c>
      <c r="Y56" s="171"/>
      <c r="Z56" s="192"/>
    </row>
    <row r="57" spans="2:26">
      <c r="B57" s="168">
        <v>1971</v>
      </c>
      <c r="C57" s="172">
        <v>671668</v>
      </c>
      <c r="D57" s="172">
        <v>0</v>
      </c>
      <c r="E57" s="172">
        <v>0</v>
      </c>
      <c r="F57" s="172">
        <v>614.67715217285524</v>
      </c>
      <c r="G57" s="172">
        <v>0</v>
      </c>
      <c r="H57" s="172">
        <v>23659.264510191166</v>
      </c>
      <c r="I57" s="172">
        <v>0</v>
      </c>
      <c r="J57" s="172">
        <v>838897.51680949237</v>
      </c>
      <c r="K57" s="172">
        <v>70718.62830346977</v>
      </c>
      <c r="L57" s="171">
        <v>0</v>
      </c>
      <c r="M57" s="171">
        <v>0</v>
      </c>
      <c r="N57" s="172">
        <v>3770.9708682081459</v>
      </c>
      <c r="O57" s="172">
        <v>442121.68905605632</v>
      </c>
      <c r="P57" s="172">
        <v>374.4085150373021</v>
      </c>
      <c r="Q57" s="171">
        <v>0</v>
      </c>
      <c r="R57" s="172">
        <v>108</v>
      </c>
      <c r="S57" s="172">
        <v>2367</v>
      </c>
      <c r="T57" s="171">
        <v>0</v>
      </c>
      <c r="U57" s="171">
        <v>0</v>
      </c>
      <c r="V57" s="171">
        <v>0</v>
      </c>
      <c r="W57" s="172">
        <v>0</v>
      </c>
      <c r="X57" s="171">
        <f t="shared" si="0"/>
        <v>1382632.155214628</v>
      </c>
      <c r="Y57" s="171"/>
      <c r="Z57" s="192"/>
    </row>
    <row r="58" spans="2:26">
      <c r="B58" s="168">
        <v>1972</v>
      </c>
      <c r="C58" s="172">
        <v>326320</v>
      </c>
      <c r="D58" s="172">
        <v>0</v>
      </c>
      <c r="E58" s="172">
        <v>0</v>
      </c>
      <c r="F58" s="172">
        <v>0</v>
      </c>
      <c r="G58" s="172">
        <v>0</v>
      </c>
      <c r="H58" s="172">
        <v>33146.794982621199</v>
      </c>
      <c r="I58" s="172">
        <v>0</v>
      </c>
      <c r="J58" s="172">
        <v>412670.87458599446</v>
      </c>
      <c r="K58" s="172">
        <v>16041.811641624832</v>
      </c>
      <c r="L58" s="171">
        <v>0</v>
      </c>
      <c r="M58" s="171">
        <v>0</v>
      </c>
      <c r="N58" s="172">
        <v>4280</v>
      </c>
      <c r="O58" s="172">
        <v>443366</v>
      </c>
      <c r="P58" s="172">
        <v>441</v>
      </c>
      <c r="Q58" s="171">
        <v>0</v>
      </c>
      <c r="R58" s="172">
        <v>1140.984849803707</v>
      </c>
      <c r="S58" s="172">
        <v>1862.975263088787</v>
      </c>
      <c r="T58" s="171">
        <v>0</v>
      </c>
      <c r="U58" s="171">
        <v>0</v>
      </c>
      <c r="V58" s="171">
        <v>0</v>
      </c>
      <c r="W58" s="172">
        <v>0</v>
      </c>
      <c r="X58" s="171">
        <f t="shared" si="0"/>
        <v>912950.44132313307</v>
      </c>
      <c r="Y58" s="171"/>
      <c r="Z58" s="192"/>
    </row>
    <row r="59" spans="2:26">
      <c r="B59" s="168">
        <v>1973</v>
      </c>
      <c r="C59" s="172">
        <v>538462.01875678031</v>
      </c>
      <c r="D59" s="172">
        <v>0</v>
      </c>
      <c r="E59" s="172">
        <v>0</v>
      </c>
      <c r="F59" s="172">
        <v>0</v>
      </c>
      <c r="G59" s="172">
        <v>0</v>
      </c>
      <c r="H59" s="172">
        <v>19111.762311465263</v>
      </c>
      <c r="I59" s="172">
        <v>0</v>
      </c>
      <c r="J59" s="172">
        <v>761907</v>
      </c>
      <c r="K59" s="172">
        <v>95637</v>
      </c>
      <c r="L59" s="171">
        <v>0</v>
      </c>
      <c r="M59" s="171">
        <v>0</v>
      </c>
      <c r="N59" s="172">
        <v>0</v>
      </c>
      <c r="O59" s="172">
        <v>362660.18453467259</v>
      </c>
      <c r="P59" s="172">
        <v>1155.9846506337294</v>
      </c>
      <c r="Q59" s="171">
        <v>0</v>
      </c>
      <c r="R59" s="172">
        <v>492.7536626987976</v>
      </c>
      <c r="S59" s="172">
        <v>2287.50815899088</v>
      </c>
      <c r="T59" s="171">
        <v>0</v>
      </c>
      <c r="U59" s="171">
        <v>0</v>
      </c>
      <c r="V59" s="171">
        <v>0</v>
      </c>
      <c r="W59" s="172">
        <v>0</v>
      </c>
      <c r="X59" s="171">
        <f t="shared" si="0"/>
        <v>1243252.1933184613</v>
      </c>
      <c r="Y59" s="171"/>
      <c r="Z59" s="192"/>
    </row>
    <row r="60" spans="2:26">
      <c r="B60" s="168">
        <v>1974</v>
      </c>
      <c r="C60" s="172">
        <v>364602.92233848991</v>
      </c>
      <c r="D60" s="172">
        <v>0</v>
      </c>
      <c r="E60" s="172">
        <v>0</v>
      </c>
      <c r="F60" s="172">
        <v>49.788366361343364</v>
      </c>
      <c r="G60" s="172">
        <v>0</v>
      </c>
      <c r="H60" s="172">
        <v>51566</v>
      </c>
      <c r="I60" s="172">
        <v>167</v>
      </c>
      <c r="J60" s="172">
        <v>198938.35846169962</v>
      </c>
      <c r="K60" s="172">
        <v>87360.840007494699</v>
      </c>
      <c r="L60" s="171">
        <v>0</v>
      </c>
      <c r="M60" s="171">
        <v>0</v>
      </c>
      <c r="N60" s="172">
        <v>0</v>
      </c>
      <c r="O60" s="172">
        <v>290322.16802409559</v>
      </c>
      <c r="P60" s="172">
        <v>847.59828143472407</v>
      </c>
      <c r="Q60" s="171">
        <v>0</v>
      </c>
      <c r="R60" s="172">
        <v>6.0013180269005941</v>
      </c>
      <c r="S60" s="172">
        <v>807.17727461812979</v>
      </c>
      <c r="T60" s="171">
        <v>0</v>
      </c>
      <c r="U60" s="171">
        <v>0</v>
      </c>
      <c r="V60" s="171">
        <v>0</v>
      </c>
      <c r="W60" s="172">
        <v>0</v>
      </c>
      <c r="X60" s="171">
        <f t="shared" si="0"/>
        <v>630064.93173373106</v>
      </c>
      <c r="Y60" s="171"/>
      <c r="Z60" s="192"/>
    </row>
    <row r="61" spans="2:26">
      <c r="B61" s="168">
        <v>1975</v>
      </c>
      <c r="C61" s="172">
        <v>326563</v>
      </c>
      <c r="D61" s="172">
        <v>0</v>
      </c>
      <c r="E61" s="172">
        <v>0</v>
      </c>
      <c r="F61" s="172">
        <v>0</v>
      </c>
      <c r="G61" s="172">
        <v>0</v>
      </c>
      <c r="H61" s="172">
        <v>22504.701178643667</v>
      </c>
      <c r="I61" s="172">
        <v>1458.9806274001826</v>
      </c>
      <c r="J61" s="172">
        <v>37916.852005735542</v>
      </c>
      <c r="K61" s="172">
        <v>87311.920226695423</v>
      </c>
      <c r="L61" s="171">
        <v>0</v>
      </c>
      <c r="M61" s="171">
        <v>0</v>
      </c>
      <c r="N61" s="172">
        <v>1163.2554775475651</v>
      </c>
      <c r="O61" s="172">
        <v>209658.04570911452</v>
      </c>
      <c r="P61" s="172">
        <v>772.16958612787641</v>
      </c>
      <c r="Q61" s="171">
        <v>0</v>
      </c>
      <c r="R61" s="172">
        <v>405.42103611482111</v>
      </c>
      <c r="S61" s="172">
        <v>35.34439802026646</v>
      </c>
      <c r="T61" s="171">
        <v>0</v>
      </c>
      <c r="U61" s="171">
        <v>0</v>
      </c>
      <c r="V61" s="171">
        <v>0</v>
      </c>
      <c r="W61" s="172">
        <v>0</v>
      </c>
      <c r="X61" s="171">
        <f t="shared" si="0"/>
        <v>361226.69024539978</v>
      </c>
      <c r="Y61" s="171"/>
      <c r="Z61" s="192"/>
    </row>
    <row r="62" spans="2:26">
      <c r="B62" s="168">
        <v>1976</v>
      </c>
      <c r="C62" s="172">
        <v>553754</v>
      </c>
      <c r="D62" s="172">
        <v>0</v>
      </c>
      <c r="E62" s="172">
        <v>0</v>
      </c>
      <c r="F62" s="172">
        <v>720.99042656307859</v>
      </c>
      <c r="G62" s="172">
        <v>0</v>
      </c>
      <c r="H62" s="172">
        <v>23692.46384485728</v>
      </c>
      <c r="I62" s="172">
        <v>376.53817621323208</v>
      </c>
      <c r="J62" s="172">
        <v>1057596.2723659531</v>
      </c>
      <c r="K62" s="172">
        <v>20277.453393225955</v>
      </c>
      <c r="L62" s="171">
        <v>0</v>
      </c>
      <c r="M62" s="171">
        <v>0</v>
      </c>
      <c r="N62" s="172">
        <v>835.79105906747736</v>
      </c>
      <c r="O62" s="172">
        <v>138229.86157502563</v>
      </c>
      <c r="P62" s="172">
        <v>0</v>
      </c>
      <c r="Q62" s="171">
        <v>0</v>
      </c>
      <c r="R62" s="172">
        <v>0</v>
      </c>
      <c r="S62" s="172">
        <v>457.00033739785778</v>
      </c>
      <c r="T62" s="171">
        <v>0</v>
      </c>
      <c r="U62" s="171">
        <v>0</v>
      </c>
      <c r="V62" s="171">
        <v>0</v>
      </c>
      <c r="W62" s="172">
        <v>0</v>
      </c>
      <c r="X62" s="171">
        <f t="shared" si="0"/>
        <v>1242186.3711783036</v>
      </c>
      <c r="Y62" s="171"/>
      <c r="Z62" s="192"/>
    </row>
    <row r="63" spans="2:26">
      <c r="B63" s="168">
        <v>1977</v>
      </c>
      <c r="C63" s="172">
        <v>364557.21666619618</v>
      </c>
      <c r="D63" s="172">
        <v>0</v>
      </c>
      <c r="E63" s="172">
        <v>0</v>
      </c>
      <c r="F63" s="172">
        <v>92.197619278548601</v>
      </c>
      <c r="G63" s="172">
        <v>0</v>
      </c>
      <c r="H63" s="172">
        <v>79836.533931529746</v>
      </c>
      <c r="I63" s="172">
        <v>6.0013180269005941</v>
      </c>
      <c r="J63" s="172">
        <v>1727820.25309079</v>
      </c>
      <c r="K63" s="172">
        <v>13001.540765866839</v>
      </c>
      <c r="L63" s="171">
        <v>0</v>
      </c>
      <c r="M63" s="171">
        <v>0</v>
      </c>
      <c r="N63" s="172">
        <v>7231.0053385643541</v>
      </c>
      <c r="O63" s="172">
        <v>349895.25832346489</v>
      </c>
      <c r="P63" s="172">
        <v>0</v>
      </c>
      <c r="Q63" s="171">
        <v>0</v>
      </c>
      <c r="R63" s="172">
        <v>2670.9993828115698</v>
      </c>
      <c r="S63" s="172">
        <v>918.99978764651178</v>
      </c>
      <c r="T63" s="171">
        <v>0</v>
      </c>
      <c r="U63" s="171">
        <v>0</v>
      </c>
      <c r="V63" s="171">
        <v>0</v>
      </c>
      <c r="W63" s="172">
        <v>0</v>
      </c>
      <c r="X63" s="171">
        <f t="shared" si="0"/>
        <v>2181472.789557979</v>
      </c>
      <c r="Y63" s="171"/>
      <c r="Z63" s="192"/>
    </row>
    <row r="64" spans="2:26">
      <c r="B64" s="168">
        <v>1978</v>
      </c>
      <c r="C64" s="172">
        <v>419731.66709856811</v>
      </c>
      <c r="D64" s="172">
        <v>0</v>
      </c>
      <c r="E64" s="172">
        <v>0</v>
      </c>
      <c r="F64" s="172">
        <v>408.08962582924039</v>
      </c>
      <c r="G64" s="172">
        <v>0</v>
      </c>
      <c r="H64" s="172">
        <v>56426.291898237156</v>
      </c>
      <c r="I64" s="172">
        <v>3133.1769303847973</v>
      </c>
      <c r="J64" s="172">
        <v>498425.36798146012</v>
      </c>
      <c r="K64" s="172">
        <v>57526.04247078592</v>
      </c>
      <c r="L64" s="171">
        <v>0</v>
      </c>
      <c r="M64" s="171">
        <v>0</v>
      </c>
      <c r="N64" s="172">
        <v>6580.998479327196</v>
      </c>
      <c r="O64" s="172">
        <v>464128.89275363198</v>
      </c>
      <c r="P64" s="172">
        <v>0</v>
      </c>
      <c r="Q64" s="171">
        <v>0</v>
      </c>
      <c r="R64" s="172">
        <v>0</v>
      </c>
      <c r="S64" s="172">
        <v>554</v>
      </c>
      <c r="T64" s="171">
        <v>0</v>
      </c>
      <c r="U64" s="171">
        <v>0</v>
      </c>
      <c r="V64" s="171">
        <v>0</v>
      </c>
      <c r="W64" s="172">
        <v>0</v>
      </c>
      <c r="X64" s="171">
        <f t="shared" si="0"/>
        <v>1087182.8601396563</v>
      </c>
      <c r="Y64" s="171"/>
      <c r="Z64" s="192"/>
    </row>
    <row r="65" spans="2:26">
      <c r="B65" s="168">
        <v>1979</v>
      </c>
      <c r="C65" s="172">
        <v>491467.44830974977</v>
      </c>
      <c r="D65" s="172">
        <v>0</v>
      </c>
      <c r="E65" s="172">
        <v>0</v>
      </c>
      <c r="F65" s="172">
        <v>1270.3192464931062</v>
      </c>
      <c r="G65" s="172">
        <v>0</v>
      </c>
      <c r="H65" s="172">
        <v>439889.3247650027</v>
      </c>
      <c r="I65" s="172">
        <v>772.00056995874445</v>
      </c>
      <c r="J65" s="172">
        <v>2784427.6815995141</v>
      </c>
      <c r="K65" s="172">
        <v>57539.473559484846</v>
      </c>
      <c r="L65" s="171">
        <v>0</v>
      </c>
      <c r="M65" s="171">
        <v>0</v>
      </c>
      <c r="N65" s="172">
        <v>1335</v>
      </c>
      <c r="O65" s="172">
        <v>61781</v>
      </c>
      <c r="P65" s="172">
        <v>0</v>
      </c>
      <c r="Q65" s="171">
        <v>0</v>
      </c>
      <c r="R65" s="172">
        <v>325.9996700619306</v>
      </c>
      <c r="S65" s="172">
        <v>410.99958403513335</v>
      </c>
      <c r="T65" s="171">
        <v>0</v>
      </c>
      <c r="U65" s="171">
        <v>0</v>
      </c>
      <c r="V65" s="171">
        <v>0</v>
      </c>
      <c r="W65" s="172">
        <v>0</v>
      </c>
      <c r="X65" s="171">
        <f t="shared" si="0"/>
        <v>3347751.79899455</v>
      </c>
      <c r="Y65" s="171"/>
      <c r="Z65" s="192"/>
    </row>
    <row r="66" spans="2:26">
      <c r="B66" s="168">
        <v>1980</v>
      </c>
      <c r="C66" s="172">
        <v>369580.36079968256</v>
      </c>
      <c r="D66" s="172">
        <v>0</v>
      </c>
      <c r="E66" s="172">
        <v>0</v>
      </c>
      <c r="F66" s="172">
        <v>289.00021336538487</v>
      </c>
      <c r="G66" s="172">
        <v>108325.97496909252</v>
      </c>
      <c r="H66" s="172">
        <v>86358.980045010991</v>
      </c>
      <c r="I66" s="172">
        <v>1777.9995891572339</v>
      </c>
      <c r="J66" s="172">
        <v>655708</v>
      </c>
      <c r="K66" s="172">
        <v>144088</v>
      </c>
      <c r="L66" s="171">
        <v>0</v>
      </c>
      <c r="M66" s="171">
        <v>0</v>
      </c>
      <c r="N66" s="172">
        <v>1024.9989626180331</v>
      </c>
      <c r="O66" s="172">
        <v>726425.26479879743</v>
      </c>
      <c r="P66" s="172">
        <v>1629.9983503096528</v>
      </c>
      <c r="Q66" s="171">
        <v>0</v>
      </c>
      <c r="R66" s="172">
        <v>697</v>
      </c>
      <c r="S66" s="172">
        <v>299</v>
      </c>
      <c r="T66" s="171">
        <v>0</v>
      </c>
      <c r="U66" s="171">
        <v>0</v>
      </c>
      <c r="V66" s="171">
        <v>0</v>
      </c>
      <c r="W66" s="172">
        <v>0</v>
      </c>
      <c r="X66" s="171">
        <f t="shared" si="0"/>
        <v>1726624.2169283512</v>
      </c>
      <c r="Y66" s="171"/>
      <c r="Z66" s="192"/>
    </row>
    <row r="67" spans="2:26">
      <c r="B67" s="168">
        <v>1981</v>
      </c>
      <c r="C67" s="172">
        <v>570209.71085318329</v>
      </c>
      <c r="D67" s="172">
        <v>0</v>
      </c>
      <c r="E67" s="172">
        <v>0</v>
      </c>
      <c r="F67" s="172">
        <v>716.99983432268652</v>
      </c>
      <c r="G67" s="172">
        <v>3094</v>
      </c>
      <c r="H67" s="172">
        <v>161169</v>
      </c>
      <c r="I67" s="172">
        <v>1444</v>
      </c>
      <c r="J67" s="172">
        <v>934785.05392181536</v>
      </c>
      <c r="K67" s="172">
        <v>73945.925160734711</v>
      </c>
      <c r="L67" s="171">
        <v>0</v>
      </c>
      <c r="M67" s="171">
        <v>0</v>
      </c>
      <c r="N67" s="172">
        <v>3891</v>
      </c>
      <c r="O67" s="172">
        <v>729684</v>
      </c>
      <c r="P67" s="172">
        <v>557</v>
      </c>
      <c r="Q67" s="171">
        <v>0</v>
      </c>
      <c r="R67" s="172">
        <v>1202</v>
      </c>
      <c r="S67" s="172">
        <v>213</v>
      </c>
      <c r="T67" s="171">
        <v>0</v>
      </c>
      <c r="U67" s="171">
        <v>0</v>
      </c>
      <c r="V67" s="171">
        <v>0</v>
      </c>
      <c r="W67" s="172">
        <v>0</v>
      </c>
      <c r="X67" s="171">
        <f t="shared" si="0"/>
        <v>1910701.9789168728</v>
      </c>
      <c r="Y67" s="171"/>
      <c r="Z67" s="192"/>
    </row>
    <row r="68" spans="2:26">
      <c r="B68" s="168">
        <v>1982</v>
      </c>
      <c r="C68" s="172">
        <v>616117</v>
      </c>
      <c r="D68" s="172">
        <v>0</v>
      </c>
      <c r="E68" s="172">
        <v>1212</v>
      </c>
      <c r="F68" s="172">
        <v>444</v>
      </c>
      <c r="G68" s="172">
        <v>2765.9972005868094</v>
      </c>
      <c r="H68" s="172">
        <v>178830.81900872733</v>
      </c>
      <c r="I68" s="172">
        <v>1921.998054782302</v>
      </c>
      <c r="J68" s="172">
        <v>1577372</v>
      </c>
      <c r="K68" s="172">
        <v>120249</v>
      </c>
      <c r="L68" s="171">
        <v>0</v>
      </c>
      <c r="M68" s="171">
        <v>0</v>
      </c>
      <c r="N68" s="172">
        <v>1939</v>
      </c>
      <c r="O68" s="172">
        <v>365273</v>
      </c>
      <c r="P68" s="172">
        <v>0</v>
      </c>
      <c r="Q68" s="171">
        <v>0</v>
      </c>
      <c r="R68" s="172">
        <v>481.9998869733202</v>
      </c>
      <c r="S68" s="172">
        <v>0</v>
      </c>
      <c r="T68" s="171">
        <v>0</v>
      </c>
      <c r="U68" s="171">
        <v>0</v>
      </c>
      <c r="V68" s="171">
        <v>0</v>
      </c>
      <c r="W68" s="172">
        <v>0</v>
      </c>
      <c r="X68" s="171">
        <f t="shared" si="0"/>
        <v>2250489.8141510696</v>
      </c>
      <c r="Y68" s="171"/>
      <c r="Z68" s="192"/>
    </row>
    <row r="69" spans="2:26">
      <c r="B69" s="168">
        <v>1983</v>
      </c>
      <c r="C69" s="172">
        <v>426177.65579025185</v>
      </c>
      <c r="D69" s="172">
        <v>0</v>
      </c>
      <c r="E69" s="172">
        <v>0</v>
      </c>
      <c r="F69" s="172">
        <v>0</v>
      </c>
      <c r="G69" s="172">
        <v>20583</v>
      </c>
      <c r="H69" s="172">
        <v>75756</v>
      </c>
      <c r="I69" s="172">
        <v>2650.0000000000005</v>
      </c>
      <c r="J69" s="172">
        <v>230229</v>
      </c>
      <c r="K69" s="172">
        <v>42568</v>
      </c>
      <c r="L69" s="171">
        <v>0</v>
      </c>
      <c r="M69" s="171">
        <v>213</v>
      </c>
      <c r="N69" s="172">
        <v>339.99992027163665</v>
      </c>
      <c r="O69" s="172">
        <v>217406.94901910503</v>
      </c>
      <c r="P69" s="172">
        <v>0</v>
      </c>
      <c r="Q69" s="171">
        <v>0</v>
      </c>
      <c r="R69" s="172">
        <v>2178.0042885159137</v>
      </c>
      <c r="S69" s="172">
        <v>574.0011302149378</v>
      </c>
      <c r="T69" s="171">
        <v>0</v>
      </c>
      <c r="U69" s="171">
        <v>0</v>
      </c>
      <c r="V69" s="171">
        <v>0</v>
      </c>
      <c r="W69" s="172">
        <v>0</v>
      </c>
      <c r="X69" s="171">
        <f t="shared" si="0"/>
        <v>592497.95435810741</v>
      </c>
      <c r="Y69" s="171"/>
      <c r="Z69" s="192"/>
    </row>
    <row r="70" spans="2:26">
      <c r="B70" s="168">
        <v>1984</v>
      </c>
      <c r="C70" s="172">
        <v>597712.78197277675</v>
      </c>
      <c r="D70" s="172">
        <v>0</v>
      </c>
      <c r="E70" s="172">
        <v>296</v>
      </c>
      <c r="F70" s="172">
        <v>4015</v>
      </c>
      <c r="G70" s="172">
        <v>1198</v>
      </c>
      <c r="H70" s="172">
        <v>46004</v>
      </c>
      <c r="I70" s="172">
        <v>2436</v>
      </c>
      <c r="J70" s="172">
        <v>314541.92624141509</v>
      </c>
      <c r="K70" s="172">
        <v>42208.990102192678</v>
      </c>
      <c r="L70" s="171">
        <v>0</v>
      </c>
      <c r="M70" s="171">
        <v>0</v>
      </c>
      <c r="N70" s="172">
        <v>2212.0043554624431</v>
      </c>
      <c r="O70" s="172">
        <v>298043.58685130783</v>
      </c>
      <c r="P70" s="172">
        <v>707.00139209400868</v>
      </c>
      <c r="Q70" s="171">
        <v>0</v>
      </c>
      <c r="R70" s="172">
        <v>745.99937212099383</v>
      </c>
      <c r="S70" s="172">
        <v>2154.9981862208333</v>
      </c>
      <c r="T70" s="171">
        <v>0</v>
      </c>
      <c r="U70" s="171">
        <v>0</v>
      </c>
      <c r="V70" s="171">
        <v>0</v>
      </c>
      <c r="W70" s="172">
        <v>0</v>
      </c>
      <c r="X70" s="171">
        <f t="shared" si="0"/>
        <v>714563.50650081388</v>
      </c>
      <c r="Y70" s="171"/>
      <c r="Z70" s="192"/>
    </row>
    <row r="71" spans="2:26">
      <c r="B71" s="168">
        <v>1985</v>
      </c>
      <c r="C71" s="172">
        <v>376578</v>
      </c>
      <c r="D71" s="172">
        <v>700</v>
      </c>
      <c r="E71" s="172">
        <v>213</v>
      </c>
      <c r="F71" s="172">
        <v>523</v>
      </c>
      <c r="G71" s="172">
        <v>433.99989822908913</v>
      </c>
      <c r="H71" s="172">
        <v>40205.990571886541</v>
      </c>
      <c r="I71" s="172">
        <v>658.99984546767223</v>
      </c>
      <c r="J71" s="172">
        <v>336100.66178613342</v>
      </c>
      <c r="K71" s="172">
        <v>54805.107911898369</v>
      </c>
      <c r="L71" s="171">
        <v>0</v>
      </c>
      <c r="M71" s="171">
        <v>794.00156339836337</v>
      </c>
      <c r="N71" s="172">
        <v>21636.981788983838</v>
      </c>
      <c r="O71" s="172">
        <v>329168.72295133432</v>
      </c>
      <c r="P71" s="172">
        <v>1404.9988174664829</v>
      </c>
      <c r="Q71" s="171">
        <v>0</v>
      </c>
      <c r="R71" s="172">
        <v>1057</v>
      </c>
      <c r="S71" s="172">
        <v>9254</v>
      </c>
      <c r="T71" s="171">
        <v>0</v>
      </c>
      <c r="U71" s="171">
        <v>0</v>
      </c>
      <c r="V71" s="171">
        <v>0</v>
      </c>
      <c r="W71" s="172">
        <v>0</v>
      </c>
      <c r="X71" s="171">
        <f t="shared" si="0"/>
        <v>796956.46513479808</v>
      </c>
      <c r="Y71" s="171"/>
      <c r="Z71" s="192"/>
    </row>
    <row r="72" spans="2:26">
      <c r="B72" s="168">
        <v>1986</v>
      </c>
      <c r="C72" s="172">
        <v>557771.83909918054</v>
      </c>
      <c r="D72" s="172">
        <v>424.99999999999994</v>
      </c>
      <c r="E72" s="172">
        <v>420.99990127752659</v>
      </c>
      <c r="F72" s="172">
        <v>1537.9996393464035</v>
      </c>
      <c r="G72" s="172">
        <v>5180.010199500658</v>
      </c>
      <c r="H72" s="172">
        <v>311827.61399221845</v>
      </c>
      <c r="I72" s="172">
        <v>0</v>
      </c>
      <c r="J72" s="172">
        <v>1783119.4992168345</v>
      </c>
      <c r="K72" s="172">
        <v>60948.948701611866</v>
      </c>
      <c r="L72" s="171">
        <v>15.99998653342614</v>
      </c>
      <c r="M72" s="171">
        <v>15.99998653342614</v>
      </c>
      <c r="N72" s="172">
        <v>2652</v>
      </c>
      <c r="O72" s="172">
        <v>227622</v>
      </c>
      <c r="P72" s="172">
        <v>12166</v>
      </c>
      <c r="Q72" s="171">
        <v>0</v>
      </c>
      <c r="R72" s="172">
        <v>5672.9985290407867</v>
      </c>
      <c r="S72" s="172">
        <v>1421.9996312878545</v>
      </c>
      <c r="T72" s="171">
        <v>0</v>
      </c>
      <c r="U72" s="171">
        <v>0</v>
      </c>
      <c r="V72" s="171">
        <v>0</v>
      </c>
      <c r="W72" s="172">
        <v>0</v>
      </c>
      <c r="X72" s="171">
        <f t="shared" ref="X72:X92" si="1">SUM(D72:W72)</f>
        <v>2413027.0697841849</v>
      </c>
      <c r="Y72" s="171"/>
      <c r="Z72" s="192"/>
    </row>
    <row r="73" spans="2:26">
      <c r="B73" s="168">
        <v>1987</v>
      </c>
      <c r="C73" s="172">
        <v>589299.01598884771</v>
      </c>
      <c r="D73" s="172">
        <v>0</v>
      </c>
      <c r="E73" s="172">
        <v>1197.0023569116383</v>
      </c>
      <c r="F73" s="172">
        <v>2119.0041723439949</v>
      </c>
      <c r="G73" s="172">
        <v>1027.9991347726295</v>
      </c>
      <c r="H73" s="172">
        <v>173142.85427231266</v>
      </c>
      <c r="I73" s="172">
        <v>991.99916507242062</v>
      </c>
      <c r="J73" s="172">
        <v>692978</v>
      </c>
      <c r="K73" s="172">
        <v>77196</v>
      </c>
      <c r="L73" s="171">
        <v>60</v>
      </c>
      <c r="M73" s="171">
        <v>779</v>
      </c>
      <c r="N73" s="172">
        <v>9284.9975924808241</v>
      </c>
      <c r="O73" s="172">
        <v>460925.88048592524</v>
      </c>
      <c r="P73" s="172">
        <v>3333.9991355230013</v>
      </c>
      <c r="Q73" s="171">
        <v>0</v>
      </c>
      <c r="R73" s="172">
        <v>5859.0052802753107</v>
      </c>
      <c r="S73" s="172">
        <v>33825.030483924282</v>
      </c>
      <c r="T73" s="171">
        <v>0</v>
      </c>
      <c r="U73" s="171">
        <v>0</v>
      </c>
      <c r="V73" s="171">
        <v>85.99991677126711</v>
      </c>
      <c r="W73" s="172">
        <v>0</v>
      </c>
      <c r="X73" s="171">
        <f t="shared" si="1"/>
        <v>1462806.7719963135</v>
      </c>
      <c r="Y73" s="171"/>
      <c r="Z73" s="192"/>
    </row>
    <row r="74" spans="2:26">
      <c r="B74" s="168">
        <v>1988</v>
      </c>
      <c r="C74" s="172">
        <v>420579.87765022332</v>
      </c>
      <c r="D74" s="172">
        <v>0</v>
      </c>
      <c r="E74" s="172">
        <v>0</v>
      </c>
      <c r="F74" s="172">
        <v>1876.9984202025541</v>
      </c>
      <c r="G74" s="172">
        <v>507</v>
      </c>
      <c r="H74" s="172">
        <v>73541</v>
      </c>
      <c r="I74" s="172">
        <v>1704</v>
      </c>
      <c r="J74" s="172">
        <v>494877.87168246903</v>
      </c>
      <c r="K74" s="172">
        <v>110141.97144114408</v>
      </c>
      <c r="L74" s="171">
        <v>210.99994528954804</v>
      </c>
      <c r="M74" s="171">
        <v>0</v>
      </c>
      <c r="N74" s="172">
        <v>5587.0050351422005</v>
      </c>
      <c r="O74" s="172">
        <v>950451.85656988365</v>
      </c>
      <c r="P74" s="172">
        <v>1946.0017537831973</v>
      </c>
      <c r="Q74" s="171">
        <v>0</v>
      </c>
      <c r="R74" s="172">
        <v>827.99919868150198</v>
      </c>
      <c r="S74" s="172">
        <v>435.99957804967977</v>
      </c>
      <c r="T74" s="171">
        <v>0</v>
      </c>
      <c r="U74" s="171">
        <v>0</v>
      </c>
      <c r="V74" s="171">
        <v>0</v>
      </c>
      <c r="W74" s="172">
        <v>0</v>
      </c>
      <c r="X74" s="171">
        <f t="shared" si="1"/>
        <v>1642108.7036246452</v>
      </c>
      <c r="Y74" s="171"/>
      <c r="Z74" s="192"/>
    </row>
    <row r="75" spans="2:26">
      <c r="B75" s="168">
        <v>1989</v>
      </c>
      <c r="C75" s="172">
        <v>384000.65694176772</v>
      </c>
      <c r="D75" s="172">
        <v>0</v>
      </c>
      <c r="E75" s="172">
        <v>60</v>
      </c>
      <c r="F75" s="172">
        <v>6877</v>
      </c>
      <c r="G75" s="172">
        <v>5718.9985171133894</v>
      </c>
      <c r="H75" s="172">
        <v>195390.94933682503</v>
      </c>
      <c r="I75" s="172">
        <v>2467.999360069216</v>
      </c>
      <c r="J75" s="172">
        <v>1038205.9356559529</v>
      </c>
      <c r="K75" s="172">
        <v>138038.12440325026</v>
      </c>
      <c r="L75" s="171">
        <v>0</v>
      </c>
      <c r="M75" s="171">
        <v>979.00088229894664</v>
      </c>
      <c r="N75" s="172">
        <v>3407.9967018195157</v>
      </c>
      <c r="O75" s="172">
        <v>269649.73903921136</v>
      </c>
      <c r="P75" s="172">
        <v>1041.9989915774458</v>
      </c>
      <c r="Q75" s="171">
        <v>0</v>
      </c>
      <c r="R75" s="172">
        <v>2078.9990401311957</v>
      </c>
      <c r="S75" s="172">
        <v>18159.991615576007</v>
      </c>
      <c r="T75" s="171">
        <v>0</v>
      </c>
      <c r="U75" s="171">
        <v>0</v>
      </c>
      <c r="V75" s="171">
        <v>45.999854359633552</v>
      </c>
      <c r="W75" s="172">
        <v>17.999991689447583</v>
      </c>
      <c r="X75" s="171">
        <f t="shared" si="1"/>
        <v>1682140.733389874</v>
      </c>
      <c r="Y75" s="171"/>
      <c r="Z75" s="192"/>
    </row>
    <row r="76" spans="2:26">
      <c r="B76" s="168">
        <v>1990</v>
      </c>
      <c r="C76" s="172">
        <v>434550.15592760989</v>
      </c>
      <c r="D76" s="172">
        <v>0</v>
      </c>
      <c r="E76" s="172">
        <v>1223.9996826275205</v>
      </c>
      <c r="F76" s="172">
        <v>480.99987528091287</v>
      </c>
      <c r="G76" s="172">
        <v>38096.03433305482</v>
      </c>
      <c r="H76" s="172">
        <v>143872.12966099495</v>
      </c>
      <c r="I76" s="172">
        <v>5554.0050054017865</v>
      </c>
      <c r="J76" s="172">
        <v>457813.55693861493</v>
      </c>
      <c r="K76" s="172">
        <v>186918.81910428463</v>
      </c>
      <c r="L76" s="171">
        <v>0</v>
      </c>
      <c r="M76" s="171">
        <v>480.99953449976147</v>
      </c>
      <c r="N76" s="172">
        <v>6313.9970848428911</v>
      </c>
      <c r="O76" s="172">
        <v>633234.7076370744</v>
      </c>
      <c r="P76" s="172">
        <v>17.999991689447583</v>
      </c>
      <c r="Q76" s="171">
        <v>0</v>
      </c>
      <c r="R76" s="172">
        <v>3064.9902959190622</v>
      </c>
      <c r="S76" s="172">
        <v>8749.9722966694262</v>
      </c>
      <c r="T76" s="171">
        <v>0</v>
      </c>
      <c r="U76" s="171">
        <v>0</v>
      </c>
      <c r="V76" s="171">
        <v>27.000033135014135</v>
      </c>
      <c r="W76" s="172">
        <v>0</v>
      </c>
      <c r="X76" s="171">
        <f t="shared" si="1"/>
        <v>1485849.2114740897</v>
      </c>
      <c r="Y76" s="171"/>
      <c r="Z76" s="192"/>
    </row>
    <row r="77" spans="2:26">
      <c r="B77" s="168">
        <v>1991</v>
      </c>
      <c r="C77" s="172">
        <v>662659.99069629482</v>
      </c>
      <c r="D77" s="172">
        <v>0</v>
      </c>
      <c r="E77" s="172">
        <v>1719.0015492051984</v>
      </c>
      <c r="F77" s="172">
        <v>508.00045782212965</v>
      </c>
      <c r="G77" s="172">
        <v>2037.998027672586</v>
      </c>
      <c r="H77" s="172">
        <v>108026.89545406598</v>
      </c>
      <c r="I77" s="172">
        <v>300.99970869943496</v>
      </c>
      <c r="J77" s="172">
        <v>1279480.4092670048</v>
      </c>
      <c r="K77" s="172">
        <v>40629.981241236412</v>
      </c>
      <c r="L77" s="171">
        <v>0</v>
      </c>
      <c r="M77" s="171">
        <v>1139.9994736650137</v>
      </c>
      <c r="N77" s="172">
        <v>1109.9964856346357</v>
      </c>
      <c r="O77" s="172">
        <v>131138.58480147793</v>
      </c>
      <c r="P77" s="172">
        <v>678.99785022154742</v>
      </c>
      <c r="Q77" s="171">
        <v>0</v>
      </c>
      <c r="R77" s="172">
        <v>641.00078664978014</v>
      </c>
      <c r="S77" s="172">
        <v>3667.0045002258089</v>
      </c>
      <c r="T77" s="171">
        <v>0</v>
      </c>
      <c r="U77" s="171">
        <v>0</v>
      </c>
      <c r="V77" s="171">
        <v>0</v>
      </c>
      <c r="W77" s="172">
        <v>0</v>
      </c>
      <c r="X77" s="171">
        <f t="shared" si="1"/>
        <v>1571078.8696035813</v>
      </c>
      <c r="Y77" s="171"/>
      <c r="Z77" s="192"/>
    </row>
    <row r="78" spans="2:26">
      <c r="B78" s="168">
        <v>1992</v>
      </c>
      <c r="C78" s="172">
        <v>360680.70557173993</v>
      </c>
      <c r="D78" s="172">
        <v>0</v>
      </c>
      <c r="E78" s="172">
        <v>1625.9984263962829</v>
      </c>
      <c r="F78" s="172">
        <v>640.9993796556073</v>
      </c>
      <c r="G78" s="172">
        <v>125080.94225043296</v>
      </c>
      <c r="H78" s="172">
        <v>53480.975307963679</v>
      </c>
      <c r="I78" s="172">
        <v>2489.9988503735826</v>
      </c>
      <c r="J78" s="172">
        <v>363022.85063155676</v>
      </c>
      <c r="K78" s="172">
        <v>71272.774342916571</v>
      </c>
      <c r="L78" s="171">
        <v>20.999933512006624</v>
      </c>
      <c r="M78" s="171">
        <v>313.99900584619428</v>
      </c>
      <c r="N78" s="172">
        <v>1552.0019046497014</v>
      </c>
      <c r="O78" s="172">
        <v>324846.39865840005</v>
      </c>
      <c r="P78" s="172">
        <v>9958.0122206841024</v>
      </c>
      <c r="Q78" s="171">
        <v>0</v>
      </c>
      <c r="R78" s="172">
        <v>0</v>
      </c>
      <c r="S78" s="172">
        <v>4878.0019671242644</v>
      </c>
      <c r="T78" s="171">
        <v>0</v>
      </c>
      <c r="U78" s="171">
        <v>0</v>
      </c>
      <c r="V78" s="171">
        <v>0</v>
      </c>
      <c r="W78" s="172">
        <v>0</v>
      </c>
      <c r="X78" s="171">
        <f t="shared" si="1"/>
        <v>959183.95287951175</v>
      </c>
      <c r="Y78" s="171"/>
      <c r="Z78" s="192"/>
    </row>
    <row r="79" spans="2:26">
      <c r="B79" s="168">
        <v>1993</v>
      </c>
      <c r="C79" s="172">
        <v>364261.19703528011</v>
      </c>
      <c r="D79" s="172">
        <v>0</v>
      </c>
      <c r="E79" s="172">
        <v>3665.9983074174911</v>
      </c>
      <c r="F79" s="172">
        <v>127.99994090273837</v>
      </c>
      <c r="G79" s="172">
        <v>7694.9756368995695</v>
      </c>
      <c r="H79" s="172">
        <v>42117.866650414042</v>
      </c>
      <c r="I79" s="172">
        <v>1431.9954661520708</v>
      </c>
      <c r="J79" s="172">
        <v>225957.27729956998</v>
      </c>
      <c r="K79" s="172">
        <v>139814.17158292097</v>
      </c>
      <c r="L79" s="171">
        <v>0</v>
      </c>
      <c r="M79" s="171">
        <v>198.00024299010369</v>
      </c>
      <c r="N79" s="172">
        <v>983.00039640901025</v>
      </c>
      <c r="O79" s="172">
        <v>516162.2081498144</v>
      </c>
      <c r="P79" s="172">
        <v>2001.0008069322782</v>
      </c>
      <c r="Q79" s="171">
        <v>0</v>
      </c>
      <c r="R79" s="172">
        <v>1172.0005549867838</v>
      </c>
      <c r="S79" s="172">
        <v>436.00020646266012</v>
      </c>
      <c r="T79" s="171">
        <v>0</v>
      </c>
      <c r="U79" s="171">
        <v>0</v>
      </c>
      <c r="V79" s="171">
        <v>0</v>
      </c>
      <c r="W79" s="172">
        <v>0</v>
      </c>
      <c r="X79" s="171">
        <f t="shared" si="1"/>
        <v>941762.49524187203</v>
      </c>
      <c r="Y79" s="171"/>
      <c r="Z79" s="192"/>
    </row>
    <row r="80" spans="2:26">
      <c r="B80" s="168">
        <v>1994</v>
      </c>
      <c r="C80" s="172">
        <v>769464.89427017188</v>
      </c>
      <c r="D80" s="172">
        <v>0</v>
      </c>
      <c r="E80" s="172">
        <v>165.99947442824285</v>
      </c>
      <c r="F80" s="172">
        <v>860.99727399227163</v>
      </c>
      <c r="G80" s="172">
        <v>0</v>
      </c>
      <c r="H80" s="172">
        <v>103599.12713904925</v>
      </c>
      <c r="I80" s="172">
        <v>1430.0017549285265</v>
      </c>
      <c r="J80" s="172">
        <v>1183383.4772163618</v>
      </c>
      <c r="K80" s="172">
        <v>222344.0896634435</v>
      </c>
      <c r="L80" s="171">
        <v>0</v>
      </c>
      <c r="M80" s="171">
        <v>0</v>
      </c>
      <c r="N80" s="172">
        <v>11226.005315939959</v>
      </c>
      <c r="O80" s="172">
        <v>517513.24506218027</v>
      </c>
      <c r="P80" s="172">
        <v>56.000026518139826</v>
      </c>
      <c r="Q80" s="171">
        <v>0</v>
      </c>
      <c r="R80" s="172">
        <v>617.99951578099513</v>
      </c>
      <c r="S80" s="172">
        <v>95.999924781513812</v>
      </c>
      <c r="T80" s="171">
        <v>0</v>
      </c>
      <c r="U80" s="171">
        <v>0</v>
      </c>
      <c r="V80" s="171">
        <v>0</v>
      </c>
      <c r="W80" s="172">
        <v>0</v>
      </c>
      <c r="X80" s="171">
        <f t="shared" si="1"/>
        <v>2041292.9423674045</v>
      </c>
      <c r="Y80" s="171"/>
      <c r="Z80" s="192"/>
    </row>
    <row r="81" spans="2:26">
      <c r="B81" s="168">
        <v>1995</v>
      </c>
      <c r="C81" s="172">
        <v>366496</v>
      </c>
      <c r="D81" s="172">
        <v>0</v>
      </c>
      <c r="E81" s="172">
        <v>1663.0020408714263</v>
      </c>
      <c r="F81" s="172">
        <v>1496.0018359252279</v>
      </c>
      <c r="G81" s="172">
        <v>28367.011439404268</v>
      </c>
      <c r="H81" s="172">
        <v>511526.20628028014</v>
      </c>
      <c r="I81" s="172">
        <v>0</v>
      </c>
      <c r="J81" s="172">
        <v>1399908.6629099301</v>
      </c>
      <c r="K81" s="172">
        <v>20350.009636502597</v>
      </c>
      <c r="L81" s="171">
        <v>0</v>
      </c>
      <c r="M81" s="171">
        <v>0</v>
      </c>
      <c r="N81" s="172">
        <v>7135.994408759193</v>
      </c>
      <c r="O81" s="172">
        <v>85674.9328714187</v>
      </c>
      <c r="P81" s="172">
        <v>0</v>
      </c>
      <c r="Q81" s="171">
        <v>0</v>
      </c>
      <c r="R81" s="172">
        <v>2234.0051102861166</v>
      </c>
      <c r="S81" s="172">
        <v>2776.0063501138134</v>
      </c>
      <c r="T81" s="171">
        <v>0</v>
      </c>
      <c r="U81" s="171">
        <v>0</v>
      </c>
      <c r="V81" s="171">
        <v>0</v>
      </c>
      <c r="W81" s="172">
        <v>0</v>
      </c>
      <c r="X81" s="171">
        <f t="shared" si="1"/>
        <v>2061131.8328834916</v>
      </c>
      <c r="Y81" s="171"/>
      <c r="Z81" s="192"/>
    </row>
    <row r="82" spans="2:26">
      <c r="B82" s="168">
        <v>1996</v>
      </c>
      <c r="C82" s="172">
        <v>464747.62066416576</v>
      </c>
      <c r="D82" s="172">
        <v>0</v>
      </c>
      <c r="E82" s="172">
        <v>9594.003868919679</v>
      </c>
      <c r="F82" s="172">
        <v>524.00021131060157</v>
      </c>
      <c r="G82" s="172">
        <v>91050.043115654131</v>
      </c>
      <c r="H82" s="172">
        <v>69098.032720543313</v>
      </c>
      <c r="I82" s="172">
        <v>0</v>
      </c>
      <c r="J82" s="172">
        <v>1111890.1288046059</v>
      </c>
      <c r="K82" s="172">
        <v>11045.991345172932</v>
      </c>
      <c r="L82" s="171">
        <v>0</v>
      </c>
      <c r="M82" s="171">
        <v>761.99940295326576</v>
      </c>
      <c r="N82" s="172">
        <v>12284.028099711126</v>
      </c>
      <c r="O82" s="172">
        <v>335616.76772326999</v>
      </c>
      <c r="P82" s="172">
        <v>1060.0024247552747</v>
      </c>
      <c r="Q82" s="171">
        <v>0</v>
      </c>
      <c r="R82" s="172">
        <v>801</v>
      </c>
      <c r="S82" s="172">
        <v>2399</v>
      </c>
      <c r="T82" s="171">
        <v>0</v>
      </c>
      <c r="U82" s="171">
        <v>0</v>
      </c>
      <c r="V82" s="171">
        <v>0</v>
      </c>
      <c r="W82" s="172">
        <v>0</v>
      </c>
      <c r="X82" s="171">
        <f t="shared" si="1"/>
        <v>1646124.9977168965</v>
      </c>
      <c r="Y82" s="171"/>
      <c r="Z82" s="192"/>
    </row>
    <row r="83" spans="2:26">
      <c r="B83" s="168">
        <v>1997</v>
      </c>
      <c r="C83" s="172">
        <v>396667.93952566257</v>
      </c>
      <c r="D83" s="172">
        <v>0</v>
      </c>
      <c r="E83" s="172">
        <v>953.00045128191528</v>
      </c>
      <c r="F83" s="172">
        <v>0</v>
      </c>
      <c r="G83" s="172">
        <v>7924.9937905572588</v>
      </c>
      <c r="H83" s="172">
        <v>49608.961130063733</v>
      </c>
      <c r="I83" s="172">
        <v>676.99946955296718</v>
      </c>
      <c r="J83" s="172">
        <v>459184.05038339738</v>
      </c>
      <c r="K83" s="172">
        <v>51638.11812218195</v>
      </c>
      <c r="L83" s="171">
        <v>0</v>
      </c>
      <c r="M83" s="171">
        <v>110.00025162554736</v>
      </c>
      <c r="N83" s="172">
        <v>2955</v>
      </c>
      <c r="O83" s="172">
        <v>208648</v>
      </c>
      <c r="P83" s="172">
        <v>191</v>
      </c>
      <c r="Q83" s="171">
        <v>0</v>
      </c>
      <c r="R83" s="172">
        <v>0</v>
      </c>
      <c r="S83" s="172">
        <v>0</v>
      </c>
      <c r="T83" s="171">
        <v>0</v>
      </c>
      <c r="U83" s="171">
        <v>0</v>
      </c>
      <c r="V83" s="171">
        <v>0</v>
      </c>
      <c r="W83" s="172">
        <v>0</v>
      </c>
      <c r="X83" s="171">
        <f t="shared" si="1"/>
        <v>781890.12359866069</v>
      </c>
      <c r="Y83" s="171"/>
      <c r="Z83" s="192"/>
    </row>
    <row r="84" spans="2:26">
      <c r="B84" s="168">
        <v>1998</v>
      </c>
      <c r="C84" s="172">
        <v>410659.10877758404</v>
      </c>
      <c r="D84" s="172">
        <v>0</v>
      </c>
      <c r="E84" s="172">
        <v>163.99987150175275</v>
      </c>
      <c r="F84" s="172">
        <v>682.99946485181169</v>
      </c>
      <c r="G84" s="172">
        <v>3038.0069494401173</v>
      </c>
      <c r="H84" s="172">
        <v>188296.43072803697</v>
      </c>
      <c r="I84" s="172">
        <v>4.0000091500199044</v>
      </c>
      <c r="J84" s="172">
        <v>532566</v>
      </c>
      <c r="K84" s="172">
        <v>38305</v>
      </c>
      <c r="L84" s="171">
        <v>0</v>
      </c>
      <c r="M84" s="171">
        <v>0</v>
      </c>
      <c r="N84" s="172">
        <v>1015</v>
      </c>
      <c r="O84" s="172">
        <v>111141</v>
      </c>
      <c r="P84" s="172">
        <v>0</v>
      </c>
      <c r="Q84" s="171">
        <v>0</v>
      </c>
      <c r="R84" s="172">
        <v>3659.4561704106409</v>
      </c>
      <c r="S84" s="172">
        <v>7398.5894547165999</v>
      </c>
      <c r="T84" s="171">
        <v>0</v>
      </c>
      <c r="U84" s="171">
        <v>0</v>
      </c>
      <c r="V84" s="171">
        <v>0</v>
      </c>
      <c r="W84" s="172">
        <v>0</v>
      </c>
      <c r="X84" s="171">
        <f t="shared" si="1"/>
        <v>886270.48264810792</v>
      </c>
      <c r="Y84" s="171"/>
      <c r="Z84" s="192"/>
    </row>
    <row r="85" spans="2:26">
      <c r="B85" s="168">
        <v>1999</v>
      </c>
      <c r="C85" s="172">
        <v>457423.60734582186</v>
      </c>
      <c r="D85" s="172">
        <v>0</v>
      </c>
      <c r="E85" s="172">
        <v>1660.0037972582602</v>
      </c>
      <c r="F85" s="172">
        <v>80.580050773355282</v>
      </c>
      <c r="G85" s="172">
        <v>15979</v>
      </c>
      <c r="H85" s="172">
        <v>98359</v>
      </c>
      <c r="I85" s="172">
        <v>909.99999999999989</v>
      </c>
      <c r="J85" s="172">
        <v>630749</v>
      </c>
      <c r="K85" s="172">
        <v>70220</v>
      </c>
      <c r="L85" s="171">
        <v>0</v>
      </c>
      <c r="M85" s="171">
        <v>0</v>
      </c>
      <c r="N85" s="172">
        <v>734</v>
      </c>
      <c r="O85" s="172">
        <v>176623</v>
      </c>
      <c r="P85" s="171">
        <v>0</v>
      </c>
      <c r="Q85" s="171">
        <v>0</v>
      </c>
      <c r="R85" s="171">
        <v>0</v>
      </c>
      <c r="S85" s="171">
        <v>0</v>
      </c>
      <c r="T85" s="171">
        <v>0</v>
      </c>
      <c r="U85" s="171">
        <v>0</v>
      </c>
      <c r="V85" s="171">
        <v>0</v>
      </c>
      <c r="W85" s="171">
        <v>0</v>
      </c>
      <c r="X85" s="171">
        <f t="shared" si="1"/>
        <v>995314.58384803159</v>
      </c>
      <c r="Y85" s="171"/>
      <c r="Z85" s="192"/>
    </row>
    <row r="86" spans="2:26">
      <c r="B86" s="168">
        <v>2000</v>
      </c>
      <c r="C86" s="172">
        <v>536139</v>
      </c>
      <c r="D86" s="172">
        <v>0</v>
      </c>
      <c r="E86" s="172">
        <v>1030</v>
      </c>
      <c r="F86" s="172">
        <v>243.99999999999997</v>
      </c>
      <c r="G86" s="172">
        <v>10185</v>
      </c>
      <c r="H86" s="172">
        <v>257222</v>
      </c>
      <c r="I86" s="172">
        <v>297</v>
      </c>
      <c r="J86" s="172">
        <v>1101146</v>
      </c>
      <c r="K86" s="172">
        <v>49689</v>
      </c>
      <c r="L86" s="171">
        <v>0</v>
      </c>
      <c r="M86" s="171">
        <v>0</v>
      </c>
      <c r="N86" s="171">
        <v>8102.2862805551013</v>
      </c>
      <c r="O86" s="171">
        <v>150557.27165148431</v>
      </c>
      <c r="P86" s="171">
        <v>0</v>
      </c>
      <c r="Q86" s="171">
        <v>0</v>
      </c>
      <c r="R86" s="171">
        <v>3513</v>
      </c>
      <c r="S86" s="171">
        <v>0</v>
      </c>
      <c r="T86" s="171">
        <v>0</v>
      </c>
      <c r="U86" s="171">
        <v>0</v>
      </c>
      <c r="V86" s="171">
        <v>0</v>
      </c>
      <c r="W86" s="171">
        <v>0</v>
      </c>
      <c r="X86" s="171">
        <f t="shared" si="1"/>
        <v>1581985.5579320395</v>
      </c>
      <c r="Y86" s="171"/>
      <c r="Z86" s="192"/>
    </row>
    <row r="87" spans="2:26">
      <c r="B87" s="168">
        <v>2001</v>
      </c>
      <c r="C87" s="172">
        <v>744015</v>
      </c>
      <c r="D87" s="172">
        <v>0</v>
      </c>
      <c r="E87" s="172">
        <v>5364</v>
      </c>
      <c r="F87" s="172">
        <v>0</v>
      </c>
      <c r="G87" s="172">
        <v>59606</v>
      </c>
      <c r="H87" s="172">
        <v>77174</v>
      </c>
      <c r="I87" s="172">
        <v>0</v>
      </c>
      <c r="J87" s="171">
        <v>523867.00547377451</v>
      </c>
      <c r="K87" s="171">
        <v>31580.251557438227</v>
      </c>
      <c r="L87" s="171">
        <v>0</v>
      </c>
      <c r="M87" s="171">
        <v>0</v>
      </c>
      <c r="N87" s="171">
        <v>10669</v>
      </c>
      <c r="O87" s="171">
        <v>164276</v>
      </c>
      <c r="P87" s="171">
        <v>0</v>
      </c>
      <c r="Q87" s="171">
        <v>0</v>
      </c>
      <c r="R87" s="171">
        <v>2738.2263806323772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f t="shared" si="1"/>
        <v>875274.48341184517</v>
      </c>
      <c r="Y87" s="171"/>
      <c r="Z87" s="192"/>
    </row>
    <row r="88" spans="2:26">
      <c r="B88" s="168">
        <v>2002</v>
      </c>
      <c r="C88" s="172">
        <v>384088</v>
      </c>
      <c r="D88" s="172">
        <v>0</v>
      </c>
      <c r="E88" s="172">
        <v>0</v>
      </c>
      <c r="F88" s="172">
        <v>0</v>
      </c>
      <c r="G88" s="171">
        <v>6231</v>
      </c>
      <c r="H88" s="171">
        <v>55978.999999999993</v>
      </c>
      <c r="I88" s="171">
        <v>0</v>
      </c>
      <c r="J88" s="171">
        <v>248106</v>
      </c>
      <c r="K88" s="171">
        <v>1416</v>
      </c>
      <c r="L88" s="171">
        <v>0</v>
      </c>
      <c r="M88" s="171">
        <v>1717</v>
      </c>
      <c r="N88" s="171">
        <v>4421.1688679245281</v>
      </c>
      <c r="O88" s="171">
        <v>62353.850141078656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f t="shared" si="1"/>
        <v>380224.01900900318</v>
      </c>
      <c r="Y88" s="171"/>
      <c r="Z88" s="192"/>
    </row>
    <row r="89" spans="2:26">
      <c r="B89" s="168">
        <v>2003</v>
      </c>
      <c r="C89" s="171">
        <v>350004</v>
      </c>
      <c r="D89" s="171">
        <v>0</v>
      </c>
      <c r="E89" s="171">
        <v>4532</v>
      </c>
      <c r="F89" s="171">
        <v>0</v>
      </c>
      <c r="G89" s="171">
        <v>58353</v>
      </c>
      <c r="H89" s="171">
        <v>90846.999999999985</v>
      </c>
      <c r="I89" s="171">
        <v>0</v>
      </c>
      <c r="J89" s="171">
        <v>416783.21863584477</v>
      </c>
      <c r="K89" s="171">
        <v>17262.533971956575</v>
      </c>
      <c r="L89" s="171">
        <v>0</v>
      </c>
      <c r="M89" s="171">
        <v>0</v>
      </c>
      <c r="N89" s="171">
        <v>235</v>
      </c>
      <c r="O89" s="171">
        <v>103322</v>
      </c>
      <c r="P89" s="171">
        <v>0</v>
      </c>
      <c r="Q89" s="171">
        <v>0</v>
      </c>
      <c r="R89" s="171">
        <v>0</v>
      </c>
      <c r="S89" s="171">
        <v>14.770199999999997</v>
      </c>
      <c r="T89" s="171">
        <v>0</v>
      </c>
      <c r="U89" s="171">
        <v>0</v>
      </c>
      <c r="V89" s="171">
        <v>0</v>
      </c>
      <c r="W89" s="171">
        <v>0</v>
      </c>
      <c r="X89" s="171">
        <f t="shared" si="1"/>
        <v>691349.52280780138</v>
      </c>
      <c r="Y89" s="171"/>
      <c r="Z89" s="192"/>
    </row>
    <row r="90" spans="2:26">
      <c r="B90" s="174">
        <v>2004</v>
      </c>
      <c r="C90" s="171">
        <v>363800</v>
      </c>
      <c r="D90" s="171">
        <v>0</v>
      </c>
      <c r="E90" s="171">
        <v>13304</v>
      </c>
      <c r="F90" s="171">
        <v>0</v>
      </c>
      <c r="G90" s="171">
        <v>51252.445188248465</v>
      </c>
      <c r="H90" s="171">
        <v>45346.217191673131</v>
      </c>
      <c r="I90" s="171">
        <v>0</v>
      </c>
      <c r="J90" s="171">
        <v>604316</v>
      </c>
      <c r="K90" s="171">
        <v>47109</v>
      </c>
      <c r="L90" s="171">
        <v>0</v>
      </c>
      <c r="M90" s="171">
        <v>1720</v>
      </c>
      <c r="N90" s="171">
        <v>3104.3146200000006</v>
      </c>
      <c r="O90" s="171">
        <v>150794.67898</v>
      </c>
      <c r="P90" s="171">
        <v>0</v>
      </c>
      <c r="Q90" s="171">
        <v>0</v>
      </c>
      <c r="R90" s="171">
        <v>2845.0351446200002</v>
      </c>
      <c r="S90" s="171">
        <v>0</v>
      </c>
      <c r="T90" s="171">
        <v>0</v>
      </c>
      <c r="U90" s="171">
        <v>0</v>
      </c>
      <c r="V90" s="171">
        <v>0</v>
      </c>
      <c r="W90" s="171">
        <v>0</v>
      </c>
      <c r="X90" s="171">
        <f t="shared" si="1"/>
        <v>919791.69112454157</v>
      </c>
      <c r="Y90" s="171"/>
      <c r="Z90" s="192"/>
    </row>
    <row r="91" spans="2:26">
      <c r="B91" s="174">
        <v>2005</v>
      </c>
      <c r="C91" s="171">
        <v>355091</v>
      </c>
      <c r="D91" s="171">
        <v>0</v>
      </c>
      <c r="E91" s="171">
        <v>0</v>
      </c>
      <c r="F91" s="171">
        <v>171.33962264150944</v>
      </c>
      <c r="G91" s="171">
        <v>17163</v>
      </c>
      <c r="H91" s="171">
        <v>94309</v>
      </c>
      <c r="I91" s="171">
        <v>0</v>
      </c>
      <c r="J91" s="171">
        <v>834023.20360999997</v>
      </c>
      <c r="K91" s="171">
        <v>11240.12097</v>
      </c>
      <c r="L91" s="171">
        <v>0</v>
      </c>
      <c r="M91" s="171">
        <v>0</v>
      </c>
      <c r="N91" s="171">
        <v>0</v>
      </c>
      <c r="O91" s="171">
        <v>525008.18971672305</v>
      </c>
      <c r="P91" s="171">
        <v>6180.1416354969997</v>
      </c>
      <c r="Q91" s="171">
        <v>0</v>
      </c>
      <c r="R91" s="171">
        <v>0</v>
      </c>
      <c r="S91" s="171">
        <v>17839</v>
      </c>
      <c r="T91" s="171">
        <v>0</v>
      </c>
      <c r="U91" s="171">
        <v>0</v>
      </c>
      <c r="V91" s="171">
        <v>0</v>
      </c>
      <c r="W91" s="171">
        <v>0</v>
      </c>
      <c r="X91" s="171">
        <f t="shared" si="1"/>
        <v>1505933.9955548616</v>
      </c>
      <c r="Y91" s="171"/>
      <c r="Z91" s="192"/>
    </row>
    <row r="92" spans="2:26">
      <c r="B92" s="174">
        <v>2006</v>
      </c>
      <c r="C92" s="171">
        <v>366497</v>
      </c>
      <c r="D92" s="171">
        <v>0</v>
      </c>
      <c r="E92" s="171">
        <v>1250</v>
      </c>
      <c r="F92" s="171">
        <v>0</v>
      </c>
      <c r="G92" s="171">
        <v>14447.04205</v>
      </c>
      <c r="H92" s="171">
        <v>184384.39628000004</v>
      </c>
      <c r="I92" s="171">
        <v>361.96159999999998</v>
      </c>
      <c r="J92" s="171">
        <v>2308564.4329497907</v>
      </c>
      <c r="K92" s="171">
        <v>127622.85649175721</v>
      </c>
      <c r="L92" s="171">
        <v>0</v>
      </c>
      <c r="M92" s="171">
        <v>0</v>
      </c>
      <c r="N92" s="171">
        <v>51774.000000000007</v>
      </c>
      <c r="O92" s="171">
        <v>539542</v>
      </c>
      <c r="P92" s="171">
        <v>0</v>
      </c>
      <c r="Q92" s="171">
        <v>0</v>
      </c>
      <c r="R92" s="171">
        <v>3659.4561704106409</v>
      </c>
      <c r="S92" s="171">
        <v>7398.5894547165999</v>
      </c>
      <c r="T92" s="171">
        <v>0</v>
      </c>
      <c r="U92" s="171">
        <v>0</v>
      </c>
      <c r="V92" s="171">
        <v>0</v>
      </c>
      <c r="W92" s="171">
        <v>0</v>
      </c>
      <c r="X92" s="171">
        <f t="shared" si="1"/>
        <v>3239004.734996675</v>
      </c>
      <c r="Y92" s="171"/>
      <c r="Z92" s="192"/>
    </row>
    <row r="93" spans="2:26">
      <c r="B93" s="174">
        <v>2007</v>
      </c>
      <c r="C93" s="171">
        <v>361091</v>
      </c>
      <c r="D93" s="171">
        <v>0</v>
      </c>
      <c r="E93" s="171">
        <v>2669.81169</v>
      </c>
      <c r="F93" s="171">
        <v>0</v>
      </c>
      <c r="G93" s="171">
        <v>25089.688760426601</v>
      </c>
      <c r="H93" s="171">
        <v>37792.257182178597</v>
      </c>
      <c r="I93" s="171">
        <v>2691.9205983355005</v>
      </c>
      <c r="J93" s="171">
        <v>399491.00000000006</v>
      </c>
      <c r="K93" s="171">
        <v>34547</v>
      </c>
      <c r="L93" s="171">
        <v>0</v>
      </c>
      <c r="M93" s="171">
        <v>1729</v>
      </c>
      <c r="N93" s="171">
        <v>1498.9149116040003</v>
      </c>
      <c r="O93" s="171">
        <v>363828.97532100807</v>
      </c>
      <c r="P93" s="171">
        <v>0</v>
      </c>
      <c r="Q93" s="171">
        <v>0</v>
      </c>
      <c r="R93" s="171">
        <v>1017.0592520424365</v>
      </c>
      <c r="S93" s="171">
        <v>252.09537199502611</v>
      </c>
      <c r="T93" s="171">
        <v>0</v>
      </c>
      <c r="U93" s="171">
        <v>0</v>
      </c>
      <c r="V93" s="171">
        <v>0</v>
      </c>
      <c r="W93" s="171">
        <v>0</v>
      </c>
      <c r="X93" s="171">
        <f>SUM(D93:W93)</f>
        <v>870607.7230875903</v>
      </c>
    </row>
    <row r="94" spans="2:26">
      <c r="B94" s="174">
        <v>2008</v>
      </c>
      <c r="C94" s="171">
        <v>377579</v>
      </c>
      <c r="D94" s="171">
        <v>0</v>
      </c>
      <c r="E94" s="171">
        <v>0</v>
      </c>
      <c r="F94" s="171">
        <v>0</v>
      </c>
      <c r="G94" s="171">
        <v>15022.999999999998</v>
      </c>
      <c r="H94" s="171">
        <v>511577.00000000006</v>
      </c>
      <c r="I94" s="171">
        <v>0</v>
      </c>
      <c r="J94" s="171">
        <v>1936704.5165480603</v>
      </c>
      <c r="K94" s="171">
        <v>0</v>
      </c>
      <c r="L94" s="171">
        <v>0</v>
      </c>
      <c r="M94" s="171">
        <v>0</v>
      </c>
      <c r="N94" s="171">
        <v>5805.1132559599118</v>
      </c>
      <c r="O94" s="171">
        <v>75848.444450748415</v>
      </c>
      <c r="P94" s="171">
        <v>0</v>
      </c>
      <c r="Q94" s="171">
        <v>0</v>
      </c>
      <c r="R94" s="171">
        <v>0</v>
      </c>
      <c r="S94" s="171">
        <v>2128</v>
      </c>
      <c r="T94" s="171">
        <v>0</v>
      </c>
      <c r="U94" s="171">
        <v>0</v>
      </c>
      <c r="V94" s="171">
        <v>0</v>
      </c>
      <c r="W94" s="171"/>
      <c r="X94" s="171"/>
    </row>
    <row r="95" spans="2:26">
      <c r="B95" s="174">
        <v>2009</v>
      </c>
      <c r="C95" s="171">
        <v>391476</v>
      </c>
      <c r="D95" s="171">
        <v>0</v>
      </c>
      <c r="E95" s="171">
        <v>0</v>
      </c>
      <c r="F95" s="171">
        <v>0</v>
      </c>
      <c r="G95" s="171">
        <v>4803.0637841771404</v>
      </c>
      <c r="H95" s="171">
        <v>48524.925649564313</v>
      </c>
      <c r="I95" s="171">
        <v>0</v>
      </c>
      <c r="J95" s="171">
        <v>101131.19692877305</v>
      </c>
      <c r="K95" s="171">
        <v>43042.440410809424</v>
      </c>
      <c r="L95" s="171">
        <v>0</v>
      </c>
      <c r="M95" s="171">
        <v>339.99592204762337</v>
      </c>
      <c r="N95" s="171">
        <v>0</v>
      </c>
      <c r="O95" s="171">
        <v>201243.99999999997</v>
      </c>
      <c r="P95" s="171">
        <v>1717</v>
      </c>
      <c r="Q95" s="171">
        <v>0</v>
      </c>
      <c r="R95" s="171">
        <v>0</v>
      </c>
      <c r="S95" s="171">
        <v>4061.274063062267</v>
      </c>
      <c r="T95" s="171">
        <v>0</v>
      </c>
      <c r="U95" s="171"/>
      <c r="V95" s="171"/>
      <c r="W95" s="171"/>
      <c r="X95" s="171"/>
    </row>
    <row r="96" spans="2:26">
      <c r="B96" s="174">
        <v>2010</v>
      </c>
      <c r="C96" s="171">
        <v>432535</v>
      </c>
      <c r="D96" s="171">
        <v>0</v>
      </c>
      <c r="E96" s="171">
        <v>0</v>
      </c>
      <c r="F96" s="171">
        <v>0</v>
      </c>
      <c r="G96" s="171">
        <v>0</v>
      </c>
      <c r="H96" s="171">
        <v>178577</v>
      </c>
      <c r="I96" s="171">
        <v>641.02833298924088</v>
      </c>
      <c r="J96" s="171">
        <v>594126</v>
      </c>
      <c r="K96" s="171">
        <v>101423.00000000001</v>
      </c>
      <c r="L96" s="171">
        <v>0</v>
      </c>
      <c r="M96" s="171">
        <v>0</v>
      </c>
      <c r="N96" s="171">
        <v>1053.5178063160702</v>
      </c>
      <c r="O96" s="171">
        <v>345331.11521844158</v>
      </c>
      <c r="P96" s="171">
        <v>1053.5266598029241</v>
      </c>
      <c r="Q96" s="171"/>
      <c r="R96" s="171"/>
      <c r="S96" s="171"/>
      <c r="T96" s="171"/>
      <c r="U96" s="171"/>
      <c r="V96" s="171"/>
      <c r="W96" s="171"/>
      <c r="X96" s="171"/>
    </row>
    <row r="97" spans="2:24">
      <c r="B97" s="175">
        <v>2011</v>
      </c>
      <c r="C97" s="171">
        <v>488930</v>
      </c>
      <c r="D97" s="171">
        <v>0</v>
      </c>
      <c r="E97" s="171">
        <v>0</v>
      </c>
      <c r="F97" s="171">
        <v>3479.8579128705019</v>
      </c>
      <c r="G97" s="171">
        <v>1396</v>
      </c>
      <c r="H97" s="171">
        <v>255286</v>
      </c>
      <c r="I97" s="171">
        <v>1134</v>
      </c>
      <c r="J97" s="171">
        <v>842269.67429414054</v>
      </c>
      <c r="K97" s="171">
        <v>75494.643684767812</v>
      </c>
      <c r="L97" s="171">
        <v>0</v>
      </c>
      <c r="M97" s="171">
        <v>0</v>
      </c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</row>
    <row r="98" spans="2:24">
      <c r="B98" s="175">
        <v>2012</v>
      </c>
      <c r="C98" s="171">
        <v>353441</v>
      </c>
      <c r="D98" s="171">
        <v>0</v>
      </c>
      <c r="E98" s="171">
        <v>0</v>
      </c>
      <c r="F98" s="171">
        <v>3461.0000000000005</v>
      </c>
      <c r="G98" s="171">
        <v>442.04884351073582</v>
      </c>
      <c r="H98" s="171">
        <v>115327.00941098016</v>
      </c>
      <c r="I98" s="171">
        <v>429.77706428665795</v>
      </c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</row>
    <row r="99" spans="2:24">
      <c r="B99" s="175">
        <v>2013</v>
      </c>
      <c r="C99" s="171">
        <v>386782</v>
      </c>
      <c r="D99" s="171">
        <v>0</v>
      </c>
      <c r="E99" s="171">
        <v>0</v>
      </c>
      <c r="F99" s="171">
        <v>516.37391815029673</v>
      </c>
      <c r="G99" s="171"/>
      <c r="H99" s="171"/>
      <c r="I99" s="171"/>
      <c r="J99" s="171"/>
      <c r="K99" s="171"/>
      <c r="L99" s="176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</row>
    <row r="100" spans="2:24">
      <c r="B100" s="175">
        <v>2014</v>
      </c>
      <c r="C100" s="171">
        <v>360381</v>
      </c>
      <c r="D100" s="171">
        <v>0</v>
      </c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6"/>
      <c r="S100" s="176"/>
      <c r="T100" s="176"/>
      <c r="U100" s="176"/>
      <c r="V100" s="176"/>
      <c r="W100" s="176"/>
      <c r="X100" s="176"/>
    </row>
    <row r="101" spans="2:24">
      <c r="B101" s="175">
        <v>2015</v>
      </c>
      <c r="C101" s="171">
        <v>534088</v>
      </c>
    </row>
    <row r="102" spans="2:24">
      <c r="B102" s="175">
        <v>2016</v>
      </c>
      <c r="C102" s="171">
        <v>418295</v>
      </c>
    </row>
    <row r="105" spans="2:24"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</row>
    <row r="106" spans="2:24"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</row>
    <row r="107" spans="2:24"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</row>
    <row r="108" spans="2:24"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</row>
    <row r="109" spans="2:24"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</row>
    <row r="110" spans="2:24"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</row>
    <row r="111" spans="2:24"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</row>
    <row r="112" spans="2:24"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</row>
  </sheetData>
  <mergeCells count="2">
    <mergeCell ref="B5:X5"/>
    <mergeCell ref="D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syncVertical="1" syncRef="A1" transitionEvaluation="1">
    <tabColor rgb="FFFFC000"/>
    <pageSetUpPr fitToPage="1"/>
  </sheetPr>
  <dimension ref="A4:U54"/>
  <sheetViews>
    <sheetView showGridLines="0" zoomScaleNormal="100" zoomScaleSheetLayoutView="100" workbookViewId="0">
      <selection activeCell="W34" sqref="W34"/>
    </sheetView>
  </sheetViews>
  <sheetFormatPr defaultRowHeight="11.85" customHeight="1"/>
  <cols>
    <col min="1" max="1" width="6.7109375" style="148" customWidth="1"/>
    <col min="2" max="2" width="8.140625" style="148" customWidth="1"/>
    <col min="3" max="17" width="6.7109375" style="148" customWidth="1"/>
    <col min="18" max="18" width="9.28515625" style="148" customWidth="1"/>
    <col min="19" max="16384" width="9.140625" style="148"/>
  </cols>
  <sheetData>
    <row r="4" spans="1:21" ht="6" customHeight="1"/>
    <row r="5" spans="1:21" ht="11.85" customHeight="1">
      <c r="A5" s="124" t="s">
        <v>0</v>
      </c>
      <c r="B5" s="125"/>
      <c r="C5" s="271" t="s">
        <v>1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7" t="s">
        <v>2</v>
      </c>
    </row>
    <row r="6" spans="1:21" ht="11.85" customHeight="1">
      <c r="A6" s="127" t="s">
        <v>3</v>
      </c>
      <c r="B6" s="128" t="s">
        <v>4</v>
      </c>
      <c r="C6" s="149">
        <v>0.1</v>
      </c>
      <c r="D6" s="149">
        <v>0.2</v>
      </c>
      <c r="E6" s="149">
        <v>1.1000000000000001</v>
      </c>
      <c r="F6" s="149">
        <v>0.3</v>
      </c>
      <c r="G6" s="149">
        <v>1.2</v>
      </c>
      <c r="H6" s="149">
        <v>2.1</v>
      </c>
      <c r="I6" s="149">
        <v>0.4</v>
      </c>
      <c r="J6" s="149">
        <v>1.3</v>
      </c>
      <c r="K6" s="149">
        <v>2.2000000000000002</v>
      </c>
      <c r="L6" s="149">
        <v>3.1</v>
      </c>
      <c r="M6" s="149">
        <v>1.4</v>
      </c>
      <c r="N6" s="149">
        <v>2.2999999999999998</v>
      </c>
      <c r="O6" s="149">
        <v>3.2</v>
      </c>
      <c r="P6" s="149">
        <v>3.3</v>
      </c>
      <c r="Q6" s="149">
        <v>2.4</v>
      </c>
      <c r="R6" s="12" t="s">
        <v>5</v>
      </c>
    </row>
    <row r="7" spans="1:21" ht="11.1" customHeight="1">
      <c r="A7" s="150">
        <v>1970</v>
      </c>
      <c r="B7" s="151">
        <v>36833</v>
      </c>
      <c r="C7" s="151">
        <v>0</v>
      </c>
      <c r="D7" s="151">
        <v>674.67459138187223</v>
      </c>
      <c r="E7" s="151">
        <v>12593.925705794949</v>
      </c>
      <c r="F7" s="151">
        <v>9968.6370106761569</v>
      </c>
      <c r="G7" s="151">
        <v>81964.348754448409</v>
      </c>
      <c r="H7" s="151">
        <v>4430.505338078292</v>
      </c>
      <c r="I7" s="151">
        <v>0</v>
      </c>
      <c r="J7" s="151">
        <v>9161.459854014598</v>
      </c>
      <c r="K7" s="151">
        <v>30643.503649635037</v>
      </c>
      <c r="L7" s="151">
        <v>631.82481751824821</v>
      </c>
      <c r="M7" s="151">
        <v>0</v>
      </c>
      <c r="N7" s="151">
        <v>6170.6190476190477</v>
      </c>
      <c r="O7" s="151">
        <v>1423.9890109890111</v>
      </c>
      <c r="P7" s="151">
        <v>0</v>
      </c>
      <c r="Q7" s="151">
        <v>0</v>
      </c>
      <c r="R7" s="152">
        <f t="shared" ref="R7:R14" si="0">Q7+P7+O7+N7+M7+L7+K7+J7+I7+H7+G7+F7+E7+D7+C7</f>
        <v>157663.48778015558</v>
      </c>
      <c r="S7" s="153"/>
      <c r="T7" s="153"/>
      <c r="U7" s="153"/>
    </row>
    <row r="8" spans="1:21" ht="11.1" customHeight="1">
      <c r="A8" s="150">
        <v>1971</v>
      </c>
      <c r="B8" s="151">
        <v>95150</v>
      </c>
      <c r="C8" s="151">
        <v>449.78306092124814</v>
      </c>
      <c r="D8" s="151">
        <v>5538.131672597865</v>
      </c>
      <c r="E8" s="151">
        <v>21044.900355871887</v>
      </c>
      <c r="F8" s="151">
        <v>631.82481751824821</v>
      </c>
      <c r="G8" s="151">
        <v>10109.197080291971</v>
      </c>
      <c r="H8" s="151">
        <v>1895.4744525547446</v>
      </c>
      <c r="I8" s="151">
        <v>0</v>
      </c>
      <c r="J8" s="151">
        <v>16613.205128205129</v>
      </c>
      <c r="K8" s="151">
        <v>40346.355311355313</v>
      </c>
      <c r="L8" s="151">
        <v>0</v>
      </c>
      <c r="M8" s="151">
        <v>0</v>
      </c>
      <c r="N8" s="151">
        <v>8105.4140625</v>
      </c>
      <c r="O8" s="151">
        <v>900.6015625</v>
      </c>
      <c r="P8" s="151">
        <v>0</v>
      </c>
      <c r="Q8" s="151">
        <v>0</v>
      </c>
      <c r="R8" s="152">
        <f t="shared" si="0"/>
        <v>105634.88750431642</v>
      </c>
      <c r="S8" s="153"/>
      <c r="T8" s="153"/>
      <c r="U8" s="153"/>
    </row>
    <row r="9" spans="1:21" ht="11.1" customHeight="1">
      <c r="A9" s="150">
        <v>1972</v>
      </c>
      <c r="B9" s="151">
        <v>68351</v>
      </c>
      <c r="C9" s="151">
        <v>3322.8790035587185</v>
      </c>
      <c r="D9" s="151">
        <v>10425.109489051096</v>
      </c>
      <c r="E9" s="151">
        <v>11688.75912408759</v>
      </c>
      <c r="F9" s="151">
        <v>17562.531135531135</v>
      </c>
      <c r="G9" s="151">
        <v>39397.029304029304</v>
      </c>
      <c r="H9" s="151">
        <v>3797.304029304029</v>
      </c>
      <c r="I9" s="151">
        <v>0</v>
      </c>
      <c r="J9" s="151">
        <v>8105.4140625</v>
      </c>
      <c r="K9" s="151">
        <v>58539.1015625</v>
      </c>
      <c r="L9" s="151">
        <v>0</v>
      </c>
      <c r="M9" s="151">
        <v>0</v>
      </c>
      <c r="N9" s="151">
        <v>4027.4343434343436</v>
      </c>
      <c r="O9" s="151">
        <v>0</v>
      </c>
      <c r="P9" s="151">
        <v>0</v>
      </c>
      <c r="Q9" s="151">
        <v>0</v>
      </c>
      <c r="R9" s="152">
        <f t="shared" si="0"/>
        <v>156865.5620539962</v>
      </c>
      <c r="S9" s="153"/>
      <c r="T9" s="153"/>
      <c r="U9" s="153"/>
    </row>
    <row r="10" spans="1:21" ht="11.1" customHeight="1">
      <c r="A10" s="150">
        <v>1973</v>
      </c>
      <c r="B10" s="151">
        <v>67826</v>
      </c>
      <c r="C10" s="151">
        <v>1579.5620437956204</v>
      </c>
      <c r="D10" s="151">
        <v>1423.9890109890111</v>
      </c>
      <c r="E10" s="151">
        <v>2373.3150183150183</v>
      </c>
      <c r="F10" s="151">
        <v>1801.203125</v>
      </c>
      <c r="G10" s="151">
        <v>10807.21875</v>
      </c>
      <c r="H10" s="151">
        <v>2701.8046875</v>
      </c>
      <c r="I10" s="151">
        <v>0</v>
      </c>
      <c r="J10" s="151">
        <v>6041.151515151515</v>
      </c>
      <c r="K10" s="151">
        <v>77528.111111111109</v>
      </c>
      <c r="L10" s="151">
        <v>0</v>
      </c>
      <c r="M10" s="151">
        <v>0</v>
      </c>
      <c r="N10" s="151">
        <v>7925.8148148148148</v>
      </c>
      <c r="O10" s="151">
        <v>0</v>
      </c>
      <c r="P10" s="151">
        <v>0</v>
      </c>
      <c r="Q10" s="151">
        <v>0</v>
      </c>
      <c r="R10" s="152">
        <f t="shared" si="0"/>
        <v>112182.1700766771</v>
      </c>
      <c r="S10" s="153"/>
      <c r="T10" s="153"/>
      <c r="U10" s="153"/>
    </row>
    <row r="11" spans="1:21" ht="11.1" customHeight="1">
      <c r="A11" s="150">
        <v>1974</v>
      </c>
      <c r="B11" s="148">
        <v>251234</v>
      </c>
      <c r="C11" s="151">
        <v>0</v>
      </c>
      <c r="D11" s="151">
        <v>0</v>
      </c>
      <c r="E11" s="151">
        <v>23415.640625</v>
      </c>
      <c r="F11" s="151">
        <v>0</v>
      </c>
      <c r="G11" s="151">
        <v>107733.86868686869</v>
      </c>
      <c r="H11" s="151">
        <v>1006.8585858585859</v>
      </c>
      <c r="I11" s="151">
        <v>0</v>
      </c>
      <c r="J11" s="151">
        <v>22645.185185185186</v>
      </c>
      <c r="K11" s="151">
        <v>294387.40740740742</v>
      </c>
      <c r="L11" s="151">
        <v>0</v>
      </c>
      <c r="M11" s="151">
        <v>0</v>
      </c>
      <c r="N11" s="151">
        <v>7679.7383177570091</v>
      </c>
      <c r="O11" s="151">
        <v>7039.7601246105914</v>
      </c>
      <c r="P11" s="151">
        <v>0</v>
      </c>
      <c r="Q11" s="151">
        <v>0</v>
      </c>
      <c r="R11" s="152">
        <f t="shared" si="0"/>
        <v>463908.45893268747</v>
      </c>
      <c r="S11" s="153"/>
      <c r="T11" s="153"/>
      <c r="U11" s="153"/>
    </row>
    <row r="12" spans="1:21" ht="11.1" customHeight="1">
      <c r="A12" s="150">
        <v>1975</v>
      </c>
      <c r="B12" s="151">
        <v>74456</v>
      </c>
      <c r="C12" s="151">
        <v>900.6015625</v>
      </c>
      <c r="D12" s="151">
        <v>3020.5757575757575</v>
      </c>
      <c r="E12" s="151">
        <v>0</v>
      </c>
      <c r="F12" s="151">
        <v>0</v>
      </c>
      <c r="G12" s="151">
        <v>61142</v>
      </c>
      <c r="H12" s="151">
        <v>1132.2592592592594</v>
      </c>
      <c r="I12" s="151">
        <v>0</v>
      </c>
      <c r="J12" s="151">
        <v>36478.757009345798</v>
      </c>
      <c r="K12" s="151">
        <v>76157.404984423672</v>
      </c>
      <c r="L12" s="151">
        <v>0</v>
      </c>
      <c r="M12" s="151">
        <v>0</v>
      </c>
      <c r="N12" s="151">
        <v>5227.9298245614036</v>
      </c>
      <c r="O12" s="151">
        <v>0</v>
      </c>
      <c r="P12" s="151">
        <v>0</v>
      </c>
      <c r="Q12" s="151">
        <v>0</v>
      </c>
      <c r="R12" s="152">
        <f t="shared" si="0"/>
        <v>184059.52839766588</v>
      </c>
      <c r="S12" s="153"/>
      <c r="T12" s="153"/>
      <c r="U12" s="153"/>
    </row>
    <row r="13" spans="1:21" ht="11.1" customHeight="1">
      <c r="A13" s="150">
        <v>1976</v>
      </c>
      <c r="B13" s="151">
        <v>48650</v>
      </c>
      <c r="C13" s="151">
        <v>0</v>
      </c>
      <c r="D13" s="151">
        <v>10190.333333333334</v>
      </c>
      <c r="E13" s="151">
        <v>0</v>
      </c>
      <c r="F13" s="151">
        <v>36478.757009345798</v>
      </c>
      <c r="G13" s="151">
        <v>38398.691588785048</v>
      </c>
      <c r="H13" s="151">
        <v>2559.9127725856697</v>
      </c>
      <c r="I13" s="151">
        <v>0</v>
      </c>
      <c r="J13" s="151">
        <v>11501.445614035089</v>
      </c>
      <c r="K13" s="151">
        <v>141154.10526315789</v>
      </c>
      <c r="L13" s="151">
        <v>0</v>
      </c>
      <c r="M13" s="151">
        <v>0</v>
      </c>
      <c r="N13" s="151">
        <v>10335.942363112392</v>
      </c>
      <c r="O13" s="151">
        <v>939.63112391930838</v>
      </c>
      <c r="P13" s="151">
        <v>0</v>
      </c>
      <c r="Q13" s="151">
        <v>0</v>
      </c>
      <c r="R13" s="152">
        <f t="shared" si="0"/>
        <v>251558.81906827455</v>
      </c>
      <c r="S13" s="153"/>
      <c r="T13" s="153"/>
      <c r="U13" s="153"/>
    </row>
    <row r="14" spans="1:21" ht="11.1" customHeight="1">
      <c r="A14" s="150">
        <v>1977</v>
      </c>
      <c r="B14" s="151">
        <v>49001</v>
      </c>
      <c r="C14" s="151">
        <v>0</v>
      </c>
      <c r="D14" s="151">
        <v>639.97819314641742</v>
      </c>
      <c r="E14" s="151">
        <v>0</v>
      </c>
      <c r="F14" s="151">
        <v>3136.757894736842</v>
      </c>
      <c r="G14" s="151">
        <v>52279.298245614038</v>
      </c>
      <c r="H14" s="151">
        <v>1045.5859649122806</v>
      </c>
      <c r="I14" s="151">
        <v>0</v>
      </c>
      <c r="J14" s="151">
        <v>66713.809798270901</v>
      </c>
      <c r="K14" s="151">
        <v>312897.16426512972</v>
      </c>
      <c r="L14" s="151">
        <v>0</v>
      </c>
      <c r="M14" s="151">
        <v>0</v>
      </c>
      <c r="N14" s="151">
        <v>9731.7125748502986</v>
      </c>
      <c r="O14" s="151">
        <v>0</v>
      </c>
      <c r="P14" s="151">
        <v>0</v>
      </c>
      <c r="Q14" s="151">
        <v>0</v>
      </c>
      <c r="R14" s="152">
        <f t="shared" si="0"/>
        <v>446444.30693666049</v>
      </c>
      <c r="S14" s="153"/>
      <c r="T14" s="153"/>
      <c r="U14" s="153"/>
    </row>
    <row r="15" spans="1:21" ht="11.1" customHeight="1">
      <c r="A15" s="150">
        <v>1978</v>
      </c>
      <c r="B15" s="151">
        <v>38126</v>
      </c>
      <c r="C15" s="151">
        <v>0</v>
      </c>
      <c r="D15" s="151">
        <v>82601.291228070171</v>
      </c>
      <c r="E15" s="151">
        <v>1045.5859649122806</v>
      </c>
      <c r="F15" s="151">
        <v>90204.587896253593</v>
      </c>
      <c r="G15" s="151">
        <v>134367.2507204611</v>
      </c>
      <c r="H15" s="151">
        <v>4698.1556195965413</v>
      </c>
      <c r="I15" s="151">
        <v>0</v>
      </c>
      <c r="J15" s="151">
        <v>55146.371257485029</v>
      </c>
      <c r="K15" s="151">
        <v>217341.58083832334</v>
      </c>
      <c r="L15" s="151">
        <v>0</v>
      </c>
      <c r="M15" s="151">
        <v>0</v>
      </c>
      <c r="N15" s="151">
        <v>26755</v>
      </c>
      <c r="O15" s="151">
        <v>2638</v>
      </c>
      <c r="P15" s="151">
        <v>0</v>
      </c>
      <c r="Q15" s="151">
        <v>0</v>
      </c>
      <c r="R15" s="152">
        <f t="shared" ref="R15:R46" si="1">Q15+P15+O15+N15+M15+L15+K15+J15+I15+H15+G15+F15+E15+D15+C15</f>
        <v>614797.82352510199</v>
      </c>
      <c r="S15" s="153"/>
      <c r="T15" s="153"/>
      <c r="U15" s="153"/>
    </row>
    <row r="16" spans="1:21" ht="11.1" customHeight="1">
      <c r="A16" s="150">
        <v>1979</v>
      </c>
      <c r="B16" s="151">
        <v>134579</v>
      </c>
      <c r="C16" s="151">
        <v>0</v>
      </c>
      <c r="D16" s="151">
        <v>31947.458213256483</v>
      </c>
      <c r="E16" s="151">
        <v>0</v>
      </c>
      <c r="F16" s="151">
        <v>63256.131736526942</v>
      </c>
      <c r="G16" s="151">
        <v>71365.892215568863</v>
      </c>
      <c r="H16" s="151">
        <v>0</v>
      </c>
      <c r="I16" s="151">
        <v>0</v>
      </c>
      <c r="J16" s="151">
        <v>103020</v>
      </c>
      <c r="K16" s="151">
        <v>339950</v>
      </c>
      <c r="L16" s="151">
        <v>0</v>
      </c>
      <c r="M16" s="151">
        <v>736</v>
      </c>
      <c r="N16" s="151">
        <v>10850</v>
      </c>
      <c r="O16" s="151">
        <v>360</v>
      </c>
      <c r="P16" s="151">
        <v>280</v>
      </c>
      <c r="Q16" s="151">
        <v>0</v>
      </c>
      <c r="R16" s="152">
        <f t="shared" si="1"/>
        <v>621765.48216535221</v>
      </c>
      <c r="S16" s="153"/>
      <c r="T16" s="153"/>
      <c r="U16" s="153"/>
    </row>
    <row r="17" spans="1:21" ht="11.1" customHeight="1">
      <c r="A17" s="150">
        <v>1980</v>
      </c>
      <c r="B17" s="151">
        <v>77718</v>
      </c>
      <c r="C17" s="151">
        <v>0</v>
      </c>
      <c r="D17" s="151">
        <v>124890.31137724551</v>
      </c>
      <c r="E17" s="151">
        <v>0</v>
      </c>
      <c r="F17" s="151">
        <v>56178</v>
      </c>
      <c r="G17" s="151">
        <v>35951</v>
      </c>
      <c r="H17" s="151">
        <v>2131</v>
      </c>
      <c r="I17" s="151">
        <v>0</v>
      </c>
      <c r="J17" s="151">
        <v>21758</v>
      </c>
      <c r="K17" s="151">
        <v>55472</v>
      </c>
      <c r="L17" s="151">
        <v>399</v>
      </c>
      <c r="M17" s="151">
        <v>0</v>
      </c>
      <c r="N17" s="151">
        <v>16555</v>
      </c>
      <c r="O17" s="151">
        <v>965</v>
      </c>
      <c r="P17" s="151">
        <v>223</v>
      </c>
      <c r="Q17" s="151">
        <v>0</v>
      </c>
      <c r="R17" s="152">
        <f t="shared" si="1"/>
        <v>314522.31137724553</v>
      </c>
      <c r="S17" s="153"/>
      <c r="T17" s="153"/>
      <c r="U17" s="153"/>
    </row>
    <row r="18" spans="1:21" ht="11.1" customHeight="1">
      <c r="A18" s="150">
        <v>1981</v>
      </c>
      <c r="B18" s="151">
        <v>118900</v>
      </c>
      <c r="C18" s="151">
        <v>0</v>
      </c>
      <c r="D18" s="151">
        <v>1294</v>
      </c>
      <c r="E18" s="151">
        <v>0</v>
      </c>
      <c r="F18" s="151">
        <v>17853</v>
      </c>
      <c r="G18" s="151">
        <v>157249</v>
      </c>
      <c r="H18" s="151">
        <v>12280</v>
      </c>
      <c r="I18" s="151">
        <v>1007</v>
      </c>
      <c r="J18" s="151">
        <v>149158</v>
      </c>
      <c r="K18" s="151">
        <v>345506</v>
      </c>
      <c r="L18" s="151">
        <v>0</v>
      </c>
      <c r="M18" s="151">
        <v>0</v>
      </c>
      <c r="N18" s="151">
        <v>14809</v>
      </c>
      <c r="O18" s="151">
        <v>0</v>
      </c>
      <c r="P18" s="151">
        <v>0</v>
      </c>
      <c r="Q18" s="151">
        <v>879</v>
      </c>
      <c r="R18" s="152">
        <f t="shared" si="1"/>
        <v>700035</v>
      </c>
      <c r="S18" s="153"/>
      <c r="T18" s="153"/>
      <c r="U18" s="153"/>
    </row>
    <row r="19" spans="1:21" ht="11.1" customHeight="1">
      <c r="A19" s="150">
        <v>1982</v>
      </c>
      <c r="B19" s="151">
        <v>306161</v>
      </c>
      <c r="C19" s="151">
        <v>0</v>
      </c>
      <c r="D19" s="151">
        <v>644017</v>
      </c>
      <c r="E19" s="151">
        <v>5129</v>
      </c>
      <c r="F19" s="151">
        <v>324600</v>
      </c>
      <c r="G19" s="151">
        <v>364312</v>
      </c>
      <c r="H19" s="151">
        <v>5029</v>
      </c>
      <c r="I19" s="151">
        <v>117</v>
      </c>
      <c r="J19" s="151">
        <v>92824</v>
      </c>
      <c r="K19" s="151">
        <v>231963</v>
      </c>
      <c r="L19" s="151">
        <v>0</v>
      </c>
      <c r="M19" s="151">
        <v>0</v>
      </c>
      <c r="N19" s="151">
        <v>5168</v>
      </c>
      <c r="O19" s="151">
        <v>2042</v>
      </c>
      <c r="P19" s="151">
        <v>0</v>
      </c>
      <c r="Q19" s="151">
        <v>0</v>
      </c>
      <c r="R19" s="152">
        <f t="shared" si="1"/>
        <v>1675201</v>
      </c>
      <c r="S19" s="153"/>
      <c r="T19" s="153"/>
      <c r="U19" s="153"/>
    </row>
    <row r="20" spans="1:21" ht="11.1" customHeight="1">
      <c r="A20" s="150">
        <v>1983</v>
      </c>
      <c r="B20" s="151">
        <v>179741</v>
      </c>
      <c r="C20" s="151">
        <v>4867</v>
      </c>
      <c r="D20" s="151">
        <v>182514</v>
      </c>
      <c r="E20" s="151">
        <v>0</v>
      </c>
      <c r="F20" s="151">
        <v>135177</v>
      </c>
      <c r="G20" s="151">
        <v>23242</v>
      </c>
      <c r="H20" s="151">
        <v>1682</v>
      </c>
      <c r="I20" s="151">
        <v>0</v>
      </c>
      <c r="J20" s="151">
        <v>53195</v>
      </c>
      <c r="K20" s="151">
        <v>92799</v>
      </c>
      <c r="L20" s="151">
        <v>0</v>
      </c>
      <c r="M20" s="151">
        <v>0</v>
      </c>
      <c r="N20" s="151">
        <v>30036</v>
      </c>
      <c r="O20" s="151">
        <v>0</v>
      </c>
      <c r="P20" s="151">
        <v>1487.5725596994225</v>
      </c>
      <c r="Q20" s="151">
        <v>0</v>
      </c>
      <c r="R20" s="152">
        <f t="shared" si="1"/>
        <v>524999.57255969942</v>
      </c>
      <c r="S20" s="153"/>
      <c r="T20" s="153"/>
      <c r="U20" s="153"/>
    </row>
    <row r="21" spans="1:21" ht="11.1" customHeight="1">
      <c r="A21" s="150">
        <v>1984</v>
      </c>
      <c r="B21" s="151">
        <v>239608</v>
      </c>
      <c r="C21" s="151">
        <v>3012</v>
      </c>
      <c r="D21" s="151">
        <v>37733</v>
      </c>
      <c r="E21" s="151">
        <v>528</v>
      </c>
      <c r="F21" s="151">
        <v>89721</v>
      </c>
      <c r="G21" s="151">
        <v>187451</v>
      </c>
      <c r="H21" s="151">
        <v>5064</v>
      </c>
      <c r="I21" s="151">
        <v>0</v>
      </c>
      <c r="J21" s="151">
        <v>21543</v>
      </c>
      <c r="K21" s="151">
        <v>224033</v>
      </c>
      <c r="L21" s="151">
        <v>0</v>
      </c>
      <c r="M21" s="151">
        <v>0</v>
      </c>
      <c r="N21" s="151">
        <v>23711.54815038959</v>
      </c>
      <c r="O21" s="151">
        <v>4641.9432887006078</v>
      </c>
      <c r="P21" s="151">
        <v>0</v>
      </c>
      <c r="Q21" s="151">
        <v>0</v>
      </c>
      <c r="R21" s="152">
        <f t="shared" si="1"/>
        <v>597438.49143909023</v>
      </c>
      <c r="S21" s="153"/>
      <c r="T21" s="153"/>
      <c r="U21" s="153"/>
    </row>
    <row r="22" spans="1:21" ht="11.1" customHeight="1">
      <c r="A22" s="150">
        <v>1985</v>
      </c>
      <c r="B22" s="151">
        <v>408409</v>
      </c>
      <c r="C22" s="151">
        <v>2313</v>
      </c>
      <c r="D22" s="151">
        <v>562757</v>
      </c>
      <c r="E22" s="151">
        <v>1958</v>
      </c>
      <c r="F22" s="151">
        <v>309775</v>
      </c>
      <c r="G22" s="151">
        <v>34924</v>
      </c>
      <c r="H22" s="151">
        <v>12374</v>
      </c>
      <c r="I22" s="151">
        <v>0</v>
      </c>
      <c r="J22" s="151">
        <v>40759.488135764179</v>
      </c>
      <c r="K22" s="151">
        <v>179838.56118718008</v>
      </c>
      <c r="L22" s="151">
        <v>0</v>
      </c>
      <c r="M22" s="151">
        <v>578.10245915181156</v>
      </c>
      <c r="N22" s="151">
        <v>45288.859137768675</v>
      </c>
      <c r="O22" s="151">
        <v>6140.3855796395128</v>
      </c>
      <c r="P22" s="151">
        <v>0</v>
      </c>
      <c r="Q22" s="151">
        <v>0</v>
      </c>
      <c r="R22" s="152">
        <f t="shared" si="1"/>
        <v>1196706.3964995043</v>
      </c>
      <c r="S22" s="153"/>
      <c r="T22" s="153"/>
      <c r="U22" s="153"/>
    </row>
    <row r="23" spans="1:21" ht="11.1" customHeight="1">
      <c r="A23" s="150">
        <v>1986</v>
      </c>
      <c r="B23" s="151">
        <v>367922</v>
      </c>
      <c r="C23" s="151">
        <v>1449</v>
      </c>
      <c r="D23" s="151">
        <v>72415</v>
      </c>
      <c r="E23" s="151">
        <v>1953</v>
      </c>
      <c r="F23" s="151">
        <v>94380.206016592274</v>
      </c>
      <c r="G23" s="151">
        <v>291815.13755453011</v>
      </c>
      <c r="H23" s="151">
        <v>5609.7615805532441</v>
      </c>
      <c r="I23" s="151">
        <v>678.09856019428719</v>
      </c>
      <c r="J23" s="151">
        <v>116039.22550347768</v>
      </c>
      <c r="K23" s="151">
        <v>451916.75427068019</v>
      </c>
      <c r="L23" s="151">
        <v>0</v>
      </c>
      <c r="M23" s="151">
        <v>0</v>
      </c>
      <c r="N23" s="151">
        <v>17721.28766962135</v>
      </c>
      <c r="O23" s="151">
        <v>1578.8094870312875</v>
      </c>
      <c r="P23" s="151">
        <v>1289</v>
      </c>
      <c r="Q23" s="151">
        <v>6</v>
      </c>
      <c r="R23" s="152">
        <f t="shared" si="1"/>
        <v>1056851.2806426804</v>
      </c>
      <c r="S23" s="153"/>
      <c r="T23" s="153"/>
      <c r="U23" s="153"/>
    </row>
    <row r="24" spans="1:21" ht="11.1" customHeight="1">
      <c r="A24" s="150">
        <v>1987</v>
      </c>
      <c r="B24" s="151">
        <v>156274</v>
      </c>
      <c r="C24" s="151">
        <v>0</v>
      </c>
      <c r="D24" s="151">
        <v>68016.118844088051</v>
      </c>
      <c r="E24" s="151">
        <v>494.66268250245861</v>
      </c>
      <c r="F24" s="151">
        <v>113820.56201159775</v>
      </c>
      <c r="G24" s="151">
        <v>12899.497034479342</v>
      </c>
      <c r="H24" s="151">
        <v>127</v>
      </c>
      <c r="I24" s="151">
        <v>0</v>
      </c>
      <c r="J24" s="151">
        <v>17052.840104547617</v>
      </c>
      <c r="K24" s="151">
        <v>104995.07499910491</v>
      </c>
      <c r="L24" s="151">
        <v>0</v>
      </c>
      <c r="M24" s="151">
        <v>225</v>
      </c>
      <c r="N24" s="151">
        <v>27470</v>
      </c>
      <c r="O24" s="151">
        <v>15072</v>
      </c>
      <c r="P24" s="151">
        <v>39</v>
      </c>
      <c r="Q24" s="151">
        <v>0</v>
      </c>
      <c r="R24" s="152">
        <f t="shared" si="1"/>
        <v>360211.75567632011</v>
      </c>
      <c r="S24" s="153"/>
    </row>
    <row r="25" spans="1:21" ht="11.1" customHeight="1">
      <c r="A25" s="150">
        <v>1988</v>
      </c>
      <c r="B25" s="151">
        <v>247647</v>
      </c>
      <c r="C25" s="151">
        <v>0</v>
      </c>
      <c r="D25" s="151">
        <v>9221.5154430107887</v>
      </c>
      <c r="E25" s="151">
        <v>216</v>
      </c>
      <c r="F25" s="151">
        <v>27792.564316732223</v>
      </c>
      <c r="G25" s="151">
        <v>76582.870399828142</v>
      </c>
      <c r="H25" s="151">
        <v>1000</v>
      </c>
      <c r="I25" s="151">
        <v>0</v>
      </c>
      <c r="J25" s="151">
        <v>71330</v>
      </c>
      <c r="K25" s="151">
        <v>80102</v>
      </c>
      <c r="L25" s="151">
        <v>177</v>
      </c>
      <c r="M25" s="151">
        <v>133</v>
      </c>
      <c r="N25" s="151">
        <v>4037</v>
      </c>
      <c r="O25" s="151">
        <v>1244</v>
      </c>
      <c r="P25" s="151">
        <v>0</v>
      </c>
      <c r="Q25" s="151">
        <v>0</v>
      </c>
      <c r="R25" s="152">
        <f t="shared" si="1"/>
        <v>271835.95015957113</v>
      </c>
      <c r="S25" s="153"/>
    </row>
    <row r="26" spans="1:21" ht="11.1" customHeight="1">
      <c r="A26" s="150">
        <v>1989</v>
      </c>
      <c r="B26" s="151">
        <v>221706</v>
      </c>
      <c r="C26" s="151">
        <v>401</v>
      </c>
      <c r="D26" s="151">
        <v>169157.5530231345</v>
      </c>
      <c r="E26" s="151">
        <v>1125</v>
      </c>
      <c r="F26" s="151">
        <v>85530</v>
      </c>
      <c r="G26" s="151">
        <v>83807</v>
      </c>
      <c r="H26" s="151">
        <v>12864</v>
      </c>
      <c r="I26" s="151">
        <v>142</v>
      </c>
      <c r="J26" s="151">
        <v>53928</v>
      </c>
      <c r="K26" s="151">
        <v>184067</v>
      </c>
      <c r="L26" s="151">
        <v>308</v>
      </c>
      <c r="M26" s="151">
        <v>0</v>
      </c>
      <c r="N26" s="151">
        <v>21693</v>
      </c>
      <c r="O26" s="151">
        <v>0</v>
      </c>
      <c r="P26" s="151">
        <v>0</v>
      </c>
      <c r="Q26" s="151">
        <v>0</v>
      </c>
      <c r="R26" s="152">
        <f t="shared" si="1"/>
        <v>613022.55302313447</v>
      </c>
      <c r="S26" s="153"/>
    </row>
    <row r="27" spans="1:21" ht="11.1" customHeight="1">
      <c r="A27" s="150">
        <v>1990</v>
      </c>
      <c r="B27" s="151">
        <v>198287</v>
      </c>
      <c r="C27" s="151">
        <v>1432</v>
      </c>
      <c r="D27" s="151">
        <v>56992</v>
      </c>
      <c r="E27" s="151">
        <v>3904</v>
      </c>
      <c r="F27" s="151">
        <v>115907</v>
      </c>
      <c r="G27" s="151">
        <v>27747</v>
      </c>
      <c r="H27" s="151">
        <v>7728</v>
      </c>
      <c r="I27" s="151">
        <v>444</v>
      </c>
      <c r="J27" s="151">
        <v>17591</v>
      </c>
      <c r="K27" s="151">
        <v>237284</v>
      </c>
      <c r="L27" s="151">
        <v>0</v>
      </c>
      <c r="M27" s="151">
        <v>0</v>
      </c>
      <c r="N27" s="151">
        <v>4315</v>
      </c>
      <c r="O27" s="151">
        <v>0</v>
      </c>
      <c r="P27" s="151">
        <v>67</v>
      </c>
      <c r="Q27" s="151">
        <v>0</v>
      </c>
      <c r="R27" s="152">
        <f t="shared" si="1"/>
        <v>473411</v>
      </c>
      <c r="S27" s="153"/>
    </row>
    <row r="28" spans="1:21" ht="11.1" customHeight="1">
      <c r="A28" s="150">
        <v>1991</v>
      </c>
      <c r="B28" s="151">
        <v>242860</v>
      </c>
      <c r="C28" s="151">
        <v>6744</v>
      </c>
      <c r="D28" s="151">
        <v>51810</v>
      </c>
      <c r="E28" s="151">
        <v>4858</v>
      </c>
      <c r="F28" s="151">
        <v>163283</v>
      </c>
      <c r="G28" s="151">
        <v>73541</v>
      </c>
      <c r="H28" s="151">
        <v>6484</v>
      </c>
      <c r="I28" s="151">
        <v>160</v>
      </c>
      <c r="J28" s="151">
        <v>44507</v>
      </c>
      <c r="K28" s="151">
        <v>712676</v>
      </c>
      <c r="L28" s="151">
        <v>31</v>
      </c>
      <c r="M28" s="151">
        <v>0</v>
      </c>
      <c r="N28" s="151">
        <v>20546</v>
      </c>
      <c r="O28" s="151">
        <v>0</v>
      </c>
      <c r="P28" s="151">
        <v>0</v>
      </c>
      <c r="Q28" s="151">
        <v>0</v>
      </c>
      <c r="R28" s="152">
        <f t="shared" si="1"/>
        <v>1084640</v>
      </c>
      <c r="S28" s="153"/>
    </row>
    <row r="29" spans="1:21" ht="11.1" customHeight="1">
      <c r="A29" s="150">
        <v>1992</v>
      </c>
      <c r="B29" s="151">
        <v>199067</v>
      </c>
      <c r="C29" s="151">
        <v>4913</v>
      </c>
      <c r="D29" s="151">
        <v>61018</v>
      </c>
      <c r="E29" s="151">
        <v>1108</v>
      </c>
      <c r="F29" s="151">
        <v>15733</v>
      </c>
      <c r="G29" s="151">
        <v>58923</v>
      </c>
      <c r="H29" s="151">
        <v>12611</v>
      </c>
      <c r="I29" s="151">
        <v>79</v>
      </c>
      <c r="J29" s="151">
        <v>6302</v>
      </c>
      <c r="K29" s="151">
        <v>279349</v>
      </c>
      <c r="L29" s="151">
        <v>0</v>
      </c>
      <c r="M29" s="151">
        <v>0</v>
      </c>
      <c r="N29" s="151">
        <v>7189</v>
      </c>
      <c r="O29" s="151">
        <v>156</v>
      </c>
      <c r="P29" s="151">
        <v>192</v>
      </c>
      <c r="Q29" s="151">
        <v>26</v>
      </c>
      <c r="R29" s="152">
        <f t="shared" si="1"/>
        <v>447599</v>
      </c>
      <c r="S29" s="153"/>
    </row>
    <row r="30" spans="1:21" ht="11.1" customHeight="1">
      <c r="A30" s="150">
        <v>1993</v>
      </c>
      <c r="B30" s="151">
        <v>187229</v>
      </c>
      <c r="C30" s="151">
        <v>5186</v>
      </c>
      <c r="D30" s="151">
        <v>46015</v>
      </c>
      <c r="E30" s="151">
        <v>5688</v>
      </c>
      <c r="F30" s="151">
        <v>114817</v>
      </c>
      <c r="G30" s="151">
        <v>35842</v>
      </c>
      <c r="H30" s="151">
        <v>45256</v>
      </c>
      <c r="I30" s="151">
        <v>444</v>
      </c>
      <c r="J30" s="151">
        <v>10769</v>
      </c>
      <c r="K30" s="151">
        <v>199820</v>
      </c>
      <c r="L30" s="151">
        <v>191</v>
      </c>
      <c r="M30" s="151">
        <v>278</v>
      </c>
      <c r="N30" s="151">
        <v>27883</v>
      </c>
      <c r="O30" s="151">
        <v>5350</v>
      </c>
      <c r="P30" s="151">
        <v>0</v>
      </c>
      <c r="Q30" s="151">
        <v>0</v>
      </c>
      <c r="R30" s="152">
        <f t="shared" si="1"/>
        <v>497539</v>
      </c>
      <c r="S30" s="153"/>
    </row>
    <row r="31" spans="1:21" ht="11.1" customHeight="1">
      <c r="A31" s="150">
        <v>1994</v>
      </c>
      <c r="B31" s="151">
        <v>221675</v>
      </c>
      <c r="C31" s="151">
        <v>1417</v>
      </c>
      <c r="D31" s="151">
        <v>10206</v>
      </c>
      <c r="E31" s="151">
        <v>6322</v>
      </c>
      <c r="F31" s="151">
        <v>23167</v>
      </c>
      <c r="G31" s="151">
        <v>90488</v>
      </c>
      <c r="H31" s="151">
        <v>17439</v>
      </c>
      <c r="I31" s="151">
        <v>44</v>
      </c>
      <c r="J31" s="151">
        <v>25603</v>
      </c>
      <c r="K31" s="151">
        <v>293322</v>
      </c>
      <c r="L31" s="151">
        <v>80</v>
      </c>
      <c r="M31" s="151">
        <v>0</v>
      </c>
      <c r="N31" s="151">
        <v>6069</v>
      </c>
      <c r="O31" s="151">
        <v>968</v>
      </c>
      <c r="P31" s="151">
        <v>0</v>
      </c>
      <c r="Q31" s="151">
        <v>0</v>
      </c>
      <c r="R31" s="152">
        <f t="shared" si="1"/>
        <v>475125</v>
      </c>
      <c r="S31" s="153"/>
    </row>
    <row r="32" spans="1:21" ht="11.1" customHeight="1">
      <c r="A32" s="154">
        <v>1995</v>
      </c>
      <c r="B32" s="151">
        <v>203659</v>
      </c>
      <c r="C32" s="151">
        <v>233</v>
      </c>
      <c r="D32" s="151">
        <v>3020</v>
      </c>
      <c r="E32" s="151">
        <v>3340</v>
      </c>
      <c r="F32" s="151">
        <v>3349</v>
      </c>
      <c r="G32" s="151">
        <v>179562</v>
      </c>
      <c r="H32" s="151">
        <v>24492</v>
      </c>
      <c r="I32" s="151">
        <v>0</v>
      </c>
      <c r="J32" s="151">
        <v>13017</v>
      </c>
      <c r="K32" s="151">
        <v>251855</v>
      </c>
      <c r="L32" s="151">
        <v>0</v>
      </c>
      <c r="M32" s="151">
        <v>254</v>
      </c>
      <c r="N32" s="151">
        <v>14264</v>
      </c>
      <c r="O32" s="151">
        <v>307</v>
      </c>
      <c r="P32" s="151">
        <v>247</v>
      </c>
      <c r="Q32" s="151">
        <v>20</v>
      </c>
      <c r="R32" s="152">
        <f t="shared" si="1"/>
        <v>493960</v>
      </c>
      <c r="S32" s="153"/>
    </row>
    <row r="33" spans="1:19" ht="10.5" customHeight="1">
      <c r="A33" s="150">
        <v>1996</v>
      </c>
      <c r="B33" s="151">
        <v>235727</v>
      </c>
      <c r="C33" s="151">
        <v>277</v>
      </c>
      <c r="D33" s="151">
        <v>1972</v>
      </c>
      <c r="E33" s="151">
        <v>6536</v>
      </c>
      <c r="F33" s="151">
        <v>1335</v>
      </c>
      <c r="G33" s="151">
        <v>35606</v>
      </c>
      <c r="H33" s="151">
        <v>4057</v>
      </c>
      <c r="I33" s="151">
        <v>0</v>
      </c>
      <c r="J33" s="151">
        <v>15478</v>
      </c>
      <c r="K33" s="151">
        <v>88856</v>
      </c>
      <c r="L33" s="151">
        <v>121</v>
      </c>
      <c r="M33" s="151">
        <v>1</v>
      </c>
      <c r="N33" s="151">
        <v>4856</v>
      </c>
      <c r="O33" s="151">
        <v>2282</v>
      </c>
      <c r="P33" s="151">
        <v>0</v>
      </c>
      <c r="Q33" s="151">
        <v>1500</v>
      </c>
      <c r="R33" s="152">
        <f t="shared" si="1"/>
        <v>162877</v>
      </c>
      <c r="S33" s="153"/>
    </row>
    <row r="34" spans="1:19" ht="10.5" customHeight="1">
      <c r="A34" s="154">
        <v>1997</v>
      </c>
      <c r="B34" s="151">
        <v>230793</v>
      </c>
      <c r="C34" s="151">
        <v>0</v>
      </c>
      <c r="D34" s="151">
        <v>347</v>
      </c>
      <c r="E34" s="151">
        <v>0</v>
      </c>
      <c r="F34" s="151">
        <v>916</v>
      </c>
      <c r="G34" s="151">
        <v>2842</v>
      </c>
      <c r="H34" s="151">
        <v>11901</v>
      </c>
      <c r="I34" s="151">
        <v>0</v>
      </c>
      <c r="J34" s="151">
        <v>1932</v>
      </c>
      <c r="K34" s="151">
        <v>129206</v>
      </c>
      <c r="L34" s="151">
        <v>1984</v>
      </c>
      <c r="M34" s="151">
        <v>130</v>
      </c>
      <c r="N34" s="151">
        <v>8502</v>
      </c>
      <c r="O34" s="151">
        <v>17554</v>
      </c>
      <c r="P34" s="151">
        <v>1942</v>
      </c>
      <c r="Q34" s="151">
        <v>0</v>
      </c>
      <c r="R34" s="152">
        <f t="shared" si="1"/>
        <v>177256</v>
      </c>
      <c r="S34" s="153"/>
    </row>
    <row r="35" spans="1:19" ht="10.5" customHeight="1">
      <c r="A35" s="154">
        <v>1998</v>
      </c>
      <c r="B35" s="155">
        <v>171214</v>
      </c>
      <c r="C35" s="155">
        <v>0</v>
      </c>
      <c r="D35" s="155">
        <v>0</v>
      </c>
      <c r="E35" s="155">
        <v>89</v>
      </c>
      <c r="F35" s="155">
        <v>0</v>
      </c>
      <c r="G35" s="155">
        <v>2511</v>
      </c>
      <c r="H35" s="155">
        <v>13979</v>
      </c>
      <c r="I35" s="155">
        <v>0</v>
      </c>
      <c r="J35" s="155">
        <v>3281</v>
      </c>
      <c r="K35" s="155">
        <v>219890</v>
      </c>
      <c r="L35" s="155">
        <v>25325</v>
      </c>
      <c r="M35" s="155">
        <v>0</v>
      </c>
      <c r="N35" s="155">
        <v>13190</v>
      </c>
      <c r="O35" s="155">
        <v>890</v>
      </c>
      <c r="P35" s="155">
        <v>0</v>
      </c>
      <c r="Q35" s="155">
        <v>0</v>
      </c>
      <c r="R35" s="152">
        <f t="shared" si="1"/>
        <v>279155</v>
      </c>
      <c r="S35" s="153"/>
    </row>
    <row r="36" spans="1:19" ht="10.5" customHeight="1">
      <c r="A36" s="154">
        <v>1999</v>
      </c>
      <c r="B36" s="151">
        <v>210016</v>
      </c>
      <c r="C36" s="156">
        <v>0</v>
      </c>
      <c r="D36" s="156">
        <v>279</v>
      </c>
      <c r="E36" s="156">
        <v>2323</v>
      </c>
      <c r="F36" s="156">
        <v>672</v>
      </c>
      <c r="G36" s="156">
        <v>80315</v>
      </c>
      <c r="H36" s="156">
        <v>15939</v>
      </c>
      <c r="I36" s="156">
        <v>0</v>
      </c>
      <c r="J36" s="156">
        <v>20091</v>
      </c>
      <c r="K36" s="156">
        <v>313886</v>
      </c>
      <c r="L36" s="156">
        <v>19</v>
      </c>
      <c r="M36" s="156">
        <v>345.99640499999998</v>
      </c>
      <c r="N36" s="156">
        <v>40906.344330823646</v>
      </c>
      <c r="O36" s="156">
        <v>5360.1656685990702</v>
      </c>
      <c r="P36" s="156">
        <v>464.85908000000006</v>
      </c>
      <c r="Q36" s="156">
        <v>8.6218000000000004</v>
      </c>
      <c r="R36" s="152">
        <f t="shared" si="1"/>
        <v>480609.98728442274</v>
      </c>
      <c r="S36" s="153"/>
    </row>
    <row r="37" spans="1:19" ht="10.5" customHeight="1">
      <c r="A37" s="154">
        <v>2000</v>
      </c>
      <c r="B37" s="151">
        <v>176783</v>
      </c>
      <c r="C37" s="151">
        <v>96</v>
      </c>
      <c r="D37" s="151">
        <v>34433</v>
      </c>
      <c r="E37" s="151">
        <v>5197</v>
      </c>
      <c r="F37" s="151">
        <v>36394</v>
      </c>
      <c r="G37" s="151">
        <v>122248</v>
      </c>
      <c r="H37" s="151">
        <v>4045</v>
      </c>
      <c r="I37" s="151">
        <v>98.086084999999997</v>
      </c>
      <c r="J37" s="151">
        <v>30388.337674976076</v>
      </c>
      <c r="K37" s="151">
        <v>181491.29356832069</v>
      </c>
      <c r="L37" s="151">
        <v>0</v>
      </c>
      <c r="M37" s="151">
        <v>30.502823211893261</v>
      </c>
      <c r="N37" s="151">
        <v>16677.375741992044</v>
      </c>
      <c r="O37" s="151">
        <v>985.5329633930146</v>
      </c>
      <c r="P37" s="151">
        <v>186.86056326927718</v>
      </c>
      <c r="Q37" s="151">
        <v>164.97679702430952</v>
      </c>
      <c r="R37" s="152">
        <f t="shared" si="1"/>
        <v>432435.96621718729</v>
      </c>
    </row>
    <row r="38" spans="1:19" ht="10.5" customHeight="1">
      <c r="A38" s="154">
        <v>2001</v>
      </c>
      <c r="B38" s="151">
        <v>74408</v>
      </c>
      <c r="C38" s="151">
        <v>0</v>
      </c>
      <c r="D38" s="151">
        <v>522</v>
      </c>
      <c r="E38" s="151">
        <v>215</v>
      </c>
      <c r="F38" s="151">
        <v>1700.728443</v>
      </c>
      <c r="G38" s="151">
        <v>5695.7241897006697</v>
      </c>
      <c r="H38" s="151">
        <v>8309.7818789359644</v>
      </c>
      <c r="I38" s="151">
        <v>0</v>
      </c>
      <c r="J38" s="151">
        <v>7078.1615667543065</v>
      </c>
      <c r="K38" s="151">
        <v>77172.100845000008</v>
      </c>
      <c r="L38" s="151">
        <v>0</v>
      </c>
      <c r="M38" s="151">
        <v>77.776185527572551</v>
      </c>
      <c r="N38" s="151">
        <v>9899.7205898432549</v>
      </c>
      <c r="O38" s="151">
        <v>300.22930000000002</v>
      </c>
      <c r="P38" s="151">
        <v>0</v>
      </c>
      <c r="Q38" s="151">
        <v>0</v>
      </c>
      <c r="R38" s="152">
        <f t="shared" si="1"/>
        <v>110971.22299876178</v>
      </c>
    </row>
    <row r="39" spans="1:19" ht="10.5" customHeight="1">
      <c r="A39" s="157">
        <v>2002</v>
      </c>
      <c r="B39" s="151">
        <v>150349</v>
      </c>
      <c r="C39" s="151">
        <v>411</v>
      </c>
      <c r="D39" s="151">
        <v>2420.8327899999999</v>
      </c>
      <c r="E39" s="151">
        <v>3964.7658999999999</v>
      </c>
      <c r="F39" s="151">
        <v>7179.1733699999995</v>
      </c>
      <c r="G39" s="151">
        <v>94542.824684431806</v>
      </c>
      <c r="H39" s="151">
        <v>8085.0600999999997</v>
      </c>
      <c r="I39" s="151">
        <v>0</v>
      </c>
      <c r="J39" s="151">
        <v>21608.760161642618</v>
      </c>
      <c r="K39" s="151">
        <v>95472.918850584829</v>
      </c>
      <c r="L39" s="151">
        <v>0</v>
      </c>
      <c r="M39" s="151">
        <v>0</v>
      </c>
      <c r="N39" s="151">
        <v>13729.647900637072</v>
      </c>
      <c r="O39" s="151">
        <v>0</v>
      </c>
      <c r="P39" s="151">
        <v>0</v>
      </c>
      <c r="Q39" s="151">
        <v>234.56996621420922</v>
      </c>
      <c r="R39" s="152">
        <f t="shared" si="1"/>
        <v>247649.55372351053</v>
      </c>
    </row>
    <row r="40" spans="1:19" ht="10.5" customHeight="1">
      <c r="A40" s="154">
        <v>2003</v>
      </c>
      <c r="B40" s="151">
        <v>200894</v>
      </c>
      <c r="C40" s="151">
        <v>43.326300000000003</v>
      </c>
      <c r="D40" s="151">
        <v>888.23811499999999</v>
      </c>
      <c r="E40" s="151">
        <v>1667.4757999999999</v>
      </c>
      <c r="F40" s="151">
        <v>337.13777500000003</v>
      </c>
      <c r="G40" s="151">
        <v>51307.466622919179</v>
      </c>
      <c r="H40" s="151">
        <v>7445.8623490426871</v>
      </c>
      <c r="I40" s="151">
        <v>0</v>
      </c>
      <c r="J40" s="151">
        <v>16130.919212551235</v>
      </c>
      <c r="K40" s="151">
        <v>256511.37889287254</v>
      </c>
      <c r="L40" s="151">
        <v>0</v>
      </c>
      <c r="M40" s="151">
        <v>357.43081740000002</v>
      </c>
      <c r="N40" s="151">
        <v>15308.283659345738</v>
      </c>
      <c r="O40" s="151">
        <v>547.54129999999998</v>
      </c>
      <c r="P40" s="151">
        <v>0</v>
      </c>
      <c r="Q40" s="151">
        <v>0</v>
      </c>
      <c r="R40" s="152">
        <f t="shared" si="1"/>
        <v>350545.06084413145</v>
      </c>
    </row>
    <row r="41" spans="1:19" ht="10.5" customHeight="1">
      <c r="A41" s="154">
        <v>2004</v>
      </c>
      <c r="B41" s="151">
        <v>177108</v>
      </c>
      <c r="C41" s="151">
        <v>668.93449999999996</v>
      </c>
      <c r="D41" s="151">
        <v>5264.2863649999999</v>
      </c>
      <c r="E41" s="151">
        <v>1535.3135690887839</v>
      </c>
      <c r="F41" s="151">
        <v>24844.565760840382</v>
      </c>
      <c r="G41" s="151">
        <v>99159.717891083972</v>
      </c>
      <c r="H41" s="151">
        <v>7094.102200115195</v>
      </c>
      <c r="I41" s="151">
        <v>0</v>
      </c>
      <c r="J41" s="151">
        <v>29761.26080108478</v>
      </c>
      <c r="K41" s="151">
        <v>255956.98327000125</v>
      </c>
      <c r="L41" s="151">
        <v>181</v>
      </c>
      <c r="M41" s="151">
        <v>0</v>
      </c>
      <c r="N41" s="151">
        <v>5576.973560027659</v>
      </c>
      <c r="O41" s="151">
        <v>1456.508486278276</v>
      </c>
      <c r="P41" s="151">
        <v>185.00221668345989</v>
      </c>
      <c r="Q41" s="151">
        <v>0</v>
      </c>
      <c r="R41" s="152">
        <f t="shared" si="1"/>
        <v>431684.64862020372</v>
      </c>
    </row>
    <row r="42" spans="1:19" ht="10.5" customHeight="1">
      <c r="A42" s="154">
        <v>2005</v>
      </c>
      <c r="B42" s="151">
        <v>156401</v>
      </c>
      <c r="C42" s="151">
        <v>139.34379999999999</v>
      </c>
      <c r="D42" s="151">
        <v>2827.702565</v>
      </c>
      <c r="E42" s="151">
        <v>2423.1938440305712</v>
      </c>
      <c r="F42" s="151">
        <v>3067.0316688469966</v>
      </c>
      <c r="G42" s="151">
        <v>20932.649734165869</v>
      </c>
      <c r="H42" s="151">
        <v>20082.065172974308</v>
      </c>
      <c r="I42" s="151">
        <v>0</v>
      </c>
      <c r="J42" s="151">
        <v>6256.1529480998015</v>
      </c>
      <c r="K42" s="151">
        <v>171458.26992795832</v>
      </c>
      <c r="L42" s="151">
        <v>152.67690420301858</v>
      </c>
      <c r="M42" s="151">
        <v>0</v>
      </c>
      <c r="N42" s="151">
        <v>8693.9031151267409</v>
      </c>
      <c r="O42" s="151">
        <v>3149.748190332316</v>
      </c>
      <c r="P42" s="151">
        <v>0</v>
      </c>
      <c r="Q42" s="151">
        <v>4.3881311875567386</v>
      </c>
      <c r="R42" s="152">
        <f t="shared" si="1"/>
        <v>239187.12600192553</v>
      </c>
    </row>
    <row r="43" spans="1:19" ht="10.5" customHeight="1">
      <c r="A43" s="154">
        <v>2006</v>
      </c>
      <c r="B43" s="151">
        <v>153153</v>
      </c>
      <c r="C43" s="151">
        <v>0</v>
      </c>
      <c r="D43" s="151">
        <v>931.36421739999992</v>
      </c>
      <c r="E43" s="151">
        <v>1560.6645000000001</v>
      </c>
      <c r="F43" s="151">
        <v>177.28430119809894</v>
      </c>
      <c r="G43" s="151">
        <v>10326.657762003575</v>
      </c>
      <c r="H43" s="151">
        <v>8207.2770447899074</v>
      </c>
      <c r="I43" s="151">
        <v>0</v>
      </c>
      <c r="J43" s="151">
        <v>5266.7176697019122</v>
      </c>
      <c r="K43" s="151">
        <v>126317.03001762486</v>
      </c>
      <c r="L43" s="151">
        <v>181.66524372789797</v>
      </c>
      <c r="M43" s="151">
        <v>74.39267581385198</v>
      </c>
      <c r="N43" s="151">
        <v>3987.8234613214559</v>
      </c>
      <c r="O43" s="151">
        <v>6115.4727805569792</v>
      </c>
      <c r="P43" s="151">
        <v>531.46895960213828</v>
      </c>
      <c r="Q43" s="151">
        <v>0</v>
      </c>
      <c r="R43" s="152">
        <f t="shared" si="1"/>
        <v>163677.81863374065</v>
      </c>
    </row>
    <row r="44" spans="1:19" ht="14.25" customHeight="1">
      <c r="A44" s="154">
        <v>2007</v>
      </c>
      <c r="B44" s="151">
        <v>149709</v>
      </c>
      <c r="C44" s="155">
        <v>217.7758</v>
      </c>
      <c r="D44" s="155">
        <v>59.007069173165803</v>
      </c>
      <c r="E44" s="155">
        <v>787.2320144281922</v>
      </c>
      <c r="F44" s="155">
        <v>287.01168362274518</v>
      </c>
      <c r="G44" s="155">
        <v>12235.389060782016</v>
      </c>
      <c r="H44" s="155">
        <v>11857.996809456727</v>
      </c>
      <c r="I44" s="155">
        <v>0</v>
      </c>
      <c r="J44" s="155">
        <v>10285.938997996211</v>
      </c>
      <c r="K44" s="155">
        <v>140872.32723645412</v>
      </c>
      <c r="L44" s="155">
        <v>46.186258219995864</v>
      </c>
      <c r="M44" s="155">
        <v>276.9367835121958</v>
      </c>
      <c r="N44" s="155">
        <v>8838.016774715561</v>
      </c>
      <c r="O44" s="155">
        <v>240.90399206397097</v>
      </c>
      <c r="P44" s="155">
        <v>0</v>
      </c>
      <c r="Q44" s="155">
        <v>0</v>
      </c>
      <c r="R44" s="152">
        <f t="shared" si="1"/>
        <v>186004.72248042488</v>
      </c>
    </row>
    <row r="45" spans="1:19" ht="13.5" customHeight="1">
      <c r="A45" s="154">
        <v>2008</v>
      </c>
      <c r="B45" s="151">
        <v>184856</v>
      </c>
      <c r="C45" s="156">
        <v>0</v>
      </c>
      <c r="D45" s="156">
        <v>0</v>
      </c>
      <c r="E45" s="156">
        <v>2217.4793886769739</v>
      </c>
      <c r="F45" s="156">
        <v>348.7785716310342</v>
      </c>
      <c r="G45" s="156">
        <v>40340.273768381012</v>
      </c>
      <c r="H45" s="156">
        <v>7760.6768807308545</v>
      </c>
      <c r="I45" s="156">
        <v>0</v>
      </c>
      <c r="J45" s="156">
        <v>10195.570895777168</v>
      </c>
      <c r="K45" s="156">
        <v>105046.7952666528</v>
      </c>
      <c r="L45" s="156">
        <v>943.24688255098147</v>
      </c>
      <c r="M45" s="156">
        <v>0</v>
      </c>
      <c r="N45" s="156">
        <v>5639.1767971569152</v>
      </c>
      <c r="O45" s="156">
        <v>0</v>
      </c>
      <c r="P45" s="156">
        <v>0</v>
      </c>
      <c r="Q45" s="156">
        <v>0</v>
      </c>
      <c r="R45" s="152">
        <f t="shared" si="1"/>
        <v>172491.99845155771</v>
      </c>
    </row>
    <row r="46" spans="1:19" ht="11.85" customHeight="1">
      <c r="A46" s="154">
        <v>2009</v>
      </c>
      <c r="B46" s="151">
        <v>161736</v>
      </c>
      <c r="C46" s="151">
        <v>375.62978142572081</v>
      </c>
      <c r="D46" s="151">
        <v>2236.3380590568972</v>
      </c>
      <c r="E46" s="151">
        <v>1526.6833140504989</v>
      </c>
      <c r="F46" s="151">
        <v>5796.2819013061253</v>
      </c>
      <c r="G46" s="151">
        <v>8546.2169730499827</v>
      </c>
      <c r="H46" s="151">
        <v>16773.278401932839</v>
      </c>
      <c r="I46" s="151">
        <v>0</v>
      </c>
      <c r="J46" s="151">
        <v>3941.5273005767604</v>
      </c>
      <c r="K46" s="151">
        <v>171267.72899960965</v>
      </c>
      <c r="L46" s="151">
        <v>0</v>
      </c>
      <c r="M46" s="151">
        <v>0</v>
      </c>
      <c r="N46" s="151">
        <v>23033.7396827388</v>
      </c>
      <c r="O46" s="151">
        <v>249.90649999999999</v>
      </c>
      <c r="P46" s="151">
        <v>0</v>
      </c>
      <c r="Q46" s="151">
        <v>0</v>
      </c>
      <c r="R46" s="152">
        <f t="shared" si="1"/>
        <v>233747.33091374728</v>
      </c>
    </row>
    <row r="47" spans="1:19" ht="11.85" customHeight="1">
      <c r="A47" s="154">
        <v>2010</v>
      </c>
      <c r="B47" s="151">
        <v>141139</v>
      </c>
      <c r="C47" s="151">
        <v>58.084562050279175</v>
      </c>
      <c r="D47" s="151">
        <v>148.8972813864597</v>
      </c>
      <c r="E47" s="151">
        <v>2065.5058101259788</v>
      </c>
      <c r="F47" s="151">
        <v>38.138300000000001</v>
      </c>
      <c r="G47" s="151">
        <v>9380.1547149107591</v>
      </c>
      <c r="H47" s="151">
        <v>3244.8561504098943</v>
      </c>
      <c r="I47" s="151">
        <v>0</v>
      </c>
      <c r="J47" s="151">
        <v>4196.9664609377969</v>
      </c>
      <c r="K47" s="151">
        <v>115613.58929154107</v>
      </c>
      <c r="L47" s="151">
        <v>24.4482</v>
      </c>
      <c r="M47" s="151">
        <v>0</v>
      </c>
      <c r="N47" s="151">
        <v>1408.0662</v>
      </c>
      <c r="O47" s="151">
        <v>1764.0562214631034</v>
      </c>
      <c r="P47" s="151"/>
      <c r="Q47" s="151"/>
      <c r="R47" s="152"/>
    </row>
    <row r="48" spans="1:19" ht="11.85" customHeight="1">
      <c r="A48" s="154">
        <v>2011</v>
      </c>
      <c r="B48" s="151">
        <v>101893</v>
      </c>
      <c r="C48" s="151">
        <v>0</v>
      </c>
      <c r="D48" s="151">
        <v>6.8966399999999997</v>
      </c>
      <c r="E48" s="151">
        <v>533.21609999999998</v>
      </c>
      <c r="F48" s="151">
        <v>5790.2092592428544</v>
      </c>
      <c r="G48" s="151">
        <v>26118.701037864532</v>
      </c>
      <c r="H48" s="151">
        <v>7435.7049335430202</v>
      </c>
      <c r="I48" s="151">
        <v>0</v>
      </c>
      <c r="J48" s="151">
        <v>7459.506242306481</v>
      </c>
      <c r="K48" s="151">
        <v>101502.97875138762</v>
      </c>
      <c r="L48" s="151">
        <v>7.6387999999999998</v>
      </c>
      <c r="M48" s="151"/>
      <c r="N48" s="151"/>
      <c r="O48" s="151"/>
      <c r="P48" s="151"/>
      <c r="Q48" s="151"/>
      <c r="R48" s="152"/>
    </row>
    <row r="49" spans="1:18" ht="11.85" customHeight="1">
      <c r="A49" s="154">
        <v>2012</v>
      </c>
      <c r="B49" s="151">
        <v>149325.00009999995</v>
      </c>
      <c r="C49" s="151">
        <v>0</v>
      </c>
      <c r="D49" s="151">
        <v>1698.6691000000001</v>
      </c>
      <c r="E49" s="151">
        <v>1927.0133000000001</v>
      </c>
      <c r="F49" s="151">
        <v>3637.2713645491572</v>
      </c>
      <c r="G49" s="151">
        <v>56889.823711029028</v>
      </c>
      <c r="H49" s="151">
        <v>5747.9102183236491</v>
      </c>
      <c r="I49" s="151"/>
      <c r="J49" s="151"/>
      <c r="K49" s="151"/>
      <c r="L49" s="151"/>
      <c r="M49" s="151"/>
      <c r="N49" s="151"/>
      <c r="O49" s="151"/>
      <c r="P49" s="151"/>
      <c r="Q49" s="151"/>
      <c r="R49" s="158"/>
    </row>
    <row r="50" spans="1:18" ht="11.85" customHeight="1">
      <c r="A50" s="154">
        <v>2013</v>
      </c>
      <c r="B50" s="151">
        <v>125573</v>
      </c>
      <c r="C50" s="151">
        <v>578.52729999999997</v>
      </c>
      <c r="D50" s="151">
        <v>7761.6997056692862</v>
      </c>
      <c r="E50" s="151">
        <v>3277.965221469266</v>
      </c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8"/>
    </row>
    <row r="51" spans="1:18" ht="11.85" customHeight="1">
      <c r="A51" s="154">
        <v>2014</v>
      </c>
      <c r="B51" s="151">
        <v>181411</v>
      </c>
      <c r="C51" s="151">
        <v>592.53459999999995</v>
      </c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8"/>
    </row>
    <row r="52" spans="1:18" ht="11.85" customHeight="1">
      <c r="A52" s="154">
        <v>2015</v>
      </c>
      <c r="B52" s="151">
        <v>132864</v>
      </c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8"/>
    </row>
    <row r="53" spans="1:18" ht="11.85" customHeight="1">
      <c r="A53" s="154">
        <v>2016</v>
      </c>
      <c r="B53" s="151">
        <v>145013.00009999998</v>
      </c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8"/>
    </row>
    <row r="54" spans="1:18" ht="11.85" customHeight="1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60" t="s">
        <v>12</v>
      </c>
      <c r="R54" s="161">
        <f>AVERAGE(R37:R46)</f>
        <v>256839.54488851907</v>
      </c>
    </row>
  </sheetData>
  <mergeCells count="1">
    <mergeCell ref="C5:Q5"/>
  </mergeCells>
  <printOptions horizontalCentered="1" gridLinesSet="0"/>
  <pageMargins left="0.75" right="0.75" top="1" bottom="0.5" header="0.5" footer="0.5"/>
  <pageSetup scale="92" orientation="landscape" horizontalDpi="4294967292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syncVertical="1" syncRef="A1" transitionEvaluation="1">
    <tabColor rgb="FFFFC000"/>
  </sheetPr>
  <dimension ref="A1:AM54"/>
  <sheetViews>
    <sheetView showGridLines="0" zoomScale="84" zoomScaleNormal="84" workbookViewId="0">
      <selection activeCell="X30" sqref="X30"/>
    </sheetView>
  </sheetViews>
  <sheetFormatPr defaultColWidth="7.7109375" defaultRowHeight="12" customHeight="1"/>
  <cols>
    <col min="1" max="1" width="9.5703125" style="123" customWidth="1"/>
    <col min="2" max="2" width="9.42578125" style="121" customWidth="1"/>
    <col min="3" max="6" width="6.5703125" style="121" customWidth="1"/>
    <col min="7" max="7" width="7.28515625" style="121" customWidth="1"/>
    <col min="8" max="17" width="6.5703125" style="121" customWidth="1"/>
    <col min="18" max="18" width="7.7109375" style="121" customWidth="1"/>
    <col min="19" max="20" width="7.7109375" style="122"/>
    <col min="21" max="21" width="7.7109375" style="123"/>
    <col min="22" max="22" width="10.42578125" style="123" customWidth="1"/>
    <col min="23" max="16384" width="7.7109375" style="123"/>
  </cols>
  <sheetData>
    <row r="1" spans="1:36" ht="12" customHeight="1">
      <c r="A1" s="120"/>
    </row>
    <row r="2" spans="1:36" ht="12" customHeight="1">
      <c r="A2" s="120"/>
    </row>
    <row r="3" spans="1:36" ht="6.75" customHeight="1">
      <c r="A3" s="120"/>
    </row>
    <row r="4" spans="1:36" ht="12" customHeight="1">
      <c r="A4" s="124" t="s">
        <v>0</v>
      </c>
      <c r="B4" s="125"/>
      <c r="C4" s="126"/>
      <c r="D4" s="126"/>
      <c r="E4" s="126"/>
      <c r="F4" s="126"/>
      <c r="G4" s="126"/>
      <c r="H4" s="126"/>
      <c r="I4" s="126"/>
      <c r="J4" s="126" t="s">
        <v>1</v>
      </c>
      <c r="K4" s="126"/>
      <c r="L4" s="126"/>
      <c r="M4" s="126"/>
      <c r="N4" s="126"/>
      <c r="O4" s="126"/>
      <c r="P4" s="126"/>
      <c r="Q4" s="126"/>
      <c r="R4" s="7" t="s">
        <v>2</v>
      </c>
    </row>
    <row r="5" spans="1:36" s="131" customFormat="1" ht="12" customHeight="1">
      <c r="A5" s="127" t="s">
        <v>3</v>
      </c>
      <c r="B5" s="128" t="s">
        <v>4</v>
      </c>
      <c r="C5" s="129">
        <v>0.1</v>
      </c>
      <c r="D5" s="129">
        <v>0.2</v>
      </c>
      <c r="E5" s="129">
        <v>1.1000000000000001</v>
      </c>
      <c r="F5" s="129">
        <v>0.3</v>
      </c>
      <c r="G5" s="129">
        <v>1.2</v>
      </c>
      <c r="H5" s="129">
        <v>2.1</v>
      </c>
      <c r="I5" s="129">
        <v>0.4</v>
      </c>
      <c r="J5" s="129">
        <v>1.3</v>
      </c>
      <c r="K5" s="129">
        <v>2.2000000000000002</v>
      </c>
      <c r="L5" s="129">
        <v>3.1</v>
      </c>
      <c r="M5" s="129">
        <v>1.4</v>
      </c>
      <c r="N5" s="129">
        <v>2.2999999999999998</v>
      </c>
      <c r="O5" s="129">
        <v>3.2</v>
      </c>
      <c r="P5" s="129">
        <v>3.3</v>
      </c>
      <c r="Q5" s="129">
        <v>2.4</v>
      </c>
      <c r="R5" s="12" t="s">
        <v>5</v>
      </c>
      <c r="S5" s="130"/>
      <c r="T5" s="130"/>
    </row>
    <row r="6" spans="1:36" ht="12" customHeight="1">
      <c r="A6" s="132">
        <v>1969</v>
      </c>
      <c r="B6" s="133">
        <v>22509</v>
      </c>
      <c r="C6" s="133">
        <v>0</v>
      </c>
      <c r="D6" s="133">
        <v>317</v>
      </c>
      <c r="E6" s="133">
        <v>0</v>
      </c>
      <c r="F6" s="133">
        <v>1406</v>
      </c>
      <c r="G6" s="133">
        <v>3094</v>
      </c>
      <c r="H6" s="133">
        <v>281</v>
      </c>
      <c r="I6" s="133">
        <v>263</v>
      </c>
      <c r="J6" s="133">
        <v>9979</v>
      </c>
      <c r="K6" s="133">
        <v>11554</v>
      </c>
      <c r="L6" s="133">
        <v>0</v>
      </c>
      <c r="M6" s="133">
        <v>62</v>
      </c>
      <c r="N6" s="133">
        <v>3516</v>
      </c>
      <c r="O6" s="133">
        <v>62</v>
      </c>
      <c r="P6" s="133">
        <v>0</v>
      </c>
      <c r="Q6" s="133">
        <v>0</v>
      </c>
      <c r="R6" s="133">
        <f t="shared" ref="R6:R12" si="0">Q6+P6+O6+N6+M6+L6+K6+J6+I6+H6+G6+F6+E6+D6+C6</f>
        <v>30534</v>
      </c>
      <c r="U6" s="134"/>
      <c r="V6" s="134"/>
      <c r="W6" s="134"/>
      <c r="AJ6" s="135"/>
    </row>
    <row r="7" spans="1:36" ht="12" customHeight="1">
      <c r="A7" s="132">
        <v>1970</v>
      </c>
      <c r="B7" s="133">
        <v>16168</v>
      </c>
      <c r="C7" s="133">
        <v>0</v>
      </c>
      <c r="D7" s="133">
        <v>375</v>
      </c>
      <c r="E7" s="133">
        <v>188</v>
      </c>
      <c r="F7" s="133">
        <v>788</v>
      </c>
      <c r="G7" s="133">
        <v>2889</v>
      </c>
      <c r="H7" s="133">
        <v>263</v>
      </c>
      <c r="I7" s="133">
        <v>0</v>
      </c>
      <c r="J7" s="133">
        <v>1850</v>
      </c>
      <c r="K7" s="133">
        <v>3269</v>
      </c>
      <c r="L7" s="133">
        <v>0</v>
      </c>
      <c r="M7" s="133">
        <v>0</v>
      </c>
      <c r="N7" s="133">
        <v>1469</v>
      </c>
      <c r="O7" s="133">
        <v>367</v>
      </c>
      <c r="P7" s="133">
        <v>0</v>
      </c>
      <c r="Q7" s="133">
        <v>0</v>
      </c>
      <c r="R7" s="133">
        <f t="shared" si="0"/>
        <v>11458</v>
      </c>
      <c r="U7" s="134"/>
      <c r="V7" s="134"/>
      <c r="W7" s="134"/>
      <c r="AJ7" s="135"/>
    </row>
    <row r="8" spans="1:36" ht="12" customHeight="1">
      <c r="A8" s="132">
        <v>1971</v>
      </c>
      <c r="B8" s="133">
        <v>32529</v>
      </c>
      <c r="C8" s="133">
        <v>0</v>
      </c>
      <c r="D8" s="133">
        <v>0</v>
      </c>
      <c r="E8" s="133">
        <v>0</v>
      </c>
      <c r="F8" s="133">
        <v>185</v>
      </c>
      <c r="G8" s="133">
        <v>1234</v>
      </c>
      <c r="H8" s="133">
        <v>370</v>
      </c>
      <c r="I8" s="133">
        <v>0</v>
      </c>
      <c r="J8" s="133">
        <v>5876</v>
      </c>
      <c r="K8" s="133">
        <v>15976</v>
      </c>
      <c r="L8" s="133">
        <v>0</v>
      </c>
      <c r="M8" s="133">
        <v>0</v>
      </c>
      <c r="N8" s="133">
        <v>2263</v>
      </c>
      <c r="O8" s="133">
        <v>0</v>
      </c>
      <c r="P8" s="133">
        <v>0</v>
      </c>
      <c r="Q8" s="133">
        <v>0</v>
      </c>
      <c r="R8" s="133">
        <f t="shared" si="0"/>
        <v>25904</v>
      </c>
      <c r="U8" s="134"/>
      <c r="V8" s="134"/>
      <c r="W8" s="134"/>
      <c r="AJ8" s="135"/>
    </row>
    <row r="9" spans="1:36" ht="12" customHeight="1">
      <c r="A9" s="132">
        <v>1972</v>
      </c>
      <c r="B9" s="133">
        <v>39613</v>
      </c>
      <c r="C9" s="133">
        <v>0</v>
      </c>
      <c r="D9" s="133">
        <v>185</v>
      </c>
      <c r="E9" s="133">
        <v>62</v>
      </c>
      <c r="F9" s="133">
        <v>1102</v>
      </c>
      <c r="G9" s="133">
        <v>5693</v>
      </c>
      <c r="H9" s="133">
        <v>184</v>
      </c>
      <c r="I9" s="133">
        <v>0</v>
      </c>
      <c r="J9" s="133">
        <v>3482</v>
      </c>
      <c r="K9" s="133">
        <v>18977</v>
      </c>
      <c r="L9" s="133">
        <v>0</v>
      </c>
      <c r="M9" s="133">
        <v>0</v>
      </c>
      <c r="N9" s="133">
        <v>8603</v>
      </c>
      <c r="O9" s="133">
        <v>574</v>
      </c>
      <c r="P9" s="133">
        <v>208</v>
      </c>
      <c r="Q9" s="133">
        <v>0</v>
      </c>
      <c r="R9" s="133">
        <f t="shared" si="0"/>
        <v>39070</v>
      </c>
      <c r="U9" s="134"/>
      <c r="V9" s="134"/>
      <c r="W9" s="134"/>
      <c r="AJ9" s="135"/>
    </row>
    <row r="10" spans="1:36" ht="12" customHeight="1">
      <c r="A10" s="132">
        <v>1973</v>
      </c>
      <c r="B10" s="133">
        <v>26892</v>
      </c>
      <c r="C10" s="133">
        <v>0</v>
      </c>
      <c r="D10" s="133">
        <v>0</v>
      </c>
      <c r="E10" s="133">
        <v>0</v>
      </c>
      <c r="F10" s="133">
        <v>174</v>
      </c>
      <c r="G10" s="133">
        <v>522</v>
      </c>
      <c r="H10" s="133">
        <v>696</v>
      </c>
      <c r="I10" s="133">
        <v>0</v>
      </c>
      <c r="J10" s="133">
        <v>3728</v>
      </c>
      <c r="K10" s="133">
        <v>41006</v>
      </c>
      <c r="L10" s="133">
        <v>0</v>
      </c>
      <c r="M10" s="133">
        <v>208</v>
      </c>
      <c r="N10" s="133">
        <v>7289</v>
      </c>
      <c r="O10" s="133">
        <v>0</v>
      </c>
      <c r="P10" s="133">
        <v>0</v>
      </c>
      <c r="Q10" s="133">
        <v>133</v>
      </c>
      <c r="R10" s="133">
        <f t="shared" si="0"/>
        <v>53756</v>
      </c>
      <c r="U10" s="134"/>
      <c r="V10" s="134"/>
      <c r="W10" s="134"/>
      <c r="AJ10" s="135"/>
    </row>
    <row r="11" spans="1:36" ht="12" customHeight="1">
      <c r="A11" s="132">
        <v>1974</v>
      </c>
      <c r="B11" s="133">
        <v>35319</v>
      </c>
      <c r="C11" s="133">
        <v>0</v>
      </c>
      <c r="D11" s="133">
        <v>0</v>
      </c>
      <c r="E11" s="133">
        <v>522</v>
      </c>
      <c r="F11" s="133">
        <v>0</v>
      </c>
      <c r="G11" s="133">
        <v>26382</v>
      </c>
      <c r="H11" s="133">
        <v>0</v>
      </c>
      <c r="I11" s="133">
        <v>0</v>
      </c>
      <c r="J11" s="133">
        <v>16660</v>
      </c>
      <c r="K11" s="133">
        <v>38317</v>
      </c>
      <c r="L11" s="133">
        <v>0</v>
      </c>
      <c r="M11" s="133">
        <v>0</v>
      </c>
      <c r="N11" s="133">
        <v>11720</v>
      </c>
      <c r="O11" s="133">
        <v>133</v>
      </c>
      <c r="P11" s="133">
        <v>0</v>
      </c>
      <c r="Q11" s="133">
        <v>0</v>
      </c>
      <c r="R11" s="133">
        <f t="shared" si="0"/>
        <v>93734</v>
      </c>
      <c r="U11" s="134"/>
      <c r="V11" s="134"/>
      <c r="W11" s="134"/>
      <c r="AJ11" s="135"/>
    </row>
    <row r="12" spans="1:36" ht="12" customHeight="1">
      <c r="A12" s="132">
        <v>1975</v>
      </c>
      <c r="B12" s="133">
        <v>10325</v>
      </c>
      <c r="C12" s="133">
        <v>0</v>
      </c>
      <c r="D12" s="133">
        <v>0</v>
      </c>
      <c r="E12" s="133">
        <v>0</v>
      </c>
      <c r="F12" s="133">
        <v>0</v>
      </c>
      <c r="G12" s="133">
        <v>1458</v>
      </c>
      <c r="H12" s="133">
        <v>208</v>
      </c>
      <c r="I12" s="133">
        <v>0</v>
      </c>
      <c r="J12" s="133">
        <v>6393</v>
      </c>
      <c r="K12" s="133">
        <v>14783</v>
      </c>
      <c r="L12" s="133">
        <v>0</v>
      </c>
      <c r="M12" s="133">
        <v>0</v>
      </c>
      <c r="N12" s="133">
        <v>8738</v>
      </c>
      <c r="O12" s="133">
        <v>485</v>
      </c>
      <c r="P12" s="133">
        <v>0</v>
      </c>
      <c r="Q12" s="133">
        <v>0</v>
      </c>
      <c r="R12" s="133">
        <f t="shared" si="0"/>
        <v>32065</v>
      </c>
      <c r="U12" s="134"/>
      <c r="V12" s="134"/>
      <c r="W12" s="134"/>
      <c r="AJ12" s="135"/>
    </row>
    <row r="13" spans="1:36" ht="12" customHeight="1">
      <c r="A13" s="132">
        <v>1976</v>
      </c>
      <c r="B13" s="133">
        <v>28567</v>
      </c>
      <c r="C13" s="133">
        <v>0</v>
      </c>
      <c r="D13" s="133">
        <v>0</v>
      </c>
      <c r="E13" s="133">
        <v>0</v>
      </c>
      <c r="F13" s="133">
        <v>133</v>
      </c>
      <c r="G13" s="133">
        <v>9722</v>
      </c>
      <c r="H13" s="133">
        <v>0</v>
      </c>
      <c r="I13" s="133">
        <v>0</v>
      </c>
      <c r="J13" s="133">
        <v>10438</v>
      </c>
      <c r="K13" s="133">
        <v>47090</v>
      </c>
      <c r="L13" s="133">
        <v>0</v>
      </c>
      <c r="M13" s="133">
        <v>0</v>
      </c>
      <c r="N13" s="133">
        <v>27139</v>
      </c>
      <c r="O13" s="133">
        <v>0</v>
      </c>
      <c r="P13" s="133">
        <v>0</v>
      </c>
      <c r="Q13" s="133">
        <v>0</v>
      </c>
      <c r="R13" s="133">
        <f t="shared" ref="R13:R46" si="1">Q13+P13+O13+N13+M13+L13+K13+J13+I13+H13+G13+F13+E13+D13+C13</f>
        <v>94522</v>
      </c>
      <c r="U13" s="134"/>
      <c r="V13" s="134"/>
      <c r="W13" s="134"/>
      <c r="AJ13" s="135"/>
    </row>
    <row r="14" spans="1:36" ht="12" customHeight="1">
      <c r="A14" s="132">
        <v>1977</v>
      </c>
      <c r="B14" s="133">
        <v>26380</v>
      </c>
      <c r="C14" s="133">
        <v>0</v>
      </c>
      <c r="D14" s="133">
        <v>0</v>
      </c>
      <c r="E14" s="133">
        <v>0</v>
      </c>
      <c r="F14" s="133">
        <v>0</v>
      </c>
      <c r="G14" s="133">
        <v>32041</v>
      </c>
      <c r="H14" s="133">
        <v>243</v>
      </c>
      <c r="I14" s="133">
        <v>0</v>
      </c>
      <c r="J14" s="133">
        <v>48850</v>
      </c>
      <c r="K14" s="133">
        <v>94081</v>
      </c>
      <c r="L14" s="133">
        <v>0</v>
      </c>
      <c r="M14" s="133">
        <v>0</v>
      </c>
      <c r="N14" s="133">
        <v>35526</v>
      </c>
      <c r="O14" s="133">
        <v>634</v>
      </c>
      <c r="P14" s="133">
        <v>0</v>
      </c>
      <c r="Q14" s="133">
        <v>0</v>
      </c>
      <c r="R14" s="133">
        <f t="shared" si="1"/>
        <v>211375</v>
      </c>
      <c r="U14" s="134"/>
      <c r="V14" s="134"/>
      <c r="W14" s="134"/>
      <c r="AJ14" s="135"/>
    </row>
    <row r="15" spans="1:36" ht="12" customHeight="1">
      <c r="A15" s="132">
        <v>1978</v>
      </c>
      <c r="B15" s="133">
        <v>66157</v>
      </c>
      <c r="C15" s="133">
        <v>0</v>
      </c>
      <c r="D15" s="133">
        <v>243</v>
      </c>
      <c r="E15" s="133">
        <v>243</v>
      </c>
      <c r="F15" s="133">
        <v>1809</v>
      </c>
      <c r="G15" s="133">
        <v>28948</v>
      </c>
      <c r="H15" s="133">
        <v>0</v>
      </c>
      <c r="I15" s="133">
        <v>0</v>
      </c>
      <c r="J15" s="133">
        <v>32354</v>
      </c>
      <c r="K15" s="133">
        <v>70735</v>
      </c>
      <c r="L15" s="133">
        <v>0</v>
      </c>
      <c r="M15" s="133">
        <v>0</v>
      </c>
      <c r="N15" s="133">
        <v>19660</v>
      </c>
      <c r="O15" s="133">
        <v>0</v>
      </c>
      <c r="P15" s="133">
        <v>37</v>
      </c>
      <c r="Q15" s="133">
        <v>0</v>
      </c>
      <c r="R15" s="133">
        <f t="shared" si="1"/>
        <v>154029</v>
      </c>
      <c r="U15" s="134"/>
      <c r="V15" s="134"/>
      <c r="W15" s="134"/>
      <c r="AJ15" s="135"/>
    </row>
    <row r="16" spans="1:36" ht="12" customHeight="1">
      <c r="A16" s="132">
        <v>1979</v>
      </c>
      <c r="B16" s="133">
        <v>53115</v>
      </c>
      <c r="C16" s="133">
        <v>0</v>
      </c>
      <c r="D16" s="133">
        <v>0</v>
      </c>
      <c r="E16" s="133">
        <v>0</v>
      </c>
      <c r="F16" s="133">
        <v>0</v>
      </c>
      <c r="G16" s="133">
        <v>4124</v>
      </c>
      <c r="H16" s="133">
        <v>0</v>
      </c>
      <c r="I16" s="133">
        <v>0</v>
      </c>
      <c r="J16" s="133">
        <v>17554</v>
      </c>
      <c r="K16" s="133">
        <v>65300</v>
      </c>
      <c r="L16" s="133">
        <v>0</v>
      </c>
      <c r="M16" s="133">
        <v>46</v>
      </c>
      <c r="N16" s="133">
        <v>14870</v>
      </c>
      <c r="O16" s="133">
        <v>38</v>
      </c>
      <c r="P16" s="133">
        <v>142</v>
      </c>
      <c r="Q16" s="133">
        <v>0</v>
      </c>
      <c r="R16" s="133">
        <f t="shared" si="1"/>
        <v>102074</v>
      </c>
      <c r="U16" s="134"/>
      <c r="V16" s="134"/>
      <c r="W16" s="134"/>
      <c r="AJ16" s="135"/>
    </row>
    <row r="17" spans="1:39" ht="12" customHeight="1">
      <c r="A17" s="132">
        <v>1980</v>
      </c>
      <c r="B17" s="133">
        <v>37866</v>
      </c>
      <c r="C17" s="133">
        <v>0</v>
      </c>
      <c r="D17" s="133">
        <v>317</v>
      </c>
      <c r="E17" s="133">
        <v>0</v>
      </c>
      <c r="F17" s="133">
        <v>2341</v>
      </c>
      <c r="G17" s="133">
        <v>11937</v>
      </c>
      <c r="H17" s="133">
        <v>0</v>
      </c>
      <c r="I17" s="133">
        <v>0</v>
      </c>
      <c r="J17" s="133">
        <v>4000</v>
      </c>
      <c r="K17" s="133">
        <v>7165</v>
      </c>
      <c r="L17" s="133">
        <v>38</v>
      </c>
      <c r="M17" s="133">
        <v>0</v>
      </c>
      <c r="N17" s="133">
        <v>7259</v>
      </c>
      <c r="O17" s="133">
        <v>0</v>
      </c>
      <c r="P17" s="133">
        <v>25</v>
      </c>
      <c r="Q17" s="133">
        <v>0</v>
      </c>
      <c r="R17" s="133">
        <f t="shared" si="1"/>
        <v>33082</v>
      </c>
      <c r="U17" s="134"/>
      <c r="V17" s="134"/>
      <c r="W17" s="134"/>
      <c r="AJ17" s="135"/>
    </row>
    <row r="18" spans="1:39" ht="12" customHeight="1">
      <c r="A18" s="132">
        <v>1981</v>
      </c>
      <c r="B18" s="133">
        <v>77042</v>
      </c>
      <c r="C18" s="133">
        <v>0</v>
      </c>
      <c r="D18" s="133">
        <v>0</v>
      </c>
      <c r="E18" s="133">
        <v>0</v>
      </c>
      <c r="F18" s="133">
        <v>542</v>
      </c>
      <c r="G18" s="133">
        <v>2832</v>
      </c>
      <c r="H18" s="133">
        <v>1498</v>
      </c>
      <c r="I18" s="133">
        <v>0</v>
      </c>
      <c r="J18" s="133">
        <v>4370</v>
      </c>
      <c r="K18" s="133">
        <v>85872</v>
      </c>
      <c r="L18" s="133">
        <v>0</v>
      </c>
      <c r="M18" s="133">
        <v>43</v>
      </c>
      <c r="N18" s="133">
        <v>23861</v>
      </c>
      <c r="O18" s="133">
        <v>0</v>
      </c>
      <c r="P18" s="133">
        <v>0</v>
      </c>
      <c r="Q18" s="133">
        <v>0</v>
      </c>
      <c r="R18" s="133">
        <f t="shared" si="1"/>
        <v>119018</v>
      </c>
      <c r="U18" s="134"/>
      <c r="V18" s="134"/>
      <c r="W18" s="134"/>
      <c r="AJ18" s="135"/>
    </row>
    <row r="19" spans="1:39" ht="12" customHeight="1">
      <c r="A19" s="132">
        <v>1982</v>
      </c>
      <c r="B19" s="133">
        <v>170610</v>
      </c>
      <c r="C19" s="133">
        <v>0</v>
      </c>
      <c r="D19" s="133">
        <v>2472</v>
      </c>
      <c r="E19" s="133">
        <v>234</v>
      </c>
      <c r="F19" s="133">
        <v>1006</v>
      </c>
      <c r="G19" s="133">
        <v>113439</v>
      </c>
      <c r="H19" s="133">
        <v>781</v>
      </c>
      <c r="I19" s="133">
        <v>0</v>
      </c>
      <c r="J19" s="133">
        <v>75684</v>
      </c>
      <c r="K19" s="133">
        <v>37220</v>
      </c>
      <c r="L19" s="133">
        <v>0</v>
      </c>
      <c r="M19" s="133">
        <v>360.30040194626616</v>
      </c>
      <c r="N19" s="133">
        <v>18131.458641844722</v>
      </c>
      <c r="O19" s="133">
        <v>70.302517452929976</v>
      </c>
      <c r="P19" s="133">
        <v>0</v>
      </c>
      <c r="Q19" s="133">
        <v>0</v>
      </c>
      <c r="R19" s="133">
        <f t="shared" si="1"/>
        <v>249398.0615612439</v>
      </c>
      <c r="U19" s="134"/>
      <c r="V19" s="134"/>
      <c r="W19" s="134"/>
      <c r="AJ19" s="135"/>
    </row>
    <row r="20" spans="1:39" ht="12" customHeight="1">
      <c r="A20" s="132">
        <v>1983</v>
      </c>
      <c r="B20" s="133">
        <v>115890</v>
      </c>
      <c r="C20" s="133">
        <v>0</v>
      </c>
      <c r="D20" s="133">
        <v>285</v>
      </c>
      <c r="E20" s="133">
        <v>1220</v>
      </c>
      <c r="F20" s="133">
        <v>1181</v>
      </c>
      <c r="G20" s="133">
        <v>5491</v>
      </c>
      <c r="H20" s="133">
        <v>1205</v>
      </c>
      <c r="I20" s="133">
        <v>0</v>
      </c>
      <c r="J20" s="133">
        <v>11395.598688385868</v>
      </c>
      <c r="K20" s="133">
        <v>87555.194626613069</v>
      </c>
      <c r="L20" s="133">
        <v>0</v>
      </c>
      <c r="M20" s="133">
        <v>0</v>
      </c>
      <c r="N20" s="133">
        <v>41723</v>
      </c>
      <c r="O20" s="133">
        <v>217</v>
      </c>
      <c r="P20" s="133">
        <v>0</v>
      </c>
      <c r="Q20" s="133">
        <v>0</v>
      </c>
      <c r="R20" s="133">
        <f t="shared" si="1"/>
        <v>150272.79331499894</v>
      </c>
      <c r="U20" s="134"/>
      <c r="V20" s="134"/>
      <c r="W20" s="134"/>
      <c r="AJ20" s="135"/>
    </row>
    <row r="21" spans="1:39" ht="12" customHeight="1">
      <c r="A21" s="132">
        <v>1984</v>
      </c>
      <c r="B21" s="133">
        <v>96798</v>
      </c>
      <c r="C21" s="133">
        <v>0</v>
      </c>
      <c r="D21" s="133">
        <v>109</v>
      </c>
      <c r="E21" s="133">
        <v>0</v>
      </c>
      <c r="F21" s="133">
        <v>3442.6264015231645</v>
      </c>
      <c r="G21" s="133">
        <v>2117.8633382695152</v>
      </c>
      <c r="H21" s="133">
        <v>65.908610112121863</v>
      </c>
      <c r="I21" s="133">
        <v>0</v>
      </c>
      <c r="J21" s="133">
        <v>1792</v>
      </c>
      <c r="K21" s="133">
        <v>46879</v>
      </c>
      <c r="L21" s="133">
        <v>0</v>
      </c>
      <c r="M21" s="133">
        <v>0</v>
      </c>
      <c r="N21" s="133">
        <v>14103.475605413105</v>
      </c>
      <c r="O21" s="133">
        <v>113.05972222222222</v>
      </c>
      <c r="P21" s="133">
        <v>60</v>
      </c>
      <c r="Q21" s="133">
        <v>0</v>
      </c>
      <c r="R21" s="133">
        <f t="shared" si="1"/>
        <v>68682.933677540132</v>
      </c>
      <c r="U21" s="134"/>
      <c r="V21" s="134"/>
      <c r="W21" s="134"/>
      <c r="AJ21" s="135"/>
    </row>
    <row r="22" spans="1:39" ht="12" customHeight="1">
      <c r="A22" s="132">
        <v>1985</v>
      </c>
      <c r="B22" s="133">
        <v>27408</v>
      </c>
      <c r="C22" s="133">
        <v>0</v>
      </c>
      <c r="D22" s="133">
        <v>1476.3528665115296</v>
      </c>
      <c r="E22" s="133">
        <v>4.3939073408081235</v>
      </c>
      <c r="F22" s="133">
        <v>2865</v>
      </c>
      <c r="G22" s="133">
        <v>2314</v>
      </c>
      <c r="H22" s="133">
        <v>22466</v>
      </c>
      <c r="I22" s="133">
        <v>0</v>
      </c>
      <c r="J22" s="133">
        <v>6714.0081196581195</v>
      </c>
      <c r="K22" s="133">
        <v>86948.724323361821</v>
      </c>
      <c r="L22" s="133">
        <v>0</v>
      </c>
      <c r="M22" s="133">
        <v>0</v>
      </c>
      <c r="N22" s="133">
        <v>42895</v>
      </c>
      <c r="O22" s="133">
        <v>633</v>
      </c>
      <c r="P22" s="133">
        <v>63.900623910966218</v>
      </c>
      <c r="Q22" s="133">
        <v>0</v>
      </c>
      <c r="R22" s="133">
        <f t="shared" si="1"/>
        <v>166380.37984078325</v>
      </c>
      <c r="U22" s="134"/>
      <c r="V22" s="134"/>
      <c r="W22" s="134"/>
      <c r="Z22" s="136"/>
      <c r="AA22" s="136"/>
      <c r="AJ22" s="135"/>
    </row>
    <row r="23" spans="1:39" s="136" customFormat="1" ht="12" customHeight="1">
      <c r="A23" s="132">
        <v>1986</v>
      </c>
      <c r="B23" s="133">
        <v>100812</v>
      </c>
      <c r="C23" s="133">
        <v>0</v>
      </c>
      <c r="D23" s="133">
        <v>35</v>
      </c>
      <c r="E23" s="133">
        <v>5680</v>
      </c>
      <c r="F23" s="133">
        <v>449.33992165242165</v>
      </c>
      <c r="G23" s="133">
        <v>51361.002528490026</v>
      </c>
      <c r="H23" s="133">
        <v>936.36641737891739</v>
      </c>
      <c r="I23" s="133">
        <v>0</v>
      </c>
      <c r="J23" s="133">
        <v>36048</v>
      </c>
      <c r="K23" s="133">
        <v>83179</v>
      </c>
      <c r="L23" s="133">
        <v>60</v>
      </c>
      <c r="M23" s="133">
        <v>18.257321117418922</v>
      </c>
      <c r="N23" s="133">
        <v>8247.7448147939976</v>
      </c>
      <c r="O23" s="133">
        <v>340.04260581192739</v>
      </c>
      <c r="P23" s="133">
        <v>408.0711772889909</v>
      </c>
      <c r="Q23" s="133">
        <v>0</v>
      </c>
      <c r="R23" s="133">
        <f t="shared" si="1"/>
        <v>186762.82478653369</v>
      </c>
      <c r="S23" s="122"/>
      <c r="T23" s="122"/>
      <c r="U23" s="123"/>
      <c r="V23" s="123"/>
      <c r="W23" s="123"/>
      <c r="Z23" s="123"/>
      <c r="AA23" s="123"/>
      <c r="AJ23" s="135"/>
      <c r="AK23" s="123"/>
      <c r="AL23" s="123"/>
      <c r="AM23" s="123"/>
    </row>
    <row r="24" spans="1:39" ht="12" customHeight="1">
      <c r="A24" s="132">
        <v>1987</v>
      </c>
      <c r="B24" s="133">
        <v>74747</v>
      </c>
      <c r="C24" s="133">
        <v>0</v>
      </c>
      <c r="D24" s="133">
        <v>2133.6398860398858</v>
      </c>
      <c r="E24" s="133">
        <v>46.383475783475781</v>
      </c>
      <c r="F24" s="133">
        <v>1022</v>
      </c>
      <c r="G24" s="133">
        <v>2027</v>
      </c>
      <c r="H24" s="133">
        <v>3849</v>
      </c>
      <c r="I24" s="133">
        <v>0</v>
      </c>
      <c r="J24" s="133">
        <v>725.72851441740204</v>
      </c>
      <c r="K24" s="133">
        <v>30416.69698161992</v>
      </c>
      <c r="L24" s="133">
        <v>27</v>
      </c>
      <c r="M24" s="133">
        <v>0</v>
      </c>
      <c r="N24" s="133">
        <v>25242.317438940605</v>
      </c>
      <c r="O24" s="133">
        <v>778.88106887559979</v>
      </c>
      <c r="P24" s="133">
        <v>57</v>
      </c>
      <c r="Q24" s="133">
        <v>0</v>
      </c>
      <c r="R24" s="133">
        <f t="shared" si="1"/>
        <v>66325.647365676894</v>
      </c>
      <c r="U24" s="138"/>
      <c r="AJ24" s="135"/>
    </row>
    <row r="25" spans="1:39" ht="12" customHeight="1">
      <c r="A25" s="132">
        <v>1988</v>
      </c>
      <c r="B25" s="133">
        <v>56724</v>
      </c>
      <c r="C25" s="133">
        <v>0</v>
      </c>
      <c r="D25" s="133">
        <v>17</v>
      </c>
      <c r="E25" s="133">
        <v>0</v>
      </c>
      <c r="F25" s="133">
        <v>70.747119329998313</v>
      </c>
      <c r="G25" s="133">
        <v>82.157945028385143</v>
      </c>
      <c r="H25" s="133">
        <v>852</v>
      </c>
      <c r="I25" s="133">
        <v>0</v>
      </c>
      <c r="J25" s="133">
        <v>1606.5423693024366</v>
      </c>
      <c r="K25" s="133">
        <v>35639.798775777293</v>
      </c>
      <c r="L25" s="133">
        <v>209.98330000000001</v>
      </c>
      <c r="M25" s="133">
        <v>206</v>
      </c>
      <c r="N25" s="133">
        <v>7282</v>
      </c>
      <c r="O25" s="133">
        <v>1072</v>
      </c>
      <c r="P25" s="133">
        <v>0</v>
      </c>
      <c r="Q25" s="133">
        <v>0</v>
      </c>
      <c r="R25" s="133">
        <f t="shared" si="1"/>
        <v>47038.229509438112</v>
      </c>
      <c r="AJ25" s="135"/>
    </row>
    <row r="26" spans="1:39" ht="12" customHeight="1">
      <c r="A26" s="132">
        <v>1989</v>
      </c>
      <c r="B26" s="133">
        <v>64582</v>
      </c>
      <c r="C26" s="133">
        <v>0</v>
      </c>
      <c r="D26" s="133">
        <v>449.58653251644091</v>
      </c>
      <c r="E26" s="133">
        <v>404</v>
      </c>
      <c r="F26" s="133">
        <v>5822.7770442227838</v>
      </c>
      <c r="G26" s="133">
        <v>8751.2937379876912</v>
      </c>
      <c r="H26" s="133">
        <v>6312.9867240000003</v>
      </c>
      <c r="I26" s="133">
        <v>0</v>
      </c>
      <c r="J26" s="133">
        <v>5539</v>
      </c>
      <c r="K26" s="133">
        <v>67810</v>
      </c>
      <c r="L26" s="133">
        <v>0</v>
      </c>
      <c r="M26" s="133">
        <v>0</v>
      </c>
      <c r="N26" s="133">
        <v>34127</v>
      </c>
      <c r="O26" s="133">
        <v>0</v>
      </c>
      <c r="P26" s="133">
        <v>0</v>
      </c>
      <c r="Q26" s="133">
        <v>0</v>
      </c>
      <c r="R26" s="133">
        <f t="shared" si="1"/>
        <v>129216.64403872691</v>
      </c>
      <c r="AJ26" s="135"/>
    </row>
    <row r="27" spans="1:39" ht="12" customHeight="1">
      <c r="A27" s="132">
        <v>1990</v>
      </c>
      <c r="B27" s="133">
        <v>56159</v>
      </c>
      <c r="C27" s="133">
        <v>0</v>
      </c>
      <c r="D27" s="133">
        <v>1497.3627956045964</v>
      </c>
      <c r="E27" s="133">
        <v>577.98556800000006</v>
      </c>
      <c r="F27" s="133">
        <v>0</v>
      </c>
      <c r="G27" s="133">
        <v>6275</v>
      </c>
      <c r="H27" s="133">
        <v>3414</v>
      </c>
      <c r="I27" s="133">
        <v>0</v>
      </c>
      <c r="J27" s="133">
        <v>19145</v>
      </c>
      <c r="K27" s="133">
        <v>82269</v>
      </c>
      <c r="L27" s="133">
        <v>0</v>
      </c>
      <c r="M27" s="133">
        <v>0</v>
      </c>
      <c r="N27" s="133">
        <v>6839</v>
      </c>
      <c r="O27" s="133">
        <v>361</v>
      </c>
      <c r="P27" s="133">
        <v>6</v>
      </c>
      <c r="Q27" s="133">
        <v>0</v>
      </c>
      <c r="R27" s="133">
        <f t="shared" si="1"/>
        <v>120384.3483636046</v>
      </c>
      <c r="AJ27" s="135"/>
    </row>
    <row r="28" spans="1:39" ht="12" customHeight="1">
      <c r="A28" s="132">
        <v>1991</v>
      </c>
      <c r="B28" s="133">
        <v>50026</v>
      </c>
      <c r="C28" s="133">
        <v>0</v>
      </c>
      <c r="D28" s="133">
        <v>407</v>
      </c>
      <c r="E28" s="133">
        <v>3258</v>
      </c>
      <c r="F28" s="133">
        <v>20467</v>
      </c>
      <c r="G28" s="133">
        <v>46391</v>
      </c>
      <c r="H28" s="133">
        <v>6815</v>
      </c>
      <c r="I28" s="133">
        <v>0</v>
      </c>
      <c r="J28" s="133">
        <v>57478</v>
      </c>
      <c r="K28" s="133">
        <v>131931</v>
      </c>
      <c r="L28" s="133">
        <v>0</v>
      </c>
      <c r="M28" s="133">
        <v>0</v>
      </c>
      <c r="N28" s="133">
        <v>27274</v>
      </c>
      <c r="O28" s="133">
        <v>0</v>
      </c>
      <c r="P28" s="133">
        <v>0</v>
      </c>
      <c r="Q28" s="133">
        <v>0</v>
      </c>
      <c r="R28" s="133">
        <f t="shared" si="1"/>
        <v>294021</v>
      </c>
      <c r="AJ28" s="135"/>
    </row>
    <row r="29" spans="1:39" ht="12" customHeight="1">
      <c r="A29" s="132">
        <v>1992</v>
      </c>
      <c r="B29" s="133">
        <v>19076</v>
      </c>
      <c r="C29" s="133">
        <v>52</v>
      </c>
      <c r="D29" s="133">
        <v>2338</v>
      </c>
      <c r="E29" s="133">
        <v>223</v>
      </c>
      <c r="F29" s="133">
        <v>5878</v>
      </c>
      <c r="G29" s="133">
        <v>5959</v>
      </c>
      <c r="H29" s="133">
        <v>3583</v>
      </c>
      <c r="I29" s="133">
        <v>0</v>
      </c>
      <c r="J29" s="133">
        <v>3435</v>
      </c>
      <c r="K29" s="133">
        <v>24099</v>
      </c>
      <c r="L29" s="133">
        <v>0</v>
      </c>
      <c r="M29" s="133">
        <v>0</v>
      </c>
      <c r="N29" s="133">
        <v>7268</v>
      </c>
      <c r="O29" s="133">
        <v>0</v>
      </c>
      <c r="P29" s="133">
        <v>0</v>
      </c>
      <c r="Q29" s="133">
        <v>0</v>
      </c>
      <c r="R29" s="133">
        <f t="shared" si="1"/>
        <v>52835</v>
      </c>
      <c r="AJ29" s="135"/>
    </row>
    <row r="30" spans="1:39" ht="12" customHeight="1">
      <c r="A30" s="132">
        <v>1993</v>
      </c>
      <c r="B30" s="133">
        <v>34852</v>
      </c>
      <c r="C30" s="133">
        <v>219</v>
      </c>
      <c r="D30" s="133">
        <v>669</v>
      </c>
      <c r="E30" s="133">
        <v>605</v>
      </c>
      <c r="F30" s="133">
        <v>2423</v>
      </c>
      <c r="G30" s="133">
        <v>5189</v>
      </c>
      <c r="H30" s="133">
        <v>2741</v>
      </c>
      <c r="I30" s="133">
        <v>0</v>
      </c>
      <c r="J30" s="133">
        <v>11812</v>
      </c>
      <c r="K30" s="133">
        <v>31749</v>
      </c>
      <c r="L30" s="133">
        <v>0</v>
      </c>
      <c r="M30" s="133">
        <v>0</v>
      </c>
      <c r="N30" s="133">
        <v>5168</v>
      </c>
      <c r="O30" s="133">
        <v>1229</v>
      </c>
      <c r="P30" s="133">
        <v>0</v>
      </c>
      <c r="Q30" s="133">
        <v>62</v>
      </c>
      <c r="R30" s="133">
        <f t="shared" si="1"/>
        <v>61866</v>
      </c>
      <c r="AJ30" s="135"/>
    </row>
    <row r="31" spans="1:39" ht="12" customHeight="1">
      <c r="A31" s="132">
        <v>1994</v>
      </c>
      <c r="B31" s="133">
        <v>37645</v>
      </c>
      <c r="C31" s="133">
        <v>0</v>
      </c>
      <c r="D31" s="133">
        <v>229</v>
      </c>
      <c r="E31" s="133">
        <v>994</v>
      </c>
      <c r="F31" s="133">
        <v>4887</v>
      </c>
      <c r="G31" s="133">
        <v>53607</v>
      </c>
      <c r="H31" s="133">
        <v>1320</v>
      </c>
      <c r="I31" s="133">
        <v>0</v>
      </c>
      <c r="J31" s="133">
        <v>7176</v>
      </c>
      <c r="K31" s="133">
        <v>33104</v>
      </c>
      <c r="L31" s="133">
        <v>0</v>
      </c>
      <c r="M31" s="133">
        <v>0</v>
      </c>
      <c r="N31" s="133">
        <v>17361</v>
      </c>
      <c r="O31" s="133">
        <v>570</v>
      </c>
      <c r="P31" s="133">
        <v>0</v>
      </c>
      <c r="Q31" s="133">
        <v>0</v>
      </c>
      <c r="R31" s="133">
        <f t="shared" si="1"/>
        <v>119248</v>
      </c>
      <c r="AJ31" s="135"/>
    </row>
    <row r="32" spans="1:39" ht="12" customHeight="1">
      <c r="A32" s="132">
        <v>1995</v>
      </c>
      <c r="B32" s="133">
        <v>41492</v>
      </c>
      <c r="C32" s="133">
        <v>0</v>
      </c>
      <c r="D32" s="133">
        <v>185</v>
      </c>
      <c r="E32" s="133">
        <v>2467</v>
      </c>
      <c r="F32" s="133">
        <v>5857</v>
      </c>
      <c r="G32" s="133">
        <v>33691</v>
      </c>
      <c r="H32" s="133">
        <v>1497</v>
      </c>
      <c r="I32" s="133">
        <v>360</v>
      </c>
      <c r="J32" s="133">
        <v>44415</v>
      </c>
      <c r="K32" s="133">
        <v>44608</v>
      </c>
      <c r="L32" s="133">
        <v>0</v>
      </c>
      <c r="M32" s="133">
        <v>492</v>
      </c>
      <c r="N32" s="133">
        <v>20938</v>
      </c>
      <c r="O32" s="133">
        <v>689</v>
      </c>
      <c r="P32" s="133">
        <v>92</v>
      </c>
      <c r="Q32" s="133">
        <v>0</v>
      </c>
      <c r="R32" s="133">
        <f t="shared" si="1"/>
        <v>155291</v>
      </c>
      <c r="S32" s="130"/>
      <c r="AJ32" s="130"/>
    </row>
    <row r="33" spans="1:36" ht="12" customHeight="1">
      <c r="A33" s="132">
        <v>1996</v>
      </c>
      <c r="B33" s="137">
        <v>58686</v>
      </c>
      <c r="C33" s="137">
        <v>0</v>
      </c>
      <c r="D33" s="137">
        <v>79</v>
      </c>
      <c r="E33" s="137">
        <v>177</v>
      </c>
      <c r="F33" s="137">
        <v>2723</v>
      </c>
      <c r="G33" s="137">
        <v>30487</v>
      </c>
      <c r="H33" s="137">
        <v>1973</v>
      </c>
      <c r="I33" s="137">
        <v>0</v>
      </c>
      <c r="J33" s="137">
        <v>81164</v>
      </c>
      <c r="K33" s="137">
        <v>51987</v>
      </c>
      <c r="L33" s="137">
        <v>4</v>
      </c>
      <c r="M33" s="137">
        <v>25</v>
      </c>
      <c r="N33" s="137">
        <v>15238</v>
      </c>
      <c r="O33" s="137">
        <v>281</v>
      </c>
      <c r="P33" s="137">
        <v>0</v>
      </c>
      <c r="Q33" s="137">
        <v>0</v>
      </c>
      <c r="R33" s="133">
        <f t="shared" si="1"/>
        <v>184138</v>
      </c>
      <c r="S33" s="130"/>
      <c r="AJ33" s="130"/>
    </row>
    <row r="34" spans="1:36" ht="12" customHeight="1">
      <c r="A34" s="139">
        <v>1997</v>
      </c>
      <c r="B34" s="137">
        <v>47655</v>
      </c>
      <c r="C34" s="137">
        <v>0</v>
      </c>
      <c r="D34" s="137">
        <v>422</v>
      </c>
      <c r="E34" s="137">
        <v>45</v>
      </c>
      <c r="F34" s="137">
        <v>0</v>
      </c>
      <c r="G34" s="137">
        <v>972</v>
      </c>
      <c r="H34" s="137">
        <v>2438</v>
      </c>
      <c r="I34" s="137">
        <v>0</v>
      </c>
      <c r="J34" s="137">
        <v>558</v>
      </c>
      <c r="K34" s="137">
        <v>11566</v>
      </c>
      <c r="L34" s="137">
        <v>34</v>
      </c>
      <c r="M34" s="137">
        <v>0</v>
      </c>
      <c r="N34" s="137">
        <v>7233</v>
      </c>
      <c r="O34" s="137">
        <v>795</v>
      </c>
      <c r="P34" s="137">
        <v>2006</v>
      </c>
      <c r="Q34" s="137">
        <v>0</v>
      </c>
      <c r="R34" s="133">
        <f t="shared" si="1"/>
        <v>26069</v>
      </c>
      <c r="S34" s="130"/>
      <c r="AJ34" s="130"/>
    </row>
    <row r="35" spans="1:36" ht="12" customHeight="1">
      <c r="A35" s="139">
        <v>1998</v>
      </c>
      <c r="B35" s="137">
        <v>30713</v>
      </c>
      <c r="C35" s="137">
        <v>0</v>
      </c>
      <c r="D35" s="137">
        <v>0</v>
      </c>
      <c r="E35" s="137">
        <v>6</v>
      </c>
      <c r="F35" s="137">
        <v>0</v>
      </c>
      <c r="G35" s="137">
        <v>145</v>
      </c>
      <c r="H35" s="137">
        <v>6264</v>
      </c>
      <c r="I35" s="137">
        <v>0</v>
      </c>
      <c r="J35" s="137">
        <v>418</v>
      </c>
      <c r="K35" s="137">
        <v>45950</v>
      </c>
      <c r="L35" s="137">
        <v>0</v>
      </c>
      <c r="M35" s="137">
        <v>0</v>
      </c>
      <c r="N35" s="137">
        <v>16490</v>
      </c>
      <c r="O35" s="137">
        <v>8</v>
      </c>
      <c r="P35" s="137">
        <v>0</v>
      </c>
      <c r="Q35" s="137">
        <v>0</v>
      </c>
      <c r="R35" s="133">
        <f t="shared" si="1"/>
        <v>69281</v>
      </c>
      <c r="S35" s="130"/>
      <c r="AJ35" s="130"/>
    </row>
    <row r="36" spans="1:36" ht="12" customHeight="1">
      <c r="A36" s="139">
        <v>1999</v>
      </c>
      <c r="B36" s="137">
        <v>36521</v>
      </c>
      <c r="C36" s="137">
        <v>0</v>
      </c>
      <c r="D36" s="137">
        <v>0</v>
      </c>
      <c r="E36" s="137">
        <v>2598</v>
      </c>
      <c r="F36" s="137">
        <v>328</v>
      </c>
      <c r="G36" s="137">
        <v>27894</v>
      </c>
      <c r="H36" s="137">
        <v>6080</v>
      </c>
      <c r="I36" s="137">
        <v>0</v>
      </c>
      <c r="J36" s="137">
        <v>34497</v>
      </c>
      <c r="K36" s="137">
        <v>81382</v>
      </c>
      <c r="L36" s="137">
        <v>0</v>
      </c>
      <c r="M36" s="137">
        <v>360.25471500000003</v>
      </c>
      <c r="N36" s="137">
        <v>38405.147264760097</v>
      </c>
      <c r="O36" s="137">
        <v>625.64932167346092</v>
      </c>
      <c r="P36" s="137">
        <v>28.0959</v>
      </c>
      <c r="Q36" s="137">
        <v>0</v>
      </c>
      <c r="R36" s="133">
        <f t="shared" si="1"/>
        <v>192198.14720143354</v>
      </c>
      <c r="S36" s="130"/>
      <c r="AJ36" s="130"/>
    </row>
    <row r="37" spans="1:36" ht="12" customHeight="1">
      <c r="A37" s="140">
        <v>2000</v>
      </c>
      <c r="B37" s="141">
        <v>55761</v>
      </c>
      <c r="C37" s="137">
        <v>0</v>
      </c>
      <c r="D37" s="137">
        <v>780</v>
      </c>
      <c r="E37" s="137">
        <v>10912</v>
      </c>
      <c r="F37" s="137">
        <v>7338</v>
      </c>
      <c r="G37" s="137">
        <v>122434</v>
      </c>
      <c r="H37" s="137">
        <v>2623</v>
      </c>
      <c r="I37" s="137">
        <v>69.459994999999992</v>
      </c>
      <c r="J37" s="137">
        <v>59315.424872450327</v>
      </c>
      <c r="K37" s="137">
        <v>40861.84201064951</v>
      </c>
      <c r="L37" s="137">
        <v>69.418000000000006</v>
      </c>
      <c r="M37" s="137">
        <v>120.86821821458142</v>
      </c>
      <c r="N37" s="137">
        <v>9842.5472560092603</v>
      </c>
      <c r="O37" s="137">
        <v>138.78949265023388</v>
      </c>
      <c r="P37" s="137">
        <v>234.51736552603512</v>
      </c>
      <c r="Q37" s="137">
        <v>27.996825640213686</v>
      </c>
      <c r="R37" s="133">
        <f t="shared" si="1"/>
        <v>254767.86403614015</v>
      </c>
      <c r="S37" s="130"/>
      <c r="AJ37" s="130"/>
    </row>
    <row r="38" spans="1:36" ht="12" customHeight="1">
      <c r="A38" s="140">
        <v>2001</v>
      </c>
      <c r="B38" s="141">
        <v>66795</v>
      </c>
      <c r="C38" s="137">
        <v>0</v>
      </c>
      <c r="D38" s="137">
        <v>1131</v>
      </c>
      <c r="E38" s="137">
        <v>1123</v>
      </c>
      <c r="F38" s="137">
        <v>3856.4384300000002</v>
      </c>
      <c r="G38" s="137">
        <v>6472.361556351465</v>
      </c>
      <c r="H38" s="137">
        <v>5116.4687123872463</v>
      </c>
      <c r="I38" s="137">
        <v>0</v>
      </c>
      <c r="J38" s="137">
        <v>4335.3595153201968</v>
      </c>
      <c r="K38" s="137">
        <v>15475.32243</v>
      </c>
      <c r="L38" s="137">
        <v>0</v>
      </c>
      <c r="M38" s="137">
        <v>24.03672345121381</v>
      </c>
      <c r="N38" s="137">
        <v>13763.69840662846</v>
      </c>
      <c r="O38" s="137">
        <v>0</v>
      </c>
      <c r="P38" s="137">
        <v>0</v>
      </c>
      <c r="Q38" s="137">
        <v>0</v>
      </c>
      <c r="R38" s="133">
        <f t="shared" si="1"/>
        <v>51297.685774138583</v>
      </c>
      <c r="S38" s="130"/>
      <c r="AJ38" s="130"/>
    </row>
    <row r="39" spans="1:36" ht="12" customHeight="1">
      <c r="A39" s="140">
        <v>2002</v>
      </c>
      <c r="B39" s="141">
        <v>36802</v>
      </c>
      <c r="C39" s="137">
        <v>82</v>
      </c>
      <c r="D39" s="137">
        <v>531.58631500000001</v>
      </c>
      <c r="E39" s="137">
        <v>381.75046068053734</v>
      </c>
      <c r="F39" s="137">
        <v>573.82108000000005</v>
      </c>
      <c r="G39" s="137">
        <v>1294.9175734833236</v>
      </c>
      <c r="H39" s="137">
        <v>42.441800000000001</v>
      </c>
      <c r="I39" s="137">
        <v>35.734914999999994</v>
      </c>
      <c r="J39" s="137">
        <v>4890.4310052960782</v>
      </c>
      <c r="K39" s="137">
        <v>2815.3640378879895</v>
      </c>
      <c r="L39" s="137">
        <v>0</v>
      </c>
      <c r="M39" s="137">
        <v>0</v>
      </c>
      <c r="N39" s="137">
        <v>8604.2038005314771</v>
      </c>
      <c r="O39" s="137">
        <v>0</v>
      </c>
      <c r="P39" s="137">
        <v>0</v>
      </c>
      <c r="Q39" s="137">
        <v>36.319767440200572</v>
      </c>
      <c r="R39" s="133">
        <f t="shared" si="1"/>
        <v>19288.570755319604</v>
      </c>
      <c r="S39" s="130"/>
      <c r="AJ39" s="130"/>
    </row>
    <row r="40" spans="1:36" ht="12" customHeight="1">
      <c r="A40" s="139">
        <v>2003</v>
      </c>
      <c r="B40" s="137">
        <v>76175</v>
      </c>
      <c r="C40" s="137">
        <v>0</v>
      </c>
      <c r="D40" s="137">
        <v>74.725234999999998</v>
      </c>
      <c r="E40" s="137">
        <v>502.22489999999999</v>
      </c>
      <c r="F40" s="137">
        <v>87.763374999999996</v>
      </c>
      <c r="G40" s="137">
        <v>10903.193064850775</v>
      </c>
      <c r="H40" s="137">
        <v>3244.7659486254429</v>
      </c>
      <c r="I40" s="137">
        <v>0</v>
      </c>
      <c r="J40" s="137">
        <v>9333.5457288679045</v>
      </c>
      <c r="K40" s="137">
        <v>34250.198756517049</v>
      </c>
      <c r="L40" s="137">
        <v>0</v>
      </c>
      <c r="M40" s="137">
        <v>106.0313</v>
      </c>
      <c r="N40" s="137">
        <v>13257.909212293807</v>
      </c>
      <c r="O40" s="137">
        <v>86.012699999999995</v>
      </c>
      <c r="P40" s="137">
        <v>0</v>
      </c>
      <c r="Q40" s="137">
        <v>0</v>
      </c>
      <c r="R40" s="133">
        <f t="shared" si="1"/>
        <v>71846.370221154968</v>
      </c>
      <c r="S40" s="130"/>
      <c r="AJ40" s="130"/>
    </row>
    <row r="41" spans="1:36" ht="12" customHeight="1">
      <c r="A41" s="139">
        <v>2004</v>
      </c>
      <c r="B41" s="137">
        <v>78487</v>
      </c>
      <c r="C41" s="137">
        <v>0</v>
      </c>
      <c r="D41" s="137">
        <v>191.00556</v>
      </c>
      <c r="E41" s="137">
        <v>1553.3239059921993</v>
      </c>
      <c r="F41" s="137">
        <v>6398.4068163032834</v>
      </c>
      <c r="G41" s="137">
        <v>36836.487720878518</v>
      </c>
      <c r="H41" s="137">
        <v>3258.0580767958195</v>
      </c>
      <c r="I41" s="137">
        <v>0</v>
      </c>
      <c r="J41" s="137">
        <v>25749.666293717146</v>
      </c>
      <c r="K41" s="137">
        <v>32372.140554396574</v>
      </c>
      <c r="L41" s="137">
        <v>0</v>
      </c>
      <c r="M41" s="137">
        <v>0</v>
      </c>
      <c r="N41" s="137">
        <v>4210.9712674844723</v>
      </c>
      <c r="O41" s="137">
        <v>0</v>
      </c>
      <c r="P41" s="137">
        <v>0</v>
      </c>
      <c r="Q41" s="137">
        <v>0</v>
      </c>
      <c r="R41" s="133">
        <f t="shared" si="1"/>
        <v>110570.06019556802</v>
      </c>
      <c r="S41" s="130"/>
      <c r="AJ41" s="130"/>
    </row>
    <row r="42" spans="1:36" ht="12" customHeight="1">
      <c r="A42" s="139">
        <v>2005</v>
      </c>
      <c r="B42" s="137">
        <v>60349</v>
      </c>
      <c r="C42" s="141">
        <v>0</v>
      </c>
      <c r="D42" s="141">
        <v>233.22973499999995</v>
      </c>
      <c r="E42" s="141">
        <v>281.41565190089648</v>
      </c>
      <c r="F42" s="141">
        <v>0</v>
      </c>
      <c r="G42" s="141">
        <v>5884.4398554113486</v>
      </c>
      <c r="H42" s="141">
        <v>3446.3044123407099</v>
      </c>
      <c r="I42" s="141">
        <v>0</v>
      </c>
      <c r="J42" s="141">
        <v>3903.9806800577271</v>
      </c>
      <c r="K42" s="141">
        <v>42706.438294444255</v>
      </c>
      <c r="L42" s="141">
        <v>63.532762083465855</v>
      </c>
      <c r="M42" s="141">
        <v>0</v>
      </c>
      <c r="N42" s="141">
        <v>9732.9411004482408</v>
      </c>
      <c r="O42" s="141">
        <v>130.01190308350061</v>
      </c>
      <c r="P42" s="141">
        <v>0</v>
      </c>
      <c r="Q42" s="141">
        <v>2.4519345261446959</v>
      </c>
      <c r="R42" s="133">
        <f t="shared" si="1"/>
        <v>66384.746329296293</v>
      </c>
      <c r="S42" s="130"/>
      <c r="AJ42" s="130"/>
    </row>
    <row r="43" spans="1:36" ht="12" customHeight="1">
      <c r="A43" s="139">
        <v>2006</v>
      </c>
      <c r="B43" s="137">
        <v>24997</v>
      </c>
      <c r="C43" s="141">
        <v>0</v>
      </c>
      <c r="D43" s="141">
        <v>0</v>
      </c>
      <c r="E43" s="141">
        <v>269.47739999999999</v>
      </c>
      <c r="F43" s="141">
        <v>0</v>
      </c>
      <c r="G43" s="141">
        <v>1815.056564332813</v>
      </c>
      <c r="H43" s="141">
        <v>2366.533301406469</v>
      </c>
      <c r="I43" s="141">
        <v>0</v>
      </c>
      <c r="J43" s="141">
        <v>4512.8213940055657</v>
      </c>
      <c r="K43" s="141">
        <v>24439.271321133598</v>
      </c>
      <c r="L43" s="141">
        <v>4.7634228886551604</v>
      </c>
      <c r="M43" s="141">
        <v>28.142948609827165</v>
      </c>
      <c r="N43" s="141">
        <v>14942.601337863274</v>
      </c>
      <c r="O43" s="141">
        <v>619.90525611136331</v>
      </c>
      <c r="P43" s="141">
        <v>0</v>
      </c>
      <c r="Q43" s="141">
        <v>3.6031768456039925</v>
      </c>
      <c r="R43" s="133">
        <f t="shared" si="1"/>
        <v>49002.176123197169</v>
      </c>
      <c r="S43" s="130"/>
      <c r="AJ43" s="130"/>
    </row>
    <row r="44" spans="1:36" ht="12" customHeight="1">
      <c r="A44" s="139">
        <v>2007</v>
      </c>
      <c r="B44" s="137">
        <v>31895</v>
      </c>
      <c r="C44" s="141">
        <v>0</v>
      </c>
      <c r="D44" s="141">
        <v>71.446384323479649</v>
      </c>
      <c r="E44" s="141">
        <v>26.489951177417204</v>
      </c>
      <c r="F44" s="141">
        <v>135.97592330830139</v>
      </c>
      <c r="G44" s="141">
        <v>3578.4311657495259</v>
      </c>
      <c r="H44" s="141">
        <v>4849.3460406152963</v>
      </c>
      <c r="I44" s="141">
        <v>0</v>
      </c>
      <c r="J44" s="141">
        <v>3111.7328447892646</v>
      </c>
      <c r="K44" s="141">
        <v>28722.954572863851</v>
      </c>
      <c r="L44" s="141">
        <v>0</v>
      </c>
      <c r="M44" s="141">
        <v>15.990454757046793</v>
      </c>
      <c r="N44" s="141">
        <v>16845.21142402371</v>
      </c>
      <c r="O44" s="141">
        <v>0</v>
      </c>
      <c r="P44" s="141">
        <v>0</v>
      </c>
      <c r="Q44" s="141">
        <v>0</v>
      </c>
      <c r="R44" s="133">
        <f t="shared" si="1"/>
        <v>57357.578761607896</v>
      </c>
      <c r="S44" s="130"/>
      <c r="AJ44" s="130"/>
    </row>
    <row r="45" spans="1:36" ht="12" customHeight="1">
      <c r="A45" s="139">
        <v>2008</v>
      </c>
      <c r="B45" s="137">
        <v>38800</v>
      </c>
      <c r="C45" s="141">
        <v>0</v>
      </c>
      <c r="D45" s="141">
        <v>0</v>
      </c>
      <c r="E45" s="141">
        <v>977.88806636730112</v>
      </c>
      <c r="F45" s="141">
        <v>52.339025490646854</v>
      </c>
      <c r="G45" s="141">
        <v>10316.738878830958</v>
      </c>
      <c r="H45" s="141">
        <v>2056.0005356957313</v>
      </c>
      <c r="I45" s="141">
        <v>0</v>
      </c>
      <c r="J45" s="141">
        <v>10744.411482277445</v>
      </c>
      <c r="K45" s="141">
        <v>21686.33473391955</v>
      </c>
      <c r="L45" s="141">
        <v>5.1601573537553103</v>
      </c>
      <c r="M45" s="141">
        <v>0</v>
      </c>
      <c r="N45" s="141">
        <v>2534.3926558895405</v>
      </c>
      <c r="O45" s="141">
        <v>0</v>
      </c>
      <c r="P45" s="141">
        <v>0</v>
      </c>
      <c r="Q45" s="141">
        <v>0</v>
      </c>
      <c r="R45" s="133">
        <f t="shared" si="1"/>
        <v>48373.265535824939</v>
      </c>
    </row>
    <row r="46" spans="1:36" ht="7.5" customHeight="1">
      <c r="A46" s="139">
        <v>2009</v>
      </c>
      <c r="B46" s="137">
        <v>34585</v>
      </c>
      <c r="C46" s="141">
        <v>0</v>
      </c>
      <c r="D46" s="141">
        <v>108.14762723824667</v>
      </c>
      <c r="E46" s="141">
        <v>225.8361600606699</v>
      </c>
      <c r="F46" s="141">
        <v>2346.2359218904257</v>
      </c>
      <c r="G46" s="141">
        <v>2774.2005551111261</v>
      </c>
      <c r="H46" s="141">
        <v>2781.6281885193416</v>
      </c>
      <c r="I46" s="141">
        <v>0</v>
      </c>
      <c r="J46" s="141">
        <v>2354.0396085027428</v>
      </c>
      <c r="K46" s="141">
        <v>30937.992419990987</v>
      </c>
      <c r="L46" s="141">
        <v>4.3963999999999999</v>
      </c>
      <c r="M46" s="141">
        <v>0</v>
      </c>
      <c r="N46" s="141">
        <v>7962.8646226164774</v>
      </c>
      <c r="O46" s="141">
        <v>0</v>
      </c>
      <c r="P46" s="141">
        <v>0</v>
      </c>
      <c r="Q46" s="141">
        <v>0</v>
      </c>
      <c r="R46" s="133">
        <f t="shared" si="1"/>
        <v>49495.341503930023</v>
      </c>
    </row>
    <row r="47" spans="1:36" ht="12" customHeight="1">
      <c r="A47" s="139">
        <v>2010</v>
      </c>
      <c r="B47" s="137">
        <v>42060</v>
      </c>
      <c r="C47" s="141">
        <v>0</v>
      </c>
      <c r="D47" s="141">
        <v>0</v>
      </c>
      <c r="E47" s="141">
        <v>228.11198474478667</v>
      </c>
      <c r="F47" s="141">
        <v>0</v>
      </c>
      <c r="G47" s="141">
        <v>1784.0976497178162</v>
      </c>
      <c r="H47" s="141">
        <v>6734.8284039102427</v>
      </c>
      <c r="I47" s="141">
        <v>0</v>
      </c>
      <c r="J47" s="141">
        <v>2353.2493266520974</v>
      </c>
      <c r="K47" s="141">
        <v>45457.770634506145</v>
      </c>
      <c r="L47" s="141">
        <v>88.896131722234301</v>
      </c>
      <c r="M47" s="141">
        <v>0</v>
      </c>
      <c r="N47" s="141">
        <v>5892.3763087835569</v>
      </c>
      <c r="O47" s="141">
        <v>75.809100000000001</v>
      </c>
      <c r="P47" s="141"/>
      <c r="Q47" s="141"/>
      <c r="R47" s="142"/>
    </row>
    <row r="48" spans="1:36" ht="12" customHeight="1">
      <c r="A48" s="139">
        <v>2011</v>
      </c>
      <c r="B48" s="137">
        <v>28759</v>
      </c>
      <c r="C48" s="141">
        <v>0</v>
      </c>
      <c r="D48" s="143">
        <v>80.426959999999994</v>
      </c>
      <c r="E48" s="141">
        <v>131.60489999999999</v>
      </c>
      <c r="F48" s="141">
        <v>0</v>
      </c>
      <c r="G48" s="141">
        <v>1375.9815800370595</v>
      </c>
      <c r="H48" s="141">
        <v>7240.7395322487864</v>
      </c>
      <c r="I48" s="141">
        <v>0</v>
      </c>
      <c r="J48" s="141">
        <v>695.91728365618576</v>
      </c>
      <c r="K48" s="141">
        <v>27849.875011064949</v>
      </c>
      <c r="L48" s="141">
        <v>25.732800000000001</v>
      </c>
      <c r="M48" s="141"/>
      <c r="N48" s="141"/>
      <c r="O48" s="141"/>
      <c r="P48" s="141"/>
      <c r="Q48" s="141"/>
      <c r="R48" s="142"/>
    </row>
    <row r="49" spans="1:18" ht="12" customHeight="1">
      <c r="A49" s="139">
        <v>2012</v>
      </c>
      <c r="B49" s="144">
        <v>25487.000100000005</v>
      </c>
      <c r="C49" s="141">
        <v>0</v>
      </c>
      <c r="D49" s="141">
        <v>0</v>
      </c>
      <c r="E49" s="141">
        <v>1624.8333</v>
      </c>
      <c r="F49" s="141">
        <v>437.8673</v>
      </c>
      <c r="G49" s="141">
        <v>15566.876700000001</v>
      </c>
      <c r="H49" s="141">
        <v>4505.3849099958934</v>
      </c>
      <c r="I49" s="141"/>
      <c r="J49" s="141"/>
      <c r="K49" s="141"/>
      <c r="L49" s="141"/>
      <c r="M49" s="141"/>
      <c r="N49" s="141"/>
      <c r="O49" s="141"/>
      <c r="P49" s="141"/>
      <c r="Q49" s="141"/>
      <c r="R49" s="142"/>
    </row>
    <row r="50" spans="1:18" ht="12" customHeight="1">
      <c r="A50" s="139">
        <v>2013</v>
      </c>
      <c r="B50" s="144">
        <v>27712</v>
      </c>
      <c r="C50" s="141">
        <v>0</v>
      </c>
      <c r="D50" s="141">
        <v>319.26369999999997</v>
      </c>
      <c r="E50" s="141">
        <v>7144.1194675376655</v>
      </c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2"/>
    </row>
    <row r="51" spans="1:18" ht="12" customHeight="1">
      <c r="A51" s="139">
        <v>2014</v>
      </c>
      <c r="B51" s="144">
        <v>36823</v>
      </c>
      <c r="C51" s="141">
        <v>0</v>
      </c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2"/>
    </row>
    <row r="52" spans="1:18" ht="12" customHeight="1">
      <c r="A52" s="139">
        <v>2015</v>
      </c>
      <c r="B52" s="144">
        <v>54473</v>
      </c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2"/>
    </row>
    <row r="53" spans="1:18" ht="12" customHeight="1">
      <c r="A53" s="139">
        <v>2016</v>
      </c>
      <c r="B53" s="144">
        <v>48046.999799999998</v>
      </c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2"/>
    </row>
    <row r="54" spans="1:18" ht="12" customHeight="1">
      <c r="A54" s="145"/>
      <c r="B54" s="146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 t="s">
        <v>12</v>
      </c>
      <c r="R54" s="146">
        <f>AVERAGE(R37:R46)</f>
        <v>77838.365923617763</v>
      </c>
    </row>
  </sheetData>
  <printOptions horizontalCentered="1"/>
  <pageMargins left="0.75" right="0.75" top="0.7" bottom="0.7" header="0.5" footer="0.5"/>
  <pageSetup scale="96" orientation="landscape" horizontalDpi="4294967292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syncVertical="1" syncRef="A1" transitionEvaluation="1">
    <tabColor rgb="FFFFC000"/>
    <pageSetUpPr fitToPage="1"/>
  </sheetPr>
  <dimension ref="A1:AR49"/>
  <sheetViews>
    <sheetView showGridLines="0" zoomScaleNormal="75" zoomScaleSheetLayoutView="115" workbookViewId="0">
      <selection activeCell="Y29" sqref="Y29"/>
    </sheetView>
  </sheetViews>
  <sheetFormatPr defaultColWidth="11" defaultRowHeight="12.75"/>
  <cols>
    <col min="1" max="1" width="7" style="91" bestFit="1" customWidth="1"/>
    <col min="2" max="2" width="9.140625" style="90" bestFit="1" customWidth="1"/>
    <col min="3" max="14" width="7.140625" style="90" customWidth="1"/>
    <col min="15" max="16" width="8.5703125" style="90" customWidth="1"/>
    <col min="17" max="21" width="7.140625" style="90" customWidth="1"/>
    <col min="22" max="22" width="9" style="90" customWidth="1"/>
    <col min="23" max="23" width="12.140625" style="90" customWidth="1"/>
    <col min="24" max="24" width="8" style="90" customWidth="1"/>
    <col min="25" max="25" width="11.140625" style="91" customWidth="1"/>
    <col min="26" max="27" width="11" style="92"/>
    <col min="28" max="28" width="5.7109375" style="92" customWidth="1"/>
    <col min="29" max="29" width="8.42578125" style="92" customWidth="1"/>
    <col min="30" max="30" width="10.42578125" style="92" customWidth="1"/>
    <col min="31" max="31" width="12.5703125" style="92" customWidth="1"/>
    <col min="32" max="32" width="10.42578125" style="92" customWidth="1"/>
    <col min="33" max="44" width="11" style="92"/>
    <col min="45" max="16384" width="11" style="91"/>
  </cols>
  <sheetData>
    <row r="1" spans="1:42">
      <c r="A1" s="89"/>
    </row>
    <row r="3" spans="1:42">
      <c r="A3" s="89"/>
    </row>
    <row r="4" spans="1:42" ht="3" customHeight="1"/>
    <row r="5" spans="1:42" ht="12" customHeight="1">
      <c r="A5" s="93" t="s">
        <v>0</v>
      </c>
      <c r="B5" s="7"/>
      <c r="C5" s="94"/>
      <c r="D5" s="94"/>
      <c r="E5" s="94"/>
      <c r="F5" s="94"/>
      <c r="G5" s="94"/>
      <c r="H5" s="94"/>
      <c r="I5" s="94"/>
      <c r="J5" s="94"/>
      <c r="K5" s="94" t="s">
        <v>1</v>
      </c>
      <c r="L5" s="94"/>
      <c r="M5" s="94"/>
      <c r="N5" s="94"/>
      <c r="O5" s="94"/>
      <c r="P5" s="94"/>
      <c r="Q5" s="94"/>
      <c r="R5" s="94"/>
      <c r="S5" s="94"/>
      <c r="T5" s="94"/>
      <c r="U5" s="94"/>
      <c r="V5" s="7" t="s">
        <v>2</v>
      </c>
      <c r="W5" s="95"/>
      <c r="X5" s="95"/>
    </row>
    <row r="6" spans="1:42" ht="12" customHeight="1">
      <c r="A6" s="13" t="s">
        <v>3</v>
      </c>
      <c r="B6" s="12" t="s">
        <v>4</v>
      </c>
      <c r="C6" s="96">
        <v>0.1</v>
      </c>
      <c r="D6" s="96">
        <v>0.2</v>
      </c>
      <c r="E6" s="96">
        <v>1.1000000000000001</v>
      </c>
      <c r="F6" s="96">
        <v>0.3</v>
      </c>
      <c r="G6" s="96">
        <v>1.2</v>
      </c>
      <c r="H6" s="96">
        <v>2.1</v>
      </c>
      <c r="I6" s="96">
        <v>0.4</v>
      </c>
      <c r="J6" s="96">
        <v>1.3</v>
      </c>
      <c r="K6" s="96">
        <v>2.2000000000000002</v>
      </c>
      <c r="L6" s="96">
        <v>3.1</v>
      </c>
      <c r="M6" s="96">
        <v>1.4</v>
      </c>
      <c r="N6" s="96">
        <v>2.2999999999999998</v>
      </c>
      <c r="O6" s="96">
        <v>3.2</v>
      </c>
      <c r="P6" s="96">
        <v>4.0999999999999996</v>
      </c>
      <c r="Q6" s="96">
        <v>2.4</v>
      </c>
      <c r="R6" s="96">
        <v>3.3</v>
      </c>
      <c r="S6" s="96">
        <v>4.2</v>
      </c>
      <c r="T6" s="96" t="s">
        <v>9</v>
      </c>
      <c r="U6" s="96" t="s">
        <v>11</v>
      </c>
      <c r="V6" s="12" t="s">
        <v>5</v>
      </c>
      <c r="W6" s="95"/>
      <c r="X6" s="95"/>
      <c r="Y6" s="92"/>
    </row>
    <row r="7" spans="1:42" ht="12" customHeight="1">
      <c r="A7" s="97">
        <v>1976</v>
      </c>
      <c r="B7" s="98">
        <v>319459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>
        <v>0</v>
      </c>
      <c r="V7" s="99"/>
      <c r="W7" s="100"/>
      <c r="X7" s="101"/>
      <c r="Y7" s="92"/>
      <c r="AC7" s="102"/>
      <c r="AD7" s="103"/>
      <c r="AE7" s="103"/>
      <c r="AF7" s="103"/>
      <c r="AI7" s="104"/>
      <c r="AJ7" s="104"/>
      <c r="AK7" s="105"/>
    </row>
    <row r="8" spans="1:42" ht="12" customHeight="1">
      <c r="A8" s="97">
        <v>1977</v>
      </c>
      <c r="B8" s="98">
        <v>366936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>
        <v>0</v>
      </c>
      <c r="U8" s="99">
        <v>0</v>
      </c>
      <c r="V8" s="99"/>
      <c r="X8" s="101"/>
      <c r="Y8" s="92"/>
      <c r="AC8" s="102"/>
      <c r="AD8" s="103"/>
      <c r="AE8" s="103"/>
      <c r="AF8" s="103"/>
      <c r="AI8" s="104"/>
      <c r="AJ8" s="106"/>
      <c r="AK8" s="107"/>
    </row>
    <row r="9" spans="1:42" ht="12" customHeight="1">
      <c r="A9" s="97">
        <v>1978</v>
      </c>
      <c r="B9" s="98">
        <v>112194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>
        <v>0</v>
      </c>
      <c r="R9" s="99">
        <v>6728.3969230769235</v>
      </c>
      <c r="S9" s="99">
        <v>0</v>
      </c>
      <c r="T9" s="99">
        <v>0</v>
      </c>
      <c r="U9" s="99">
        <v>0</v>
      </c>
      <c r="V9" s="98"/>
      <c r="W9" s="100"/>
      <c r="X9" s="101"/>
      <c r="Y9" s="92"/>
      <c r="AA9" s="66"/>
      <c r="AB9" s="66"/>
      <c r="AC9" s="102"/>
      <c r="AD9" s="103"/>
      <c r="AE9" s="103"/>
      <c r="AF9" s="103"/>
      <c r="AI9" s="82"/>
      <c r="AJ9" s="108"/>
      <c r="AK9" s="107"/>
      <c r="AL9" s="101"/>
      <c r="AO9" s="100"/>
      <c r="AP9" s="100"/>
    </row>
    <row r="10" spans="1:42" ht="12" customHeight="1">
      <c r="A10" s="97">
        <v>1979</v>
      </c>
      <c r="B10" s="98">
        <v>248908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>
        <v>0</v>
      </c>
      <c r="N10" s="99">
        <v>54170.659119106342</v>
      </c>
      <c r="O10" s="99">
        <v>167426.09846153847</v>
      </c>
      <c r="P10" s="99">
        <v>0</v>
      </c>
      <c r="Q10" s="99">
        <v>0</v>
      </c>
      <c r="R10" s="99">
        <v>85142.627766599602</v>
      </c>
      <c r="S10" s="99">
        <v>0</v>
      </c>
      <c r="T10" s="99">
        <v>0</v>
      </c>
      <c r="U10" s="99">
        <v>0</v>
      </c>
      <c r="V10" s="98"/>
      <c r="W10" s="100"/>
      <c r="X10" s="101"/>
      <c r="Y10" s="92"/>
      <c r="AA10" s="102"/>
      <c r="AB10" s="102"/>
      <c r="AC10" s="102"/>
      <c r="AD10" s="103"/>
      <c r="AE10" s="103"/>
      <c r="AF10" s="103"/>
      <c r="AI10" s="82"/>
      <c r="AJ10" s="108"/>
      <c r="AK10" s="107"/>
      <c r="AL10" s="101"/>
      <c r="AO10" s="100"/>
      <c r="AP10" s="100"/>
    </row>
    <row r="11" spans="1:42" ht="12" customHeight="1">
      <c r="A11" s="97">
        <v>1980</v>
      </c>
      <c r="B11" s="98">
        <v>14227</v>
      </c>
      <c r="C11" s="98"/>
      <c r="D11" s="98"/>
      <c r="E11" s="98"/>
      <c r="F11" s="98"/>
      <c r="G11" s="98"/>
      <c r="H11" s="98"/>
      <c r="I11" s="98">
        <v>0</v>
      </c>
      <c r="J11" s="98">
        <v>446.31574333712268</v>
      </c>
      <c r="K11" s="98">
        <v>596052.83089687082</v>
      </c>
      <c r="L11" s="98">
        <v>4476</v>
      </c>
      <c r="M11" s="98">
        <v>0</v>
      </c>
      <c r="N11" s="98">
        <v>156074.10872027569</v>
      </c>
      <c r="O11" s="98">
        <v>177586.64788732395</v>
      </c>
      <c r="P11" s="98">
        <v>0</v>
      </c>
      <c r="Q11" s="98">
        <v>1189.7273138331464</v>
      </c>
      <c r="R11" s="98">
        <v>25537.272324796828</v>
      </c>
      <c r="S11" s="98">
        <v>0</v>
      </c>
      <c r="T11" s="98">
        <v>0</v>
      </c>
      <c r="U11" s="98">
        <v>0</v>
      </c>
      <c r="V11" s="98"/>
      <c r="W11" s="100"/>
      <c r="X11" s="101"/>
      <c r="Y11" s="92"/>
      <c r="AA11" s="109"/>
      <c r="AB11" s="109"/>
      <c r="AC11" s="102"/>
      <c r="AD11" s="103"/>
      <c r="AE11" s="103"/>
      <c r="AF11" s="103"/>
      <c r="AI11" s="82"/>
      <c r="AJ11" s="108"/>
      <c r="AK11" s="107"/>
      <c r="AL11" s="101"/>
      <c r="AN11" s="57"/>
      <c r="AO11" s="110"/>
      <c r="AP11" s="110"/>
    </row>
    <row r="12" spans="1:42" ht="12" customHeight="1">
      <c r="A12" s="97">
        <v>1981</v>
      </c>
      <c r="B12" s="98">
        <v>124769</v>
      </c>
      <c r="C12" s="98"/>
      <c r="D12" s="98"/>
      <c r="E12" s="98"/>
      <c r="F12" s="98">
        <v>0</v>
      </c>
      <c r="G12" s="98">
        <v>5158.4217120608773</v>
      </c>
      <c r="H12" s="98">
        <v>13129</v>
      </c>
      <c r="I12" s="98">
        <v>0</v>
      </c>
      <c r="J12" s="98">
        <v>0</v>
      </c>
      <c r="K12" s="98">
        <v>402871.55112371111</v>
      </c>
      <c r="L12" s="98">
        <v>2521</v>
      </c>
      <c r="M12" s="98">
        <v>0</v>
      </c>
      <c r="N12" s="98">
        <v>187293.23830352997</v>
      </c>
      <c r="O12" s="98">
        <v>49557.114769716565</v>
      </c>
      <c r="P12" s="98">
        <v>0</v>
      </c>
      <c r="Q12" s="98">
        <v>0</v>
      </c>
      <c r="R12" s="98">
        <v>14077.05225409836</v>
      </c>
      <c r="S12" s="98">
        <v>0</v>
      </c>
      <c r="T12" s="98">
        <v>0</v>
      </c>
      <c r="U12" s="98">
        <v>0</v>
      </c>
      <c r="V12" s="98"/>
      <c r="W12" s="100"/>
      <c r="X12" s="101"/>
      <c r="Y12" s="92"/>
      <c r="AA12" s="109"/>
      <c r="AB12" s="109"/>
      <c r="AC12" s="102"/>
      <c r="AD12" s="103"/>
      <c r="AE12" s="103"/>
      <c r="AF12" s="103"/>
      <c r="AI12" s="82"/>
      <c r="AJ12" s="108"/>
      <c r="AK12" s="101"/>
      <c r="AL12" s="101"/>
      <c r="AN12" s="57"/>
      <c r="AO12" s="110"/>
      <c r="AP12" s="110"/>
    </row>
    <row r="13" spans="1:42" ht="12" customHeight="1">
      <c r="A13" s="97">
        <v>1982</v>
      </c>
      <c r="B13" s="98">
        <v>41702</v>
      </c>
      <c r="C13" s="98"/>
      <c r="D13" s="98">
        <v>0</v>
      </c>
      <c r="E13" s="98">
        <v>0</v>
      </c>
      <c r="F13" s="98">
        <v>0</v>
      </c>
      <c r="G13" s="98">
        <v>0</v>
      </c>
      <c r="H13" s="98">
        <v>1261</v>
      </c>
      <c r="I13" s="98">
        <v>0</v>
      </c>
      <c r="J13" s="98">
        <v>5238.547764539182</v>
      </c>
      <c r="K13" s="98">
        <v>290630.8784663484</v>
      </c>
      <c r="L13" s="98">
        <v>606</v>
      </c>
      <c r="M13" s="98">
        <v>0</v>
      </c>
      <c r="N13" s="98">
        <v>110997.21892073475</v>
      </c>
      <c r="O13" s="98">
        <v>34710.626024590165</v>
      </c>
      <c r="P13" s="98">
        <v>0</v>
      </c>
      <c r="Q13" s="98">
        <v>0</v>
      </c>
      <c r="R13" s="98">
        <v>19631</v>
      </c>
      <c r="S13" s="98">
        <v>0</v>
      </c>
      <c r="T13" s="98">
        <v>0</v>
      </c>
      <c r="U13" s="98">
        <v>0</v>
      </c>
      <c r="V13" s="98"/>
      <c r="W13" s="100"/>
      <c r="X13" s="101"/>
      <c r="Y13" s="92"/>
      <c r="AA13" s="109"/>
      <c r="AB13" s="109"/>
      <c r="AC13" s="102"/>
      <c r="AD13" s="103"/>
      <c r="AE13" s="103"/>
      <c r="AF13" s="103"/>
      <c r="AI13" s="82"/>
      <c r="AJ13" s="108"/>
      <c r="AK13" s="101"/>
      <c r="AL13" s="101"/>
      <c r="AN13" s="57"/>
      <c r="AO13" s="110"/>
      <c r="AP13" s="110"/>
    </row>
    <row r="14" spans="1:42" ht="12" customHeight="1">
      <c r="A14" s="97">
        <v>1983</v>
      </c>
      <c r="B14" s="98">
        <v>220795</v>
      </c>
      <c r="C14" s="98">
        <v>0</v>
      </c>
      <c r="D14" s="98">
        <v>0</v>
      </c>
      <c r="E14" s="98">
        <v>0</v>
      </c>
      <c r="F14" s="98">
        <v>4079.2182254407189</v>
      </c>
      <c r="G14" s="98">
        <v>4159.9953239083607</v>
      </c>
      <c r="H14" s="98">
        <v>12830</v>
      </c>
      <c r="I14" s="98">
        <v>0</v>
      </c>
      <c r="J14" s="98">
        <v>480.13873328921477</v>
      </c>
      <c r="K14" s="98">
        <v>241802.91005528928</v>
      </c>
      <c r="L14" s="98">
        <v>1268</v>
      </c>
      <c r="M14" s="98">
        <v>31</v>
      </c>
      <c r="N14" s="98">
        <v>213452</v>
      </c>
      <c r="O14" s="98">
        <v>42156</v>
      </c>
      <c r="P14" s="98">
        <v>0</v>
      </c>
      <c r="Q14" s="98">
        <v>2069.7483022334227</v>
      </c>
      <c r="R14" s="98">
        <v>47370.008008008008</v>
      </c>
      <c r="S14" s="98">
        <v>0</v>
      </c>
      <c r="T14" s="98">
        <v>0</v>
      </c>
      <c r="U14" s="98">
        <v>0</v>
      </c>
      <c r="V14" s="98">
        <f t="shared" ref="V14:V20" si="0">U14+T14+S14+R14+Q14+O14+N14+M14+L14+K14+J14+I14+H14+G14+F14+E14+D14+C1+C14</f>
        <v>569699.018648169</v>
      </c>
      <c r="W14" s="100"/>
      <c r="X14" s="101"/>
      <c r="Y14" s="92"/>
      <c r="AA14" s="109"/>
      <c r="AB14" s="109"/>
      <c r="AC14" s="102"/>
      <c r="AD14" s="103"/>
      <c r="AE14" s="103"/>
      <c r="AF14" s="103"/>
      <c r="AI14" s="82"/>
      <c r="AJ14" s="108"/>
      <c r="AK14" s="101"/>
      <c r="AL14" s="101"/>
      <c r="AN14" s="57"/>
      <c r="AO14" s="110"/>
      <c r="AP14" s="110"/>
    </row>
    <row r="15" spans="1:42" ht="12" customHeight="1">
      <c r="A15" s="97">
        <v>1984</v>
      </c>
      <c r="B15" s="98">
        <v>131846</v>
      </c>
      <c r="C15" s="98">
        <v>0</v>
      </c>
      <c r="D15" s="98">
        <v>885.04063841883874</v>
      </c>
      <c r="E15" s="98">
        <v>0</v>
      </c>
      <c r="F15" s="98">
        <v>0</v>
      </c>
      <c r="G15" s="98">
        <v>444.64113275609731</v>
      </c>
      <c r="H15" s="98">
        <v>6246</v>
      </c>
      <c r="I15" s="98">
        <v>0</v>
      </c>
      <c r="J15" s="98">
        <v>30516</v>
      </c>
      <c r="K15" s="98">
        <v>424123</v>
      </c>
      <c r="L15" s="98">
        <v>0</v>
      </c>
      <c r="M15" s="98">
        <v>937</v>
      </c>
      <c r="N15" s="98">
        <v>303542.49285056273</v>
      </c>
      <c r="O15" s="98">
        <v>271017.61961961963</v>
      </c>
      <c r="P15" s="98">
        <v>0</v>
      </c>
      <c r="Q15" s="98">
        <v>471</v>
      </c>
      <c r="R15" s="98">
        <v>71763.859214279481</v>
      </c>
      <c r="S15" s="98">
        <v>651</v>
      </c>
      <c r="T15" s="98">
        <v>0</v>
      </c>
      <c r="U15" s="98">
        <v>0</v>
      </c>
      <c r="V15" s="98">
        <f t="shared" si="0"/>
        <v>1110597.6534556369</v>
      </c>
      <c r="W15" s="100"/>
      <c r="X15" s="101"/>
      <c r="Y15" s="92"/>
      <c r="AA15" s="109"/>
      <c r="AB15" s="109"/>
      <c r="AC15" s="102"/>
      <c r="AD15" s="103"/>
      <c r="AE15" s="103"/>
      <c r="AF15" s="103"/>
      <c r="AI15" s="82"/>
      <c r="AJ15" s="108"/>
      <c r="AK15" s="101"/>
      <c r="AL15" s="101"/>
      <c r="AN15" s="57"/>
      <c r="AO15" s="110"/>
      <c r="AP15" s="110"/>
    </row>
    <row r="16" spans="1:42" ht="12" customHeight="1">
      <c r="A16" s="97">
        <v>1985</v>
      </c>
      <c r="B16" s="98">
        <v>679260</v>
      </c>
      <c r="C16" s="98">
        <v>169</v>
      </c>
      <c r="D16" s="98">
        <v>0</v>
      </c>
      <c r="E16" s="98">
        <v>0</v>
      </c>
      <c r="F16" s="98">
        <v>1084</v>
      </c>
      <c r="G16" s="98">
        <v>30165</v>
      </c>
      <c r="H16" s="98">
        <v>212</v>
      </c>
      <c r="I16" s="98">
        <v>189</v>
      </c>
      <c r="J16" s="98">
        <v>60235.100315519587</v>
      </c>
      <c r="K16" s="98">
        <v>784913.71293310379</v>
      </c>
      <c r="L16" s="98">
        <v>494</v>
      </c>
      <c r="M16" s="98">
        <v>595</v>
      </c>
      <c r="N16" s="98">
        <v>493743.32104822976</v>
      </c>
      <c r="O16" s="98">
        <v>421971.86172933213</v>
      </c>
      <c r="P16" s="98">
        <v>0</v>
      </c>
      <c r="Q16" s="98">
        <v>461.80483330716339</v>
      </c>
      <c r="R16" s="98">
        <v>43998.123449177932</v>
      </c>
      <c r="S16" s="98">
        <v>0</v>
      </c>
      <c r="T16" s="98">
        <v>41.947389000000001</v>
      </c>
      <c r="U16" s="98">
        <v>0</v>
      </c>
      <c r="V16" s="98">
        <f t="shared" si="0"/>
        <v>1838273.8716976703</v>
      </c>
      <c r="W16" s="100"/>
      <c r="X16" s="101"/>
      <c r="Y16" s="92"/>
      <c r="AA16" s="109"/>
      <c r="AB16" s="109"/>
      <c r="AC16" s="102"/>
      <c r="AD16" s="103"/>
      <c r="AE16" s="103"/>
      <c r="AF16" s="103"/>
      <c r="AI16" s="82"/>
      <c r="AJ16" s="108"/>
      <c r="AK16" s="101"/>
      <c r="AL16" s="101"/>
      <c r="AN16" s="57"/>
      <c r="AO16" s="110"/>
      <c r="AP16" s="110"/>
    </row>
    <row r="17" spans="1:42" ht="12" customHeight="1">
      <c r="A17" s="97">
        <v>1986</v>
      </c>
      <c r="B17" s="98">
        <v>528415</v>
      </c>
      <c r="C17" s="98">
        <v>0</v>
      </c>
      <c r="D17" s="98">
        <v>893</v>
      </c>
      <c r="E17" s="98">
        <v>0</v>
      </c>
      <c r="F17" s="98">
        <v>15518.538446364817</v>
      </c>
      <c r="G17" s="98">
        <v>39108.528478733067</v>
      </c>
      <c r="H17" s="98">
        <v>978</v>
      </c>
      <c r="I17" s="98">
        <v>105</v>
      </c>
      <c r="J17" s="98">
        <v>57973.909102683429</v>
      </c>
      <c r="K17" s="98">
        <v>835214.41429092083</v>
      </c>
      <c r="L17" s="98">
        <v>1162</v>
      </c>
      <c r="M17" s="98">
        <v>0</v>
      </c>
      <c r="N17" s="98">
        <v>114861.84875827331</v>
      </c>
      <c r="O17" s="98">
        <v>655219.33483647928</v>
      </c>
      <c r="P17" s="98">
        <v>0</v>
      </c>
      <c r="Q17" s="98">
        <v>563</v>
      </c>
      <c r="R17" s="98">
        <v>60240</v>
      </c>
      <c r="S17" s="98">
        <v>325</v>
      </c>
      <c r="T17" s="98">
        <v>1770</v>
      </c>
      <c r="U17" s="98">
        <v>0</v>
      </c>
      <c r="V17" s="98">
        <f t="shared" si="0"/>
        <v>1783932.5739134548</v>
      </c>
      <c r="W17" s="100"/>
      <c r="X17" s="101"/>
      <c r="Y17" s="92"/>
      <c r="AA17" s="109"/>
      <c r="AB17" s="109"/>
      <c r="AC17" s="102"/>
      <c r="AD17" s="103"/>
      <c r="AE17" s="103"/>
      <c r="AF17" s="103"/>
      <c r="AI17" s="82"/>
      <c r="AJ17" s="108"/>
      <c r="AK17" s="101"/>
      <c r="AL17" s="101"/>
      <c r="AN17" s="57"/>
      <c r="AO17" s="110"/>
      <c r="AP17" s="110"/>
    </row>
    <row r="18" spans="1:42" ht="12" customHeight="1">
      <c r="A18" s="97">
        <v>1987</v>
      </c>
      <c r="B18" s="98">
        <v>412157</v>
      </c>
      <c r="C18" s="98">
        <v>106</v>
      </c>
      <c r="D18" s="98">
        <v>5975.9729454291073</v>
      </c>
      <c r="E18" s="98">
        <v>201</v>
      </c>
      <c r="F18" s="98">
        <v>17066.73332610444</v>
      </c>
      <c r="G18" s="98">
        <v>24702.960549315616</v>
      </c>
      <c r="H18" s="98">
        <v>1737</v>
      </c>
      <c r="I18" s="98">
        <v>0</v>
      </c>
      <c r="J18" s="98">
        <v>549.85804611289223</v>
      </c>
      <c r="K18" s="98">
        <v>226552.01758416221</v>
      </c>
      <c r="L18" s="98">
        <v>2373</v>
      </c>
      <c r="M18" s="98">
        <v>0</v>
      </c>
      <c r="N18" s="98">
        <v>23389</v>
      </c>
      <c r="O18" s="98">
        <v>320723</v>
      </c>
      <c r="P18" s="98">
        <v>0</v>
      </c>
      <c r="Q18" s="98">
        <v>79.468532580606691</v>
      </c>
      <c r="R18" s="98">
        <v>54451.272510000003</v>
      </c>
      <c r="S18" s="98">
        <v>1600.061344571224</v>
      </c>
      <c r="T18" s="98">
        <v>0</v>
      </c>
      <c r="U18" s="98">
        <v>0</v>
      </c>
      <c r="V18" s="98">
        <f t="shared" si="0"/>
        <v>679507.34483827627</v>
      </c>
      <c r="W18" s="100"/>
      <c r="X18" s="101"/>
      <c r="Y18" s="92"/>
      <c r="AA18" s="109"/>
      <c r="AB18" s="109"/>
      <c r="AC18" s="102"/>
      <c r="AD18" s="103"/>
      <c r="AE18" s="103"/>
      <c r="AF18" s="103"/>
      <c r="AI18" s="82"/>
      <c r="AJ18" s="108"/>
      <c r="AK18" s="101"/>
      <c r="AL18" s="101"/>
      <c r="AN18" s="57"/>
      <c r="AO18" s="110"/>
      <c r="AP18" s="110"/>
    </row>
    <row r="19" spans="1:42" ht="12" customHeight="1">
      <c r="A19" s="97">
        <v>1988</v>
      </c>
      <c r="B19" s="98">
        <v>282306</v>
      </c>
      <c r="C19" s="98">
        <v>0</v>
      </c>
      <c r="D19" s="98">
        <v>2530.9407391343198</v>
      </c>
      <c r="E19" s="98">
        <v>111</v>
      </c>
      <c r="F19" s="98">
        <v>2423.7136724650272</v>
      </c>
      <c r="G19" s="98">
        <v>4649.0043750067571</v>
      </c>
      <c r="H19" s="98">
        <v>1512</v>
      </c>
      <c r="I19" s="98">
        <v>0</v>
      </c>
      <c r="J19" s="98">
        <v>3127</v>
      </c>
      <c r="K19" s="98">
        <v>189196</v>
      </c>
      <c r="L19" s="98">
        <v>7249</v>
      </c>
      <c r="M19" s="98">
        <v>0</v>
      </c>
      <c r="N19" s="98">
        <v>71077.882036507945</v>
      </c>
      <c r="O19" s="98">
        <v>212648.56680999999</v>
      </c>
      <c r="P19" s="98">
        <v>0</v>
      </c>
      <c r="Q19" s="98">
        <v>0</v>
      </c>
      <c r="R19" s="98">
        <v>16740</v>
      </c>
      <c r="S19" s="98">
        <v>0</v>
      </c>
      <c r="T19" s="98">
        <v>9</v>
      </c>
      <c r="U19" s="98">
        <v>0</v>
      </c>
      <c r="V19" s="98">
        <f t="shared" si="0"/>
        <v>511274.20763311401</v>
      </c>
      <c r="W19" s="100"/>
      <c r="X19" s="101"/>
      <c r="Y19" s="92"/>
      <c r="AA19" s="109"/>
      <c r="AB19" s="109"/>
      <c r="AC19" s="102"/>
      <c r="AD19" s="103"/>
      <c r="AE19" s="103"/>
      <c r="AF19" s="103"/>
      <c r="AI19" s="82"/>
      <c r="AJ19" s="108"/>
      <c r="AK19" s="101"/>
      <c r="AL19" s="101"/>
      <c r="AN19" s="57"/>
      <c r="AO19" s="110"/>
      <c r="AP19" s="110"/>
    </row>
    <row r="20" spans="1:42" ht="12" customHeight="1">
      <c r="A20" s="97">
        <v>1989</v>
      </c>
      <c r="B20" s="98">
        <v>758893</v>
      </c>
      <c r="C20" s="98">
        <v>0</v>
      </c>
      <c r="D20" s="98">
        <v>3554.5003201573918</v>
      </c>
      <c r="E20" s="98">
        <v>799</v>
      </c>
      <c r="F20" s="98">
        <v>3717</v>
      </c>
      <c r="G20" s="98">
        <v>5909</v>
      </c>
      <c r="H20" s="98">
        <v>12607</v>
      </c>
      <c r="I20" s="98">
        <v>0</v>
      </c>
      <c r="J20" s="98">
        <v>3301.9671149367646</v>
      </c>
      <c r="K20" s="98">
        <v>308439.38080784003</v>
      </c>
      <c r="L20" s="98">
        <v>6233.38933</v>
      </c>
      <c r="M20" s="98">
        <v>0</v>
      </c>
      <c r="N20" s="98">
        <v>151212</v>
      </c>
      <c r="O20" s="98">
        <v>214110</v>
      </c>
      <c r="P20" s="98">
        <v>0</v>
      </c>
      <c r="Q20" s="98">
        <v>0</v>
      </c>
      <c r="R20" s="98">
        <v>12030</v>
      </c>
      <c r="S20" s="98">
        <v>950</v>
      </c>
      <c r="T20" s="98">
        <v>0</v>
      </c>
      <c r="U20" s="98">
        <v>0</v>
      </c>
      <c r="V20" s="98">
        <f t="shared" si="0"/>
        <v>722863.23757293413</v>
      </c>
      <c r="W20" s="100"/>
      <c r="X20" s="101"/>
      <c r="Y20" s="92"/>
      <c r="AA20" s="109"/>
      <c r="AB20" s="109"/>
      <c r="AC20" s="102"/>
      <c r="AD20" s="103"/>
      <c r="AE20" s="103"/>
      <c r="AF20" s="103"/>
      <c r="AI20" s="82"/>
      <c r="AJ20" s="108"/>
      <c r="AK20" s="101"/>
      <c r="AL20" s="101"/>
      <c r="AN20" s="57"/>
      <c r="AO20" s="110"/>
      <c r="AP20" s="110"/>
    </row>
    <row r="21" spans="1:42" ht="12" customHeight="1">
      <c r="A21" s="97">
        <v>1990</v>
      </c>
      <c r="B21" s="98">
        <v>541891</v>
      </c>
      <c r="C21" s="98">
        <v>0</v>
      </c>
      <c r="D21" s="98">
        <v>3591</v>
      </c>
      <c r="E21" s="98">
        <v>971</v>
      </c>
      <c r="F21" s="98">
        <v>6292.2719780525404</v>
      </c>
      <c r="G21" s="98">
        <v>16995.037034905137</v>
      </c>
      <c r="H21" s="98">
        <v>3240.7995018247125</v>
      </c>
      <c r="I21" s="98">
        <v>0</v>
      </c>
      <c r="J21" s="98">
        <v>10310</v>
      </c>
      <c r="K21" s="98">
        <v>447371</v>
      </c>
      <c r="L21" s="98">
        <v>1085</v>
      </c>
      <c r="M21" s="98">
        <v>18</v>
      </c>
      <c r="N21" s="98">
        <v>52479</v>
      </c>
      <c r="O21" s="98">
        <v>80226</v>
      </c>
      <c r="P21" s="98">
        <v>0</v>
      </c>
      <c r="Q21" s="98">
        <v>591</v>
      </c>
      <c r="R21" s="98">
        <v>62392</v>
      </c>
      <c r="S21" s="98">
        <v>1095</v>
      </c>
      <c r="T21" s="98">
        <v>63.579913907351084</v>
      </c>
      <c r="U21" s="98">
        <v>0</v>
      </c>
      <c r="V21" s="98">
        <f t="shared" ref="V21:V29" si="1">U21+T21+S21+R21+Q21+O21+N21+M21+L21+K21+J21+I21+H21+G21+F21+E21+D21+C7+C21</f>
        <v>686720.68842868973</v>
      </c>
      <c r="W21" s="100"/>
      <c r="X21" s="101"/>
      <c r="Y21" s="92"/>
      <c r="AA21" s="109"/>
      <c r="AB21" s="109"/>
      <c r="AC21" s="102"/>
      <c r="AD21" s="103"/>
      <c r="AE21" s="103"/>
      <c r="AF21" s="103"/>
      <c r="AI21" s="82"/>
      <c r="AJ21" s="108"/>
      <c r="AK21" s="101"/>
      <c r="AL21" s="101"/>
      <c r="AN21" s="57"/>
      <c r="AO21" s="110"/>
      <c r="AP21" s="110"/>
    </row>
    <row r="22" spans="1:42" ht="12" customHeight="1">
      <c r="A22" s="97">
        <v>1991</v>
      </c>
      <c r="B22" s="98">
        <v>831970</v>
      </c>
      <c r="C22" s="98">
        <v>0</v>
      </c>
      <c r="D22" s="98">
        <v>7112.8345577343989</v>
      </c>
      <c r="E22" s="98">
        <v>340.32872778735634</v>
      </c>
      <c r="F22" s="98">
        <v>2879</v>
      </c>
      <c r="G22" s="98">
        <v>16292</v>
      </c>
      <c r="H22" s="98">
        <v>3023</v>
      </c>
      <c r="I22" s="98">
        <v>0</v>
      </c>
      <c r="J22" s="98">
        <v>8568</v>
      </c>
      <c r="K22" s="98">
        <v>340535</v>
      </c>
      <c r="L22" s="98">
        <v>4731</v>
      </c>
      <c r="M22" s="98">
        <v>52</v>
      </c>
      <c r="N22" s="98">
        <v>191311</v>
      </c>
      <c r="O22" s="98">
        <v>85334</v>
      </c>
      <c r="P22" s="98">
        <v>0</v>
      </c>
      <c r="Q22" s="98">
        <v>951.60635327556702</v>
      </c>
      <c r="R22" s="98">
        <v>13107.492233267012</v>
      </c>
      <c r="S22" s="98">
        <v>658.73997840541824</v>
      </c>
      <c r="T22" s="98">
        <v>110.592404</v>
      </c>
      <c r="U22" s="98">
        <v>0</v>
      </c>
      <c r="V22" s="98">
        <f t="shared" si="1"/>
        <v>675006.59425446973</v>
      </c>
      <c r="X22" s="101"/>
      <c r="Y22" s="92"/>
      <c r="AA22" s="109"/>
      <c r="AB22" s="102"/>
      <c r="AC22" s="102"/>
      <c r="AD22" s="103"/>
      <c r="AE22" s="103"/>
      <c r="AF22" s="103"/>
      <c r="AI22" s="82"/>
      <c r="AJ22" s="108"/>
      <c r="AK22" s="101"/>
      <c r="AL22" s="101"/>
      <c r="AN22" s="57"/>
      <c r="AO22" s="110"/>
      <c r="AP22" s="110"/>
    </row>
    <row r="23" spans="1:42" ht="12" customHeight="1">
      <c r="A23" s="97">
        <v>1992</v>
      </c>
      <c r="B23" s="98">
        <v>614262</v>
      </c>
      <c r="C23" s="98">
        <v>0</v>
      </c>
      <c r="D23" s="98">
        <v>1567</v>
      </c>
      <c r="E23" s="98">
        <v>1923</v>
      </c>
      <c r="F23" s="98">
        <v>0</v>
      </c>
      <c r="G23" s="98">
        <v>3880</v>
      </c>
      <c r="H23" s="98">
        <v>6759</v>
      </c>
      <c r="I23" s="98">
        <v>0</v>
      </c>
      <c r="J23" s="98">
        <v>12234</v>
      </c>
      <c r="K23" s="98">
        <v>57188</v>
      </c>
      <c r="L23" s="98">
        <v>5043</v>
      </c>
      <c r="M23" s="98">
        <v>0</v>
      </c>
      <c r="N23" s="98">
        <v>76196.118264122822</v>
      </c>
      <c r="O23" s="98">
        <v>138986.5633401805</v>
      </c>
      <c r="P23" s="98">
        <v>0</v>
      </c>
      <c r="Q23" s="98">
        <v>513.31529908575953</v>
      </c>
      <c r="R23" s="98">
        <v>28378.824992000002</v>
      </c>
      <c r="S23" s="98">
        <v>0</v>
      </c>
      <c r="T23" s="98">
        <v>0</v>
      </c>
      <c r="U23" s="98">
        <v>0</v>
      </c>
      <c r="V23" s="98">
        <f t="shared" si="1"/>
        <v>332668.82189538906</v>
      </c>
      <c r="X23" s="101"/>
      <c r="Y23" s="92"/>
      <c r="AA23" s="109"/>
      <c r="AD23" s="103"/>
      <c r="AI23" s="82"/>
      <c r="AJ23" s="108"/>
      <c r="AK23" s="101"/>
      <c r="AL23" s="101"/>
      <c r="AN23" s="57"/>
      <c r="AO23" s="110"/>
      <c r="AP23" s="110"/>
    </row>
    <row r="24" spans="1:42" ht="12" customHeight="1">
      <c r="A24" s="97">
        <v>1993</v>
      </c>
      <c r="B24" s="98">
        <v>396288</v>
      </c>
      <c r="C24" s="99">
        <v>0</v>
      </c>
      <c r="D24" s="99">
        <v>0</v>
      </c>
      <c r="E24" s="99">
        <v>1501</v>
      </c>
      <c r="F24" s="99">
        <v>2860</v>
      </c>
      <c r="G24" s="99">
        <v>3550</v>
      </c>
      <c r="H24" s="99">
        <v>17168</v>
      </c>
      <c r="I24" s="99">
        <v>0</v>
      </c>
      <c r="J24" s="99">
        <v>11541.123562986078</v>
      </c>
      <c r="K24" s="99">
        <v>412757.75824715581</v>
      </c>
      <c r="L24" s="99">
        <v>1362</v>
      </c>
      <c r="M24" s="99">
        <v>36.032813181971051</v>
      </c>
      <c r="N24" s="99">
        <v>202912.77587116996</v>
      </c>
      <c r="O24" s="99">
        <v>75590.505556000004</v>
      </c>
      <c r="P24" s="99">
        <v>0</v>
      </c>
      <c r="Q24" s="99">
        <v>0</v>
      </c>
      <c r="R24" s="99">
        <v>23522.645179683404</v>
      </c>
      <c r="S24" s="99">
        <v>0</v>
      </c>
      <c r="T24" s="99">
        <v>0</v>
      </c>
      <c r="U24" s="99">
        <v>0</v>
      </c>
      <c r="V24" s="98">
        <f t="shared" si="1"/>
        <v>752801.8412301772</v>
      </c>
      <c r="W24" s="100"/>
      <c r="X24" s="101"/>
      <c r="Y24" s="92"/>
      <c r="AA24" s="109"/>
      <c r="AI24" s="82"/>
      <c r="AJ24" s="108"/>
      <c r="AK24" s="101"/>
      <c r="AL24" s="101"/>
      <c r="AN24" s="57"/>
      <c r="AO24" s="110"/>
      <c r="AP24" s="110"/>
    </row>
    <row r="25" spans="1:42" ht="12" customHeight="1">
      <c r="A25" s="97">
        <v>1994</v>
      </c>
      <c r="B25" s="98">
        <v>587258</v>
      </c>
      <c r="C25" s="111">
        <v>0</v>
      </c>
      <c r="D25" s="111">
        <v>0</v>
      </c>
      <c r="E25" s="111">
        <v>198</v>
      </c>
      <c r="F25" s="111">
        <v>1191.9458268156445</v>
      </c>
      <c r="G25" s="111">
        <v>24717.965766972957</v>
      </c>
      <c r="H25" s="111">
        <v>4323.0503816793889</v>
      </c>
      <c r="I25" s="111">
        <v>0</v>
      </c>
      <c r="J25" s="111">
        <v>17261.422054458504</v>
      </c>
      <c r="K25" s="111">
        <v>616349.83376968582</v>
      </c>
      <c r="L25" s="111">
        <v>1008.022832</v>
      </c>
      <c r="M25" s="111">
        <v>0</v>
      </c>
      <c r="N25" s="111">
        <v>159094.10993570345</v>
      </c>
      <c r="O25" s="111">
        <v>109890.17540848188</v>
      </c>
      <c r="P25" s="111">
        <v>0</v>
      </c>
      <c r="Q25" s="111">
        <v>551.35465492881372</v>
      </c>
      <c r="R25" s="111">
        <v>41273.555450548694</v>
      </c>
      <c r="S25" s="111">
        <v>821.22396886140768</v>
      </c>
      <c r="T25" s="111">
        <v>127.64060000000001</v>
      </c>
      <c r="U25" s="111">
        <v>0</v>
      </c>
      <c r="V25" s="98">
        <f t="shared" si="1"/>
        <v>976808.30065013666</v>
      </c>
      <c r="W25" s="100"/>
      <c r="X25" s="101"/>
      <c r="Y25" s="92"/>
      <c r="AI25" s="82"/>
      <c r="AJ25" s="108"/>
      <c r="AK25" s="107"/>
      <c r="AL25" s="101"/>
      <c r="AN25" s="57"/>
      <c r="AO25" s="110"/>
      <c r="AP25" s="110"/>
    </row>
    <row r="26" spans="1:42" ht="12" customHeight="1">
      <c r="A26" s="97">
        <v>1995</v>
      </c>
      <c r="B26" s="99">
        <v>504977</v>
      </c>
      <c r="C26" s="99">
        <v>0</v>
      </c>
      <c r="D26" s="99">
        <v>1155.7302541483989</v>
      </c>
      <c r="E26" s="99">
        <v>0</v>
      </c>
      <c r="F26" s="99">
        <v>3218.9181590572716</v>
      </c>
      <c r="G26" s="99">
        <v>48766.114759828743</v>
      </c>
      <c r="H26" s="99">
        <v>8684.585423030303</v>
      </c>
      <c r="I26" s="99">
        <v>0</v>
      </c>
      <c r="J26" s="99">
        <v>1838.906856484095</v>
      </c>
      <c r="K26" s="99">
        <v>353856.77968989464</v>
      </c>
      <c r="L26" s="99">
        <v>5252</v>
      </c>
      <c r="M26" s="99">
        <v>0</v>
      </c>
      <c r="N26" s="99">
        <v>390879.55235025147</v>
      </c>
      <c r="O26" s="99">
        <v>129215.66503389993</v>
      </c>
      <c r="P26" s="99">
        <v>0</v>
      </c>
      <c r="Q26" s="99">
        <v>423.88648268078555</v>
      </c>
      <c r="R26" s="99">
        <v>28253.4123</v>
      </c>
      <c r="S26" s="99">
        <v>405.07865562461302</v>
      </c>
      <c r="T26" s="99">
        <v>1668</v>
      </c>
      <c r="U26" s="99">
        <v>0</v>
      </c>
      <c r="V26" s="98">
        <f t="shared" si="1"/>
        <v>973618.62996490032</v>
      </c>
      <c r="W26" s="100"/>
      <c r="X26" s="101"/>
      <c r="Y26" s="92"/>
      <c r="AI26" s="82"/>
      <c r="AJ26" s="108"/>
      <c r="AK26" s="112"/>
      <c r="AL26" s="101"/>
      <c r="AN26" s="57"/>
      <c r="AO26" s="110"/>
      <c r="AP26" s="110"/>
    </row>
    <row r="27" spans="1:42" ht="12" customHeight="1">
      <c r="A27" s="97">
        <v>1996</v>
      </c>
      <c r="B27" s="99">
        <v>323969</v>
      </c>
      <c r="C27" s="99">
        <v>0</v>
      </c>
      <c r="D27" s="99">
        <v>540.4679975260641</v>
      </c>
      <c r="E27" s="99">
        <v>633.04255175757578</v>
      </c>
      <c r="F27" s="99">
        <v>0</v>
      </c>
      <c r="G27" s="99">
        <v>2969.9386123880495</v>
      </c>
      <c r="H27" s="99">
        <v>107.5564142194745</v>
      </c>
      <c r="I27" s="99">
        <v>0</v>
      </c>
      <c r="J27" s="99">
        <v>469.35619027644645</v>
      </c>
      <c r="K27" s="99">
        <v>283071.18226725206</v>
      </c>
      <c r="L27" s="99">
        <v>2817</v>
      </c>
      <c r="M27" s="99">
        <v>0</v>
      </c>
      <c r="N27" s="99">
        <v>149444.68580000001</v>
      </c>
      <c r="O27" s="99">
        <v>139819.99850000002</v>
      </c>
      <c r="P27" s="99">
        <v>0</v>
      </c>
      <c r="Q27" s="99">
        <v>0</v>
      </c>
      <c r="R27" s="99">
        <v>83431</v>
      </c>
      <c r="S27" s="99">
        <v>0</v>
      </c>
      <c r="T27" s="99">
        <v>934</v>
      </c>
      <c r="U27" s="99">
        <v>0</v>
      </c>
      <c r="V27" s="98">
        <f t="shared" si="1"/>
        <v>664238.22833341965</v>
      </c>
      <c r="W27" s="100"/>
      <c r="X27" s="101"/>
      <c r="Y27" s="92"/>
      <c r="AI27" s="82"/>
      <c r="AJ27" s="108"/>
      <c r="AK27" s="107"/>
      <c r="AL27" s="101"/>
      <c r="AN27" s="110"/>
      <c r="AO27" s="110"/>
    </row>
    <row r="28" spans="1:42" ht="12" customHeight="1">
      <c r="A28" s="97">
        <v>1997</v>
      </c>
      <c r="B28" s="99">
        <v>311902</v>
      </c>
      <c r="C28" s="99">
        <v>0</v>
      </c>
      <c r="D28" s="99">
        <v>0</v>
      </c>
      <c r="E28" s="99">
        <v>407</v>
      </c>
      <c r="F28" s="99">
        <v>0</v>
      </c>
      <c r="G28" s="99">
        <v>1473.3549040014016</v>
      </c>
      <c r="H28" s="99">
        <v>21820.797830018084</v>
      </c>
      <c r="I28" s="99">
        <v>0</v>
      </c>
      <c r="J28" s="99">
        <v>291.2545964522115</v>
      </c>
      <c r="K28" s="99">
        <v>494043.26800000004</v>
      </c>
      <c r="L28" s="99">
        <v>18682.159200000002</v>
      </c>
      <c r="M28" s="99">
        <v>0</v>
      </c>
      <c r="N28" s="99">
        <v>268631</v>
      </c>
      <c r="O28" s="99">
        <v>235707</v>
      </c>
      <c r="P28" s="99">
        <v>0</v>
      </c>
      <c r="Q28" s="99">
        <v>0</v>
      </c>
      <c r="R28" s="99">
        <v>12330</v>
      </c>
      <c r="S28" s="99">
        <v>0</v>
      </c>
      <c r="T28" s="99">
        <v>421</v>
      </c>
      <c r="U28" s="99">
        <v>0</v>
      </c>
      <c r="V28" s="98">
        <f t="shared" si="1"/>
        <v>1053806.8345304716</v>
      </c>
      <c r="W28" s="100"/>
      <c r="X28" s="101"/>
      <c r="Y28" s="92"/>
      <c r="AI28" s="82"/>
      <c r="AJ28" s="108"/>
      <c r="AK28" s="107"/>
      <c r="AL28" s="101"/>
      <c r="AN28" s="110"/>
      <c r="AO28" s="110"/>
    </row>
    <row r="29" spans="1:42" ht="12" customHeight="1">
      <c r="A29" s="97">
        <v>1998</v>
      </c>
      <c r="B29" s="99">
        <v>384848</v>
      </c>
      <c r="C29" s="99">
        <v>0</v>
      </c>
      <c r="D29" s="99">
        <v>0</v>
      </c>
      <c r="E29" s="99">
        <v>135.5012658227848</v>
      </c>
      <c r="F29" s="99">
        <v>0</v>
      </c>
      <c r="G29" s="99">
        <v>585.51868421058714</v>
      </c>
      <c r="H29" s="99">
        <v>33786.827140393449</v>
      </c>
      <c r="I29" s="99">
        <v>1399</v>
      </c>
      <c r="J29" s="99">
        <v>2716</v>
      </c>
      <c r="K29" s="99">
        <v>923141</v>
      </c>
      <c r="L29" s="99">
        <v>8407</v>
      </c>
      <c r="M29" s="99">
        <v>0</v>
      </c>
      <c r="N29" s="99">
        <v>78063</v>
      </c>
      <c r="O29" s="99">
        <v>143454</v>
      </c>
      <c r="P29" s="99">
        <v>0</v>
      </c>
      <c r="Q29" s="99">
        <v>0</v>
      </c>
      <c r="R29" s="99">
        <v>12558</v>
      </c>
      <c r="S29" s="99">
        <v>0</v>
      </c>
      <c r="T29" s="99">
        <v>284</v>
      </c>
      <c r="U29" s="99">
        <v>0</v>
      </c>
      <c r="V29" s="98">
        <f t="shared" si="1"/>
        <v>1204529.8470904266</v>
      </c>
      <c r="W29" s="100"/>
      <c r="X29" s="101"/>
      <c r="Y29" s="92"/>
      <c r="AI29" s="66"/>
      <c r="AJ29" s="113"/>
      <c r="AK29" s="107"/>
      <c r="AL29" s="101"/>
      <c r="AN29" s="110"/>
      <c r="AO29" s="110"/>
    </row>
    <row r="30" spans="1:42" ht="12" customHeight="1">
      <c r="A30" s="97">
        <v>1999</v>
      </c>
      <c r="B30" s="99">
        <v>589119</v>
      </c>
      <c r="C30" s="99">
        <v>0</v>
      </c>
      <c r="D30" s="99">
        <v>0</v>
      </c>
      <c r="E30" s="99">
        <v>0</v>
      </c>
      <c r="F30" s="99">
        <v>0</v>
      </c>
      <c r="G30" s="99">
        <v>25117</v>
      </c>
      <c r="H30" s="99">
        <v>41401</v>
      </c>
      <c r="I30" s="99">
        <v>0</v>
      </c>
      <c r="J30" s="99">
        <v>7645</v>
      </c>
      <c r="K30" s="99">
        <v>403399</v>
      </c>
      <c r="L30" s="99">
        <v>3410</v>
      </c>
      <c r="M30" s="99">
        <v>85</v>
      </c>
      <c r="N30" s="99">
        <v>154603</v>
      </c>
      <c r="O30" s="99">
        <v>210642</v>
      </c>
      <c r="P30" s="99">
        <v>0</v>
      </c>
      <c r="Q30" s="99">
        <v>0</v>
      </c>
      <c r="R30" s="99">
        <v>65446</v>
      </c>
      <c r="S30" s="99">
        <v>0</v>
      </c>
      <c r="T30" s="99">
        <v>302</v>
      </c>
      <c r="U30" s="99">
        <v>0</v>
      </c>
      <c r="V30" s="98">
        <v>912050</v>
      </c>
      <c r="W30" s="100"/>
      <c r="X30" s="101"/>
      <c r="Y30" s="92"/>
      <c r="AI30" s="82"/>
      <c r="AJ30" s="113"/>
      <c r="AK30" s="107"/>
      <c r="AL30" s="101"/>
    </row>
    <row r="31" spans="1:42" ht="12" customHeight="1">
      <c r="A31" s="97">
        <v>2000</v>
      </c>
      <c r="B31" s="99">
        <v>445393</v>
      </c>
      <c r="C31" s="99">
        <v>154.83529999999999</v>
      </c>
      <c r="D31" s="99">
        <v>669</v>
      </c>
      <c r="E31" s="99">
        <v>51</v>
      </c>
      <c r="F31" s="99">
        <v>3376</v>
      </c>
      <c r="G31" s="99">
        <v>6049</v>
      </c>
      <c r="H31" s="99">
        <v>270</v>
      </c>
      <c r="I31" s="99">
        <v>0</v>
      </c>
      <c r="J31" s="99">
        <v>1126</v>
      </c>
      <c r="K31" s="99">
        <v>531303</v>
      </c>
      <c r="L31" s="99">
        <v>2955</v>
      </c>
      <c r="M31" s="99">
        <v>0</v>
      </c>
      <c r="N31" s="99">
        <v>292380</v>
      </c>
      <c r="O31" s="99">
        <v>55025</v>
      </c>
      <c r="P31" s="99">
        <v>0</v>
      </c>
      <c r="Q31" s="99">
        <v>2875</v>
      </c>
      <c r="R31" s="99">
        <v>100967</v>
      </c>
      <c r="S31" s="99">
        <v>1046</v>
      </c>
      <c r="T31" s="99">
        <v>4014</v>
      </c>
      <c r="U31" s="99">
        <v>10</v>
      </c>
      <c r="V31" s="98">
        <f>U31+T31+S31+R31+Q31+O31+N31+M31+L31+K31+J31+I31+H31+G31+F31+E31+D31+C17+C31</f>
        <v>1002270.8353</v>
      </c>
      <c r="W31" s="100"/>
      <c r="X31" s="101"/>
      <c r="Y31" s="92"/>
      <c r="AI31" s="82"/>
      <c r="AJ31" s="113"/>
      <c r="AK31" s="107"/>
      <c r="AL31" s="101"/>
    </row>
    <row r="32" spans="1:42" ht="12" customHeight="1">
      <c r="A32" s="97">
        <v>2001</v>
      </c>
      <c r="B32" s="99">
        <v>524739</v>
      </c>
      <c r="C32" s="99">
        <v>0</v>
      </c>
      <c r="D32" s="99">
        <v>0</v>
      </c>
      <c r="E32" s="99">
        <v>0</v>
      </c>
      <c r="F32" s="99">
        <v>0</v>
      </c>
      <c r="G32" s="99">
        <v>2543</v>
      </c>
      <c r="H32" s="99">
        <v>5375</v>
      </c>
      <c r="I32" s="99">
        <v>0</v>
      </c>
      <c r="J32" s="99">
        <v>2611</v>
      </c>
      <c r="K32" s="99">
        <v>132216</v>
      </c>
      <c r="L32" s="99">
        <v>3786</v>
      </c>
      <c r="M32" s="99">
        <v>0</v>
      </c>
      <c r="N32" s="99">
        <v>305575</v>
      </c>
      <c r="O32" s="99">
        <v>113907</v>
      </c>
      <c r="P32" s="99">
        <v>0</v>
      </c>
      <c r="Q32" s="99">
        <v>13374</v>
      </c>
      <c r="R32" s="99">
        <v>38224</v>
      </c>
      <c r="S32" s="99">
        <v>0</v>
      </c>
      <c r="T32" s="99">
        <v>262</v>
      </c>
      <c r="U32" s="99">
        <v>0</v>
      </c>
      <c r="V32" s="98">
        <v>617873</v>
      </c>
      <c r="W32" s="100"/>
      <c r="X32" s="101"/>
      <c r="Y32" s="92"/>
      <c r="AI32" s="82"/>
      <c r="AJ32" s="113"/>
      <c r="AK32" s="107"/>
      <c r="AL32" s="101"/>
    </row>
    <row r="33" spans="1:38" ht="12" customHeight="1">
      <c r="A33" s="97">
        <v>2002</v>
      </c>
      <c r="B33" s="99">
        <v>408734</v>
      </c>
      <c r="C33" s="99">
        <v>0</v>
      </c>
      <c r="D33" s="99">
        <v>0</v>
      </c>
      <c r="E33" s="99">
        <v>62</v>
      </c>
      <c r="F33" s="99">
        <v>2790</v>
      </c>
      <c r="G33" s="99">
        <v>3319</v>
      </c>
      <c r="H33" s="99">
        <v>12383</v>
      </c>
      <c r="I33" s="99">
        <v>0</v>
      </c>
      <c r="J33" s="99">
        <v>6844</v>
      </c>
      <c r="K33" s="99">
        <v>183353</v>
      </c>
      <c r="L33" s="99">
        <v>672</v>
      </c>
      <c r="M33" s="99">
        <v>361</v>
      </c>
      <c r="N33" s="99">
        <v>161086</v>
      </c>
      <c r="O33" s="99">
        <v>25895</v>
      </c>
      <c r="P33" s="99">
        <v>0</v>
      </c>
      <c r="Q33" s="99">
        <v>9</v>
      </c>
      <c r="R33" s="99">
        <v>14881</v>
      </c>
      <c r="S33" s="99">
        <v>99</v>
      </c>
      <c r="T33" s="99">
        <v>528</v>
      </c>
      <c r="U33" s="99">
        <v>0</v>
      </c>
      <c r="V33" s="98">
        <f>U33+T33+S33+R33+Q33+O33+N33+M33+L33+K33+J33+I33+H33+G33+F33+E33+D33+C19+C33</f>
        <v>412282</v>
      </c>
      <c r="X33" s="101"/>
      <c r="Y33" s="92"/>
      <c r="AI33" s="82"/>
      <c r="AJ33" s="113"/>
      <c r="AK33" s="107"/>
      <c r="AL33" s="101"/>
    </row>
    <row r="34" spans="1:38" ht="12" customHeight="1">
      <c r="A34" s="97">
        <v>2003</v>
      </c>
      <c r="B34" s="99">
        <v>626854</v>
      </c>
      <c r="C34" s="114">
        <v>0</v>
      </c>
      <c r="D34" s="114">
        <v>0</v>
      </c>
      <c r="E34" s="114">
        <v>208</v>
      </c>
      <c r="F34" s="114">
        <v>1750</v>
      </c>
      <c r="G34" s="114">
        <v>2494</v>
      </c>
      <c r="H34" s="114">
        <v>1544</v>
      </c>
      <c r="I34" s="114">
        <v>0</v>
      </c>
      <c r="J34" s="114">
        <v>1887</v>
      </c>
      <c r="K34" s="114">
        <v>41395</v>
      </c>
      <c r="L34" s="114">
        <v>2247</v>
      </c>
      <c r="M34" s="114">
        <v>0</v>
      </c>
      <c r="N34" s="114">
        <v>15635</v>
      </c>
      <c r="O34" s="114">
        <v>269401</v>
      </c>
      <c r="P34" s="114">
        <v>348</v>
      </c>
      <c r="Q34" s="114">
        <v>0</v>
      </c>
      <c r="R34" s="114">
        <v>5707</v>
      </c>
      <c r="S34" s="114">
        <v>10460</v>
      </c>
      <c r="T34" s="114">
        <v>1745.6203</v>
      </c>
      <c r="U34" s="114">
        <v>0</v>
      </c>
      <c r="V34" s="98">
        <v>354821.62030000001</v>
      </c>
      <c r="X34" s="101"/>
      <c r="Y34" s="92"/>
      <c r="AI34" s="66"/>
      <c r="AJ34" s="113"/>
      <c r="AK34" s="107"/>
      <c r="AL34" s="101"/>
    </row>
    <row r="35" spans="1:38" ht="12" customHeight="1">
      <c r="A35" s="97">
        <v>2004</v>
      </c>
      <c r="B35" s="99">
        <v>326466</v>
      </c>
      <c r="C35" s="99">
        <v>0</v>
      </c>
      <c r="D35" s="99">
        <v>277</v>
      </c>
      <c r="E35" s="99">
        <v>5</v>
      </c>
      <c r="F35" s="99">
        <v>301</v>
      </c>
      <c r="G35" s="99">
        <v>1998</v>
      </c>
      <c r="H35" s="99">
        <v>510</v>
      </c>
      <c r="I35" s="99">
        <v>0</v>
      </c>
      <c r="J35" s="99">
        <v>543</v>
      </c>
      <c r="K35" s="99">
        <v>15162</v>
      </c>
      <c r="L35" s="99">
        <v>10973</v>
      </c>
      <c r="M35" s="99">
        <v>0</v>
      </c>
      <c r="N35" s="99">
        <v>7084</v>
      </c>
      <c r="O35" s="99">
        <v>223546</v>
      </c>
      <c r="P35" s="99">
        <v>0</v>
      </c>
      <c r="Q35" s="99">
        <v>0</v>
      </c>
      <c r="R35" s="99">
        <v>8868.3788342546068</v>
      </c>
      <c r="S35" s="99">
        <v>2084.3334856860056</v>
      </c>
      <c r="T35" s="99">
        <v>0</v>
      </c>
      <c r="U35" s="99">
        <v>0</v>
      </c>
      <c r="V35" s="98">
        <f>U35+T35+S35+R35+Q35+O35+N35+M35+L35+K35+J35+I35+H35+G35+F35+E35+D35+C21+C35</f>
        <v>271351.71231994062</v>
      </c>
      <c r="W35" s="100"/>
      <c r="X35" s="101"/>
      <c r="Y35" s="92"/>
    </row>
    <row r="36" spans="1:38" ht="12" customHeight="1">
      <c r="A36" s="97">
        <v>2005</v>
      </c>
      <c r="B36" s="99">
        <v>498102</v>
      </c>
      <c r="C36" s="99">
        <v>0</v>
      </c>
      <c r="D36" s="99">
        <v>3532</v>
      </c>
      <c r="E36" s="99">
        <v>63</v>
      </c>
      <c r="F36" s="99">
        <v>0</v>
      </c>
      <c r="G36" s="99">
        <v>423</v>
      </c>
      <c r="H36" s="99">
        <v>2022</v>
      </c>
      <c r="I36" s="99">
        <v>0</v>
      </c>
      <c r="J36" s="99">
        <v>544</v>
      </c>
      <c r="K36" s="99">
        <v>63514</v>
      </c>
      <c r="L36" s="99">
        <v>768</v>
      </c>
      <c r="M36" s="99">
        <v>0</v>
      </c>
      <c r="N36" s="99">
        <v>20542.919687132191</v>
      </c>
      <c r="O36" s="99">
        <v>72928.640328529</v>
      </c>
      <c r="P36" s="99">
        <v>0</v>
      </c>
      <c r="Q36" s="99">
        <v>0</v>
      </c>
      <c r="R36" s="99">
        <v>3928.9144999999999</v>
      </c>
      <c r="S36" s="99">
        <v>0</v>
      </c>
      <c r="T36" s="99">
        <v>0</v>
      </c>
      <c r="U36" s="99">
        <v>0</v>
      </c>
      <c r="V36" s="98">
        <f>U36+T36+S36+R36+Q36+O36+N36+M36+L36+K36+J36+I36+H36+G36+F36+E36+D36+C22+C36</f>
        <v>168266.47451566119</v>
      </c>
      <c r="W36" s="100"/>
      <c r="X36" s="101"/>
      <c r="Y36" s="92"/>
    </row>
    <row r="37" spans="1:38" ht="12" customHeight="1">
      <c r="A37" s="97">
        <v>2006</v>
      </c>
      <c r="B37" s="99">
        <v>288007</v>
      </c>
      <c r="C37" s="99">
        <v>0</v>
      </c>
      <c r="D37" s="99">
        <v>0</v>
      </c>
      <c r="E37" s="99">
        <v>15</v>
      </c>
      <c r="F37" s="99">
        <v>0</v>
      </c>
      <c r="G37" s="99">
        <v>1734</v>
      </c>
      <c r="H37" s="99">
        <v>2029</v>
      </c>
      <c r="I37" s="99">
        <v>0</v>
      </c>
      <c r="J37" s="99">
        <v>1552.9306935359393</v>
      </c>
      <c r="K37" s="99">
        <v>123393.68929004158</v>
      </c>
      <c r="L37" s="99">
        <v>11964.704797137201</v>
      </c>
      <c r="M37" s="99">
        <v>33.92765</v>
      </c>
      <c r="N37" s="99">
        <v>38310.769756560127</v>
      </c>
      <c r="O37" s="99">
        <v>73029.79985000001</v>
      </c>
      <c r="P37" s="99">
        <v>0</v>
      </c>
      <c r="Q37" s="99">
        <v>58.792128965104453</v>
      </c>
      <c r="R37" s="99">
        <v>7613.4530000000004</v>
      </c>
      <c r="S37" s="99">
        <v>0</v>
      </c>
      <c r="T37" s="99">
        <v>0</v>
      </c>
      <c r="U37" s="99">
        <v>0</v>
      </c>
      <c r="V37" s="98">
        <f>U37+T37+S37+R37+Q37+O37+N37+M37+L37+K37+J37+I37+H37+G37+F37+E37+D37+C23+C37</f>
        <v>259736.06716623995</v>
      </c>
      <c r="X37" s="101"/>
      <c r="Y37" s="92"/>
    </row>
    <row r="38" spans="1:38" ht="12" customHeight="1">
      <c r="A38" s="97">
        <v>2007</v>
      </c>
      <c r="B38" s="99">
        <v>251835</v>
      </c>
      <c r="C38" s="99">
        <v>0</v>
      </c>
      <c r="D38" s="99">
        <v>0</v>
      </c>
      <c r="E38" s="99">
        <v>81</v>
      </c>
      <c r="F38" s="99">
        <v>2235.3720273247286</v>
      </c>
      <c r="G38" s="99">
        <v>3206.7786249493161</v>
      </c>
      <c r="H38" s="99">
        <v>18490.48629818255</v>
      </c>
      <c r="I38" s="99">
        <v>0</v>
      </c>
      <c r="J38" s="99">
        <v>6172.6930218105572</v>
      </c>
      <c r="K38" s="99">
        <v>452111.95145658095</v>
      </c>
      <c r="L38" s="99">
        <v>216.54450000000003</v>
      </c>
      <c r="M38" s="99">
        <v>0.25440915867862773</v>
      </c>
      <c r="N38" s="99">
        <v>183110.8627</v>
      </c>
      <c r="O38" s="99">
        <v>64436.972500000003</v>
      </c>
      <c r="P38" s="99">
        <v>0</v>
      </c>
      <c r="Q38" s="99">
        <v>900.92619183460351</v>
      </c>
      <c r="R38" s="99">
        <v>9434.7695000000003</v>
      </c>
      <c r="S38" s="99">
        <v>0</v>
      </c>
      <c r="T38" s="99">
        <v>0</v>
      </c>
      <c r="U38" s="99">
        <v>0</v>
      </c>
      <c r="V38" s="98">
        <f>U38+T38+S38+R38+Q38+O38+N38+M38+L38+K38+J38+I38+H38+G38+F38+E38+D38+C24+C38</f>
        <v>740398.61122984136</v>
      </c>
      <c r="W38" s="100"/>
      <c r="X38" s="101"/>
      <c r="Y38" s="92"/>
    </row>
    <row r="39" spans="1:38" ht="12" customHeight="1">
      <c r="A39" s="97">
        <v>2008</v>
      </c>
      <c r="B39" s="99">
        <v>164299</v>
      </c>
      <c r="C39" s="99">
        <v>0</v>
      </c>
      <c r="D39" s="99">
        <v>0</v>
      </c>
      <c r="E39" s="99">
        <v>0</v>
      </c>
      <c r="F39" s="99">
        <v>33.92765</v>
      </c>
      <c r="G39" s="99">
        <v>8619.6993159290068</v>
      </c>
      <c r="H39" s="99">
        <v>6488.9260000000004</v>
      </c>
      <c r="I39" s="99">
        <v>0.39053850420610525</v>
      </c>
      <c r="J39" s="99">
        <v>5738.0389054957323</v>
      </c>
      <c r="K39" s="99">
        <v>464655.47857635876</v>
      </c>
      <c r="L39" s="99">
        <v>507.58100000000002</v>
      </c>
      <c r="M39" s="99">
        <v>158.67043478137958</v>
      </c>
      <c r="N39" s="99">
        <v>215641.73527246292</v>
      </c>
      <c r="O39" s="99">
        <v>60733.434900000007</v>
      </c>
      <c r="P39" s="99">
        <v>0</v>
      </c>
      <c r="Q39" s="99">
        <v>154.14389999999997</v>
      </c>
      <c r="R39" s="99">
        <v>5957.7549657428153</v>
      </c>
      <c r="S39" s="99">
        <v>0</v>
      </c>
      <c r="T39" s="99">
        <v>0</v>
      </c>
      <c r="U39" s="99"/>
      <c r="V39" s="98">
        <f>U39+T39+S39+R39+Q39+O39+N39+M39+L39+K39+J39+I39+H39+G39+F39+E39+D39+C25+C39</f>
        <v>768689.78145927482</v>
      </c>
      <c r="W39" s="100"/>
      <c r="X39" s="100"/>
      <c r="Y39" s="92"/>
    </row>
    <row r="40" spans="1:38" ht="12" customHeight="1">
      <c r="A40" s="97">
        <v>2009</v>
      </c>
      <c r="B40" s="99">
        <v>277280</v>
      </c>
      <c r="C40" s="99">
        <v>0</v>
      </c>
      <c r="D40" s="99">
        <v>500.60112394193277</v>
      </c>
      <c r="E40" s="99">
        <v>349.41454999999996</v>
      </c>
      <c r="F40" s="99">
        <v>6.9295361751975886</v>
      </c>
      <c r="G40" s="99">
        <v>14741.942909077416</v>
      </c>
      <c r="H40" s="99">
        <v>11321.522690482967</v>
      </c>
      <c r="I40" s="99">
        <v>0</v>
      </c>
      <c r="J40" s="99">
        <v>7406.5889791040172</v>
      </c>
      <c r="K40" s="99">
        <v>921554.41034156247</v>
      </c>
      <c r="L40" s="99">
        <v>6778.4104000000007</v>
      </c>
      <c r="M40" s="99">
        <v>0</v>
      </c>
      <c r="N40" s="99">
        <v>51166.675034681059</v>
      </c>
      <c r="O40" s="99">
        <v>74984.684161438548</v>
      </c>
      <c r="P40" s="99">
        <v>0</v>
      </c>
      <c r="Q40" s="99">
        <v>0</v>
      </c>
      <c r="R40" s="99">
        <v>1009.2959</v>
      </c>
      <c r="S40" s="99">
        <v>0</v>
      </c>
      <c r="T40" s="99"/>
      <c r="U40" s="99"/>
      <c r="V40" s="98">
        <v>912051</v>
      </c>
      <c r="W40" s="100"/>
      <c r="X40" s="100"/>
      <c r="Y40" s="92"/>
    </row>
    <row r="41" spans="1:38" ht="12" customHeight="1">
      <c r="A41" s="97">
        <v>2010</v>
      </c>
      <c r="B41" s="99">
        <v>276649</v>
      </c>
      <c r="C41" s="99">
        <v>0</v>
      </c>
      <c r="D41" s="99">
        <v>202.57390000000001</v>
      </c>
      <c r="E41" s="99">
        <v>1019.6278622713844</v>
      </c>
      <c r="F41" s="99">
        <v>0</v>
      </c>
      <c r="G41" s="99">
        <v>34358.770019682845</v>
      </c>
      <c r="H41" s="99">
        <v>28965.5229</v>
      </c>
      <c r="I41" s="99">
        <v>0</v>
      </c>
      <c r="J41" s="99">
        <v>44157.882428979596</v>
      </c>
      <c r="K41" s="99">
        <v>578076.42303972598</v>
      </c>
      <c r="L41" s="99">
        <v>2578.0089000000003</v>
      </c>
      <c r="M41" s="99">
        <v>0</v>
      </c>
      <c r="N41" s="99">
        <v>29006.317053957191</v>
      </c>
      <c r="O41" s="99">
        <v>22456.4817</v>
      </c>
      <c r="P41" s="99">
        <v>0</v>
      </c>
      <c r="Q41" s="99"/>
      <c r="R41" s="99"/>
      <c r="S41" s="99"/>
      <c r="T41" s="99"/>
      <c r="U41" s="99"/>
      <c r="V41" s="115"/>
      <c r="W41" s="100"/>
      <c r="X41" s="100"/>
      <c r="Y41" s="92"/>
    </row>
    <row r="42" spans="1:38" ht="12" customHeight="1">
      <c r="A42" s="97">
        <v>2011</v>
      </c>
      <c r="B42" s="116">
        <v>230273</v>
      </c>
      <c r="C42" s="99">
        <v>0</v>
      </c>
      <c r="D42" s="99">
        <v>0</v>
      </c>
      <c r="E42" s="99">
        <v>2428.415</v>
      </c>
      <c r="F42" s="99">
        <v>0</v>
      </c>
      <c r="G42" s="99">
        <v>35700.11150752136</v>
      </c>
      <c r="H42" s="99">
        <v>48035.15357004384</v>
      </c>
      <c r="I42" s="99">
        <v>0</v>
      </c>
      <c r="J42" s="99">
        <v>17984.202328369443</v>
      </c>
      <c r="K42" s="99">
        <v>645806.06698359991</v>
      </c>
      <c r="L42" s="99">
        <v>1551.1745000000001</v>
      </c>
      <c r="M42" s="99"/>
      <c r="N42" s="99"/>
      <c r="O42" s="99"/>
      <c r="P42" s="99"/>
      <c r="Q42" s="99"/>
      <c r="R42" s="99"/>
      <c r="S42" s="99"/>
      <c r="T42" s="99"/>
      <c r="U42" s="99"/>
      <c r="V42" s="115"/>
      <c r="W42" s="100"/>
      <c r="X42" s="100"/>
      <c r="Y42" s="92"/>
    </row>
    <row r="43" spans="1:38" ht="12" customHeight="1">
      <c r="A43" s="97">
        <v>2012</v>
      </c>
      <c r="B43" s="116">
        <v>314605</v>
      </c>
      <c r="C43" s="99">
        <v>0</v>
      </c>
      <c r="D43" s="99">
        <v>0</v>
      </c>
      <c r="E43" s="99">
        <v>846.03800430102274</v>
      </c>
      <c r="F43" s="99">
        <v>77.076499999999996</v>
      </c>
      <c r="G43" s="99">
        <v>35768.501404218936</v>
      </c>
      <c r="H43" s="99">
        <v>21225.216699999997</v>
      </c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00"/>
      <c r="X43" s="100"/>
      <c r="Y43" s="92"/>
    </row>
    <row r="44" spans="1:38" ht="12" customHeight="1">
      <c r="A44" s="97">
        <v>2013</v>
      </c>
      <c r="B44" s="116">
        <v>336479</v>
      </c>
      <c r="C44" s="99">
        <v>0</v>
      </c>
      <c r="D44" s="99">
        <v>128.91739999999999</v>
      </c>
      <c r="E44" s="99">
        <v>1571.4355</v>
      </c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00"/>
      <c r="X44" s="100"/>
      <c r="Y44" s="92"/>
    </row>
    <row r="45" spans="1:38" ht="12" customHeight="1">
      <c r="A45" s="97">
        <v>2014</v>
      </c>
      <c r="B45" s="116">
        <v>543469</v>
      </c>
      <c r="C45" s="115">
        <v>0</v>
      </c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00"/>
      <c r="X45" s="100"/>
      <c r="Y45" s="92"/>
    </row>
    <row r="46" spans="1:38" ht="12" customHeight="1">
      <c r="A46" s="97">
        <v>2015</v>
      </c>
      <c r="B46" s="116">
        <v>368896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00"/>
      <c r="X46" s="100"/>
      <c r="Y46" s="92"/>
    </row>
    <row r="47" spans="1:38" ht="12" customHeight="1">
      <c r="A47" s="97">
        <v>2016</v>
      </c>
      <c r="B47" s="116">
        <v>314935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00"/>
      <c r="X47" s="100"/>
      <c r="Y47" s="92"/>
    </row>
    <row r="48" spans="1:38" ht="12" customHeight="1">
      <c r="A48" s="117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 t="s">
        <v>6</v>
      </c>
      <c r="V48" s="87">
        <f>AVERAGE(V31:V40)</f>
        <v>550774.11022909579</v>
      </c>
      <c r="W48" s="100"/>
      <c r="X48" s="100"/>
      <c r="Y48" s="92"/>
    </row>
    <row r="49" spans="1:25" ht="6" customHeight="1">
      <c r="A49" s="92"/>
      <c r="B49" s="100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00"/>
      <c r="W49" s="100"/>
      <c r="X49" s="100"/>
      <c r="Y49" s="92"/>
    </row>
  </sheetData>
  <pageMargins left="0.5" right="0.5" top="1" bottom="1" header="0.5" footer="0.5"/>
  <pageSetup scale="81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AF48"/>
  <sheetViews>
    <sheetView showGridLines="0" zoomScaleNormal="100" zoomScaleSheetLayoutView="100" workbookViewId="0">
      <pane ySplit="6" topLeftCell="A22" activePane="bottomLeft" state="frozen"/>
      <selection pane="bottomLeft" activeCell="AA29" sqref="AA29"/>
    </sheetView>
  </sheetViews>
  <sheetFormatPr defaultRowHeight="12.75"/>
  <cols>
    <col min="1" max="1" width="7.28515625" style="59" customWidth="1"/>
    <col min="2" max="2" width="9.140625" style="59"/>
    <col min="3" max="3" width="5.28515625" style="60" customWidth="1"/>
    <col min="4" max="4" width="4.7109375" style="60" customWidth="1"/>
    <col min="5" max="6" width="5.28515625" style="60" customWidth="1"/>
    <col min="7" max="8" width="6.42578125" style="60" customWidth="1"/>
    <col min="9" max="9" width="5" style="60" customWidth="1"/>
    <col min="10" max="10" width="6.42578125" style="60" customWidth="1"/>
    <col min="11" max="11" width="7.5703125" style="60" customWidth="1"/>
    <col min="12" max="12" width="6.42578125" style="60" customWidth="1"/>
    <col min="13" max="13" width="4.5703125" style="60" customWidth="1"/>
    <col min="14" max="14" width="7" style="60" customWidth="1"/>
    <col min="15" max="15" width="7.28515625" style="60" customWidth="1"/>
    <col min="16" max="16" width="5" style="59" customWidth="1"/>
    <col min="17" max="17" width="5.28515625" style="60" customWidth="1"/>
    <col min="18" max="18" width="7" style="60" customWidth="1"/>
    <col min="19" max="19" width="5.28515625" style="60" customWidth="1"/>
    <col min="20" max="20" width="5.28515625" style="59" customWidth="1"/>
    <col min="21" max="21" width="3.85546875" style="59" customWidth="1"/>
    <col min="22" max="22" width="7.85546875" style="59" customWidth="1"/>
    <col min="23" max="23" width="8.85546875" style="59" bestFit="1" customWidth="1"/>
    <col min="24" max="24" width="10.42578125" style="59" bestFit="1" customWidth="1"/>
    <col min="25" max="25" width="10.42578125" style="61" bestFit="1" customWidth="1"/>
    <col min="26" max="26" width="9.140625" style="61"/>
    <col min="27" max="27" width="8.85546875" style="59" bestFit="1" customWidth="1"/>
    <col min="28" max="29" width="9.140625" style="59"/>
    <col min="30" max="30" width="11.140625" style="59" bestFit="1" customWidth="1"/>
    <col min="31" max="16384" width="9.140625" style="59"/>
  </cols>
  <sheetData>
    <row r="1" spans="1:32">
      <c r="A1" s="58"/>
      <c r="AB1" s="61"/>
      <c r="AC1" s="61"/>
      <c r="AD1" s="61"/>
      <c r="AE1" s="61"/>
      <c r="AF1" s="61"/>
    </row>
    <row r="2" spans="1:32">
      <c r="A2" s="28"/>
      <c r="AB2" s="61"/>
      <c r="AC2" s="61"/>
      <c r="AD2" s="61"/>
      <c r="AE2" s="61"/>
      <c r="AF2" s="61"/>
    </row>
    <row r="3" spans="1:32">
      <c r="A3" s="28"/>
      <c r="AB3" s="61"/>
      <c r="AC3" s="61"/>
      <c r="AD3" s="61"/>
      <c r="AE3" s="61"/>
      <c r="AF3" s="61"/>
    </row>
    <row r="4" spans="1:32" ht="3" customHeight="1">
      <c r="AB4" s="61"/>
      <c r="AC4" s="61"/>
      <c r="AD4" s="61"/>
      <c r="AE4" s="61"/>
      <c r="AF4" s="61"/>
    </row>
    <row r="5" spans="1:32">
      <c r="A5" s="6" t="s">
        <v>0</v>
      </c>
      <c r="B5" s="6"/>
      <c r="C5" s="62"/>
      <c r="D5" s="62"/>
      <c r="E5" s="62"/>
      <c r="F5" s="62"/>
      <c r="G5" s="62"/>
      <c r="H5" s="62"/>
      <c r="I5" s="62"/>
      <c r="J5" s="62"/>
      <c r="K5" s="63"/>
      <c r="L5" s="62" t="s">
        <v>1</v>
      </c>
      <c r="M5" s="62"/>
      <c r="N5" s="63"/>
      <c r="O5" s="62"/>
      <c r="P5" s="64"/>
      <c r="Q5" s="62"/>
      <c r="R5" s="63"/>
      <c r="S5" s="62"/>
      <c r="T5" s="64"/>
      <c r="U5" s="64"/>
      <c r="V5" s="65" t="s">
        <v>2</v>
      </c>
      <c r="W5" s="28"/>
      <c r="X5" s="28"/>
      <c r="Y5" s="28"/>
      <c r="AA5" s="28"/>
      <c r="AB5" s="28"/>
      <c r="AC5" s="28"/>
      <c r="AD5" s="28"/>
      <c r="AE5" s="28"/>
      <c r="AF5" s="61"/>
    </row>
    <row r="6" spans="1:32">
      <c r="A6" s="9" t="s">
        <v>3</v>
      </c>
      <c r="B6" s="10" t="s">
        <v>4</v>
      </c>
      <c r="C6" s="9">
        <v>0.1</v>
      </c>
      <c r="D6" s="9">
        <v>0.2</v>
      </c>
      <c r="E6" s="9">
        <v>1.1000000000000001</v>
      </c>
      <c r="F6" s="9">
        <v>0.3</v>
      </c>
      <c r="G6" s="9">
        <v>1.2</v>
      </c>
      <c r="H6" s="9">
        <v>2.1</v>
      </c>
      <c r="I6" s="9">
        <v>0.4</v>
      </c>
      <c r="J6" s="9">
        <v>1.3</v>
      </c>
      <c r="K6" s="9">
        <v>2.2000000000000002</v>
      </c>
      <c r="L6" s="9">
        <v>3.1</v>
      </c>
      <c r="M6" s="9">
        <v>1.4</v>
      </c>
      <c r="N6" s="9">
        <v>2.2999999999999998</v>
      </c>
      <c r="O6" s="9">
        <v>3.2</v>
      </c>
      <c r="P6" s="9">
        <v>4.0999999999999996</v>
      </c>
      <c r="Q6" s="9">
        <v>2.4</v>
      </c>
      <c r="R6" s="9">
        <v>3.3</v>
      </c>
      <c r="S6" s="9">
        <v>4.2</v>
      </c>
      <c r="T6" s="9" t="s">
        <v>9</v>
      </c>
      <c r="U6" s="9" t="s">
        <v>11</v>
      </c>
      <c r="V6" s="10" t="s">
        <v>5</v>
      </c>
      <c r="W6" s="28"/>
      <c r="X6" s="28"/>
      <c r="Y6" s="28"/>
      <c r="Z6" s="28"/>
      <c r="AA6" s="28"/>
      <c r="AB6" s="66"/>
      <c r="AC6" s="66"/>
      <c r="AD6" s="66"/>
      <c r="AE6" s="66"/>
      <c r="AF6" s="61"/>
    </row>
    <row r="7" spans="1:32">
      <c r="A7" s="67">
        <v>1976</v>
      </c>
      <c r="B7" s="68">
        <v>204037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70"/>
      <c r="Q7" s="69"/>
      <c r="R7" s="69"/>
      <c r="S7" s="69"/>
      <c r="T7" s="70"/>
      <c r="U7" s="71">
        <v>0</v>
      </c>
      <c r="V7" s="69"/>
      <c r="W7" s="28"/>
      <c r="X7" s="72"/>
      <c r="Y7" s="73"/>
      <c r="Z7" s="72"/>
      <c r="AA7" s="28"/>
      <c r="AB7" s="66"/>
      <c r="AC7" s="74"/>
      <c r="AD7" s="74"/>
      <c r="AE7" s="74"/>
      <c r="AF7" s="75"/>
    </row>
    <row r="8" spans="1:32">
      <c r="A8" s="67">
        <v>1977</v>
      </c>
      <c r="B8" s="68">
        <v>185312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71"/>
      <c r="Q8" s="69"/>
      <c r="R8" s="69"/>
      <c r="S8" s="69"/>
      <c r="T8" s="71">
        <v>0</v>
      </c>
      <c r="U8" s="71">
        <v>0</v>
      </c>
      <c r="V8" s="69"/>
      <c r="W8" s="28"/>
      <c r="X8" s="28"/>
      <c r="Y8" s="73"/>
      <c r="Z8" s="72"/>
      <c r="AA8" s="28"/>
      <c r="AB8" s="66"/>
      <c r="AC8" s="74"/>
      <c r="AD8" s="74"/>
      <c r="AE8" s="74"/>
      <c r="AF8" s="75"/>
    </row>
    <row r="9" spans="1:32">
      <c r="A9" s="67">
        <v>1978</v>
      </c>
      <c r="B9" s="68">
        <v>248741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71"/>
      <c r="Q9" s="69">
        <v>0</v>
      </c>
      <c r="R9" s="69">
        <v>10989.331600647045</v>
      </c>
      <c r="S9" s="69">
        <v>0</v>
      </c>
      <c r="T9" s="71">
        <v>0</v>
      </c>
      <c r="U9" s="71">
        <v>0</v>
      </c>
      <c r="V9" s="68"/>
      <c r="W9" s="28"/>
      <c r="X9" s="28"/>
      <c r="Y9" s="73"/>
      <c r="Z9" s="72"/>
      <c r="AA9" s="28"/>
      <c r="AB9" s="66"/>
      <c r="AC9" s="74"/>
      <c r="AD9" s="74"/>
      <c r="AE9" s="74"/>
      <c r="AF9" s="75"/>
    </row>
    <row r="10" spans="1:32">
      <c r="A10" s="67">
        <v>1979</v>
      </c>
      <c r="B10" s="68">
        <v>212872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8">
        <v>0</v>
      </c>
      <c r="N10" s="69">
        <v>50484.385128509079</v>
      </c>
      <c r="O10" s="68">
        <v>45653.682262487178</v>
      </c>
      <c r="P10" s="71">
        <v>0</v>
      </c>
      <c r="Q10" s="69">
        <v>641.46631817725904</v>
      </c>
      <c r="R10" s="69">
        <v>14673.327902240326</v>
      </c>
      <c r="S10" s="69">
        <v>0</v>
      </c>
      <c r="T10" s="71">
        <v>0</v>
      </c>
      <c r="U10" s="71">
        <v>0</v>
      </c>
      <c r="V10" s="68"/>
      <c r="W10" s="28"/>
      <c r="X10" s="28"/>
      <c r="Y10" s="73"/>
      <c r="Z10" s="72"/>
      <c r="AA10" s="28"/>
      <c r="AB10" s="66"/>
      <c r="AC10" s="74"/>
      <c r="AD10" s="74"/>
      <c r="AE10" s="74"/>
      <c r="AF10" s="75"/>
    </row>
    <row r="11" spans="1:32">
      <c r="A11" s="67">
        <v>1980</v>
      </c>
      <c r="B11" s="68">
        <v>132396</v>
      </c>
      <c r="C11" s="69"/>
      <c r="D11" s="69"/>
      <c r="E11" s="69"/>
      <c r="F11" s="69"/>
      <c r="G11" s="69"/>
      <c r="H11" s="69"/>
      <c r="I11" s="68">
        <v>0</v>
      </c>
      <c r="J11" s="68">
        <v>11635.495242561479</v>
      </c>
      <c r="K11" s="68">
        <v>193760.36211608586</v>
      </c>
      <c r="L11" s="68">
        <v>4085</v>
      </c>
      <c r="M11" s="68">
        <v>0</v>
      </c>
      <c r="N11" s="68">
        <v>103898.92580300869</v>
      </c>
      <c r="O11" s="68">
        <v>60395.260692464355</v>
      </c>
      <c r="P11" s="71">
        <v>0</v>
      </c>
      <c r="Q11" s="69">
        <v>0</v>
      </c>
      <c r="R11" s="68">
        <v>37688.898994652191</v>
      </c>
      <c r="S11" s="69">
        <v>0</v>
      </c>
      <c r="T11" s="71">
        <v>0</v>
      </c>
      <c r="U11" s="71">
        <v>0</v>
      </c>
      <c r="V11" s="68"/>
      <c r="W11" s="28"/>
      <c r="X11" s="28"/>
      <c r="Y11" s="73"/>
      <c r="Z11" s="72"/>
      <c r="AA11" s="28"/>
      <c r="AB11" s="66"/>
      <c r="AC11" s="74"/>
      <c r="AD11" s="74"/>
      <c r="AE11" s="74"/>
      <c r="AF11" s="75"/>
    </row>
    <row r="12" spans="1:32">
      <c r="A12" s="67">
        <v>1981</v>
      </c>
      <c r="B12" s="68">
        <v>97937</v>
      </c>
      <c r="C12" s="69"/>
      <c r="D12" s="69"/>
      <c r="E12" s="69"/>
      <c r="F12" s="69">
        <v>0</v>
      </c>
      <c r="G12" s="68">
        <v>8557.9664285682866</v>
      </c>
      <c r="H12" s="68">
        <v>18604</v>
      </c>
      <c r="I12" s="68">
        <v>0</v>
      </c>
      <c r="J12" s="68">
        <v>3734.8960789121902</v>
      </c>
      <c r="K12" s="68">
        <v>278830.88580069336</v>
      </c>
      <c r="L12" s="68">
        <v>1672</v>
      </c>
      <c r="M12" s="68">
        <v>0</v>
      </c>
      <c r="N12" s="68">
        <v>117158.14030372315</v>
      </c>
      <c r="O12" s="68">
        <v>38128.827547939458</v>
      </c>
      <c r="P12" s="71">
        <v>0</v>
      </c>
      <c r="Q12" s="69">
        <v>272.0263246597238</v>
      </c>
      <c r="R12" s="68">
        <v>22432.550371155885</v>
      </c>
      <c r="S12" s="69">
        <v>0</v>
      </c>
      <c r="T12" s="71">
        <v>0</v>
      </c>
      <c r="U12" s="71">
        <v>0</v>
      </c>
      <c r="V12" s="68"/>
      <c r="W12" s="76"/>
      <c r="X12" s="28"/>
      <c r="Y12" s="73"/>
      <c r="Z12" s="72"/>
      <c r="AA12" s="28"/>
      <c r="AB12" s="66"/>
      <c r="AC12" s="74"/>
      <c r="AD12" s="74"/>
      <c r="AE12" s="74"/>
      <c r="AF12" s="75"/>
    </row>
    <row r="13" spans="1:32">
      <c r="A13" s="67">
        <v>1982</v>
      </c>
      <c r="B13" s="68">
        <v>122705</v>
      </c>
      <c r="C13" s="68"/>
      <c r="D13" s="68">
        <v>0</v>
      </c>
      <c r="E13" s="68">
        <v>1244</v>
      </c>
      <c r="F13" s="68">
        <v>841.41933917798235</v>
      </c>
      <c r="G13" s="68">
        <v>4649.9009676195956</v>
      </c>
      <c r="H13" s="68">
        <v>5466</v>
      </c>
      <c r="I13" s="68">
        <v>0</v>
      </c>
      <c r="J13" s="68">
        <v>21058.012176584871</v>
      </c>
      <c r="K13" s="68">
        <v>197292.80345706205</v>
      </c>
      <c r="L13" s="68">
        <v>4169</v>
      </c>
      <c r="M13" s="68">
        <v>0</v>
      </c>
      <c r="N13" s="68">
        <v>93559.846811884956</v>
      </c>
      <c r="O13" s="68">
        <v>37078.741251325555</v>
      </c>
      <c r="P13" s="71">
        <v>0</v>
      </c>
      <c r="Q13" s="68">
        <v>0</v>
      </c>
      <c r="R13" s="68">
        <v>20728</v>
      </c>
      <c r="S13" s="68">
        <v>0</v>
      </c>
      <c r="T13" s="71">
        <v>0</v>
      </c>
      <c r="U13" s="71">
        <v>320.07571778964075</v>
      </c>
      <c r="V13" s="68">
        <f>D13+E13+F13+G13+H13+I13+J13+K13+L13+M13+N13+O13+P13+Q13+R13+S13+T13+U13</f>
        <v>386407.79972144467</v>
      </c>
      <c r="W13" s="76"/>
      <c r="X13" s="28"/>
      <c r="Y13" s="73"/>
      <c r="Z13" s="72"/>
      <c r="AA13" s="28"/>
      <c r="AB13" s="66"/>
      <c r="AC13" s="74"/>
      <c r="AD13" s="74"/>
      <c r="AE13" s="74"/>
      <c r="AF13" s="75"/>
    </row>
    <row r="14" spans="1:32">
      <c r="A14" s="67">
        <v>1983</v>
      </c>
      <c r="B14" s="68">
        <v>215620</v>
      </c>
      <c r="C14" s="77">
        <v>0</v>
      </c>
      <c r="D14" s="68">
        <v>0</v>
      </c>
      <c r="E14" s="68">
        <v>143</v>
      </c>
      <c r="F14" s="68">
        <v>563.99662324178109</v>
      </c>
      <c r="G14" s="68">
        <v>8158.5897740736491</v>
      </c>
      <c r="H14" s="68">
        <v>7031.6617139824884</v>
      </c>
      <c r="I14" s="68">
        <v>0</v>
      </c>
      <c r="J14" s="68">
        <v>14244.269094052544</v>
      </c>
      <c r="K14" s="68">
        <v>149946.99556609828</v>
      </c>
      <c r="L14" s="68">
        <v>1728</v>
      </c>
      <c r="M14" s="68">
        <v>0</v>
      </c>
      <c r="N14" s="68">
        <v>183829</v>
      </c>
      <c r="O14" s="68">
        <v>33945</v>
      </c>
      <c r="P14" s="71">
        <v>0</v>
      </c>
      <c r="Q14" s="68">
        <v>336.80707658037454</v>
      </c>
      <c r="R14" s="68">
        <v>14082.008032128515</v>
      </c>
      <c r="S14" s="68">
        <v>0</v>
      </c>
      <c r="T14" s="71">
        <v>0</v>
      </c>
      <c r="U14" s="71">
        <v>0</v>
      </c>
      <c r="V14" s="68">
        <f>D14+E14+F14+G14+H14+I14+J14+K14+L14+M14+N14+O14+P14+Q14+R14+S14+T14+U14</f>
        <v>414009.32788015762</v>
      </c>
      <c r="W14" s="76"/>
      <c r="X14" s="28"/>
      <c r="Y14" s="73"/>
      <c r="Z14" s="72"/>
      <c r="AA14" s="28"/>
      <c r="AB14" s="66"/>
      <c r="AC14" s="74"/>
      <c r="AD14" s="74"/>
      <c r="AE14" s="74"/>
      <c r="AF14" s="75"/>
    </row>
    <row r="15" spans="1:32">
      <c r="A15" s="67">
        <v>1984</v>
      </c>
      <c r="B15" s="68">
        <v>288422</v>
      </c>
      <c r="C15" s="77">
        <v>0</v>
      </c>
      <c r="D15" s="68">
        <v>0</v>
      </c>
      <c r="E15" s="68">
        <v>0</v>
      </c>
      <c r="F15" s="68">
        <v>0</v>
      </c>
      <c r="G15" s="68">
        <v>4090.4120223433647</v>
      </c>
      <c r="H15" s="68">
        <v>8392.8436363636356</v>
      </c>
      <c r="I15" s="68">
        <v>0</v>
      </c>
      <c r="J15" s="68">
        <v>5830</v>
      </c>
      <c r="K15" s="68">
        <v>97537</v>
      </c>
      <c r="L15" s="68">
        <v>738</v>
      </c>
      <c r="M15" s="68">
        <v>0</v>
      </c>
      <c r="N15" s="68">
        <v>94258.172232378449</v>
      </c>
      <c r="O15" s="68">
        <v>30589.391566265062</v>
      </c>
      <c r="P15" s="71">
        <v>0</v>
      </c>
      <c r="Q15" s="68">
        <v>907.62729764824701</v>
      </c>
      <c r="R15" s="68">
        <v>19634</v>
      </c>
      <c r="S15" s="68">
        <v>0</v>
      </c>
      <c r="T15" s="71">
        <v>0</v>
      </c>
      <c r="U15" s="71">
        <v>0</v>
      </c>
      <c r="V15" s="68">
        <f t="shared" ref="V15:V40" si="0">D15+E15+F15+G15+H15+I15+J15+K15+L15+M15+N15+O15+P15+Q15+R15+S15+T15+U15</f>
        <v>261977.44675499876</v>
      </c>
      <c r="W15" s="76"/>
      <c r="X15" s="28"/>
      <c r="Y15" s="73"/>
      <c r="Z15" s="72"/>
      <c r="AA15" s="28"/>
      <c r="AB15" s="66"/>
      <c r="AC15" s="74"/>
      <c r="AD15" s="74"/>
      <c r="AE15" s="74"/>
      <c r="AF15" s="75"/>
    </row>
    <row r="16" spans="1:32">
      <c r="A16" s="67">
        <v>1985</v>
      </c>
      <c r="B16" s="68">
        <v>316688</v>
      </c>
      <c r="C16" s="77">
        <v>0</v>
      </c>
      <c r="D16" s="68">
        <v>0</v>
      </c>
      <c r="E16" s="68">
        <v>0</v>
      </c>
      <c r="F16" s="68">
        <v>24</v>
      </c>
      <c r="G16" s="68">
        <v>4258</v>
      </c>
      <c r="H16" s="68">
        <v>2842</v>
      </c>
      <c r="I16" s="68">
        <v>0</v>
      </c>
      <c r="J16" s="68">
        <v>3969.2268018809045</v>
      </c>
      <c r="K16" s="68">
        <v>72856.564421286006</v>
      </c>
      <c r="L16" s="68">
        <v>3010</v>
      </c>
      <c r="M16" s="68">
        <v>0</v>
      </c>
      <c r="N16" s="68">
        <v>88599.420805078626</v>
      </c>
      <c r="O16" s="68">
        <v>57934</v>
      </c>
      <c r="P16" s="71">
        <v>0</v>
      </c>
      <c r="Q16" s="68">
        <v>1955.1054272827225</v>
      </c>
      <c r="R16" s="68">
        <v>40330.62314540059</v>
      </c>
      <c r="S16" s="68">
        <v>0</v>
      </c>
      <c r="T16" s="71">
        <v>68.000051790000001</v>
      </c>
      <c r="U16" s="71">
        <v>0</v>
      </c>
      <c r="V16" s="68">
        <f t="shared" si="0"/>
        <v>275846.94065271883</v>
      </c>
      <c r="W16" s="76"/>
      <c r="X16" s="28"/>
      <c r="Y16" s="73"/>
      <c r="Z16" s="72"/>
      <c r="AA16" s="28"/>
      <c r="AB16" s="66"/>
      <c r="AC16" s="74"/>
      <c r="AD16" s="74"/>
      <c r="AE16" s="74"/>
      <c r="AF16" s="75"/>
    </row>
    <row r="17" spans="1:32">
      <c r="A17" s="67">
        <v>1986</v>
      </c>
      <c r="B17" s="68">
        <v>358756</v>
      </c>
      <c r="C17" s="77">
        <v>0</v>
      </c>
      <c r="D17" s="68">
        <v>24</v>
      </c>
      <c r="E17" s="68">
        <v>0</v>
      </c>
      <c r="F17" s="68">
        <v>336.80707658037454</v>
      </c>
      <c r="G17" s="68">
        <v>6151.5632929105986</v>
      </c>
      <c r="H17" s="68">
        <v>2200.6738909583473</v>
      </c>
      <c r="I17" s="68">
        <v>345.81607271677967</v>
      </c>
      <c r="J17" s="68">
        <v>6442.9227528495167</v>
      </c>
      <c r="K17" s="68">
        <v>87690.674361563986</v>
      </c>
      <c r="L17" s="68">
        <v>4031</v>
      </c>
      <c r="M17" s="68">
        <v>93.539558519917406</v>
      </c>
      <c r="N17" s="68">
        <v>129381.43710798651</v>
      </c>
      <c r="O17" s="68">
        <v>131218.30860534124</v>
      </c>
      <c r="P17" s="71">
        <v>0</v>
      </c>
      <c r="Q17" s="68">
        <v>478.56677052504364</v>
      </c>
      <c r="R17" s="68">
        <v>61223.187874085001</v>
      </c>
      <c r="S17" s="68">
        <v>1508</v>
      </c>
      <c r="T17" s="71">
        <v>348.1882742734947</v>
      </c>
      <c r="U17" s="71">
        <v>0</v>
      </c>
      <c r="V17" s="68">
        <f t="shared" si="0"/>
        <v>431474.6856383108</v>
      </c>
      <c r="W17" s="76"/>
      <c r="X17" s="28"/>
      <c r="Y17" s="73"/>
      <c r="Z17" s="72"/>
      <c r="AA17" s="28"/>
      <c r="AB17" s="66"/>
      <c r="AC17" s="74"/>
      <c r="AD17" s="74"/>
      <c r="AE17" s="74"/>
      <c r="AF17" s="75"/>
    </row>
    <row r="18" spans="1:32">
      <c r="A18" s="67">
        <v>1987</v>
      </c>
      <c r="B18" s="68">
        <v>354094</v>
      </c>
      <c r="C18" s="77">
        <v>0</v>
      </c>
      <c r="D18" s="68">
        <v>426.66575739702057</v>
      </c>
      <c r="E18" s="68">
        <v>0</v>
      </c>
      <c r="F18" s="68">
        <v>1456.0087721829461</v>
      </c>
      <c r="G18" s="68">
        <v>957.98886163612758</v>
      </c>
      <c r="H18" s="68">
        <v>2884</v>
      </c>
      <c r="I18" s="68">
        <v>0</v>
      </c>
      <c r="J18" s="68">
        <v>8503.3896259858902</v>
      </c>
      <c r="K18" s="68">
        <v>114503.70628926414</v>
      </c>
      <c r="L18" s="68">
        <v>19876</v>
      </c>
      <c r="M18" s="68">
        <v>415.59742976206746</v>
      </c>
      <c r="N18" s="68">
        <v>44051.252130390254</v>
      </c>
      <c r="O18" s="68">
        <v>337905.07880775002</v>
      </c>
      <c r="P18" s="71">
        <v>0</v>
      </c>
      <c r="Q18" s="68">
        <v>285</v>
      </c>
      <c r="R18" s="68">
        <v>60244</v>
      </c>
      <c r="S18" s="68">
        <v>2309</v>
      </c>
      <c r="T18" s="71">
        <v>2659</v>
      </c>
      <c r="U18" s="71">
        <v>0</v>
      </c>
      <c r="V18" s="68">
        <f t="shared" si="0"/>
        <v>596476.6876743685</v>
      </c>
      <c r="W18" s="76"/>
      <c r="X18" s="28"/>
      <c r="Y18" s="73"/>
      <c r="Z18" s="72"/>
      <c r="AA18" s="28"/>
      <c r="AB18" s="66"/>
      <c r="AC18" s="74"/>
      <c r="AD18" s="74"/>
      <c r="AE18" s="74"/>
      <c r="AF18" s="75"/>
    </row>
    <row r="19" spans="1:32">
      <c r="A19" s="67">
        <v>1988</v>
      </c>
      <c r="B19" s="68">
        <v>296510</v>
      </c>
      <c r="C19" s="77">
        <v>0</v>
      </c>
      <c r="D19" s="68">
        <v>0</v>
      </c>
      <c r="E19" s="68">
        <v>0</v>
      </c>
      <c r="F19" s="68">
        <v>0</v>
      </c>
      <c r="G19" s="68">
        <v>8383.2824609078089</v>
      </c>
      <c r="H19" s="68">
        <v>6297.3650746268659</v>
      </c>
      <c r="I19" s="68">
        <v>0</v>
      </c>
      <c r="J19" s="68">
        <v>9707.7740071734188</v>
      </c>
      <c r="K19" s="68">
        <v>84322.243722335828</v>
      </c>
      <c r="L19" s="68">
        <v>13770.471592868</v>
      </c>
      <c r="M19" s="68">
        <v>0</v>
      </c>
      <c r="N19" s="68">
        <v>37096.114736029253</v>
      </c>
      <c r="O19" s="68">
        <v>202729</v>
      </c>
      <c r="P19" s="71">
        <v>0</v>
      </c>
      <c r="Q19" s="68">
        <v>320</v>
      </c>
      <c r="R19" s="68">
        <v>70357</v>
      </c>
      <c r="S19" s="68">
        <v>231</v>
      </c>
      <c r="T19" s="71">
        <v>2945</v>
      </c>
      <c r="U19" s="71">
        <v>0</v>
      </c>
      <c r="V19" s="68">
        <f t="shared" si="0"/>
        <v>436159.25159394118</v>
      </c>
      <c r="W19" s="76"/>
      <c r="X19" s="28"/>
      <c r="Y19" s="73"/>
      <c r="Z19" s="72"/>
      <c r="AA19" s="28"/>
      <c r="AB19" s="66"/>
      <c r="AC19" s="74"/>
      <c r="AD19" s="74"/>
      <c r="AE19" s="74"/>
      <c r="AF19" s="75"/>
    </row>
    <row r="20" spans="1:32">
      <c r="A20" s="67">
        <v>1989</v>
      </c>
      <c r="B20" s="68">
        <v>349753</v>
      </c>
      <c r="C20" s="77">
        <v>0</v>
      </c>
      <c r="D20" s="68">
        <v>0</v>
      </c>
      <c r="E20" s="68">
        <v>1621.1038805970149</v>
      </c>
      <c r="F20" s="68">
        <v>0</v>
      </c>
      <c r="G20" s="68">
        <v>8492.4650178088596</v>
      </c>
      <c r="H20" s="68">
        <v>7624.213593805739</v>
      </c>
      <c r="I20" s="68">
        <v>0</v>
      </c>
      <c r="J20" s="68">
        <v>13979.228026637978</v>
      </c>
      <c r="K20" s="68">
        <v>104563.65280866988</v>
      </c>
      <c r="L20" s="68">
        <v>5517</v>
      </c>
      <c r="M20" s="68">
        <v>0</v>
      </c>
      <c r="N20" s="68">
        <v>167751</v>
      </c>
      <c r="O20" s="68">
        <v>101296</v>
      </c>
      <c r="P20" s="71">
        <v>0</v>
      </c>
      <c r="Q20" s="68">
        <v>1</v>
      </c>
      <c r="R20" s="68">
        <v>69709</v>
      </c>
      <c r="S20" s="68">
        <v>5362</v>
      </c>
      <c r="T20" s="71">
        <v>1713</v>
      </c>
      <c r="U20" s="71">
        <v>0</v>
      </c>
      <c r="V20" s="68">
        <f t="shared" si="0"/>
        <v>487629.66332751943</v>
      </c>
      <c r="W20" s="76"/>
      <c r="X20" s="28"/>
      <c r="Y20" s="73"/>
      <c r="Z20" s="72"/>
      <c r="AA20" s="28"/>
      <c r="AB20" s="66"/>
      <c r="AC20" s="74"/>
      <c r="AD20" s="74"/>
      <c r="AE20" s="74"/>
      <c r="AF20" s="75"/>
    </row>
    <row r="21" spans="1:32">
      <c r="A21" s="67">
        <v>1990</v>
      </c>
      <c r="B21" s="68">
        <v>196197</v>
      </c>
      <c r="C21" s="77">
        <v>0</v>
      </c>
      <c r="D21" s="68">
        <v>0</v>
      </c>
      <c r="E21" s="68">
        <v>181.07137551432623</v>
      </c>
      <c r="F21" s="68">
        <v>0</v>
      </c>
      <c r="G21" s="68">
        <v>18148.501950327696</v>
      </c>
      <c r="H21" s="68">
        <v>2779.7096336499321</v>
      </c>
      <c r="I21" s="68">
        <v>0</v>
      </c>
      <c r="J21" s="68">
        <v>50649</v>
      </c>
      <c r="K21" s="68">
        <v>79156</v>
      </c>
      <c r="L21" s="68">
        <v>6586</v>
      </c>
      <c r="M21" s="68">
        <v>652</v>
      </c>
      <c r="N21" s="68">
        <v>146751</v>
      </c>
      <c r="O21" s="68">
        <v>97063</v>
      </c>
      <c r="P21" s="71">
        <v>0</v>
      </c>
      <c r="Q21" s="68">
        <v>269</v>
      </c>
      <c r="R21" s="68">
        <v>70863</v>
      </c>
      <c r="S21" s="68">
        <v>760</v>
      </c>
      <c r="T21" s="71">
        <v>0</v>
      </c>
      <c r="U21" s="78">
        <v>0</v>
      </c>
      <c r="V21" s="68">
        <f t="shared" si="0"/>
        <v>473858.28295949195</v>
      </c>
      <c r="W21" s="76"/>
      <c r="X21" s="28"/>
      <c r="Y21" s="73"/>
      <c r="Z21" s="72"/>
      <c r="AA21" s="28"/>
      <c r="AB21" s="66"/>
      <c r="AC21" s="74"/>
      <c r="AD21" s="74"/>
      <c r="AE21" s="74"/>
      <c r="AF21" s="75"/>
    </row>
    <row r="22" spans="1:32">
      <c r="A22" s="67">
        <v>1991</v>
      </c>
      <c r="B22" s="68">
        <v>243069</v>
      </c>
      <c r="C22" s="77">
        <v>0</v>
      </c>
      <c r="D22" s="68">
        <v>0</v>
      </c>
      <c r="E22" s="68">
        <v>1223.9206241519676</v>
      </c>
      <c r="F22" s="68">
        <v>1062</v>
      </c>
      <c r="G22" s="68">
        <v>26661</v>
      </c>
      <c r="H22" s="68">
        <v>12015</v>
      </c>
      <c r="I22" s="68">
        <v>0</v>
      </c>
      <c r="J22" s="68">
        <v>83430</v>
      </c>
      <c r="K22" s="68">
        <v>326422</v>
      </c>
      <c r="L22" s="68">
        <v>7087</v>
      </c>
      <c r="M22" s="68">
        <v>0</v>
      </c>
      <c r="N22" s="68">
        <v>127809</v>
      </c>
      <c r="O22" s="68">
        <v>81364</v>
      </c>
      <c r="P22" s="78">
        <v>809</v>
      </c>
      <c r="Q22" s="68">
        <v>106.72337943138852</v>
      </c>
      <c r="R22" s="68">
        <v>12112.934129131525</v>
      </c>
      <c r="S22" s="68">
        <v>2476.4301062651357</v>
      </c>
      <c r="T22" s="78">
        <v>247.05111933356761</v>
      </c>
      <c r="U22" s="71">
        <v>0</v>
      </c>
      <c r="V22" s="68">
        <f t="shared" si="0"/>
        <v>682826.05935831356</v>
      </c>
      <c r="W22" s="76"/>
      <c r="X22" s="28"/>
      <c r="Y22" s="73"/>
      <c r="Z22" s="72"/>
      <c r="AA22" s="28"/>
      <c r="AB22" s="66"/>
      <c r="AC22" s="74"/>
      <c r="AD22" s="74"/>
      <c r="AE22" s="74"/>
      <c r="AF22" s="61"/>
    </row>
    <row r="23" spans="1:32">
      <c r="A23" s="67">
        <v>1992</v>
      </c>
      <c r="B23" s="68">
        <v>217152</v>
      </c>
      <c r="C23" s="77">
        <v>0</v>
      </c>
      <c r="D23" s="68">
        <v>0</v>
      </c>
      <c r="E23" s="68">
        <v>2669</v>
      </c>
      <c r="F23" s="68">
        <v>4</v>
      </c>
      <c r="G23" s="68">
        <v>9627</v>
      </c>
      <c r="H23" s="68">
        <v>9642</v>
      </c>
      <c r="I23" s="68">
        <v>0</v>
      </c>
      <c r="J23" s="68">
        <v>13159</v>
      </c>
      <c r="K23" s="68">
        <v>52730</v>
      </c>
      <c r="L23" s="68">
        <v>14935</v>
      </c>
      <c r="M23" s="68">
        <v>0</v>
      </c>
      <c r="N23" s="68">
        <v>42891.197643148844</v>
      </c>
      <c r="O23" s="68">
        <v>58374.617958701463</v>
      </c>
      <c r="P23" s="71">
        <v>0</v>
      </c>
      <c r="Q23" s="68">
        <v>768.97442999772625</v>
      </c>
      <c r="R23" s="68">
        <v>36603.117839992148</v>
      </c>
      <c r="S23" s="68">
        <v>0</v>
      </c>
      <c r="T23" s="71">
        <v>79</v>
      </c>
      <c r="U23" s="71">
        <v>0</v>
      </c>
      <c r="V23" s="68">
        <f t="shared" si="0"/>
        <v>241482.90787184017</v>
      </c>
      <c r="W23" s="76"/>
      <c r="X23" s="28"/>
      <c r="Y23" s="73"/>
      <c r="Z23" s="72"/>
      <c r="AA23" s="28"/>
      <c r="AB23" s="66"/>
      <c r="AC23" s="79"/>
      <c r="AD23" s="28"/>
      <c r="AE23" s="28"/>
      <c r="AF23" s="61"/>
    </row>
    <row r="24" spans="1:32">
      <c r="A24" s="67">
        <v>1993</v>
      </c>
      <c r="B24" s="68">
        <v>261169</v>
      </c>
      <c r="C24" s="77">
        <v>0</v>
      </c>
      <c r="D24" s="69">
        <v>2</v>
      </c>
      <c r="E24" s="69">
        <v>1534</v>
      </c>
      <c r="F24" s="69">
        <v>350</v>
      </c>
      <c r="G24" s="69">
        <v>3309</v>
      </c>
      <c r="H24" s="69">
        <v>18252</v>
      </c>
      <c r="I24" s="69">
        <v>0</v>
      </c>
      <c r="J24" s="69">
        <v>7717.6899406068324</v>
      </c>
      <c r="K24" s="69">
        <v>226377.15198475437</v>
      </c>
      <c r="L24" s="69">
        <v>2274.9266579999999</v>
      </c>
      <c r="M24" s="80">
        <v>0</v>
      </c>
      <c r="N24" s="69">
        <v>128158.49231306449</v>
      </c>
      <c r="O24" s="81">
        <v>35029.234764559114</v>
      </c>
      <c r="P24" s="70">
        <v>0</v>
      </c>
      <c r="Q24" s="69">
        <v>1752</v>
      </c>
      <c r="R24" s="69">
        <v>42562.538516320477</v>
      </c>
      <c r="S24" s="69">
        <v>436.52</v>
      </c>
      <c r="T24" s="70">
        <v>288</v>
      </c>
      <c r="U24" s="70">
        <v>0</v>
      </c>
      <c r="V24" s="68">
        <f t="shared" si="0"/>
        <v>468043.55417730531</v>
      </c>
      <c r="X24" s="28"/>
      <c r="Y24" s="73"/>
      <c r="Z24" s="72"/>
      <c r="AA24" s="28"/>
      <c r="AB24" s="28"/>
      <c r="AC24" s="74"/>
      <c r="AD24" s="74"/>
      <c r="AE24" s="28"/>
      <c r="AF24" s="61"/>
    </row>
    <row r="25" spans="1:32">
      <c r="A25" s="67">
        <v>1994</v>
      </c>
      <c r="B25" s="68">
        <v>260771</v>
      </c>
      <c r="C25" s="77">
        <v>0</v>
      </c>
      <c r="D25" s="69">
        <v>0</v>
      </c>
      <c r="E25" s="69">
        <v>1017</v>
      </c>
      <c r="F25" s="69">
        <v>0</v>
      </c>
      <c r="G25" s="69">
        <v>8955.8041782481741</v>
      </c>
      <c r="H25" s="69">
        <v>7265.9866670000001</v>
      </c>
      <c r="I25" s="69">
        <v>0</v>
      </c>
      <c r="J25" s="80">
        <v>41178.570931074079</v>
      </c>
      <c r="K25" s="80">
        <v>294779.93171370827</v>
      </c>
      <c r="L25" s="81">
        <v>1856.6531791907514</v>
      </c>
      <c r="M25" s="69">
        <v>427.39676308698557</v>
      </c>
      <c r="N25" s="80">
        <v>182132.86070547884</v>
      </c>
      <c r="O25" s="69">
        <v>54147.520774339413</v>
      </c>
      <c r="P25" s="70">
        <v>0</v>
      </c>
      <c r="Q25" s="69">
        <v>586.74474380937545</v>
      </c>
      <c r="R25" s="80">
        <v>33887</v>
      </c>
      <c r="S25" s="69">
        <v>1781.0507709079582</v>
      </c>
      <c r="T25" s="70">
        <v>1042.1831999999999</v>
      </c>
      <c r="U25" s="70">
        <v>0</v>
      </c>
      <c r="V25" s="68">
        <f t="shared" si="0"/>
        <v>629058.70362684387</v>
      </c>
      <c r="X25" s="28"/>
      <c r="Y25" s="73"/>
      <c r="Z25" s="72"/>
      <c r="AA25" s="28"/>
      <c r="AB25" s="28"/>
      <c r="AC25" s="74"/>
      <c r="AD25" s="28"/>
      <c r="AE25" s="28"/>
      <c r="AF25" s="61"/>
    </row>
    <row r="26" spans="1:32">
      <c r="A26" s="67">
        <v>1995</v>
      </c>
      <c r="B26" s="68">
        <v>238079</v>
      </c>
      <c r="C26" s="77">
        <v>0</v>
      </c>
      <c r="D26" s="68">
        <v>0</v>
      </c>
      <c r="E26" s="68">
        <v>217.78918716398104</v>
      </c>
      <c r="F26" s="68">
        <v>0</v>
      </c>
      <c r="G26" s="80">
        <v>23267.891535810792</v>
      </c>
      <c r="H26" s="80">
        <v>13105.952231950918</v>
      </c>
      <c r="I26" s="68">
        <v>0</v>
      </c>
      <c r="J26" s="68">
        <v>33003.536686261126</v>
      </c>
      <c r="K26" s="68">
        <v>231808.9975424385</v>
      </c>
      <c r="L26" s="68">
        <v>3463.3234421364987</v>
      </c>
      <c r="M26" s="68">
        <v>0</v>
      </c>
      <c r="N26" s="68">
        <v>245933.61968540726</v>
      </c>
      <c r="O26" s="68">
        <v>83559</v>
      </c>
      <c r="P26" s="71">
        <v>0</v>
      </c>
      <c r="Q26" s="68">
        <v>1405.2745007212063</v>
      </c>
      <c r="R26" s="68">
        <v>52469.8243</v>
      </c>
      <c r="S26" s="68">
        <v>834.96384862705088</v>
      </c>
      <c r="T26" s="71">
        <v>492</v>
      </c>
      <c r="U26" s="71">
        <v>0</v>
      </c>
      <c r="V26" s="68">
        <f t="shared" si="0"/>
        <v>689562.17296051746</v>
      </c>
      <c r="W26" s="74"/>
      <c r="X26" s="28"/>
      <c r="Y26" s="82"/>
      <c r="Z26" s="28"/>
      <c r="AA26" s="74"/>
      <c r="AB26" s="74"/>
      <c r="AC26" s="74"/>
      <c r="AD26" s="74"/>
      <c r="AE26" s="74"/>
    </row>
    <row r="27" spans="1:32">
      <c r="A27" s="83">
        <v>1996</v>
      </c>
      <c r="B27" s="69">
        <v>250357</v>
      </c>
      <c r="C27" s="77">
        <v>0</v>
      </c>
      <c r="D27" s="81">
        <v>0</v>
      </c>
      <c r="E27" s="80">
        <v>0</v>
      </c>
      <c r="F27" s="80">
        <v>0</v>
      </c>
      <c r="G27" s="68">
        <v>2063.4858118857965</v>
      </c>
      <c r="H27" s="68">
        <v>5958.6586379005603</v>
      </c>
      <c r="I27" s="68">
        <v>0</v>
      </c>
      <c r="J27" s="68">
        <v>2216.591254390974</v>
      </c>
      <c r="K27" s="68">
        <v>253847</v>
      </c>
      <c r="L27" s="68">
        <v>2326</v>
      </c>
      <c r="M27" s="68">
        <v>0</v>
      </c>
      <c r="N27" s="68">
        <v>215128.78127795068</v>
      </c>
      <c r="O27" s="68">
        <v>84029.020600000003</v>
      </c>
      <c r="P27" s="71">
        <v>0</v>
      </c>
      <c r="Q27" s="80">
        <v>61</v>
      </c>
      <c r="R27" s="68">
        <v>42035</v>
      </c>
      <c r="S27" s="80">
        <v>0</v>
      </c>
      <c r="T27" s="71">
        <v>1575</v>
      </c>
      <c r="U27" s="71">
        <v>0</v>
      </c>
      <c r="V27" s="68">
        <f t="shared" si="0"/>
        <v>609240.53758212808</v>
      </c>
      <c r="W27" s="28"/>
      <c r="X27" s="28"/>
      <c r="Y27" s="82"/>
      <c r="Z27" s="28"/>
      <c r="AA27" s="28"/>
      <c r="AB27" s="28"/>
      <c r="AC27" s="28"/>
      <c r="AD27" s="28"/>
      <c r="AE27" s="28"/>
    </row>
    <row r="28" spans="1:32">
      <c r="A28" s="67">
        <v>1997</v>
      </c>
      <c r="B28" s="69">
        <v>252859</v>
      </c>
      <c r="C28" s="77">
        <v>0</v>
      </c>
      <c r="D28" s="68">
        <v>0</v>
      </c>
      <c r="E28" s="68">
        <v>0</v>
      </c>
      <c r="F28" s="68">
        <v>1837.6519406807524</v>
      </c>
      <c r="G28" s="68">
        <v>3929.9673986398798</v>
      </c>
      <c r="H28" s="68">
        <v>11696.433851098018</v>
      </c>
      <c r="I28" s="68">
        <v>0</v>
      </c>
      <c r="J28" s="68">
        <v>6691.0618832989867</v>
      </c>
      <c r="K28" s="68">
        <v>233964.12953327512</v>
      </c>
      <c r="L28" s="68">
        <v>3273.5083999999997</v>
      </c>
      <c r="M28" s="68">
        <v>0</v>
      </c>
      <c r="N28" s="68">
        <v>131879</v>
      </c>
      <c r="O28" s="68">
        <v>63748</v>
      </c>
      <c r="P28" s="71">
        <v>0</v>
      </c>
      <c r="Q28" s="68">
        <v>0</v>
      </c>
      <c r="R28" s="68">
        <v>24066</v>
      </c>
      <c r="S28" s="68">
        <v>0</v>
      </c>
      <c r="T28" s="71">
        <v>0</v>
      </c>
      <c r="U28" s="71">
        <v>0</v>
      </c>
      <c r="V28" s="68">
        <f t="shared" si="0"/>
        <v>481085.75300699275</v>
      </c>
      <c r="W28" s="28"/>
      <c r="X28" s="28"/>
      <c r="Y28" s="28"/>
      <c r="Z28" s="28"/>
      <c r="AA28" s="28"/>
      <c r="AB28" s="28"/>
      <c r="AC28" s="28"/>
      <c r="AD28" s="28"/>
      <c r="AE28" s="28"/>
    </row>
    <row r="29" spans="1:32">
      <c r="A29" s="83">
        <v>1998</v>
      </c>
      <c r="B29" s="69">
        <v>252298</v>
      </c>
      <c r="C29" s="77">
        <v>0</v>
      </c>
      <c r="D29" s="68">
        <v>0</v>
      </c>
      <c r="E29" s="68">
        <v>573.52222817354038</v>
      </c>
      <c r="F29" s="68">
        <v>0</v>
      </c>
      <c r="G29" s="68">
        <v>4257.7072723717329</v>
      </c>
      <c r="H29" s="68">
        <v>19885.373899999999</v>
      </c>
      <c r="I29" s="68">
        <v>0</v>
      </c>
      <c r="J29" s="68">
        <v>5410</v>
      </c>
      <c r="K29" s="68">
        <v>531206</v>
      </c>
      <c r="L29" s="68">
        <v>4517</v>
      </c>
      <c r="M29" s="68">
        <v>532</v>
      </c>
      <c r="N29" s="68">
        <v>168024</v>
      </c>
      <c r="O29" s="68">
        <v>104530</v>
      </c>
      <c r="P29" s="71">
        <v>715</v>
      </c>
      <c r="Q29" s="68">
        <v>0</v>
      </c>
      <c r="R29" s="68">
        <v>14578</v>
      </c>
      <c r="S29" s="68">
        <v>0</v>
      </c>
      <c r="T29" s="71">
        <v>0</v>
      </c>
      <c r="U29" s="71">
        <v>0</v>
      </c>
      <c r="V29" s="68">
        <f t="shared" si="0"/>
        <v>854228.60340054531</v>
      </c>
      <c r="W29" s="28"/>
      <c r="X29" s="28"/>
      <c r="Y29" s="28"/>
      <c r="Z29" s="28"/>
      <c r="AA29" s="28"/>
      <c r="AB29" s="28"/>
      <c r="AC29" s="28"/>
      <c r="AD29" s="28"/>
      <c r="AE29" s="28"/>
    </row>
    <row r="30" spans="1:32">
      <c r="A30" s="83">
        <v>1999</v>
      </c>
      <c r="B30" s="70">
        <v>392419</v>
      </c>
      <c r="C30" s="77">
        <v>0</v>
      </c>
      <c r="D30" s="68">
        <v>0</v>
      </c>
      <c r="E30" s="68">
        <v>898.24059760509954</v>
      </c>
      <c r="F30" s="68">
        <v>0</v>
      </c>
      <c r="G30" s="68">
        <v>15382</v>
      </c>
      <c r="H30" s="68">
        <v>28948</v>
      </c>
      <c r="I30" s="68">
        <v>0</v>
      </c>
      <c r="J30" s="68">
        <v>33620</v>
      </c>
      <c r="K30" s="68">
        <v>432204</v>
      </c>
      <c r="L30" s="68">
        <v>10393</v>
      </c>
      <c r="M30" s="68">
        <v>76</v>
      </c>
      <c r="N30" s="68">
        <v>192314</v>
      </c>
      <c r="O30" s="68">
        <v>80270</v>
      </c>
      <c r="P30" s="71">
        <v>0</v>
      </c>
      <c r="Q30" s="68">
        <v>0</v>
      </c>
      <c r="R30" s="68">
        <v>48461</v>
      </c>
      <c r="S30" s="68">
        <v>0</v>
      </c>
      <c r="T30" s="71">
        <v>116</v>
      </c>
      <c r="U30" s="71">
        <v>0</v>
      </c>
      <c r="V30" s="68">
        <f t="shared" si="0"/>
        <v>842682.24059760512</v>
      </c>
      <c r="W30" s="28"/>
      <c r="X30" s="28"/>
      <c r="Y30" s="28"/>
      <c r="Z30" s="28"/>
      <c r="AA30" s="28"/>
      <c r="AB30" s="28"/>
      <c r="AC30" s="28"/>
      <c r="AD30" s="28"/>
      <c r="AE30" s="28"/>
    </row>
    <row r="31" spans="1:32">
      <c r="A31" s="83">
        <v>2000</v>
      </c>
      <c r="B31" s="70">
        <v>291351</v>
      </c>
      <c r="C31" s="77">
        <v>0</v>
      </c>
      <c r="D31" s="68">
        <v>0</v>
      </c>
      <c r="E31" s="68">
        <v>939</v>
      </c>
      <c r="F31" s="68">
        <v>0</v>
      </c>
      <c r="G31" s="68">
        <v>9611</v>
      </c>
      <c r="H31" s="68">
        <v>4286</v>
      </c>
      <c r="I31" s="68">
        <v>0</v>
      </c>
      <c r="J31" s="68">
        <v>3393</v>
      </c>
      <c r="K31" s="68">
        <v>223141</v>
      </c>
      <c r="L31" s="68">
        <v>6013</v>
      </c>
      <c r="M31" s="68">
        <v>129</v>
      </c>
      <c r="N31" s="68">
        <v>109252</v>
      </c>
      <c r="O31" s="68">
        <v>78082</v>
      </c>
      <c r="P31" s="71">
        <v>0</v>
      </c>
      <c r="Q31" s="68">
        <v>483</v>
      </c>
      <c r="R31" s="68">
        <v>74506</v>
      </c>
      <c r="S31" s="68">
        <v>523</v>
      </c>
      <c r="T31" s="71">
        <v>1561</v>
      </c>
      <c r="U31" s="71">
        <v>0</v>
      </c>
      <c r="V31" s="68">
        <f t="shared" si="0"/>
        <v>511919</v>
      </c>
      <c r="W31" s="28"/>
      <c r="X31" s="28"/>
      <c r="Y31" s="28"/>
      <c r="Z31" s="28"/>
      <c r="AA31" s="28"/>
      <c r="AB31" s="28"/>
      <c r="AC31" s="28"/>
      <c r="AD31" s="28"/>
      <c r="AE31" s="28"/>
    </row>
    <row r="32" spans="1:32">
      <c r="A32" s="83">
        <v>2001</v>
      </c>
      <c r="B32" s="70">
        <v>338799</v>
      </c>
      <c r="C32" s="77">
        <v>0</v>
      </c>
      <c r="D32" s="68">
        <v>0</v>
      </c>
      <c r="E32" s="68">
        <v>0</v>
      </c>
      <c r="F32" s="68">
        <v>0</v>
      </c>
      <c r="G32" s="68">
        <v>3223</v>
      </c>
      <c r="H32" s="68">
        <v>6573</v>
      </c>
      <c r="I32" s="68">
        <v>0</v>
      </c>
      <c r="J32" s="68">
        <v>1102</v>
      </c>
      <c r="K32" s="68">
        <v>216151</v>
      </c>
      <c r="L32" s="68">
        <v>5644</v>
      </c>
      <c r="M32" s="68">
        <v>0</v>
      </c>
      <c r="N32" s="68">
        <v>274770</v>
      </c>
      <c r="O32" s="68">
        <v>51394</v>
      </c>
      <c r="P32" s="71">
        <v>0</v>
      </c>
      <c r="Q32" s="68">
        <v>3144</v>
      </c>
      <c r="R32" s="68">
        <v>42585</v>
      </c>
      <c r="S32" s="68">
        <v>425</v>
      </c>
      <c r="T32" s="71">
        <v>895</v>
      </c>
      <c r="U32" s="71">
        <v>0</v>
      </c>
      <c r="V32" s="68">
        <f t="shared" si="0"/>
        <v>605906</v>
      </c>
      <c r="W32" s="28"/>
      <c r="X32" s="28"/>
      <c r="Y32" s="28"/>
      <c r="Z32" s="28"/>
      <c r="AA32" s="28"/>
      <c r="AB32" s="28"/>
      <c r="AC32" s="28"/>
      <c r="AD32" s="28"/>
      <c r="AE32" s="28"/>
    </row>
    <row r="33" spans="1:31">
      <c r="A33" s="83">
        <v>2002</v>
      </c>
      <c r="B33" s="70">
        <v>456842</v>
      </c>
      <c r="C33" s="77">
        <v>0</v>
      </c>
      <c r="D33" s="68">
        <v>0</v>
      </c>
      <c r="E33" s="68">
        <v>78</v>
      </c>
      <c r="F33" s="68">
        <v>0</v>
      </c>
      <c r="G33" s="68">
        <v>4894</v>
      </c>
      <c r="H33" s="68">
        <v>11188</v>
      </c>
      <c r="I33" s="68">
        <v>0</v>
      </c>
      <c r="J33" s="68">
        <v>7592</v>
      </c>
      <c r="K33" s="68">
        <v>69773</v>
      </c>
      <c r="L33" s="68">
        <v>1251</v>
      </c>
      <c r="M33" s="68">
        <v>99</v>
      </c>
      <c r="N33" s="68">
        <v>59363</v>
      </c>
      <c r="O33" s="68">
        <v>12086</v>
      </c>
      <c r="P33" s="71">
        <v>0</v>
      </c>
      <c r="Q33" s="68">
        <v>698</v>
      </c>
      <c r="R33" s="68">
        <v>4882</v>
      </c>
      <c r="S33" s="68">
        <v>0</v>
      </c>
      <c r="T33" s="71">
        <v>0</v>
      </c>
      <c r="U33" s="71">
        <v>0</v>
      </c>
      <c r="V33" s="68">
        <f t="shared" si="0"/>
        <v>171904</v>
      </c>
      <c r="X33" s="28"/>
      <c r="Y33" s="28"/>
      <c r="Z33" s="28"/>
      <c r="AA33" s="28"/>
      <c r="AB33" s="28"/>
      <c r="AC33" s="28"/>
      <c r="AD33" s="28"/>
      <c r="AE33" s="28"/>
    </row>
    <row r="34" spans="1:31" s="61" customFormat="1" ht="12.75" customHeight="1">
      <c r="A34" s="83">
        <v>2003</v>
      </c>
      <c r="B34" s="70">
        <v>451856</v>
      </c>
      <c r="C34" s="77">
        <v>0</v>
      </c>
      <c r="D34" s="77">
        <v>0</v>
      </c>
      <c r="E34" s="77">
        <v>0</v>
      </c>
      <c r="F34" s="77">
        <v>286</v>
      </c>
      <c r="G34" s="77">
        <v>2237</v>
      </c>
      <c r="H34" s="77">
        <v>9403</v>
      </c>
      <c r="I34" s="77">
        <v>0</v>
      </c>
      <c r="J34" s="77">
        <v>1150</v>
      </c>
      <c r="K34" s="77">
        <v>30926</v>
      </c>
      <c r="L34" s="77">
        <v>638</v>
      </c>
      <c r="M34" s="77">
        <v>49</v>
      </c>
      <c r="N34" s="77">
        <v>15852</v>
      </c>
      <c r="O34" s="77">
        <v>15878</v>
      </c>
      <c r="P34" s="77">
        <v>621</v>
      </c>
      <c r="Q34" s="77">
        <v>1</v>
      </c>
      <c r="R34" s="77">
        <v>1494</v>
      </c>
      <c r="S34" s="77">
        <v>686</v>
      </c>
      <c r="T34" s="77">
        <v>127.5532</v>
      </c>
      <c r="U34" s="84">
        <v>0</v>
      </c>
      <c r="V34" s="68">
        <f t="shared" si="0"/>
        <v>79348.553199999995</v>
      </c>
      <c r="X34" s="28"/>
      <c r="Y34" s="28"/>
      <c r="Z34" s="28"/>
      <c r="AA34" s="28"/>
      <c r="AB34" s="28"/>
      <c r="AC34" s="28"/>
      <c r="AD34" s="28"/>
      <c r="AE34" s="28"/>
    </row>
    <row r="35" spans="1:31" s="61" customFormat="1" ht="12.75" customHeight="1">
      <c r="A35" s="83">
        <v>2004</v>
      </c>
      <c r="B35" s="70">
        <v>393468</v>
      </c>
      <c r="C35" s="77">
        <v>0</v>
      </c>
      <c r="D35" s="77">
        <v>760</v>
      </c>
      <c r="E35" s="77">
        <v>0</v>
      </c>
      <c r="F35" s="77">
        <v>99</v>
      </c>
      <c r="G35" s="77">
        <v>196</v>
      </c>
      <c r="H35" s="77">
        <v>390</v>
      </c>
      <c r="I35" s="77">
        <v>0</v>
      </c>
      <c r="J35" s="77">
        <v>946</v>
      </c>
      <c r="K35" s="77">
        <v>17044</v>
      </c>
      <c r="L35" s="77">
        <v>4700</v>
      </c>
      <c r="M35" s="77">
        <v>0</v>
      </c>
      <c r="N35" s="77">
        <v>5120</v>
      </c>
      <c r="O35" s="77">
        <v>32065</v>
      </c>
      <c r="P35" s="77">
        <v>0</v>
      </c>
      <c r="Q35" s="77">
        <v>0</v>
      </c>
      <c r="R35" s="77">
        <v>10449.024766887418</v>
      </c>
      <c r="S35" s="77">
        <v>100.64632255423304</v>
      </c>
      <c r="T35" s="77">
        <v>21.0288</v>
      </c>
      <c r="U35" s="84">
        <v>0</v>
      </c>
      <c r="V35" s="68">
        <f t="shared" si="0"/>
        <v>71890.699889441661</v>
      </c>
      <c r="W35" s="28"/>
      <c r="X35" s="28"/>
    </row>
    <row r="36" spans="1:31" s="61" customFormat="1">
      <c r="A36" s="83">
        <v>2005</v>
      </c>
      <c r="B36" s="70">
        <v>283860</v>
      </c>
      <c r="C36" s="77">
        <v>0</v>
      </c>
      <c r="D36" s="77">
        <v>0</v>
      </c>
      <c r="E36" s="77">
        <v>279</v>
      </c>
      <c r="F36" s="77">
        <v>0</v>
      </c>
      <c r="G36" s="77">
        <v>6029</v>
      </c>
      <c r="H36" s="77">
        <v>1257</v>
      </c>
      <c r="I36" s="77">
        <v>0</v>
      </c>
      <c r="J36" s="77">
        <v>2506</v>
      </c>
      <c r="K36" s="77">
        <v>14088</v>
      </c>
      <c r="L36" s="77">
        <v>4245</v>
      </c>
      <c r="M36" s="77">
        <v>0</v>
      </c>
      <c r="N36" s="77">
        <v>7753.5846256475452</v>
      </c>
      <c r="O36" s="77">
        <v>16805.718652317883</v>
      </c>
      <c r="P36" s="77">
        <v>175.53530000000001</v>
      </c>
      <c r="Q36" s="77">
        <v>0</v>
      </c>
      <c r="R36" s="77">
        <v>870.9615</v>
      </c>
      <c r="S36" s="77">
        <v>0</v>
      </c>
      <c r="T36" s="77">
        <v>0</v>
      </c>
      <c r="U36" s="84">
        <v>0</v>
      </c>
      <c r="V36" s="68">
        <f t="shared" si="0"/>
        <v>54009.800077965432</v>
      </c>
      <c r="W36" s="28"/>
      <c r="X36" s="28"/>
    </row>
    <row r="37" spans="1:31" s="61" customFormat="1">
      <c r="A37" s="83">
        <v>2006</v>
      </c>
      <c r="B37" s="70">
        <v>202366</v>
      </c>
      <c r="C37" s="77">
        <v>0</v>
      </c>
      <c r="D37" s="77">
        <v>0</v>
      </c>
      <c r="E37" s="77">
        <v>0</v>
      </c>
      <c r="F37" s="77">
        <v>23</v>
      </c>
      <c r="G37" s="77">
        <v>15167</v>
      </c>
      <c r="H37" s="77">
        <v>5207</v>
      </c>
      <c r="I37" s="77">
        <v>0</v>
      </c>
      <c r="J37" s="77">
        <v>4056.1845067559893</v>
      </c>
      <c r="K37" s="77">
        <v>27613.834479196037</v>
      </c>
      <c r="L37" s="77">
        <v>6531.9765046357616</v>
      </c>
      <c r="M37" s="77">
        <v>0</v>
      </c>
      <c r="N37" s="77">
        <v>13395.055455467751</v>
      </c>
      <c r="O37" s="77">
        <v>8786.4791000000005</v>
      </c>
      <c r="P37" s="77">
        <v>0</v>
      </c>
      <c r="Q37" s="77">
        <v>0</v>
      </c>
      <c r="R37" s="71">
        <v>1026.5336</v>
      </c>
      <c r="S37" s="77">
        <v>0</v>
      </c>
      <c r="T37" s="77">
        <v>0</v>
      </c>
      <c r="U37" s="84">
        <v>0</v>
      </c>
      <c r="V37" s="68">
        <f t="shared" si="0"/>
        <v>81807.063646055525</v>
      </c>
      <c r="W37" s="28"/>
      <c r="X37" s="28"/>
    </row>
    <row r="38" spans="1:31" s="61" customFormat="1">
      <c r="A38" s="83">
        <v>2007</v>
      </c>
      <c r="B38" s="70">
        <v>294740</v>
      </c>
      <c r="C38" s="77">
        <v>0</v>
      </c>
      <c r="D38" s="77">
        <v>0</v>
      </c>
      <c r="E38" s="77">
        <v>759</v>
      </c>
      <c r="F38" s="77">
        <v>20.390158725070556</v>
      </c>
      <c r="G38" s="77">
        <v>3832.2331513630861</v>
      </c>
      <c r="H38" s="77">
        <v>16049.46800273768</v>
      </c>
      <c r="I38" s="77">
        <v>0</v>
      </c>
      <c r="J38" s="77">
        <v>10030.043338412008</v>
      </c>
      <c r="K38" s="77">
        <v>175425.64226241631</v>
      </c>
      <c r="L38" s="77">
        <v>1588.7554</v>
      </c>
      <c r="M38" s="77">
        <v>21.457293914945343</v>
      </c>
      <c r="N38" s="77">
        <v>158348.35245695733</v>
      </c>
      <c r="O38" s="77">
        <v>9584.1522999999997</v>
      </c>
      <c r="P38" s="77">
        <v>0</v>
      </c>
      <c r="Q38" s="77">
        <v>699.69826466539484</v>
      </c>
      <c r="R38" s="77">
        <v>5642.7299000000003</v>
      </c>
      <c r="S38" s="77">
        <v>0</v>
      </c>
      <c r="T38" s="77">
        <v>0</v>
      </c>
      <c r="U38" s="84">
        <v>0</v>
      </c>
      <c r="V38" s="68">
        <f t="shared" si="0"/>
        <v>382001.92252919177</v>
      </c>
      <c r="W38" s="28"/>
      <c r="X38" s="28"/>
    </row>
    <row r="39" spans="1:31" s="61" customFormat="1">
      <c r="A39" s="83">
        <v>2008</v>
      </c>
      <c r="B39" s="77">
        <v>82191</v>
      </c>
      <c r="C39" s="77">
        <v>0</v>
      </c>
      <c r="D39" s="77">
        <v>0</v>
      </c>
      <c r="E39" s="77">
        <v>338.31380000000001</v>
      </c>
      <c r="F39" s="77">
        <v>0</v>
      </c>
      <c r="G39" s="77">
        <v>15219.011771202529</v>
      </c>
      <c r="H39" s="77">
        <v>10309.3909</v>
      </c>
      <c r="I39" s="77">
        <v>102.36631596541231</v>
      </c>
      <c r="J39" s="77">
        <v>44996.359132884922</v>
      </c>
      <c r="K39" s="77">
        <v>184374.95218648639</v>
      </c>
      <c r="L39" s="77">
        <v>2181.8467000000001</v>
      </c>
      <c r="M39" s="77">
        <v>136.93250036005432</v>
      </c>
      <c r="N39" s="77">
        <v>145950.39942094398</v>
      </c>
      <c r="O39" s="77">
        <v>9675.0053000000007</v>
      </c>
      <c r="P39" s="77">
        <v>0</v>
      </c>
      <c r="Q39" s="77">
        <v>62.559327357034405</v>
      </c>
      <c r="R39" s="77">
        <v>1598.9748</v>
      </c>
      <c r="S39" s="77">
        <v>0</v>
      </c>
      <c r="T39" s="77">
        <v>0</v>
      </c>
      <c r="U39" s="84"/>
      <c r="V39" s="68">
        <f t="shared" si="0"/>
        <v>414946.11215520039</v>
      </c>
      <c r="W39" s="28"/>
      <c r="X39" s="28"/>
    </row>
    <row r="40" spans="1:31" s="61" customFormat="1">
      <c r="A40" s="83">
        <v>2009</v>
      </c>
      <c r="B40" s="77">
        <v>52798</v>
      </c>
      <c r="C40" s="77">
        <v>0</v>
      </c>
      <c r="D40" s="77">
        <v>0</v>
      </c>
      <c r="E40" s="77">
        <v>239.8912</v>
      </c>
      <c r="F40" s="77">
        <v>8.435917833974651</v>
      </c>
      <c r="G40" s="77">
        <v>20084.014571050699</v>
      </c>
      <c r="H40" s="77">
        <v>22414.132494972011</v>
      </c>
      <c r="I40" s="77">
        <v>0</v>
      </c>
      <c r="J40" s="77">
        <v>7071.4414561420263</v>
      </c>
      <c r="K40" s="77">
        <v>186660.18023736292</v>
      </c>
      <c r="L40" s="77">
        <v>977.8261</v>
      </c>
      <c r="M40" s="77">
        <v>0</v>
      </c>
      <c r="N40" s="77">
        <v>27530.288634552606</v>
      </c>
      <c r="O40" s="77">
        <v>2047.7024999999999</v>
      </c>
      <c r="P40" s="77">
        <v>0</v>
      </c>
      <c r="Q40" s="77">
        <v>0</v>
      </c>
      <c r="R40" s="77">
        <v>0.72629999999999995</v>
      </c>
      <c r="S40" s="77">
        <v>0</v>
      </c>
      <c r="T40" s="77"/>
      <c r="U40" s="84"/>
      <c r="V40" s="68">
        <f t="shared" si="0"/>
        <v>267034.63941191422</v>
      </c>
      <c r="W40" s="28"/>
      <c r="X40" s="28"/>
    </row>
    <row r="41" spans="1:31" s="61" customFormat="1">
      <c r="A41" s="83">
        <v>2010</v>
      </c>
      <c r="B41" s="77">
        <v>71453</v>
      </c>
      <c r="C41" s="77">
        <v>0</v>
      </c>
      <c r="D41" s="77">
        <v>0</v>
      </c>
      <c r="E41" s="77">
        <v>2288.1552689662176</v>
      </c>
      <c r="F41" s="77">
        <v>0</v>
      </c>
      <c r="G41" s="77">
        <v>28315.376474323974</v>
      </c>
      <c r="H41" s="77">
        <v>41549.486509608279</v>
      </c>
      <c r="I41" s="77">
        <v>0</v>
      </c>
      <c r="J41" s="77">
        <v>23538.274406691558</v>
      </c>
      <c r="K41" s="77">
        <v>276983.09472862753</v>
      </c>
      <c r="L41" s="77">
        <v>1242.0612000000001</v>
      </c>
      <c r="M41" s="77">
        <v>0</v>
      </c>
      <c r="N41" s="77">
        <v>18646.854579240153</v>
      </c>
      <c r="O41" s="77">
        <v>3699.8779999999997</v>
      </c>
      <c r="P41" s="77">
        <v>0</v>
      </c>
      <c r="Q41" s="77"/>
      <c r="R41" s="77"/>
      <c r="S41" s="77"/>
      <c r="T41" s="77"/>
      <c r="U41" s="84"/>
      <c r="V41" s="84"/>
      <c r="W41" s="28"/>
      <c r="X41" s="28"/>
    </row>
    <row r="42" spans="1:31" s="61" customFormat="1">
      <c r="A42" s="83">
        <v>2011</v>
      </c>
      <c r="B42" s="77">
        <v>87049</v>
      </c>
      <c r="C42" s="77">
        <v>148.35939999999999</v>
      </c>
      <c r="D42" s="77">
        <v>184.38442880018431</v>
      </c>
      <c r="E42" s="77">
        <v>1556.4138756962304</v>
      </c>
      <c r="F42" s="77">
        <v>0</v>
      </c>
      <c r="G42" s="77">
        <v>23576.141012479351</v>
      </c>
      <c r="H42" s="77">
        <v>28229.518430641278</v>
      </c>
      <c r="I42" s="77">
        <v>0</v>
      </c>
      <c r="J42" s="77">
        <v>9274.1773520298375</v>
      </c>
      <c r="K42" s="77">
        <v>129421.33763001309</v>
      </c>
      <c r="L42" s="77">
        <v>1154.8961999999999</v>
      </c>
      <c r="M42" s="77"/>
      <c r="N42" s="77"/>
      <c r="O42" s="77"/>
      <c r="P42" s="77"/>
      <c r="Q42" s="77"/>
      <c r="R42" s="77"/>
      <c r="S42" s="77"/>
      <c r="T42" s="77"/>
      <c r="U42" s="84"/>
      <c r="V42" s="84"/>
      <c r="W42" s="28"/>
      <c r="X42" s="28"/>
    </row>
    <row r="43" spans="1:31" s="61" customFormat="1">
      <c r="A43" s="83">
        <v>2012</v>
      </c>
      <c r="B43" s="77">
        <v>188085</v>
      </c>
      <c r="C43" s="77">
        <v>0</v>
      </c>
      <c r="D43" s="77">
        <v>0</v>
      </c>
      <c r="E43" s="77">
        <v>932.03779422182629</v>
      </c>
      <c r="F43" s="77">
        <v>0</v>
      </c>
      <c r="G43" s="77">
        <v>28938.328200760141</v>
      </c>
      <c r="H43" s="77">
        <v>23414.67502655444</v>
      </c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84"/>
      <c r="V43" s="84"/>
      <c r="W43" s="28"/>
      <c r="X43" s="28"/>
    </row>
    <row r="44" spans="1:31" s="61" customFormat="1">
      <c r="A44" s="83">
        <v>2013</v>
      </c>
      <c r="B44" s="77">
        <v>234880</v>
      </c>
      <c r="C44" s="77">
        <v>0</v>
      </c>
      <c r="D44" s="77">
        <v>0</v>
      </c>
      <c r="E44" s="77">
        <v>1207.5171399320343</v>
      </c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84"/>
      <c r="V44" s="84"/>
      <c r="W44" s="28"/>
      <c r="X44" s="28"/>
    </row>
    <row r="45" spans="1:31" s="61" customFormat="1">
      <c r="A45" s="83">
        <v>2014</v>
      </c>
      <c r="B45" s="77">
        <v>252097</v>
      </c>
      <c r="C45" s="77">
        <v>0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84"/>
      <c r="V45" s="84"/>
      <c r="W45" s="28"/>
      <c r="X45" s="28"/>
    </row>
    <row r="46" spans="1:31" s="61" customFormat="1">
      <c r="A46" s="83">
        <v>2015</v>
      </c>
      <c r="B46" s="77">
        <v>260758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84"/>
      <c r="V46" s="84"/>
      <c r="W46" s="28"/>
      <c r="X46" s="28"/>
    </row>
    <row r="47" spans="1:31" s="61" customFormat="1">
      <c r="A47" s="83">
        <v>2016</v>
      </c>
      <c r="B47" s="77">
        <v>173874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84"/>
      <c r="V47" s="84"/>
      <c r="W47" s="28"/>
      <c r="X47" s="28"/>
    </row>
    <row r="48" spans="1:31" s="61" customFormat="1">
      <c r="A48" s="85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  <c r="Q48" s="87"/>
      <c r="R48" s="87"/>
      <c r="S48" s="87"/>
      <c r="T48" s="88"/>
      <c r="U48" s="87" t="s">
        <v>6</v>
      </c>
      <c r="V48" s="87">
        <f>AVERAGE(V31:V40)</f>
        <v>264076.77909097692</v>
      </c>
      <c r="W48" s="28"/>
      <c r="X48" s="28"/>
    </row>
  </sheetData>
  <printOptions horizontalCentered="1"/>
  <pageMargins left="0.5" right="0.5" top="1" bottom="1" header="0.5" footer="0.5"/>
  <pageSetup scale="9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3:BI58"/>
  <sheetViews>
    <sheetView showGridLines="0" topLeftCell="A28" zoomScaleNormal="100" zoomScaleSheetLayoutView="100" workbookViewId="0">
      <selection activeCell="W69" sqref="W69"/>
    </sheetView>
  </sheetViews>
  <sheetFormatPr defaultRowHeight="10.5" customHeight="1"/>
  <cols>
    <col min="1" max="1" width="8.140625" style="29" customWidth="1"/>
    <col min="2" max="2" width="9.7109375" style="30" customWidth="1"/>
    <col min="3" max="18" width="7.42578125" style="30" customWidth="1"/>
    <col min="19" max="19" width="8.28515625" style="30" bestFit="1" customWidth="1"/>
    <col min="20" max="20" width="9.140625" style="31"/>
    <col min="21" max="21" width="11.140625" style="31" customWidth="1"/>
    <col min="22" max="22" width="9.140625" style="31"/>
    <col min="23" max="25" width="11" style="31" customWidth="1"/>
    <col min="26" max="26" width="13" style="31" customWidth="1"/>
    <col min="27" max="27" width="11.28515625" style="31" customWidth="1"/>
    <col min="28" max="52" width="9.140625" style="31"/>
    <col min="53" max="53" width="10.42578125" style="31" customWidth="1"/>
    <col min="54" max="54" width="10.140625" style="31" customWidth="1"/>
    <col min="55" max="61" width="9.140625" style="31"/>
    <col min="62" max="16384" width="9.140625" style="29"/>
  </cols>
  <sheetData>
    <row r="3" spans="1:61" ht="6.75" customHeight="1"/>
    <row r="4" spans="1:61" ht="6" customHeight="1"/>
    <row r="5" spans="1:61" ht="12.75" customHeight="1">
      <c r="A5" s="32" t="s">
        <v>0</v>
      </c>
      <c r="B5" s="33"/>
      <c r="C5" s="272" t="s">
        <v>1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7" t="s">
        <v>2</v>
      </c>
      <c r="BI5" s="29"/>
    </row>
    <row r="6" spans="1:61" ht="12.75" customHeight="1">
      <c r="A6" s="34" t="s">
        <v>3</v>
      </c>
      <c r="B6" s="35" t="s">
        <v>4</v>
      </c>
      <c r="C6" s="36">
        <v>0.2</v>
      </c>
      <c r="D6" s="36">
        <v>1.1000000000000001</v>
      </c>
      <c r="E6" s="36">
        <v>0.3</v>
      </c>
      <c r="F6" s="36">
        <v>1.2</v>
      </c>
      <c r="G6" s="36">
        <v>2.1</v>
      </c>
      <c r="H6" s="36">
        <v>1.3</v>
      </c>
      <c r="I6" s="36">
        <v>2.2000000000000002</v>
      </c>
      <c r="J6" s="36">
        <v>3.1</v>
      </c>
      <c r="K6" s="36">
        <v>1.4</v>
      </c>
      <c r="L6" s="36">
        <v>2.2999999999999998</v>
      </c>
      <c r="M6" s="36">
        <v>3.2</v>
      </c>
      <c r="N6" s="36">
        <v>4.0999999999999996</v>
      </c>
      <c r="O6" s="36">
        <v>2.4</v>
      </c>
      <c r="P6" s="36">
        <v>4.2</v>
      </c>
      <c r="Q6" s="36">
        <v>3.3</v>
      </c>
      <c r="R6" s="36" t="s">
        <v>9</v>
      </c>
      <c r="S6" s="12" t="s">
        <v>5</v>
      </c>
      <c r="BI6" s="29"/>
    </row>
    <row r="7" spans="1:61" s="44" customFormat="1" ht="12.75" customHeight="1">
      <c r="A7" s="37">
        <v>1966</v>
      </c>
      <c r="B7" s="38">
        <v>16456</v>
      </c>
      <c r="C7" s="38">
        <v>0</v>
      </c>
      <c r="D7" s="38">
        <v>0</v>
      </c>
      <c r="E7" s="38">
        <v>0</v>
      </c>
      <c r="F7" s="38">
        <v>11819.768147741686</v>
      </c>
      <c r="G7" s="38">
        <v>1732.4482864302236</v>
      </c>
      <c r="H7" s="38">
        <v>7580.2381452869904</v>
      </c>
      <c r="I7" s="38">
        <v>16149.203005176631</v>
      </c>
      <c r="J7" s="38">
        <v>0</v>
      </c>
      <c r="K7" s="38">
        <v>0</v>
      </c>
      <c r="L7" s="38">
        <v>2628.8366711473896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f t="shared" ref="S7:S16" si="0">SUM(C7:R7)</f>
        <v>39910.494255782913</v>
      </c>
      <c r="T7" s="39"/>
      <c r="U7" s="39"/>
      <c r="V7" s="39"/>
      <c r="W7" s="39"/>
      <c r="X7" s="39"/>
      <c r="Y7" s="39"/>
      <c r="Z7" s="40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37"/>
      <c r="AL7" s="42"/>
      <c r="AM7" s="42"/>
      <c r="AN7" s="42"/>
      <c r="AO7" s="41"/>
      <c r="AP7" s="41"/>
      <c r="AQ7" s="41"/>
      <c r="AR7" s="41"/>
      <c r="AS7" s="41"/>
      <c r="AT7" s="41"/>
      <c r="AU7" s="41"/>
      <c r="AV7" s="41"/>
      <c r="AW7" s="41"/>
      <c r="AX7" s="43"/>
      <c r="AY7" s="39"/>
      <c r="AZ7" s="39"/>
      <c r="BA7" s="39"/>
      <c r="BB7" s="39"/>
      <c r="BC7" s="41"/>
      <c r="BD7" s="41"/>
      <c r="BE7" s="41"/>
      <c r="BF7" s="41"/>
      <c r="BG7" s="41"/>
      <c r="BH7" s="41"/>
    </row>
    <row r="8" spans="1:61" s="44" customFormat="1" ht="12.75" customHeight="1">
      <c r="A8" s="37">
        <v>1967</v>
      </c>
      <c r="B8" s="38">
        <v>21834</v>
      </c>
      <c r="C8" s="38">
        <v>0</v>
      </c>
      <c r="D8" s="38">
        <v>1117.7085718904668</v>
      </c>
      <c r="E8" s="38">
        <v>0</v>
      </c>
      <c r="F8" s="38">
        <v>38626.256983810228</v>
      </c>
      <c r="G8" s="38">
        <v>395.49068584106033</v>
      </c>
      <c r="H8" s="38">
        <v>38394.851381231609</v>
      </c>
      <c r="I8" s="38">
        <v>11553.045370568791</v>
      </c>
      <c r="J8" s="38">
        <v>0</v>
      </c>
      <c r="K8" s="38">
        <v>0</v>
      </c>
      <c r="L8" s="38">
        <v>5114.4196004666437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f t="shared" si="0"/>
        <v>95201.772593808797</v>
      </c>
      <c r="T8" s="39"/>
      <c r="U8" s="39"/>
      <c r="V8" s="39"/>
      <c r="W8" s="39"/>
      <c r="X8" s="39"/>
      <c r="Y8" s="39"/>
      <c r="Z8" s="40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37"/>
      <c r="AL8" s="42"/>
      <c r="AM8" s="42"/>
      <c r="AN8" s="42"/>
      <c r="AO8" s="41"/>
      <c r="AP8" s="41"/>
      <c r="AQ8" s="41"/>
      <c r="AR8" s="41"/>
      <c r="AS8" s="41"/>
      <c r="AT8" s="41"/>
      <c r="AU8" s="41"/>
      <c r="AV8" s="41"/>
      <c r="AW8" s="41"/>
      <c r="AX8" s="43"/>
      <c r="AY8" s="39"/>
      <c r="AZ8" s="39"/>
      <c r="BA8" s="39"/>
      <c r="BB8" s="39"/>
      <c r="BC8" s="41"/>
      <c r="BD8" s="41"/>
      <c r="BE8" s="41"/>
      <c r="BF8" s="41"/>
      <c r="BG8" s="41"/>
      <c r="BH8" s="41"/>
    </row>
    <row r="9" spans="1:61" s="44" customFormat="1" ht="12.75" customHeight="1">
      <c r="A9" s="37">
        <v>1968</v>
      </c>
      <c r="B9" s="38">
        <v>16738</v>
      </c>
      <c r="C9" s="38">
        <v>0</v>
      </c>
      <c r="D9" s="38">
        <v>461.40580014790373</v>
      </c>
      <c r="E9" s="38">
        <v>0</v>
      </c>
      <c r="F9" s="38">
        <v>15565.48028968849</v>
      </c>
      <c r="G9" s="38">
        <v>899.33886118200166</v>
      </c>
      <c r="H9" s="38">
        <v>15228.328023861353</v>
      </c>
      <c r="I9" s="38">
        <v>14998.466468784201</v>
      </c>
      <c r="J9" s="38">
        <v>0</v>
      </c>
      <c r="K9" s="38">
        <v>0</v>
      </c>
      <c r="L9" s="38">
        <v>10757.096660164676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f t="shared" si="0"/>
        <v>57910.116103828623</v>
      </c>
      <c r="T9" s="39"/>
      <c r="U9" s="39"/>
      <c r="V9" s="39"/>
      <c r="W9" s="39"/>
      <c r="X9" s="39"/>
      <c r="Y9" s="39"/>
      <c r="Z9" s="40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37"/>
      <c r="AL9" s="42"/>
      <c r="AM9" s="42"/>
      <c r="AN9" s="42"/>
      <c r="AO9" s="41"/>
      <c r="AP9" s="41"/>
      <c r="AQ9" s="41"/>
      <c r="AR9" s="41"/>
      <c r="AS9" s="41"/>
      <c r="AT9" s="41"/>
      <c r="AU9" s="41"/>
      <c r="AV9" s="41"/>
      <c r="AW9" s="41"/>
      <c r="AX9" s="43"/>
      <c r="AY9" s="39"/>
      <c r="AZ9" s="39"/>
      <c r="BA9" s="39"/>
      <c r="BB9" s="39"/>
      <c r="BC9" s="41"/>
      <c r="BD9" s="41"/>
      <c r="BE9" s="41"/>
      <c r="BF9" s="41"/>
      <c r="BG9" s="41"/>
      <c r="BH9" s="41"/>
    </row>
    <row r="10" spans="1:61" s="44" customFormat="1" ht="12.75" customHeight="1">
      <c r="A10" s="37">
        <v>1969</v>
      </c>
      <c r="B10" s="38">
        <v>14041</v>
      </c>
      <c r="C10" s="38">
        <v>0</v>
      </c>
      <c r="D10" s="38">
        <v>138.35982479723103</v>
      </c>
      <c r="E10" s="38">
        <v>0</v>
      </c>
      <c r="F10" s="38">
        <v>14653.674136168473</v>
      </c>
      <c r="G10" s="38">
        <v>5229.3503780052197</v>
      </c>
      <c r="H10" s="38">
        <v>9305.7423488726181</v>
      </c>
      <c r="I10" s="38">
        <v>30136.945405064529</v>
      </c>
      <c r="J10" s="38">
        <v>0</v>
      </c>
      <c r="K10" s="38">
        <v>0</v>
      </c>
      <c r="L10" s="38">
        <v>6007.4123366600024</v>
      </c>
      <c r="M10" s="38">
        <v>0</v>
      </c>
      <c r="N10" s="38">
        <v>0</v>
      </c>
      <c r="O10" s="38">
        <v>0</v>
      </c>
      <c r="P10" s="38">
        <v>0</v>
      </c>
      <c r="Q10" s="38">
        <v>512.3641545412745</v>
      </c>
      <c r="R10" s="38">
        <v>0</v>
      </c>
      <c r="S10" s="38">
        <f t="shared" si="0"/>
        <v>65983.84858410935</v>
      </c>
      <c r="T10" s="39"/>
      <c r="U10" s="39"/>
      <c r="V10" s="39"/>
      <c r="W10" s="39"/>
      <c r="X10" s="39"/>
      <c r="Y10" s="39"/>
      <c r="Z10" s="40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37"/>
      <c r="AL10" s="42"/>
      <c r="AM10" s="42"/>
      <c r="AN10" s="42"/>
      <c r="AO10" s="41"/>
      <c r="AP10" s="41"/>
      <c r="AQ10" s="41"/>
      <c r="AR10" s="41"/>
      <c r="AS10" s="41"/>
      <c r="AT10" s="41"/>
      <c r="AU10" s="41"/>
      <c r="AV10" s="41"/>
      <c r="AW10" s="41"/>
      <c r="AX10" s="43"/>
      <c r="AY10" s="39"/>
      <c r="AZ10" s="39"/>
      <c r="BA10" s="39"/>
      <c r="BB10" s="39"/>
      <c r="BC10" s="41"/>
      <c r="BD10" s="41"/>
      <c r="BE10" s="41"/>
      <c r="BF10" s="41"/>
      <c r="BG10" s="41"/>
      <c r="BH10" s="41"/>
    </row>
    <row r="11" spans="1:61" s="44" customFormat="1" ht="12.75" customHeight="1">
      <c r="A11" s="37">
        <v>1970</v>
      </c>
      <c r="B11" s="38">
        <v>24039</v>
      </c>
      <c r="C11" s="38">
        <v>0</v>
      </c>
      <c r="D11" s="38">
        <v>2241.1501620022368</v>
      </c>
      <c r="E11" s="38">
        <v>0</v>
      </c>
      <c r="F11" s="38">
        <v>17672.373084556253</v>
      </c>
      <c r="G11" s="38">
        <v>16989.382820418814</v>
      </c>
      <c r="H11" s="38">
        <v>1687.4753754662927</v>
      </c>
      <c r="I11" s="38">
        <v>51299.251414175298</v>
      </c>
      <c r="J11" s="38">
        <v>0</v>
      </c>
      <c r="K11" s="38">
        <v>0</v>
      </c>
      <c r="L11" s="38">
        <v>9350.6458203782586</v>
      </c>
      <c r="M11" s="38">
        <v>3074.1849272476466</v>
      </c>
      <c r="N11" s="38">
        <v>0</v>
      </c>
      <c r="O11" s="38">
        <v>0</v>
      </c>
      <c r="P11" s="38">
        <v>0</v>
      </c>
      <c r="Q11" s="38">
        <v>1690.9717630393905</v>
      </c>
      <c r="R11" s="38">
        <v>0</v>
      </c>
      <c r="S11" s="38">
        <f t="shared" si="0"/>
        <v>104005.4353672842</v>
      </c>
      <c r="T11" s="39"/>
      <c r="U11" s="39"/>
      <c r="V11" s="39"/>
      <c r="W11" s="39"/>
      <c r="X11" s="39"/>
      <c r="Y11" s="39"/>
      <c r="Z11" s="40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37"/>
      <c r="AL11" s="42"/>
      <c r="AM11" s="42"/>
      <c r="AN11" s="42"/>
      <c r="AO11" s="41"/>
      <c r="AP11" s="41"/>
      <c r="AQ11" s="41"/>
      <c r="AR11" s="41"/>
      <c r="AS11" s="41"/>
      <c r="AT11" s="41"/>
      <c r="AU11" s="41"/>
      <c r="AV11" s="41"/>
      <c r="AW11" s="41"/>
      <c r="AX11" s="43"/>
      <c r="AY11" s="39"/>
      <c r="AZ11" s="39"/>
      <c r="BA11" s="39"/>
      <c r="BB11" s="39"/>
      <c r="BC11" s="41"/>
      <c r="BD11" s="41"/>
      <c r="BE11" s="41"/>
      <c r="BF11" s="41"/>
      <c r="BG11" s="41"/>
      <c r="BH11" s="41"/>
    </row>
    <row r="12" spans="1:61" s="44" customFormat="1" ht="12.75" customHeight="1">
      <c r="A12" s="37">
        <v>1971</v>
      </c>
      <c r="B12" s="38">
        <v>55366</v>
      </c>
      <c r="C12" s="38">
        <v>0</v>
      </c>
      <c r="D12" s="38">
        <v>512.24269810307987</v>
      </c>
      <c r="E12" s="38">
        <v>0</v>
      </c>
      <c r="F12" s="38">
        <v>1417.479315391686</v>
      </c>
      <c r="G12" s="38">
        <v>6344.9074117532609</v>
      </c>
      <c r="H12" s="38">
        <v>768.54623181191164</v>
      </c>
      <c r="I12" s="38">
        <v>92225.547817429411</v>
      </c>
      <c r="J12" s="38">
        <v>0</v>
      </c>
      <c r="K12" s="38">
        <v>0</v>
      </c>
      <c r="L12" s="38">
        <v>20150.74684288607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f t="shared" si="0"/>
        <v>121419.47031737542</v>
      </c>
      <c r="T12" s="39"/>
      <c r="U12" s="39"/>
      <c r="V12" s="39"/>
      <c r="W12" s="39"/>
      <c r="X12" s="39"/>
      <c r="Y12" s="39"/>
      <c r="Z12" s="40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37"/>
      <c r="AL12" s="42"/>
      <c r="AM12" s="42"/>
      <c r="AN12" s="42"/>
      <c r="AO12" s="41"/>
      <c r="AP12" s="41"/>
      <c r="AQ12" s="41"/>
      <c r="AR12" s="41"/>
      <c r="AS12" s="41"/>
      <c r="AT12" s="41"/>
      <c r="AU12" s="41"/>
      <c r="AV12" s="41"/>
      <c r="AW12" s="41"/>
      <c r="AX12" s="43"/>
      <c r="AY12" s="39"/>
      <c r="AZ12" s="39"/>
      <c r="BA12" s="39"/>
      <c r="BB12" s="39"/>
      <c r="BC12" s="41"/>
      <c r="BD12" s="41"/>
      <c r="BE12" s="41"/>
      <c r="BF12" s="41"/>
      <c r="BG12" s="41"/>
      <c r="BH12" s="41"/>
    </row>
    <row r="13" spans="1:61" s="44" customFormat="1" ht="12.75" customHeight="1">
      <c r="A13" s="37">
        <v>1972</v>
      </c>
      <c r="B13" s="38">
        <v>66419</v>
      </c>
      <c r="C13" s="38">
        <v>0</v>
      </c>
      <c r="D13" s="38">
        <v>742.48916520516889</v>
      </c>
      <c r="E13" s="38">
        <v>0</v>
      </c>
      <c r="F13" s="38">
        <v>10887.738284002082</v>
      </c>
      <c r="G13" s="38">
        <v>11015.829322637401</v>
      </c>
      <c r="H13" s="38">
        <v>8032.115874437105</v>
      </c>
      <c r="I13" s="38">
        <v>91876.132458473556</v>
      </c>
      <c r="J13" s="38">
        <v>0</v>
      </c>
      <c r="K13" s="38">
        <v>0</v>
      </c>
      <c r="L13" s="38">
        <v>71167.100507906769</v>
      </c>
      <c r="M13" s="38">
        <v>344.63486928768413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f t="shared" si="0"/>
        <v>194066.04048194978</v>
      </c>
      <c r="T13" s="39"/>
      <c r="U13" s="39"/>
      <c r="V13" s="39"/>
      <c r="W13" s="39"/>
      <c r="X13" s="39"/>
      <c r="Y13" s="40"/>
      <c r="Z13" s="40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3"/>
      <c r="AY13" s="39"/>
      <c r="AZ13" s="39"/>
      <c r="BA13" s="39"/>
      <c r="BB13" s="39"/>
      <c r="BC13" s="41"/>
      <c r="BD13" s="41"/>
      <c r="BE13" s="41"/>
      <c r="BF13" s="41"/>
      <c r="BG13" s="41"/>
      <c r="BH13" s="41"/>
    </row>
    <row r="14" spans="1:61" s="44" customFormat="1" ht="12.75" customHeight="1">
      <c r="A14" s="37">
        <v>1973</v>
      </c>
      <c r="B14" s="38">
        <v>56255</v>
      </c>
      <c r="C14" s="38">
        <v>0</v>
      </c>
      <c r="D14" s="38">
        <v>256.18207727063725</v>
      </c>
      <c r="E14" s="38">
        <v>0</v>
      </c>
      <c r="F14" s="38">
        <v>2677.3719581457017</v>
      </c>
      <c r="G14" s="38">
        <v>5636.5725434646356</v>
      </c>
      <c r="H14" s="38">
        <v>4824.8881700275779</v>
      </c>
      <c r="I14" s="38">
        <v>31706.407974466936</v>
      </c>
      <c r="J14" s="38">
        <v>344.63486928768413</v>
      </c>
      <c r="K14" s="38">
        <v>0</v>
      </c>
      <c r="L14" s="38">
        <v>15968.874698521604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f t="shared" si="0"/>
        <v>61414.932291184778</v>
      </c>
      <c r="T14" s="39"/>
      <c r="U14" s="39"/>
      <c r="V14" s="39"/>
      <c r="W14" s="39"/>
      <c r="X14" s="39"/>
      <c r="Y14" s="40"/>
      <c r="Z14" s="40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3"/>
      <c r="AY14" s="39"/>
      <c r="AZ14" s="39"/>
      <c r="BA14" s="39"/>
      <c r="BB14" s="39"/>
      <c r="BC14" s="41"/>
      <c r="BD14" s="41"/>
      <c r="BE14" s="41"/>
      <c r="BF14" s="41"/>
      <c r="BG14" s="41"/>
      <c r="BH14" s="41"/>
    </row>
    <row r="15" spans="1:61" s="44" customFormat="1" ht="12.75" customHeight="1">
      <c r="A15" s="37">
        <v>1974</v>
      </c>
      <c r="B15" s="38">
        <v>82609</v>
      </c>
      <c r="C15" s="38">
        <v>0</v>
      </c>
      <c r="D15" s="38">
        <v>10850.402146169423</v>
      </c>
      <c r="E15" s="38">
        <v>0</v>
      </c>
      <c r="F15" s="38">
        <v>53590.722174234885</v>
      </c>
      <c r="G15" s="38">
        <v>9305.1414707674721</v>
      </c>
      <c r="H15" s="38">
        <v>28713.26508291865</v>
      </c>
      <c r="I15" s="38">
        <v>75084.420457471773</v>
      </c>
      <c r="J15" s="38">
        <v>153.54687210116927</v>
      </c>
      <c r="K15" s="38">
        <v>460.70830559696532</v>
      </c>
      <c r="L15" s="38">
        <v>30406.748169399707</v>
      </c>
      <c r="M15" s="38">
        <v>460.70830559696532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f t="shared" si="0"/>
        <v>209025.66298425698</v>
      </c>
      <c r="T15" s="39"/>
      <c r="U15" s="39"/>
      <c r="V15" s="39"/>
      <c r="W15" s="39"/>
      <c r="X15" s="39"/>
      <c r="Y15" s="40"/>
      <c r="Z15" s="40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3"/>
      <c r="AY15" s="39"/>
      <c r="AZ15" s="39"/>
      <c r="BA15" s="39"/>
      <c r="BB15" s="39"/>
      <c r="BC15" s="41"/>
      <c r="BD15" s="41"/>
      <c r="BE15" s="41"/>
      <c r="BF15" s="41"/>
      <c r="BG15" s="41"/>
      <c r="BH15" s="41"/>
    </row>
    <row r="16" spans="1:61" s="44" customFormat="1" ht="12.75" customHeight="1">
      <c r="A16" s="37">
        <v>1975</v>
      </c>
      <c r="B16" s="38">
        <v>64199</v>
      </c>
      <c r="C16" s="38">
        <v>0</v>
      </c>
      <c r="D16" s="38">
        <v>1033.9046078630524</v>
      </c>
      <c r="E16" s="38">
        <v>0</v>
      </c>
      <c r="F16" s="38">
        <v>22571.390198871879</v>
      </c>
      <c r="G16" s="38">
        <v>8905.7185818678172</v>
      </c>
      <c r="H16" s="38">
        <v>20731.873751863437</v>
      </c>
      <c r="I16" s="38">
        <v>173687.03121005592</v>
      </c>
      <c r="J16" s="38">
        <v>0</v>
      </c>
      <c r="K16" s="38">
        <v>0</v>
      </c>
      <c r="L16" s="38">
        <v>72700.928214047468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f t="shared" si="0"/>
        <v>299630.84656456957</v>
      </c>
      <c r="T16" s="39"/>
      <c r="U16" s="39"/>
      <c r="V16" s="39"/>
      <c r="W16" s="39"/>
      <c r="X16" s="39"/>
      <c r="Y16" s="40"/>
      <c r="Z16" s="40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3"/>
      <c r="AY16" s="39"/>
      <c r="AZ16" s="39"/>
      <c r="BA16" s="39"/>
      <c r="BB16" s="39"/>
      <c r="BC16" s="41"/>
      <c r="BD16" s="41"/>
      <c r="BE16" s="41"/>
      <c r="BF16" s="41"/>
      <c r="BG16" s="41"/>
      <c r="BH16" s="41"/>
    </row>
    <row r="17" spans="1:61" s="44" customFormat="1" ht="12.75" customHeight="1">
      <c r="A17" s="37">
        <v>1976</v>
      </c>
      <c r="B17" s="38">
        <v>119321</v>
      </c>
      <c r="C17" s="38">
        <v>0</v>
      </c>
      <c r="D17" s="38">
        <v>2149.6562094163696</v>
      </c>
      <c r="E17" s="38">
        <v>0</v>
      </c>
      <c r="F17" s="38">
        <v>223443.52821452817</v>
      </c>
      <c r="G17" s="38">
        <v>8753.4578063423396</v>
      </c>
      <c r="H17" s="38">
        <v>73676.77959947093</v>
      </c>
      <c r="I17" s="38">
        <v>257624.76575179238</v>
      </c>
      <c r="J17" s="38">
        <v>0</v>
      </c>
      <c r="K17" s="38">
        <v>0</v>
      </c>
      <c r="L17" s="38">
        <v>143383.33442237531</v>
      </c>
      <c r="M17" s="38">
        <v>0</v>
      </c>
      <c r="N17" s="38">
        <v>0</v>
      </c>
      <c r="O17" s="38">
        <v>0</v>
      </c>
      <c r="P17" s="38">
        <v>0</v>
      </c>
      <c r="Q17" s="38">
        <v>392.64630423367248</v>
      </c>
      <c r="R17" s="38">
        <v>0</v>
      </c>
      <c r="S17" s="38">
        <f>SUM(C17:R17)</f>
        <v>709424.16830815922</v>
      </c>
      <c r="T17" s="39"/>
      <c r="U17" s="39"/>
      <c r="V17" s="39"/>
      <c r="W17" s="39"/>
      <c r="X17" s="39"/>
      <c r="Y17" s="40"/>
      <c r="Z17" s="40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3"/>
      <c r="AY17" s="39"/>
      <c r="AZ17" s="39"/>
      <c r="BA17" s="39"/>
      <c r="BB17" s="39"/>
      <c r="BC17" s="41"/>
      <c r="BD17" s="41"/>
      <c r="BE17" s="41"/>
      <c r="BF17" s="41"/>
      <c r="BG17" s="41"/>
      <c r="BH17" s="41"/>
    </row>
    <row r="18" spans="1:61" s="44" customFormat="1" ht="12.75" customHeight="1">
      <c r="A18" s="37">
        <v>1977</v>
      </c>
      <c r="B18" s="38">
        <v>139548</v>
      </c>
      <c r="C18" s="38">
        <v>0</v>
      </c>
      <c r="D18" s="38">
        <v>2764.2498335817918</v>
      </c>
      <c r="E18" s="38">
        <v>0</v>
      </c>
      <c r="F18" s="38">
        <v>73188.853906759206</v>
      </c>
      <c r="G18" s="38">
        <v>2927.5541562703679</v>
      </c>
      <c r="H18" s="38">
        <v>92211.190335237829</v>
      </c>
      <c r="I18" s="38">
        <v>107917.49198574538</v>
      </c>
      <c r="J18" s="38">
        <v>0</v>
      </c>
      <c r="K18" s="38">
        <v>0</v>
      </c>
      <c r="L18" s="38">
        <v>146064.42517492617</v>
      </c>
      <c r="M18" s="38">
        <v>392.64630423367248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f t="shared" ref="S18:S50" si="1">SUM(C18:R18)</f>
        <v>425466.41169675445</v>
      </c>
      <c r="T18" s="39"/>
      <c r="U18" s="39"/>
      <c r="V18" s="39"/>
      <c r="W18" s="39"/>
      <c r="X18" s="39"/>
      <c r="Y18" s="40"/>
      <c r="Z18" s="40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3"/>
      <c r="AY18" s="39"/>
      <c r="AZ18" s="39"/>
      <c r="BA18" s="39"/>
      <c r="BB18" s="39"/>
      <c r="BC18" s="41"/>
      <c r="BD18" s="41"/>
      <c r="BE18" s="41"/>
      <c r="BF18" s="41"/>
      <c r="BG18" s="41"/>
      <c r="BH18" s="41"/>
    </row>
    <row r="19" spans="1:61" s="44" customFormat="1" ht="12.75" customHeight="1">
      <c r="A19" s="37">
        <v>1978</v>
      </c>
      <c r="B19" s="38">
        <v>141981</v>
      </c>
      <c r="C19" s="38">
        <v>0</v>
      </c>
      <c r="D19" s="38">
        <v>7806.8110833876481</v>
      </c>
      <c r="E19" s="38">
        <v>0</v>
      </c>
      <c r="F19" s="38">
        <v>162129.56542459398</v>
      </c>
      <c r="G19" s="38">
        <v>506.65489195185626</v>
      </c>
      <c r="H19" s="38">
        <v>24147.747710370859</v>
      </c>
      <c r="I19" s="38">
        <v>22969.808797669837</v>
      </c>
      <c r="J19" s="38">
        <v>0</v>
      </c>
      <c r="K19" s="38">
        <v>0</v>
      </c>
      <c r="L19" s="38">
        <v>16844.25</v>
      </c>
      <c r="M19" s="38">
        <v>0</v>
      </c>
      <c r="N19" s="38">
        <v>0</v>
      </c>
      <c r="O19" s="38">
        <v>0</v>
      </c>
      <c r="P19" s="38">
        <v>0</v>
      </c>
      <c r="Q19" s="38">
        <v>637.87099999999998</v>
      </c>
      <c r="R19" s="38">
        <v>0</v>
      </c>
      <c r="S19" s="38">
        <f t="shared" si="1"/>
        <v>235042.70890797419</v>
      </c>
      <c r="T19" s="39"/>
      <c r="U19" s="39"/>
      <c r="V19" s="39"/>
      <c r="W19" s="39"/>
      <c r="X19" s="39"/>
      <c r="Y19" s="40"/>
      <c r="Z19" s="40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3"/>
      <c r="AY19" s="39"/>
      <c r="AZ19" s="39"/>
      <c r="BA19" s="39"/>
      <c r="BB19" s="39"/>
      <c r="BC19" s="41"/>
      <c r="BD19" s="41"/>
      <c r="BE19" s="41"/>
      <c r="BF19" s="41"/>
      <c r="BG19" s="41"/>
      <c r="BH19" s="41"/>
    </row>
    <row r="20" spans="1:61" s="41" customFormat="1" ht="12.75" customHeight="1">
      <c r="A20" s="37">
        <v>1979</v>
      </c>
      <c r="B20" s="38">
        <v>126742</v>
      </c>
      <c r="C20" s="38">
        <v>0</v>
      </c>
      <c r="D20" s="38">
        <v>506.65489195185626</v>
      </c>
      <c r="E20" s="38">
        <v>0</v>
      </c>
      <c r="F20" s="38">
        <v>1374.2620648178536</v>
      </c>
      <c r="G20" s="38">
        <v>981.6157605841812</v>
      </c>
      <c r="H20" s="38">
        <v>2964.5880000000002</v>
      </c>
      <c r="I20" s="38">
        <v>24323.097000000002</v>
      </c>
      <c r="J20" s="38">
        <v>0</v>
      </c>
      <c r="K20" s="38">
        <v>0</v>
      </c>
      <c r="L20" s="38">
        <v>26790.582000000002</v>
      </c>
      <c r="M20" s="38">
        <v>0</v>
      </c>
      <c r="N20" s="38">
        <v>0</v>
      </c>
      <c r="O20" s="38">
        <v>0</v>
      </c>
      <c r="P20" s="38">
        <v>0</v>
      </c>
      <c r="Q20" s="38">
        <v>2164.7297062333537</v>
      </c>
      <c r="R20" s="38">
        <v>0</v>
      </c>
      <c r="S20" s="38">
        <f t="shared" si="1"/>
        <v>59105.52942358725</v>
      </c>
      <c r="T20" s="39"/>
      <c r="U20" s="39"/>
      <c r="V20" s="39"/>
      <c r="W20" s="39"/>
      <c r="X20" s="39"/>
      <c r="Y20" s="40"/>
      <c r="Z20" s="40"/>
      <c r="AX20" s="43"/>
      <c r="AY20" s="39"/>
      <c r="AZ20" s="39"/>
      <c r="BA20" s="39"/>
      <c r="BB20" s="39"/>
    </row>
    <row r="21" spans="1:61" s="44" customFormat="1" ht="12.75" customHeight="1">
      <c r="A21" s="37">
        <v>1980</v>
      </c>
      <c r="B21" s="38">
        <v>405535</v>
      </c>
      <c r="C21" s="38">
        <v>0</v>
      </c>
      <c r="D21" s="38">
        <v>0</v>
      </c>
      <c r="E21" s="38">
        <v>0</v>
      </c>
      <c r="F21" s="38">
        <v>6063.93</v>
      </c>
      <c r="G21" s="38">
        <v>16305.234</v>
      </c>
      <c r="H21" s="38">
        <v>7654.4519999999993</v>
      </c>
      <c r="I21" s="38">
        <v>589392.804</v>
      </c>
      <c r="J21" s="38">
        <v>0</v>
      </c>
      <c r="K21" s="38">
        <v>0</v>
      </c>
      <c r="L21" s="38">
        <v>141065.16762955528</v>
      </c>
      <c r="M21" s="38">
        <v>684.48837815836691</v>
      </c>
      <c r="N21" s="38">
        <v>0</v>
      </c>
      <c r="O21" s="38">
        <v>45.97520728836114</v>
      </c>
      <c r="P21" s="38">
        <v>0</v>
      </c>
      <c r="Q21" s="38">
        <v>52</v>
      </c>
      <c r="R21" s="38">
        <v>0</v>
      </c>
      <c r="S21" s="38">
        <f t="shared" si="1"/>
        <v>761264.05121500208</v>
      </c>
      <c r="T21" s="39"/>
      <c r="U21" s="39"/>
      <c r="V21" s="39"/>
      <c r="W21" s="39"/>
      <c r="X21" s="39"/>
      <c r="Y21" s="40"/>
      <c r="Z21" s="40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3"/>
      <c r="AY21" s="39"/>
      <c r="AZ21" s="39"/>
      <c r="BA21" s="39"/>
      <c r="BB21" s="39"/>
      <c r="BC21" s="41"/>
      <c r="BD21" s="41"/>
      <c r="BE21" s="41"/>
      <c r="BF21" s="41"/>
      <c r="BG21" s="41"/>
      <c r="BH21" s="41"/>
    </row>
    <row r="22" spans="1:61" s="44" customFormat="1" ht="12.75" customHeight="1">
      <c r="A22" s="37">
        <v>1981</v>
      </c>
      <c r="B22" s="38">
        <v>377716</v>
      </c>
      <c r="C22" s="38">
        <v>0</v>
      </c>
      <c r="D22" s="38">
        <v>875.90100000000007</v>
      </c>
      <c r="E22" s="38">
        <v>0</v>
      </c>
      <c r="F22" s="38">
        <v>12119.548999999999</v>
      </c>
      <c r="G22" s="38">
        <v>0</v>
      </c>
      <c r="H22" s="38">
        <v>2454.8626401852539</v>
      </c>
      <c r="I22" s="38">
        <v>7747.6760663563291</v>
      </c>
      <c r="J22" s="38">
        <v>0</v>
      </c>
      <c r="K22" s="38">
        <v>172.1123144641212</v>
      </c>
      <c r="L22" s="38">
        <v>5238.8159279353049</v>
      </c>
      <c r="M22" s="38">
        <v>0</v>
      </c>
      <c r="N22" s="38">
        <v>0</v>
      </c>
      <c r="O22" s="38">
        <v>0</v>
      </c>
      <c r="P22" s="38">
        <v>0</v>
      </c>
      <c r="Q22" s="38">
        <v>861.62537699355005</v>
      </c>
      <c r="R22" s="38">
        <v>0</v>
      </c>
      <c r="S22" s="38">
        <f t="shared" si="1"/>
        <v>29470.542325934559</v>
      </c>
      <c r="T22" s="39"/>
      <c r="U22" s="39"/>
      <c r="V22" s="39"/>
      <c r="W22" s="39"/>
      <c r="X22" s="39"/>
      <c r="Y22" s="40"/>
      <c r="Z22" s="40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3"/>
      <c r="AY22" s="39"/>
      <c r="AZ22" s="39"/>
      <c r="BA22" s="39"/>
      <c r="BB22" s="39"/>
      <c r="BC22" s="41"/>
      <c r="BD22" s="41"/>
      <c r="BE22" s="41"/>
      <c r="BF22" s="41"/>
      <c r="BG22" s="41"/>
      <c r="BH22" s="41"/>
    </row>
    <row r="23" spans="1:61" s="44" customFormat="1" ht="12.75" customHeight="1">
      <c r="A23" s="37">
        <v>1982</v>
      </c>
      <c r="B23" s="38">
        <v>430423</v>
      </c>
      <c r="C23" s="38">
        <v>0</v>
      </c>
      <c r="D23" s="38">
        <v>1275.742</v>
      </c>
      <c r="E23" s="38">
        <v>0</v>
      </c>
      <c r="F23" s="38">
        <v>23647.242529380615</v>
      </c>
      <c r="G23" s="38">
        <v>430.9741640256384</v>
      </c>
      <c r="H23" s="38">
        <v>28623.692517146072</v>
      </c>
      <c r="I23" s="38">
        <v>3734.6014535776435</v>
      </c>
      <c r="J23" s="38">
        <v>24</v>
      </c>
      <c r="K23" s="38">
        <v>753.6895846271874</v>
      </c>
      <c r="L23" s="38">
        <v>10869.878676067658</v>
      </c>
      <c r="M23" s="38">
        <v>10812.188856009774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f t="shared" si="1"/>
        <v>80172.009780834589</v>
      </c>
      <c r="T23" s="39"/>
      <c r="U23" s="39"/>
      <c r="V23" s="39"/>
      <c r="W23" s="39"/>
      <c r="X23" s="39"/>
      <c r="Y23" s="40"/>
      <c r="Z23" s="40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3"/>
      <c r="AY23" s="45"/>
      <c r="AZ23" s="39"/>
      <c r="BA23" s="39"/>
      <c r="BB23" s="41"/>
      <c r="BC23" s="41"/>
      <c r="BD23" s="41"/>
      <c r="BE23" s="41"/>
      <c r="BF23" s="41"/>
      <c r="BG23" s="41"/>
      <c r="BH23" s="41"/>
    </row>
    <row r="24" spans="1:61" s="44" customFormat="1" ht="12.75" customHeight="1">
      <c r="A24" s="37">
        <v>1983</v>
      </c>
      <c r="B24" s="38">
        <v>158340</v>
      </c>
      <c r="C24" s="38">
        <v>0</v>
      </c>
      <c r="D24" s="38">
        <v>9.8588861051616625</v>
      </c>
      <c r="E24" s="38">
        <v>26</v>
      </c>
      <c r="F24" s="38">
        <v>8934.515283038183</v>
      </c>
      <c r="G24" s="38">
        <v>9729.0611730985765</v>
      </c>
      <c r="H24" s="38">
        <v>13438.006149612147</v>
      </c>
      <c r="I24" s="38">
        <v>380531.35791148618</v>
      </c>
      <c r="J24" s="38">
        <v>1604.1491899966309</v>
      </c>
      <c r="K24" s="38">
        <v>0</v>
      </c>
      <c r="L24" s="38">
        <v>586833</v>
      </c>
      <c r="M24" s="38">
        <v>0</v>
      </c>
      <c r="N24" s="38">
        <v>0</v>
      </c>
      <c r="O24" s="38">
        <v>0</v>
      </c>
      <c r="P24" s="38">
        <v>0</v>
      </c>
      <c r="Q24" s="38">
        <v>36986</v>
      </c>
      <c r="R24" s="38">
        <v>0</v>
      </c>
      <c r="S24" s="38">
        <f t="shared" si="1"/>
        <v>1038091.9485933369</v>
      </c>
      <c r="T24" s="39"/>
      <c r="U24" s="39"/>
      <c r="V24" s="39"/>
      <c r="W24" s="39"/>
      <c r="X24" s="39"/>
      <c r="Y24" s="40"/>
      <c r="Z24" s="40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</row>
    <row r="25" spans="1:61" s="44" customFormat="1" ht="12.75" customHeight="1">
      <c r="A25" s="37">
        <v>1984</v>
      </c>
      <c r="B25" s="38">
        <v>53524</v>
      </c>
      <c r="C25" s="38">
        <v>0</v>
      </c>
      <c r="D25" s="38">
        <v>1000.8448971235542</v>
      </c>
      <c r="E25" s="38">
        <v>0</v>
      </c>
      <c r="F25" s="38">
        <v>5770.8429677256991</v>
      </c>
      <c r="G25" s="38">
        <v>33627.582207934014</v>
      </c>
      <c r="H25" s="38">
        <v>7437</v>
      </c>
      <c r="I25" s="38">
        <v>386832</v>
      </c>
      <c r="J25" s="38">
        <v>0</v>
      </c>
      <c r="K25" s="38">
        <v>0</v>
      </c>
      <c r="L25" s="38">
        <v>67141.774319477612</v>
      </c>
      <c r="M25" s="38">
        <v>2046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f t="shared" si="1"/>
        <v>503856.0443922609</v>
      </c>
      <c r="T25" s="39"/>
      <c r="U25" s="39"/>
      <c r="V25" s="39"/>
      <c r="W25" s="39"/>
      <c r="X25" s="39"/>
      <c r="Y25" s="40"/>
      <c r="Z25" s="40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</row>
    <row r="26" spans="1:61" s="44" customFormat="1" ht="12.75" customHeight="1">
      <c r="A26" s="37">
        <v>1985</v>
      </c>
      <c r="B26" s="38">
        <v>485835</v>
      </c>
      <c r="C26" s="38">
        <v>0</v>
      </c>
      <c r="D26" s="38">
        <v>191.67907954716122</v>
      </c>
      <c r="E26" s="38">
        <v>0</v>
      </c>
      <c r="F26" s="38">
        <v>16502</v>
      </c>
      <c r="G26" s="38">
        <v>4399</v>
      </c>
      <c r="H26" s="38">
        <v>49289.971540989965</v>
      </c>
      <c r="I26" s="38">
        <v>53978.498219934962</v>
      </c>
      <c r="J26" s="38">
        <v>151</v>
      </c>
      <c r="K26" s="38">
        <v>0</v>
      </c>
      <c r="L26" s="38">
        <v>22578</v>
      </c>
      <c r="M26" s="38">
        <v>9032</v>
      </c>
      <c r="N26" s="38">
        <v>0</v>
      </c>
      <c r="O26" s="38">
        <v>1595.0065124795115</v>
      </c>
      <c r="P26" s="38">
        <v>0</v>
      </c>
      <c r="Q26" s="38">
        <v>2694.4139864816716</v>
      </c>
      <c r="R26" s="38">
        <v>0</v>
      </c>
      <c r="S26" s="38">
        <f t="shared" si="1"/>
        <v>160411.56933943328</v>
      </c>
      <c r="T26" s="39"/>
      <c r="U26" s="39"/>
      <c r="V26" s="39"/>
      <c r="W26" s="39"/>
      <c r="X26" s="39"/>
      <c r="Y26" s="40"/>
      <c r="Z26" s="40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</row>
    <row r="27" spans="1:61" s="44" customFormat="1" ht="12.75" customHeight="1">
      <c r="A27" s="37">
        <v>1986</v>
      </c>
      <c r="B27" s="38">
        <v>126529</v>
      </c>
      <c r="C27" s="38">
        <v>1393</v>
      </c>
      <c r="D27" s="38">
        <v>67475</v>
      </c>
      <c r="E27" s="38">
        <v>0</v>
      </c>
      <c r="F27" s="38">
        <v>727658.47712352069</v>
      </c>
      <c r="G27" s="38">
        <v>40793.635901796806</v>
      </c>
      <c r="H27" s="38">
        <v>230893</v>
      </c>
      <c r="I27" s="38">
        <v>972290</v>
      </c>
      <c r="J27" s="38">
        <v>0</v>
      </c>
      <c r="K27" s="38">
        <v>0</v>
      </c>
      <c r="L27" s="38">
        <v>168815.31614579621</v>
      </c>
      <c r="M27" s="38">
        <v>9128.5447349234455</v>
      </c>
      <c r="N27" s="38">
        <v>0</v>
      </c>
      <c r="O27" s="38">
        <v>0</v>
      </c>
      <c r="P27" s="38">
        <v>0</v>
      </c>
      <c r="Q27" s="38">
        <v>8583.9361192387405</v>
      </c>
      <c r="R27" s="38">
        <v>0</v>
      </c>
      <c r="S27" s="38">
        <f t="shared" si="1"/>
        <v>2227030.9100252762</v>
      </c>
      <c r="T27" s="39"/>
      <c r="U27" s="39"/>
      <c r="V27" s="39"/>
      <c r="W27" s="39"/>
      <c r="X27" s="39"/>
      <c r="Y27" s="40"/>
      <c r="Z27" s="40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61" s="44" customFormat="1" ht="12.75" customHeight="1">
      <c r="A28" s="37">
        <v>1987</v>
      </c>
      <c r="B28" s="38">
        <v>40544</v>
      </c>
      <c r="C28" s="38">
        <v>0</v>
      </c>
      <c r="D28" s="38">
        <v>1787.3388997083161</v>
      </c>
      <c r="E28" s="38">
        <v>1851</v>
      </c>
      <c r="F28" s="38">
        <v>3019</v>
      </c>
      <c r="G28" s="38">
        <v>26596</v>
      </c>
      <c r="H28" s="38">
        <v>3902.0308575312879</v>
      </c>
      <c r="I28" s="38">
        <v>187580.98978176617</v>
      </c>
      <c r="J28" s="38">
        <v>0</v>
      </c>
      <c r="K28" s="38">
        <v>0</v>
      </c>
      <c r="L28" s="38">
        <v>159822.44781872674</v>
      </c>
      <c r="M28" s="38">
        <v>103.96690350505045</v>
      </c>
      <c r="N28" s="38">
        <v>0</v>
      </c>
      <c r="O28" s="38">
        <v>156.42875427373914</v>
      </c>
      <c r="P28" s="38">
        <v>0</v>
      </c>
      <c r="Q28" s="38">
        <v>881.92625162660454</v>
      </c>
      <c r="R28" s="38">
        <v>0</v>
      </c>
      <c r="S28" s="38">
        <f t="shared" si="1"/>
        <v>385701.12926713796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61" s="44" customFormat="1" ht="12.75" customHeight="1">
      <c r="A29" s="37">
        <v>1988</v>
      </c>
      <c r="B29" s="38">
        <v>246704</v>
      </c>
      <c r="C29" s="38">
        <v>0</v>
      </c>
      <c r="D29" s="38">
        <v>1886</v>
      </c>
      <c r="E29" s="38">
        <v>0</v>
      </c>
      <c r="F29" s="38">
        <v>21072.697981021716</v>
      </c>
      <c r="G29" s="38">
        <v>7793</v>
      </c>
      <c r="H29" s="38">
        <v>30095.720187063882</v>
      </c>
      <c r="I29" s="38">
        <v>210585.99478210986</v>
      </c>
      <c r="J29" s="38">
        <v>132.99556360000003</v>
      </c>
      <c r="K29" s="38">
        <v>0</v>
      </c>
      <c r="L29" s="38">
        <v>64565.23110197534</v>
      </c>
      <c r="M29" s="38">
        <v>20510.065935184441</v>
      </c>
      <c r="N29" s="38">
        <v>0</v>
      </c>
      <c r="O29" s="38">
        <v>16</v>
      </c>
      <c r="P29" s="38">
        <v>0</v>
      </c>
      <c r="Q29" s="38">
        <v>7994</v>
      </c>
      <c r="R29" s="38">
        <v>0</v>
      </c>
      <c r="S29" s="38">
        <f t="shared" si="1"/>
        <v>364651.7055509552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</row>
    <row r="30" spans="1:61" ht="12.75" customHeight="1">
      <c r="A30" s="37">
        <v>1989</v>
      </c>
      <c r="B30" s="38">
        <v>360373</v>
      </c>
      <c r="C30" s="38">
        <v>0</v>
      </c>
      <c r="D30" s="38">
        <v>16191</v>
      </c>
      <c r="E30" s="38">
        <v>208.01317105857802</v>
      </c>
      <c r="F30" s="38">
        <v>327928.91501749714</v>
      </c>
      <c r="G30" s="38">
        <v>12846.998429200001</v>
      </c>
      <c r="H30" s="38">
        <v>153078.18888682459</v>
      </c>
      <c r="I30" s="38">
        <v>373277.48052973585</v>
      </c>
      <c r="J30" s="38">
        <v>5751.8701488999995</v>
      </c>
      <c r="K30" s="38">
        <v>0</v>
      </c>
      <c r="L30" s="38">
        <v>300182</v>
      </c>
      <c r="M30" s="38">
        <v>145325</v>
      </c>
      <c r="N30" s="38">
        <v>0</v>
      </c>
      <c r="O30" s="38">
        <v>0</v>
      </c>
      <c r="P30" s="38">
        <v>0</v>
      </c>
      <c r="Q30" s="38">
        <v>40754</v>
      </c>
      <c r="R30" s="38">
        <v>0</v>
      </c>
      <c r="S30" s="38">
        <f t="shared" si="1"/>
        <v>1375543.4661832161</v>
      </c>
      <c r="BI30" s="29"/>
    </row>
    <row r="31" spans="1:61" ht="12.75" customHeight="1">
      <c r="A31" s="37">
        <v>1990</v>
      </c>
      <c r="B31" s="38">
        <v>226707</v>
      </c>
      <c r="C31" s="38">
        <v>0</v>
      </c>
      <c r="D31" s="38">
        <v>1096.0080468000001</v>
      </c>
      <c r="E31" s="38">
        <v>0</v>
      </c>
      <c r="F31" s="38">
        <v>18217.126259979497</v>
      </c>
      <c r="G31" s="38">
        <v>12986.1261694</v>
      </c>
      <c r="H31" s="38">
        <v>33393</v>
      </c>
      <c r="I31" s="38">
        <v>400750</v>
      </c>
      <c r="J31" s="38">
        <v>1678</v>
      </c>
      <c r="K31" s="38">
        <v>0</v>
      </c>
      <c r="L31" s="38">
        <v>210744</v>
      </c>
      <c r="M31" s="38">
        <v>15341</v>
      </c>
      <c r="N31" s="38">
        <v>0</v>
      </c>
      <c r="O31" s="38">
        <v>455</v>
      </c>
      <c r="P31" s="38">
        <v>0</v>
      </c>
      <c r="Q31" s="38">
        <v>9340</v>
      </c>
      <c r="R31" s="38">
        <v>0</v>
      </c>
      <c r="S31" s="38">
        <f t="shared" si="1"/>
        <v>704000.26047617954</v>
      </c>
      <c r="BI31" s="29"/>
    </row>
    <row r="32" spans="1:61" ht="12.75" customHeight="1">
      <c r="A32" s="37">
        <v>1991</v>
      </c>
      <c r="B32" s="38">
        <v>190358</v>
      </c>
      <c r="C32" s="38">
        <v>0</v>
      </c>
      <c r="D32" s="38">
        <v>620.7846184</v>
      </c>
      <c r="E32" s="38">
        <v>0</v>
      </c>
      <c r="F32" s="38">
        <v>2031</v>
      </c>
      <c r="G32" s="38">
        <v>57463</v>
      </c>
      <c r="H32" s="38">
        <v>1728</v>
      </c>
      <c r="I32" s="38">
        <v>330834</v>
      </c>
      <c r="J32" s="38">
        <v>302</v>
      </c>
      <c r="K32" s="38">
        <v>0</v>
      </c>
      <c r="L32" s="38">
        <v>105361</v>
      </c>
      <c r="M32" s="38">
        <v>630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f t="shared" si="1"/>
        <v>498969.78461839998</v>
      </c>
      <c r="BI32" s="29"/>
    </row>
    <row r="33" spans="1:61" ht="12.75" customHeight="1">
      <c r="A33" s="37">
        <v>1992</v>
      </c>
      <c r="B33" s="38">
        <v>185825</v>
      </c>
      <c r="C33" s="38">
        <v>0</v>
      </c>
      <c r="D33" s="38">
        <v>3545</v>
      </c>
      <c r="E33" s="38">
        <v>0</v>
      </c>
      <c r="F33" s="38">
        <v>20513</v>
      </c>
      <c r="G33" s="38">
        <v>78168</v>
      </c>
      <c r="H33" s="38">
        <v>27471</v>
      </c>
      <c r="I33" s="38">
        <v>211959</v>
      </c>
      <c r="J33" s="38">
        <v>4666</v>
      </c>
      <c r="K33" s="38">
        <v>0</v>
      </c>
      <c r="L33" s="38">
        <v>185147.67165861194</v>
      </c>
      <c r="M33" s="38">
        <v>18140.725834816523</v>
      </c>
      <c r="N33" s="38">
        <v>0</v>
      </c>
      <c r="O33" s="38">
        <v>0</v>
      </c>
      <c r="P33" s="38">
        <v>0</v>
      </c>
      <c r="Q33" s="38">
        <v>2209</v>
      </c>
      <c r="R33" s="38">
        <v>0</v>
      </c>
      <c r="S33" s="38">
        <f t="shared" si="1"/>
        <v>551819.39749342855</v>
      </c>
      <c r="BI33" s="29"/>
    </row>
    <row r="34" spans="1:61" ht="12.75" customHeight="1">
      <c r="A34" s="37">
        <v>1993</v>
      </c>
      <c r="B34" s="38">
        <v>178391</v>
      </c>
      <c r="C34" s="38">
        <v>0</v>
      </c>
      <c r="D34" s="38">
        <v>2529</v>
      </c>
      <c r="E34" s="38">
        <v>45</v>
      </c>
      <c r="F34" s="38">
        <v>12677</v>
      </c>
      <c r="G34" s="38">
        <v>41759</v>
      </c>
      <c r="H34" s="38">
        <v>56177.598712037354</v>
      </c>
      <c r="I34" s="38">
        <v>291217.76903586648</v>
      </c>
      <c r="J34" s="38">
        <v>4830.8523505477315</v>
      </c>
      <c r="K34" s="38">
        <v>0</v>
      </c>
      <c r="L34" s="38">
        <v>64155</v>
      </c>
      <c r="M34" s="38">
        <v>17867</v>
      </c>
      <c r="N34" s="38">
        <v>0</v>
      </c>
      <c r="O34" s="38">
        <v>256</v>
      </c>
      <c r="P34" s="38">
        <v>0</v>
      </c>
      <c r="Q34" s="38">
        <v>5830</v>
      </c>
      <c r="R34" s="38">
        <v>0</v>
      </c>
      <c r="S34" s="38">
        <f t="shared" si="1"/>
        <v>497344.22009845154</v>
      </c>
      <c r="BI34" s="29"/>
    </row>
    <row r="35" spans="1:61" ht="12.75" customHeight="1">
      <c r="A35" s="37">
        <v>1994</v>
      </c>
      <c r="B35" s="38">
        <v>206071</v>
      </c>
      <c r="C35" s="38">
        <v>0</v>
      </c>
      <c r="D35" s="38">
        <v>2056</v>
      </c>
      <c r="E35" s="38">
        <v>0</v>
      </c>
      <c r="F35" s="38">
        <v>23033.877682277009</v>
      </c>
      <c r="G35" s="38">
        <v>17688.293544709475</v>
      </c>
      <c r="H35" s="38">
        <v>39741</v>
      </c>
      <c r="I35" s="38">
        <v>112849</v>
      </c>
      <c r="J35" s="38">
        <v>1048</v>
      </c>
      <c r="K35" s="38">
        <v>0</v>
      </c>
      <c r="L35" s="38">
        <v>77546</v>
      </c>
      <c r="M35" s="38">
        <v>15427</v>
      </c>
      <c r="N35" s="38">
        <v>0</v>
      </c>
      <c r="O35" s="38">
        <v>187</v>
      </c>
      <c r="P35" s="38">
        <v>0</v>
      </c>
      <c r="Q35" s="38">
        <v>15733</v>
      </c>
      <c r="R35" s="38">
        <v>0</v>
      </c>
      <c r="S35" s="38">
        <f t="shared" si="1"/>
        <v>305309.17122698645</v>
      </c>
      <c r="BI35" s="29"/>
    </row>
    <row r="36" spans="1:61" ht="12.75" customHeight="1">
      <c r="A36" s="46">
        <v>1995</v>
      </c>
      <c r="B36" s="47">
        <v>196323</v>
      </c>
      <c r="C36" s="47">
        <v>0</v>
      </c>
      <c r="D36" s="47">
        <v>10106.443811208139</v>
      </c>
      <c r="E36" s="47">
        <v>0</v>
      </c>
      <c r="F36" s="47">
        <v>59574</v>
      </c>
      <c r="G36" s="47">
        <v>39574</v>
      </c>
      <c r="H36" s="47">
        <v>77223</v>
      </c>
      <c r="I36" s="47">
        <v>152287</v>
      </c>
      <c r="J36" s="47">
        <v>1251</v>
      </c>
      <c r="K36" s="47">
        <v>0</v>
      </c>
      <c r="L36" s="47">
        <v>251356</v>
      </c>
      <c r="M36" s="47">
        <v>11284</v>
      </c>
      <c r="N36" s="47">
        <v>0</v>
      </c>
      <c r="O36" s="47">
        <v>878.21366397394956</v>
      </c>
      <c r="P36" s="47">
        <v>0</v>
      </c>
      <c r="Q36" s="47">
        <v>5794.127021103388</v>
      </c>
      <c r="R36" s="47">
        <v>0</v>
      </c>
      <c r="S36" s="38">
        <f t="shared" si="1"/>
        <v>609327.78449628549</v>
      </c>
      <c r="BI36" s="29"/>
    </row>
    <row r="37" spans="1:61" ht="12.75" customHeight="1">
      <c r="A37" s="46">
        <v>1996</v>
      </c>
      <c r="B37" s="48">
        <v>198695</v>
      </c>
      <c r="C37" s="48">
        <v>0</v>
      </c>
      <c r="D37" s="48">
        <v>20062</v>
      </c>
      <c r="E37" s="48">
        <v>0</v>
      </c>
      <c r="F37" s="48">
        <v>41983</v>
      </c>
      <c r="G37" s="48">
        <v>22276</v>
      </c>
      <c r="H37" s="48">
        <v>81667</v>
      </c>
      <c r="I37" s="48">
        <v>32786</v>
      </c>
      <c r="J37" s="48">
        <v>26</v>
      </c>
      <c r="K37" s="48">
        <v>1670.2223057173273</v>
      </c>
      <c r="L37" s="48">
        <v>54174.828480180353</v>
      </c>
      <c r="M37" s="48">
        <v>108.83384056609681</v>
      </c>
      <c r="N37" s="48">
        <v>92</v>
      </c>
      <c r="O37" s="48">
        <v>211.31128252873702</v>
      </c>
      <c r="P37" s="48">
        <v>0</v>
      </c>
      <c r="Q37" s="48">
        <v>200.93898999999999</v>
      </c>
      <c r="R37" s="48">
        <v>0</v>
      </c>
      <c r="S37" s="38">
        <f t="shared" si="1"/>
        <v>255258.13489899252</v>
      </c>
      <c r="BI37" s="29"/>
    </row>
    <row r="38" spans="1:61" ht="12.75" customHeight="1">
      <c r="A38" s="46">
        <v>1997</v>
      </c>
      <c r="B38" s="48">
        <v>205264</v>
      </c>
      <c r="C38" s="48">
        <v>0</v>
      </c>
      <c r="D38" s="48">
        <v>626</v>
      </c>
      <c r="E38" s="48">
        <v>0</v>
      </c>
      <c r="F38" s="48">
        <v>8327</v>
      </c>
      <c r="G38" s="48">
        <v>1639</v>
      </c>
      <c r="H38" s="48">
        <v>10461.740509737616</v>
      </c>
      <c r="I38" s="48">
        <v>15598.022656396768</v>
      </c>
      <c r="J38" s="48">
        <v>176.28063800489596</v>
      </c>
      <c r="K38" s="48">
        <v>832.97188271049754</v>
      </c>
      <c r="L38" s="48">
        <v>19672.742661539007</v>
      </c>
      <c r="M38" s="48">
        <v>2251.0576080699179</v>
      </c>
      <c r="N38" s="48">
        <v>0</v>
      </c>
      <c r="O38" s="48">
        <v>0</v>
      </c>
      <c r="P38" s="48">
        <v>0</v>
      </c>
      <c r="Q38" s="48">
        <v>0</v>
      </c>
      <c r="R38" s="48">
        <v>76.897344032480731</v>
      </c>
      <c r="S38" s="38">
        <f t="shared" si="1"/>
        <v>59661.713300491174</v>
      </c>
      <c r="BI38" s="29"/>
    </row>
    <row r="39" spans="1:61" ht="12.75" customHeight="1">
      <c r="A39" s="46">
        <v>1998</v>
      </c>
      <c r="B39" s="48">
        <v>233755</v>
      </c>
      <c r="C39" s="48">
        <v>0</v>
      </c>
      <c r="D39" s="48">
        <v>367</v>
      </c>
      <c r="E39" s="48">
        <v>0</v>
      </c>
      <c r="F39" s="48">
        <v>1450.0115223245036</v>
      </c>
      <c r="G39" s="48">
        <v>18942.605530905752</v>
      </c>
      <c r="H39" s="48">
        <v>14884.195317606622</v>
      </c>
      <c r="I39" s="48">
        <v>128296.96787801042</v>
      </c>
      <c r="J39" s="48">
        <v>12803.293507426171</v>
      </c>
      <c r="K39" s="48">
        <v>0</v>
      </c>
      <c r="L39" s="48">
        <v>58314.877478826515</v>
      </c>
      <c r="M39" s="48">
        <v>89183.78692801547</v>
      </c>
      <c r="N39" s="48">
        <v>0</v>
      </c>
      <c r="O39" s="48">
        <v>362.21875001145031</v>
      </c>
      <c r="P39" s="48">
        <v>0</v>
      </c>
      <c r="Q39" s="48">
        <v>33767.304014443769</v>
      </c>
      <c r="R39" s="48">
        <v>0</v>
      </c>
      <c r="S39" s="38">
        <f t="shared" si="1"/>
        <v>358372.26092757069</v>
      </c>
      <c r="BI39" s="29"/>
    </row>
    <row r="40" spans="1:61" ht="12.75" customHeight="1">
      <c r="A40" s="46">
        <v>1999</v>
      </c>
      <c r="B40" s="48">
        <v>216565</v>
      </c>
      <c r="C40" s="47">
        <v>0</v>
      </c>
      <c r="D40" s="47">
        <v>879.11383108935127</v>
      </c>
      <c r="E40" s="47">
        <v>0</v>
      </c>
      <c r="F40" s="47">
        <v>3754.3817706619075</v>
      </c>
      <c r="G40" s="47">
        <v>104150.20502195947</v>
      </c>
      <c r="H40" s="47">
        <v>78.813974186026996</v>
      </c>
      <c r="I40" s="47">
        <v>484554.29899983172</v>
      </c>
      <c r="J40" s="47">
        <v>0</v>
      </c>
      <c r="K40" s="47">
        <v>0</v>
      </c>
      <c r="L40" s="47">
        <v>239960.86962794585</v>
      </c>
      <c r="M40" s="47">
        <v>1296.5982167184557</v>
      </c>
      <c r="N40" s="47">
        <v>0</v>
      </c>
      <c r="O40" s="47">
        <v>648.97284719393929</v>
      </c>
      <c r="P40" s="47">
        <v>0</v>
      </c>
      <c r="Q40" s="47">
        <v>2576.2938608464497</v>
      </c>
      <c r="R40" s="47">
        <v>97.333674999999985</v>
      </c>
      <c r="S40" s="38">
        <f t="shared" si="1"/>
        <v>837996.88182543311</v>
      </c>
      <c r="BI40" s="29"/>
    </row>
    <row r="41" spans="1:61" ht="12.75" customHeight="1">
      <c r="A41" s="49">
        <v>2000</v>
      </c>
      <c r="B41" s="48">
        <v>158044</v>
      </c>
      <c r="C41" s="47">
        <v>0</v>
      </c>
      <c r="D41" s="47">
        <v>26856.058435614355</v>
      </c>
      <c r="E41" s="47">
        <v>0</v>
      </c>
      <c r="F41" s="47">
        <v>69457.334308953679</v>
      </c>
      <c r="G41" s="47">
        <v>10096.82175512315</v>
      </c>
      <c r="H41" s="47">
        <v>218891.06584891636</v>
      </c>
      <c r="I41" s="47">
        <v>105836.60705911083</v>
      </c>
      <c r="J41" s="47">
        <v>0</v>
      </c>
      <c r="K41" s="47">
        <v>720.97258132748266</v>
      </c>
      <c r="L41" s="47">
        <v>79630.681964386968</v>
      </c>
      <c r="M41" s="47">
        <v>435.4029137031813</v>
      </c>
      <c r="N41" s="47">
        <v>0</v>
      </c>
      <c r="O41" s="47">
        <v>678.11473323975576</v>
      </c>
      <c r="P41" s="47">
        <v>316.0574431316208</v>
      </c>
      <c r="Q41" s="47">
        <v>308.745947908772</v>
      </c>
      <c r="R41" s="47">
        <v>514.39815935055697</v>
      </c>
      <c r="S41" s="38">
        <f t="shared" si="1"/>
        <v>513742.26115076675</v>
      </c>
      <c r="BI41" s="29"/>
    </row>
    <row r="42" spans="1:61" ht="12.75" customHeight="1">
      <c r="A42" s="49">
        <v>2001</v>
      </c>
      <c r="B42" s="48">
        <v>154349</v>
      </c>
      <c r="C42" s="48">
        <v>0</v>
      </c>
      <c r="D42" s="48">
        <v>565.03568487684902</v>
      </c>
      <c r="E42" s="48">
        <v>0</v>
      </c>
      <c r="F42" s="48">
        <v>21562.503483773082</v>
      </c>
      <c r="G42" s="48">
        <v>2507.8672407964996</v>
      </c>
      <c r="H42" s="48">
        <v>7110.0616998574615</v>
      </c>
      <c r="I42" s="48">
        <v>5096.1915448155705</v>
      </c>
      <c r="J42" s="48">
        <v>8507.5080748359578</v>
      </c>
      <c r="K42" s="48">
        <v>145.04258589963376</v>
      </c>
      <c r="L42" s="48">
        <v>14177.113257574045</v>
      </c>
      <c r="M42" s="48">
        <v>38039.77118513918</v>
      </c>
      <c r="N42" s="48">
        <v>223.4074214226103</v>
      </c>
      <c r="O42" s="48">
        <v>774.04707623523996</v>
      </c>
      <c r="P42" s="48">
        <v>706.11319829201921</v>
      </c>
      <c r="Q42" s="48">
        <v>80473.038513331121</v>
      </c>
      <c r="R42" s="48">
        <v>1501.9362377977534</v>
      </c>
      <c r="S42" s="38">
        <f t="shared" si="1"/>
        <v>181389.63720464704</v>
      </c>
      <c r="BI42" s="29"/>
    </row>
    <row r="43" spans="1:61" ht="12.75" customHeight="1">
      <c r="A43" s="50">
        <v>2002</v>
      </c>
      <c r="B43" s="48">
        <v>85317</v>
      </c>
      <c r="C43" s="48">
        <v>0</v>
      </c>
      <c r="D43" s="48">
        <v>1675.2470871997521</v>
      </c>
      <c r="E43" s="48">
        <v>0</v>
      </c>
      <c r="F43" s="48">
        <v>6800.5173591870398</v>
      </c>
      <c r="G43" s="48">
        <v>5172.8811387208207</v>
      </c>
      <c r="H43" s="48">
        <v>6216.00996539882</v>
      </c>
      <c r="I43" s="48">
        <v>34309.358252065504</v>
      </c>
      <c r="J43" s="48">
        <v>8528.021642850088</v>
      </c>
      <c r="K43" s="48">
        <v>0</v>
      </c>
      <c r="L43" s="48">
        <v>44275.073672066945</v>
      </c>
      <c r="M43" s="48">
        <v>35649.761941908102</v>
      </c>
      <c r="N43" s="48">
        <v>0</v>
      </c>
      <c r="O43" s="48">
        <v>415.68750319078072</v>
      </c>
      <c r="P43" s="48">
        <v>0</v>
      </c>
      <c r="Q43" s="48">
        <v>29093.003300884826</v>
      </c>
      <c r="R43" s="48">
        <v>198.10258537578426</v>
      </c>
      <c r="S43" s="38">
        <f t="shared" si="1"/>
        <v>172333.66444884843</v>
      </c>
      <c r="BI43" s="29"/>
    </row>
    <row r="44" spans="1:61" ht="12.75" customHeight="1">
      <c r="A44" s="50">
        <v>2003</v>
      </c>
      <c r="B44" s="48">
        <v>201679</v>
      </c>
      <c r="C44" s="48">
        <v>0</v>
      </c>
      <c r="D44" s="48">
        <v>1200.6625464432223</v>
      </c>
      <c r="E44" s="48">
        <v>0</v>
      </c>
      <c r="F44" s="48">
        <v>9899.2123745508798</v>
      </c>
      <c r="G44" s="48">
        <v>44358.643568707441</v>
      </c>
      <c r="H44" s="48">
        <v>16347.822207660922</v>
      </c>
      <c r="I44" s="48">
        <v>169365.29500851192</v>
      </c>
      <c r="J44" s="48">
        <v>3429.5455520681858</v>
      </c>
      <c r="K44" s="48">
        <v>0</v>
      </c>
      <c r="L44" s="48">
        <v>81122.728688497256</v>
      </c>
      <c r="M44" s="48">
        <v>31296.051849570733</v>
      </c>
      <c r="N44" s="48">
        <v>0</v>
      </c>
      <c r="O44" s="48">
        <v>184.19912953495867</v>
      </c>
      <c r="P44" s="48">
        <v>0</v>
      </c>
      <c r="Q44" s="48">
        <v>1235.7226302637773</v>
      </c>
      <c r="R44" s="48">
        <v>0</v>
      </c>
      <c r="S44" s="38">
        <f t="shared" si="1"/>
        <v>358439.88355580927</v>
      </c>
      <c r="BI44" s="29"/>
    </row>
    <row r="45" spans="1:61" ht="12.75" customHeight="1">
      <c r="A45" s="50">
        <v>2004</v>
      </c>
      <c r="B45" s="48">
        <v>120664</v>
      </c>
      <c r="C45" s="51">
        <v>0</v>
      </c>
      <c r="D45" s="51">
        <v>11273.88340927074</v>
      </c>
      <c r="E45" s="51">
        <v>0</v>
      </c>
      <c r="F45" s="51">
        <v>147144.5591716434</v>
      </c>
      <c r="G45" s="51">
        <v>19605.594883989175</v>
      </c>
      <c r="H45" s="51">
        <v>91013.933196407932</v>
      </c>
      <c r="I45" s="51">
        <v>197566.72364222983</v>
      </c>
      <c r="J45" s="51">
        <v>0</v>
      </c>
      <c r="K45" s="51">
        <v>297.68422719220422</v>
      </c>
      <c r="L45" s="51">
        <v>25918.123535044699</v>
      </c>
      <c r="M45" s="51">
        <v>243.29883527045368</v>
      </c>
      <c r="N45" s="51">
        <v>0</v>
      </c>
      <c r="O45" s="51">
        <v>175.3232876825204</v>
      </c>
      <c r="P45" s="51">
        <v>0</v>
      </c>
      <c r="Q45" s="51">
        <v>0</v>
      </c>
      <c r="R45" s="51">
        <v>0</v>
      </c>
      <c r="S45" s="38">
        <f t="shared" si="1"/>
        <v>493239.12418873096</v>
      </c>
      <c r="BI45" s="29"/>
    </row>
    <row r="46" spans="1:61" ht="12.75" customHeight="1">
      <c r="A46" s="50">
        <v>2005</v>
      </c>
      <c r="B46" s="48">
        <v>136948</v>
      </c>
      <c r="C46" s="51">
        <v>0</v>
      </c>
      <c r="D46" s="51">
        <v>2318.0200510164173</v>
      </c>
      <c r="E46" s="51">
        <v>0</v>
      </c>
      <c r="F46" s="51">
        <v>34034.404654637321</v>
      </c>
      <c r="G46" s="51">
        <v>8824.4495642026559</v>
      </c>
      <c r="H46" s="51">
        <v>43135.547959752927</v>
      </c>
      <c r="I46" s="51">
        <v>36814.735933951539</v>
      </c>
      <c r="J46" s="51">
        <v>5934.5627562559112</v>
      </c>
      <c r="K46" s="51">
        <v>435.39329581653351</v>
      </c>
      <c r="L46" s="51">
        <v>36735.075146568211</v>
      </c>
      <c r="M46" s="51">
        <v>3222.476215967145</v>
      </c>
      <c r="N46" s="51">
        <v>88.623576536186548</v>
      </c>
      <c r="O46" s="51">
        <v>338.75881291395734</v>
      </c>
      <c r="P46" s="51">
        <v>0</v>
      </c>
      <c r="Q46" s="51">
        <v>499.95235547150708</v>
      </c>
      <c r="R46" s="51">
        <v>0</v>
      </c>
      <c r="S46" s="38">
        <f t="shared" si="1"/>
        <v>172382.00032309029</v>
      </c>
      <c r="BI46" s="29"/>
    </row>
    <row r="47" spans="1:61" ht="12.75" customHeight="1">
      <c r="A47" s="50">
        <v>2006</v>
      </c>
      <c r="B47" s="48">
        <v>89516</v>
      </c>
      <c r="C47" s="51">
        <v>0</v>
      </c>
      <c r="D47" s="51">
        <v>107.40553617643749</v>
      </c>
      <c r="E47" s="51">
        <v>245.7184459092324</v>
      </c>
      <c r="F47" s="51">
        <v>6723.3088563807014</v>
      </c>
      <c r="G47" s="51">
        <v>40387.75082410052</v>
      </c>
      <c r="H47" s="51">
        <v>21538.990576405893</v>
      </c>
      <c r="I47" s="51">
        <v>217026.10301673325</v>
      </c>
      <c r="J47" s="51">
        <v>7498.1286565086457</v>
      </c>
      <c r="K47" s="51">
        <v>0</v>
      </c>
      <c r="L47" s="51">
        <v>116934.72827581913</v>
      </c>
      <c r="M47" s="51">
        <v>5776.6671165276803</v>
      </c>
      <c r="N47" s="51">
        <v>0</v>
      </c>
      <c r="O47" s="51">
        <v>686.52396563523143</v>
      </c>
      <c r="P47" s="51">
        <v>0</v>
      </c>
      <c r="Q47" s="51">
        <v>2649.4513247188243</v>
      </c>
      <c r="R47" s="51">
        <v>0</v>
      </c>
      <c r="S47" s="38">
        <f t="shared" si="1"/>
        <v>419574.77659491549</v>
      </c>
      <c r="BI47" s="29"/>
    </row>
    <row r="48" spans="1:61" ht="10.5" customHeight="1">
      <c r="A48" s="50">
        <v>2007</v>
      </c>
      <c r="B48" s="48">
        <v>120186</v>
      </c>
      <c r="C48" s="51">
        <v>0</v>
      </c>
      <c r="D48" s="51">
        <v>3792.8079144907856</v>
      </c>
      <c r="E48" s="51">
        <v>660.60320638228347</v>
      </c>
      <c r="F48" s="51">
        <v>13301.406407965638</v>
      </c>
      <c r="G48" s="51">
        <v>67117.104204245596</v>
      </c>
      <c r="H48" s="51">
        <v>21050.126251876827</v>
      </c>
      <c r="I48" s="51">
        <v>171110.99280123066</v>
      </c>
      <c r="J48" s="51">
        <v>0</v>
      </c>
      <c r="K48" s="51">
        <v>0</v>
      </c>
      <c r="L48" s="51">
        <v>87986.593304519745</v>
      </c>
      <c r="M48" s="51">
        <v>576.42425238287979</v>
      </c>
      <c r="N48" s="51">
        <v>0</v>
      </c>
      <c r="O48" s="51">
        <v>454.40078456248523</v>
      </c>
      <c r="P48" s="51">
        <v>0</v>
      </c>
      <c r="Q48" s="51">
        <v>0</v>
      </c>
      <c r="R48" s="51">
        <v>0</v>
      </c>
      <c r="S48" s="38">
        <f t="shared" si="1"/>
        <v>366050.45912765694</v>
      </c>
      <c r="BI48" s="29"/>
    </row>
    <row r="49" spans="1:19" ht="10.5" customHeight="1">
      <c r="A49" s="50">
        <v>2008</v>
      </c>
      <c r="B49" s="48">
        <v>105363</v>
      </c>
      <c r="C49" s="51">
        <v>0</v>
      </c>
      <c r="D49" s="51">
        <v>4622.8273110688297</v>
      </c>
      <c r="E49" s="51">
        <v>0</v>
      </c>
      <c r="F49" s="51">
        <v>45644.804992872334</v>
      </c>
      <c r="G49" s="51">
        <v>10102.967222973748</v>
      </c>
      <c r="H49" s="51">
        <v>48444.080681620711</v>
      </c>
      <c r="I49" s="51">
        <v>100679.72061733104</v>
      </c>
      <c r="J49" s="51">
        <v>0</v>
      </c>
      <c r="K49" s="51">
        <v>151.22602061214286</v>
      </c>
      <c r="L49" s="51">
        <v>44642.337187867015</v>
      </c>
      <c r="M49" s="51">
        <v>0</v>
      </c>
      <c r="N49" s="51">
        <v>0</v>
      </c>
      <c r="O49" s="51">
        <v>0</v>
      </c>
      <c r="P49" s="51">
        <v>0</v>
      </c>
      <c r="Q49" s="51">
        <v>276.762590182868</v>
      </c>
      <c r="R49" s="51">
        <v>0</v>
      </c>
      <c r="S49" s="38">
        <f t="shared" si="1"/>
        <v>254564.72662452867</v>
      </c>
    </row>
    <row r="50" spans="1:19" ht="10.5" customHeight="1">
      <c r="A50" s="50">
        <v>2009</v>
      </c>
      <c r="B50" s="48">
        <v>101845</v>
      </c>
      <c r="C50" s="51">
        <v>495.2957035572428</v>
      </c>
      <c r="D50" s="51">
        <v>92.893417011605351</v>
      </c>
      <c r="E50" s="51">
        <v>0</v>
      </c>
      <c r="F50" s="51">
        <v>10784.175654355558</v>
      </c>
      <c r="G50" s="51">
        <v>17550.079197078358</v>
      </c>
      <c r="H50" s="51">
        <v>16451.852341532634</v>
      </c>
      <c r="I50" s="51">
        <v>322751.94360281934</v>
      </c>
      <c r="J50" s="51">
        <v>859.65804723278461</v>
      </c>
      <c r="K50" s="51">
        <v>0</v>
      </c>
      <c r="L50" s="51">
        <v>174311</v>
      </c>
      <c r="M50" s="51">
        <v>12255.401249076442</v>
      </c>
      <c r="N50" s="51">
        <v>0</v>
      </c>
      <c r="O50" s="51">
        <v>107.88500644543218</v>
      </c>
      <c r="P50" s="51">
        <v>0</v>
      </c>
      <c r="Q50" s="51">
        <v>2142.5216003613787</v>
      </c>
      <c r="R50" s="51"/>
      <c r="S50" s="38">
        <f t="shared" si="1"/>
        <v>557802.70581947081</v>
      </c>
    </row>
    <row r="51" spans="1:19" ht="10.5" customHeight="1">
      <c r="A51" s="50">
        <v>2010</v>
      </c>
      <c r="B51" s="48">
        <v>94680</v>
      </c>
      <c r="C51" s="51">
        <v>0</v>
      </c>
      <c r="D51" s="51">
        <v>1872.9242075314426</v>
      </c>
      <c r="E51" s="51">
        <v>0</v>
      </c>
      <c r="F51" s="51">
        <v>13153.71704125117</v>
      </c>
      <c r="G51" s="51">
        <v>26967.072212458788</v>
      </c>
      <c r="H51" s="51">
        <v>23316</v>
      </c>
      <c r="I51" s="51">
        <v>160354</v>
      </c>
      <c r="J51" s="51">
        <v>2046.9190618236073</v>
      </c>
      <c r="K51" s="51">
        <v>0</v>
      </c>
      <c r="L51" s="51">
        <v>80454.307571511599</v>
      </c>
      <c r="M51" s="51">
        <v>5076.2940765900785</v>
      </c>
      <c r="N51" s="51">
        <v>0</v>
      </c>
      <c r="O51" s="51"/>
      <c r="P51" s="51"/>
      <c r="Q51" s="51"/>
      <c r="R51" s="51"/>
      <c r="S51" s="52"/>
    </row>
    <row r="52" spans="1:19" ht="10.5" customHeight="1">
      <c r="A52" s="50">
        <v>2011</v>
      </c>
      <c r="B52" s="48">
        <v>134642</v>
      </c>
      <c r="C52" s="51">
        <v>0</v>
      </c>
      <c r="D52" s="51">
        <v>832.43849598828774</v>
      </c>
      <c r="E52" s="51">
        <v>0</v>
      </c>
      <c r="F52" s="51">
        <v>8207</v>
      </c>
      <c r="G52" s="51">
        <v>55889</v>
      </c>
      <c r="H52" s="51">
        <v>6723.2027207886422</v>
      </c>
      <c r="I52" s="51">
        <v>142674.79037379377</v>
      </c>
      <c r="J52" s="51">
        <v>161.05367906289092</v>
      </c>
      <c r="K52" s="51"/>
      <c r="L52" s="51"/>
      <c r="M52" s="51"/>
      <c r="N52" s="51"/>
      <c r="O52" s="51"/>
      <c r="P52" s="51"/>
      <c r="Q52" s="51"/>
      <c r="R52" s="51"/>
      <c r="S52" s="52"/>
    </row>
    <row r="53" spans="1:19" ht="10.5" customHeight="1">
      <c r="A53" s="50">
        <v>2012</v>
      </c>
      <c r="B53" s="48">
        <v>148884</v>
      </c>
      <c r="C53" s="51">
        <v>513</v>
      </c>
      <c r="D53" s="51">
        <v>388</v>
      </c>
      <c r="E53" s="51">
        <v>0</v>
      </c>
      <c r="F53" s="51">
        <v>1295.8238152134754</v>
      </c>
      <c r="G53" s="51">
        <v>3255.2414165092259</v>
      </c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2"/>
    </row>
    <row r="54" spans="1:19" ht="10.5" customHeight="1">
      <c r="A54" s="50">
        <v>2013</v>
      </c>
      <c r="B54" s="48">
        <v>136059</v>
      </c>
      <c r="C54" s="51">
        <v>0</v>
      </c>
      <c r="D54" s="51">
        <v>2435.454318487667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2"/>
    </row>
    <row r="55" spans="1:19" ht="10.5" customHeight="1">
      <c r="A55" s="50">
        <v>2014</v>
      </c>
      <c r="B55" s="48">
        <v>200296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2"/>
    </row>
    <row r="56" spans="1:19" ht="10.5" customHeight="1">
      <c r="A56" s="50">
        <v>2015</v>
      </c>
      <c r="B56" s="48">
        <v>219093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2"/>
    </row>
    <row r="57" spans="1:19" ht="10.5" customHeight="1">
      <c r="A57" s="50">
        <v>2016</v>
      </c>
      <c r="B57" s="48">
        <v>150468.84953100001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2"/>
    </row>
    <row r="58" spans="1:19" ht="10.5" customHeight="1">
      <c r="A58" s="5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5"/>
      <c r="R58" s="54" t="s">
        <v>10</v>
      </c>
      <c r="S58" s="56">
        <f>AVERAGE(S41:S50)</f>
        <v>348951.92390384653</v>
      </c>
    </row>
  </sheetData>
  <mergeCells count="1">
    <mergeCell ref="C5:R5"/>
  </mergeCells>
  <printOptions horizontalCentered="1"/>
  <pageMargins left="0.75" right="0.75" top="1" bottom="0.5" header="0.5" footer="0.5"/>
  <pageSetup scale="76" orientation="landscape" horizontalDpi="300" verticalDpi="300" r:id="rId1"/>
  <headerFooter alignWithMargins="0"/>
  <colBreaks count="1" manualBreakCount="1">
    <brk id="17" min="4" max="4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Nelson River</vt:lpstr>
      <vt:lpstr>Bear Late run</vt:lpstr>
      <vt:lpstr>chignik late run</vt:lpstr>
      <vt:lpstr>chignik early run</vt:lpstr>
      <vt:lpstr>Upper Stn Late</vt:lpstr>
      <vt:lpstr>Upper Station Early</vt:lpstr>
      <vt:lpstr>Karluk Late Run</vt:lpstr>
      <vt:lpstr>Karluk Eary Run</vt:lpstr>
      <vt:lpstr>Frazer</vt:lpstr>
      <vt:lpstr>Ayakulik </vt:lpstr>
      <vt:lpstr>'Ayakulik '!Print_Area</vt:lpstr>
      <vt:lpstr>Frazer!Print_Area</vt:lpstr>
      <vt:lpstr>'Karluk Eary Run'!Print_Area</vt:lpstr>
      <vt:lpstr>'Karluk Late Run'!Print_Area</vt:lpstr>
      <vt:lpstr>'Nelson River'!Print_Area</vt:lpstr>
      <vt:lpstr>'Upper Station Early'!Print_Area</vt:lpstr>
      <vt:lpstr>'Upper Stn Late'!Print_Area</vt:lpstr>
      <vt:lpstr>'Ayakulik '!Print_Area_MI</vt:lpstr>
      <vt:lpstr>'Karluk Late Run'!Print_Area_MI</vt:lpstr>
      <vt:lpstr>'Upper Station Early'!Print_Area_MI</vt:lpstr>
      <vt:lpstr>'Upper Stn Late'!Print_Area_MI</vt:lpstr>
    </vt:vector>
  </TitlesOfParts>
  <Company>ADF&amp;G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2017-08-22T16:41:04Z</dcterms:created>
  <dcterms:modified xsi:type="dcterms:W3CDTF">2017-08-26T00:06:39Z</dcterms:modified>
</cp:coreProperties>
</file>