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glin/Documents/博士学习/第9学期/ACSOS22/artifact/SHIL/result/"/>
    </mc:Choice>
  </mc:AlternateContent>
  <xr:revisionPtr revIDLastSave="0" documentId="13_ncr:1_{8AACCFC6-4547-514B-A8F0-5C0FD1B6EE57}" xr6:coauthVersionLast="47" xr6:coauthVersionMax="47" xr10:uidLastSave="{00000000-0000-0000-0000-000000000000}"/>
  <bookViews>
    <workbookView xWindow="0" yWindow="500" windowWidth="28800" windowHeight="17500" xr2:uid="{955F8E29-2858-1A46-8F06-715BB8A154BB}"/>
  </bookViews>
  <sheets>
    <sheet name="template" sheetId="3" r:id="rId1"/>
  </sheets>
  <definedNames>
    <definedName name="_xlnm._FilterDatabase" localSheetId="0" hidden="1">template!$A$2:$AO$43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3" i="3" l="1"/>
  <c r="I43" i="3" s="1"/>
  <c r="G43" i="3"/>
  <c r="F43" i="3"/>
  <c r="E43" i="3"/>
  <c r="D43" i="3"/>
  <c r="C43" i="3"/>
  <c r="B43" i="3"/>
  <c r="H42" i="3"/>
  <c r="I42" i="3" s="1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I40" i="3" s="1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I38" i="3" s="1"/>
  <c r="G38" i="3"/>
  <c r="F38" i="3"/>
  <c r="E38" i="3"/>
  <c r="D38" i="3"/>
  <c r="C38" i="3"/>
  <c r="B38" i="3"/>
  <c r="H37" i="3"/>
  <c r="I37" i="3" s="1"/>
  <c r="G37" i="3"/>
  <c r="F37" i="3"/>
  <c r="E37" i="3"/>
  <c r="D37" i="3"/>
  <c r="C37" i="3"/>
  <c r="B37" i="3"/>
  <c r="H36" i="3"/>
  <c r="I36" i="3" s="1"/>
  <c r="G36" i="3"/>
  <c r="F36" i="3"/>
  <c r="E36" i="3"/>
  <c r="D36" i="3"/>
  <c r="C36" i="3"/>
  <c r="B36" i="3"/>
  <c r="H35" i="3"/>
  <c r="I35" i="3" s="1"/>
  <c r="G35" i="3"/>
  <c r="F35" i="3"/>
  <c r="E35" i="3"/>
  <c r="D35" i="3"/>
  <c r="C35" i="3"/>
  <c r="B35" i="3"/>
  <c r="H34" i="3"/>
  <c r="I34" i="3" s="1"/>
  <c r="G34" i="3"/>
  <c r="F34" i="3"/>
  <c r="E34" i="3"/>
  <c r="D34" i="3"/>
  <c r="C34" i="3"/>
  <c r="B34" i="3"/>
  <c r="H33" i="3"/>
  <c r="I33" i="3" s="1"/>
  <c r="G33" i="3"/>
  <c r="F33" i="3"/>
  <c r="E33" i="3"/>
  <c r="D33" i="3"/>
  <c r="C33" i="3"/>
  <c r="B33" i="3"/>
  <c r="H32" i="3"/>
  <c r="I32" i="3" s="1"/>
  <c r="G32" i="3"/>
  <c r="F32" i="3"/>
  <c r="E32" i="3"/>
  <c r="D32" i="3"/>
  <c r="C32" i="3"/>
  <c r="B32" i="3"/>
  <c r="H31" i="3"/>
  <c r="I31" i="3" s="1"/>
  <c r="G31" i="3"/>
  <c r="F31" i="3"/>
  <c r="E31" i="3"/>
  <c r="D31" i="3"/>
  <c r="C31" i="3"/>
  <c r="B31" i="3"/>
  <c r="H30" i="3"/>
  <c r="I30" i="3" s="1"/>
  <c r="G30" i="3"/>
  <c r="F30" i="3"/>
  <c r="E30" i="3"/>
  <c r="D30" i="3"/>
  <c r="C30" i="3"/>
  <c r="B30" i="3"/>
  <c r="H29" i="3"/>
  <c r="I29" i="3" s="1"/>
  <c r="G29" i="3"/>
  <c r="F29" i="3"/>
  <c r="E29" i="3"/>
  <c r="D29" i="3"/>
  <c r="C29" i="3"/>
  <c r="B29" i="3"/>
  <c r="H28" i="3"/>
  <c r="I28" i="3" s="1"/>
  <c r="G28" i="3"/>
  <c r="F28" i="3"/>
  <c r="E28" i="3"/>
  <c r="D28" i="3"/>
  <c r="C28" i="3"/>
  <c r="B28" i="3"/>
  <c r="H27" i="3"/>
  <c r="I27" i="3" s="1"/>
  <c r="G27" i="3"/>
  <c r="F27" i="3"/>
  <c r="E27" i="3"/>
  <c r="D27" i="3"/>
  <c r="C27" i="3"/>
  <c r="B27" i="3"/>
  <c r="H26" i="3"/>
  <c r="I26" i="3" s="1"/>
  <c r="G26" i="3"/>
  <c r="F26" i="3"/>
  <c r="E26" i="3"/>
  <c r="D26" i="3"/>
  <c r="C26" i="3"/>
  <c r="B26" i="3"/>
  <c r="H25" i="3"/>
  <c r="I25" i="3" s="1"/>
  <c r="G25" i="3"/>
  <c r="F25" i="3"/>
  <c r="E25" i="3"/>
  <c r="D25" i="3"/>
  <c r="C25" i="3"/>
  <c r="B25" i="3"/>
  <c r="H24" i="3"/>
  <c r="I24" i="3" s="1"/>
  <c r="G24" i="3"/>
  <c r="F24" i="3"/>
  <c r="E24" i="3"/>
  <c r="D24" i="3"/>
  <c r="C24" i="3"/>
  <c r="B24" i="3"/>
  <c r="H23" i="3"/>
  <c r="I23" i="3" s="1"/>
  <c r="G23" i="3"/>
  <c r="F23" i="3"/>
  <c r="E23" i="3"/>
  <c r="D23" i="3"/>
  <c r="C23" i="3"/>
  <c r="B23" i="3"/>
  <c r="H22" i="3"/>
  <c r="I22" i="3" s="1"/>
  <c r="G22" i="3"/>
  <c r="F22" i="3"/>
  <c r="E22" i="3"/>
  <c r="D22" i="3"/>
  <c r="C22" i="3"/>
  <c r="B22" i="3"/>
  <c r="H21" i="3"/>
  <c r="I21" i="3" s="1"/>
  <c r="G21" i="3"/>
  <c r="F21" i="3"/>
  <c r="E21" i="3"/>
  <c r="D21" i="3"/>
  <c r="C21" i="3"/>
  <c r="B21" i="3"/>
  <c r="H20" i="3"/>
  <c r="I20" i="3" s="1"/>
  <c r="G20" i="3"/>
  <c r="F20" i="3"/>
  <c r="E20" i="3"/>
  <c r="D20" i="3"/>
  <c r="C20" i="3"/>
  <c r="B20" i="3"/>
  <c r="H19" i="3"/>
  <c r="I19" i="3" s="1"/>
  <c r="G19" i="3"/>
  <c r="F19" i="3"/>
  <c r="E19" i="3"/>
  <c r="D19" i="3"/>
  <c r="C19" i="3"/>
  <c r="B19" i="3"/>
  <c r="H18" i="3"/>
  <c r="I18" i="3" s="1"/>
  <c r="G18" i="3"/>
  <c r="F18" i="3"/>
  <c r="E18" i="3"/>
  <c r="D18" i="3"/>
  <c r="C18" i="3"/>
  <c r="B18" i="3"/>
  <c r="H17" i="3"/>
  <c r="I17" i="3" s="1"/>
  <c r="G17" i="3"/>
  <c r="F17" i="3"/>
  <c r="E17" i="3"/>
  <c r="D17" i="3"/>
  <c r="C17" i="3"/>
  <c r="B17" i="3"/>
  <c r="H16" i="3"/>
  <c r="I16" i="3" s="1"/>
  <c r="G16" i="3"/>
  <c r="F16" i="3"/>
  <c r="E16" i="3"/>
  <c r="D16" i="3"/>
  <c r="C16" i="3"/>
  <c r="B16" i="3"/>
  <c r="H15" i="3"/>
  <c r="I15" i="3" s="1"/>
  <c r="G15" i="3"/>
  <c r="F15" i="3"/>
  <c r="E15" i="3"/>
  <c r="D15" i="3"/>
  <c r="C15" i="3"/>
  <c r="B15" i="3"/>
  <c r="H14" i="3"/>
  <c r="I14" i="3" s="1"/>
  <c r="G14" i="3"/>
  <c r="F14" i="3"/>
  <c r="E14" i="3"/>
  <c r="D14" i="3"/>
  <c r="C14" i="3"/>
  <c r="B14" i="3"/>
  <c r="H13" i="3"/>
  <c r="I13" i="3" s="1"/>
  <c r="G13" i="3"/>
  <c r="F13" i="3"/>
  <c r="E13" i="3"/>
  <c r="D13" i="3"/>
  <c r="C13" i="3"/>
  <c r="B13" i="3"/>
  <c r="H12" i="3"/>
  <c r="I12" i="3" s="1"/>
  <c r="G12" i="3"/>
  <c r="F12" i="3"/>
  <c r="E12" i="3"/>
  <c r="D12" i="3"/>
  <c r="C12" i="3"/>
  <c r="B12" i="3"/>
  <c r="H11" i="3"/>
  <c r="I11" i="3" s="1"/>
  <c r="G11" i="3"/>
  <c r="F11" i="3"/>
  <c r="E11" i="3"/>
  <c r="D11" i="3"/>
  <c r="C11" i="3"/>
  <c r="B11" i="3"/>
  <c r="H10" i="3"/>
  <c r="I10" i="3" s="1"/>
  <c r="G10" i="3"/>
  <c r="F10" i="3"/>
  <c r="E10" i="3"/>
  <c r="D10" i="3"/>
  <c r="C10" i="3"/>
  <c r="B10" i="3"/>
  <c r="H9" i="3"/>
  <c r="I9" i="3" s="1"/>
  <c r="G9" i="3"/>
  <c r="F9" i="3"/>
  <c r="E9" i="3"/>
  <c r="D9" i="3"/>
  <c r="C9" i="3"/>
  <c r="B9" i="3"/>
  <c r="H8" i="3"/>
  <c r="I8" i="3" s="1"/>
  <c r="G8" i="3"/>
  <c r="F8" i="3"/>
  <c r="E8" i="3"/>
  <c r="D8" i="3"/>
  <c r="C8" i="3"/>
  <c r="B8" i="3"/>
  <c r="H7" i="3"/>
  <c r="I7" i="3" s="1"/>
  <c r="G7" i="3"/>
  <c r="F7" i="3"/>
  <c r="E7" i="3"/>
  <c r="D7" i="3"/>
  <c r="C7" i="3"/>
  <c r="B7" i="3"/>
  <c r="H6" i="3"/>
  <c r="I6" i="3" s="1"/>
  <c r="G6" i="3"/>
  <c r="F6" i="3"/>
  <c r="E6" i="3"/>
  <c r="D6" i="3"/>
  <c r="C6" i="3"/>
  <c r="B6" i="3"/>
  <c r="H5" i="3"/>
  <c r="I5" i="3" s="1"/>
  <c r="G5" i="3"/>
  <c r="F5" i="3"/>
  <c r="E5" i="3"/>
  <c r="D5" i="3"/>
  <c r="C5" i="3"/>
  <c r="B5" i="3"/>
  <c r="H4" i="3"/>
  <c r="I4" i="3" s="1"/>
  <c r="G4" i="3"/>
  <c r="F4" i="3"/>
  <c r="E4" i="3"/>
  <c r="D4" i="3"/>
  <c r="C4" i="3"/>
  <c r="B4" i="3"/>
  <c r="H3" i="3"/>
  <c r="G3" i="3"/>
  <c r="F3" i="3"/>
  <c r="E3" i="3"/>
  <c r="D3" i="3"/>
  <c r="C3" i="3"/>
  <c r="B3" i="3"/>
  <c r="C45" i="3" l="1"/>
  <c r="G45" i="3"/>
  <c r="E45" i="3"/>
  <c r="F45" i="3"/>
  <c r="D45" i="3"/>
  <c r="I3" i="3"/>
  <c r="I39" i="3"/>
  <c r="I41" i="3"/>
  <c r="B45" i="3"/>
  <c r="H45" i="3"/>
  <c r="I45" i="3" l="1"/>
</calcChain>
</file>

<file path=xl/sharedStrings.xml><?xml version="1.0" encoding="utf-8"?>
<sst xmlns="http://schemas.openxmlformats.org/spreadsheetml/2006/main" count="88" uniqueCount="57">
  <si>
    <t>Overrall</t>
    <phoneticPr fontId="0" type="noConversion"/>
  </si>
  <si>
    <t>container 1</t>
  </si>
  <si>
    <t>container 2</t>
    <phoneticPr fontId="0" type="noConversion"/>
  </si>
  <si>
    <t>container 3</t>
    <phoneticPr fontId="0" type="noConversion"/>
  </si>
  <si>
    <t>container 4</t>
    <phoneticPr fontId="0" type="noConversion"/>
  </si>
  <si>
    <t>Appplication</t>
    <phoneticPr fontId="0" type="noConversion"/>
  </si>
  <si>
    <t>FPR(%)</t>
  </si>
  <si>
    <t>TPR(%)</t>
  </si>
  <si>
    <t>FP</t>
  </si>
  <si>
    <t>TP</t>
  </si>
  <si>
    <t>FN</t>
  </si>
  <si>
    <t>TN</t>
  </si>
  <si>
    <t>lead time (second)</t>
  </si>
  <si>
    <t># of containers</t>
  </si>
  <si>
    <t>CVE-2012-1823</t>
  </si>
  <si>
    <t>CVE-2014-3120</t>
  </si>
  <si>
    <t>CVE-2015-1427</t>
  </si>
  <si>
    <t>CVE-2015-2208</t>
  </si>
  <si>
    <t>CVE-2015-3306</t>
  </si>
  <si>
    <t>CVE-2015-8103</t>
  </si>
  <si>
    <t>CVE-2016-3088</t>
  </si>
  <si>
    <t>CVE-2016-9920</t>
  </si>
  <si>
    <t>CVE-2016-10033</t>
  </si>
  <si>
    <t>CVE-2017-7494</t>
  </si>
  <si>
    <t>CVE-2017-8291</t>
  </si>
  <si>
    <t>CVE-2017-11610</t>
  </si>
  <si>
    <t>CVE-2017-12149</t>
  </si>
  <si>
    <t>CVE-2017-12615</t>
  </si>
  <si>
    <t>CVE-2014-6271</t>
  </si>
  <si>
    <t>CVE-2015-8562</t>
  </si>
  <si>
    <t>CVE-2016-3714</t>
  </si>
  <si>
    <t>CVE-2017-5638</t>
  </si>
  <si>
    <t>CVE-2017-12794</t>
  </si>
  <si>
    <t>CVE-2018-11776</t>
  </si>
  <si>
    <t>CVE-2018-16509</t>
  </si>
  <si>
    <t>CVE-2018-19475</t>
  </si>
  <si>
    <t>CVE-2019-6116b</t>
  </si>
  <si>
    <t>CVE-2019-5420</t>
  </si>
  <si>
    <t>CVE-2020-17530</t>
  </si>
  <si>
    <t>CVE-2021-44228</t>
  </si>
  <si>
    <t>CVE-2014-0160</t>
  </si>
  <si>
    <t>CVE-2015-5531</t>
  </si>
  <si>
    <t>CVE-2017-7529</t>
  </si>
  <si>
    <t>CVE-2017-8917</t>
  </si>
  <si>
    <t>CVE-2018-15473</t>
  </si>
  <si>
    <t>CVE-2020-1938</t>
  </si>
  <si>
    <t>CVE-2021-28164</t>
  </si>
  <si>
    <t>CVE-2021-28169</t>
  </si>
  <si>
    <t>CVE-2021-34429</t>
  </si>
  <si>
    <t>CVE-2021-41773</t>
  </si>
  <si>
    <t>CVE-2014-0050</t>
  </si>
  <si>
    <t>CVE-2016-6515</t>
  </si>
  <si>
    <t>CVE-2015-5477</t>
  </si>
  <si>
    <t>CVE-2016-7434</t>
  </si>
  <si>
    <t>CVE-2017-12635</t>
  </si>
  <si>
    <t>Average</t>
  </si>
  <si>
    <t>Detection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</si>
</sst>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2" fillId="0" borderId="3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0" xfId="1" applyFont="1" applyFill="1" applyBorder="1">
      <alignment vertical="center"/>
    </xf>
    <xf numFmtId="0" fontId="2" fillId="0" borderId="4" xfId="1" applyFont="1" applyBorder="1">
      <alignment vertical="center"/>
    </xf>
    <xf numFmtId="0" fontId="2" fillId="0" borderId="3" xfId="1" applyFont="1" applyBorder="1">
      <alignment vertical="center"/>
    </xf>
    <xf numFmtId="0" fontId="2" fillId="0" borderId="4" xfId="1" applyFont="1" applyFill="1" applyBorder="1">
      <alignment vertical="center"/>
    </xf>
    <xf numFmtId="0" fontId="1" fillId="0" borderId="0" xfId="1" applyBorder="1">
      <alignment vertical="center"/>
    </xf>
    <xf numFmtId="0" fontId="1" fillId="0" borderId="4" xfId="1" applyBorder="1">
      <alignment vertical="center"/>
    </xf>
    <xf numFmtId="0" fontId="2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8" xfId="1" applyFont="1" applyBorder="1" applyAlignment="1"/>
    <xf numFmtId="0" fontId="2" fillId="0" borderId="8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0" fillId="0" borderId="9" xfId="0" applyBorder="1"/>
    <xf numFmtId="0" fontId="0" fillId="0" borderId="10" xfId="0" applyBorder="1"/>
    <xf numFmtId="0" fontId="2" fillId="0" borderId="3" xfId="1" applyFont="1" applyBorder="1" applyAlignment="1"/>
    <xf numFmtId="0" fontId="0" fillId="0" borderId="0" xfId="0" applyBorder="1"/>
    <xf numFmtId="0" fontId="0" fillId="0" borderId="4" xfId="0" applyBorder="1"/>
    <xf numFmtId="0" fontId="2" fillId="0" borderId="3" xfId="1" applyFont="1" applyFill="1" applyBorder="1" applyAlignment="1"/>
    <xf numFmtId="0" fontId="2" fillId="0" borderId="5" xfId="1" applyFont="1" applyBorder="1" applyAlignment="1"/>
    <xf numFmtId="0" fontId="2" fillId="0" borderId="7" xfId="1" applyFont="1" applyBorder="1">
      <alignment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0" borderId="11" xfId="1" applyBorder="1" applyAlignment="1"/>
    <xf numFmtId="0" fontId="1" fillId="0" borderId="12" xfId="1" applyBorder="1">
      <alignment vertical="center"/>
    </xf>
    <xf numFmtId="0" fontId="1" fillId="0" borderId="2" xfId="1" applyBorder="1">
      <alignment vertical="center"/>
    </xf>
    <xf numFmtId="0" fontId="3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3" fillId="0" borderId="12" xfId="1" applyFont="1" applyBorder="1">
      <alignment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4BD48E0F-8702-8C4D-B632-BA81C8830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0966-E429-C04B-A60E-E81FD53CDB68}">
  <dimension ref="A1:AO45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23.5" style="2" customWidth="1"/>
    <col min="2" max="2" width="10.5" style="1" customWidth="1"/>
    <col min="3" max="6" width="8.83203125" style="2" hidden="1" customWidth="1"/>
    <col min="7" max="7" width="15.83203125" style="2" customWidth="1"/>
    <col min="8" max="8" width="14.1640625" style="1" customWidth="1"/>
    <col min="9" max="9" width="12.33203125" style="2" hidden="1" customWidth="1"/>
    <col min="10" max="11" width="8.83203125" style="2"/>
    <col min="12" max="13" width="8.83203125" style="2" customWidth="1"/>
    <col min="14" max="14" width="19.6640625" style="2" customWidth="1"/>
    <col min="15" max="15" width="8.83203125" style="2" customWidth="1"/>
    <col min="16" max="16" width="13.33203125" style="2" customWidth="1"/>
    <col min="17" max="17" width="9.83203125" style="2" customWidth="1"/>
    <col min="18" max="19" width="8.83203125" style="2"/>
    <col min="20" max="24" width="8.83203125" style="2" customWidth="1"/>
    <col min="25" max="27" width="8.83203125" style="2"/>
    <col min="28" max="32" width="8.83203125" style="2" customWidth="1"/>
    <col min="33" max="35" width="8.83203125" style="2"/>
    <col min="36" max="40" width="8.83203125" style="2" customWidth="1"/>
    <col min="41" max="16384" width="8.83203125" style="2"/>
  </cols>
  <sheetData>
    <row r="1" spans="1:41" x14ac:dyDescent="0.2">
      <c r="A1" s="1"/>
      <c r="B1" s="38" t="s">
        <v>0</v>
      </c>
      <c r="C1" s="38"/>
      <c r="D1" s="38"/>
      <c r="E1" s="38"/>
      <c r="F1" s="38"/>
      <c r="G1" s="38"/>
      <c r="H1" s="38"/>
      <c r="I1" s="38"/>
      <c r="J1" s="38" t="s">
        <v>1</v>
      </c>
      <c r="K1" s="38"/>
      <c r="L1" s="38"/>
      <c r="M1" s="38"/>
      <c r="N1" s="38"/>
      <c r="O1" s="38"/>
      <c r="P1" s="38"/>
      <c r="Q1" s="38"/>
      <c r="R1" s="38" t="s">
        <v>2</v>
      </c>
      <c r="S1" s="38"/>
      <c r="T1" s="38"/>
      <c r="U1" s="38"/>
      <c r="V1" s="38"/>
      <c r="W1" s="38"/>
      <c r="X1" s="38"/>
      <c r="Y1" s="38"/>
      <c r="Z1" s="38" t="s">
        <v>3</v>
      </c>
      <c r="AA1" s="38"/>
      <c r="AB1" s="38"/>
      <c r="AC1" s="38"/>
      <c r="AD1" s="38"/>
      <c r="AE1" s="38"/>
      <c r="AF1" s="38"/>
      <c r="AG1" s="38"/>
      <c r="AH1" s="38" t="s">
        <v>4</v>
      </c>
      <c r="AI1" s="38"/>
      <c r="AJ1" s="38"/>
      <c r="AK1" s="38"/>
      <c r="AL1" s="38"/>
      <c r="AM1" s="38"/>
      <c r="AN1" s="38"/>
      <c r="AO1" s="38"/>
    </row>
    <row r="2" spans="1:41" x14ac:dyDescent="0.2">
      <c r="A2" s="1" t="s">
        <v>5</v>
      </c>
      <c r="B2" s="4" t="s">
        <v>6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56</v>
      </c>
      <c r="I2" s="7" t="s">
        <v>13</v>
      </c>
      <c r="J2" s="8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7" t="s">
        <v>56</v>
      </c>
      <c r="R2" s="8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  <c r="Y2" s="7" t="s">
        <v>56</v>
      </c>
      <c r="Z2" s="8" t="s">
        <v>6</v>
      </c>
      <c r="AA2" s="5" t="s">
        <v>7</v>
      </c>
      <c r="AB2" s="5" t="s">
        <v>8</v>
      </c>
      <c r="AC2" s="5" t="s">
        <v>9</v>
      </c>
      <c r="AD2" s="5" t="s">
        <v>10</v>
      </c>
      <c r="AE2" s="5" t="s">
        <v>11</v>
      </c>
      <c r="AF2" s="5" t="s">
        <v>12</v>
      </c>
      <c r="AG2" s="7" t="s">
        <v>56</v>
      </c>
      <c r="AH2" s="8" t="s">
        <v>6</v>
      </c>
      <c r="AI2" s="5" t="s">
        <v>7</v>
      </c>
      <c r="AJ2" s="5" t="s">
        <v>8</v>
      </c>
      <c r="AK2" s="5" t="s">
        <v>9</v>
      </c>
      <c r="AL2" s="5" t="s">
        <v>10</v>
      </c>
      <c r="AM2" s="5" t="s">
        <v>11</v>
      </c>
      <c r="AN2" s="5" t="s">
        <v>12</v>
      </c>
      <c r="AO2" s="7" t="s">
        <v>56</v>
      </c>
    </row>
    <row r="3" spans="1:41" ht="16" x14ac:dyDescent="0.2">
      <c r="A3" s="14" t="s">
        <v>14</v>
      </c>
      <c r="B3" s="15">
        <f t="shared" ref="B3:B43" si="0">AVERAGE(J3,R3,Z3,AH3)</f>
        <v>0</v>
      </c>
      <c r="C3" s="16">
        <f t="shared" ref="C3:H39" si="1">AVERAGE(L3,T3,AB3,AJ3)</f>
        <v>0</v>
      </c>
      <c r="D3" s="16">
        <f t="shared" si="1"/>
        <v>2.75</v>
      </c>
      <c r="E3" s="16">
        <f t="shared" si="1"/>
        <v>1772</v>
      </c>
      <c r="F3" s="16">
        <f t="shared" si="1"/>
        <v>596.75</v>
      </c>
      <c r="G3" s="16">
        <f t="shared" si="1"/>
        <v>0.05</v>
      </c>
      <c r="H3" s="16">
        <f t="shared" si="1"/>
        <v>25</v>
      </c>
      <c r="I3" s="17">
        <f t="shared" ref="I3:I43" si="2">H3/25</f>
        <v>1</v>
      </c>
      <c r="J3" s="28">
        <v>0</v>
      </c>
      <c r="K3" s="18">
        <v>0.44568245125348099</v>
      </c>
      <c r="L3" s="18">
        <v>0</v>
      </c>
      <c r="M3" s="18">
        <v>8</v>
      </c>
      <c r="N3" s="18">
        <v>1787</v>
      </c>
      <c r="O3" s="18">
        <v>602</v>
      </c>
      <c r="P3" s="18">
        <v>0.2</v>
      </c>
      <c r="Q3" s="19">
        <v>100</v>
      </c>
      <c r="R3" s="31">
        <v>0</v>
      </c>
      <c r="S3" s="18">
        <v>0.112803158488437</v>
      </c>
      <c r="T3" s="18">
        <v>0</v>
      </c>
      <c r="U3" s="18">
        <v>2</v>
      </c>
      <c r="V3" s="18">
        <v>1771</v>
      </c>
      <c r="W3" s="18">
        <v>606</v>
      </c>
      <c r="X3" s="18">
        <v>0</v>
      </c>
      <c r="Y3" s="19">
        <v>0</v>
      </c>
      <c r="Z3" s="31">
        <v>0</v>
      </c>
      <c r="AA3" s="18">
        <v>0</v>
      </c>
      <c r="AB3" s="18">
        <v>0</v>
      </c>
      <c r="AC3" s="18">
        <v>0</v>
      </c>
      <c r="AD3" s="18">
        <v>1765</v>
      </c>
      <c r="AE3" s="18">
        <v>590</v>
      </c>
      <c r="AF3" s="18">
        <v>0</v>
      </c>
      <c r="AG3" s="19">
        <v>0</v>
      </c>
      <c r="AH3" s="31">
        <v>0</v>
      </c>
      <c r="AI3" s="18">
        <v>5.6625141562853899E-2</v>
      </c>
      <c r="AJ3" s="18">
        <v>0</v>
      </c>
      <c r="AK3" s="18">
        <v>1</v>
      </c>
      <c r="AL3" s="18">
        <v>1765</v>
      </c>
      <c r="AM3" s="18">
        <v>589</v>
      </c>
      <c r="AN3" s="18">
        <v>0</v>
      </c>
      <c r="AO3" s="19">
        <v>0</v>
      </c>
    </row>
    <row r="4" spans="1:41" ht="16" x14ac:dyDescent="0.2">
      <c r="A4" s="20" t="s">
        <v>15</v>
      </c>
      <c r="B4" s="8">
        <f t="shared" si="0"/>
        <v>0.87516018725440192</v>
      </c>
      <c r="C4" s="5">
        <f t="shared" si="1"/>
        <v>5.25</v>
      </c>
      <c r="D4" s="5">
        <f t="shared" si="1"/>
        <v>225</v>
      </c>
      <c r="E4" s="5">
        <f t="shared" si="1"/>
        <v>1559</v>
      </c>
      <c r="F4" s="5">
        <f t="shared" si="1"/>
        <v>593.5</v>
      </c>
      <c r="G4" s="5">
        <f t="shared" si="1"/>
        <v>10.475000000000001</v>
      </c>
      <c r="H4" s="5">
        <f t="shared" si="1"/>
        <v>100</v>
      </c>
      <c r="I4" s="7">
        <f t="shared" si="2"/>
        <v>4</v>
      </c>
      <c r="J4" s="29">
        <v>1.65837479270315</v>
      </c>
      <c r="K4" s="21">
        <v>17.381615598885698</v>
      </c>
      <c r="L4" s="21">
        <v>10</v>
      </c>
      <c r="M4" s="21">
        <v>312</v>
      </c>
      <c r="N4" s="21">
        <v>1483</v>
      </c>
      <c r="O4" s="21">
        <v>593</v>
      </c>
      <c r="P4" s="21">
        <v>7.4</v>
      </c>
      <c r="Q4" s="22">
        <v>100</v>
      </c>
      <c r="R4" s="29">
        <v>0.167224080267558</v>
      </c>
      <c r="S4" s="21">
        <v>16.536312849162002</v>
      </c>
      <c r="T4" s="21">
        <v>1</v>
      </c>
      <c r="U4" s="21">
        <v>296</v>
      </c>
      <c r="V4" s="21">
        <v>1494</v>
      </c>
      <c r="W4" s="21">
        <v>597</v>
      </c>
      <c r="X4" s="21">
        <v>10.3</v>
      </c>
      <c r="Y4" s="22">
        <v>100</v>
      </c>
      <c r="Z4" s="29">
        <v>1.3400335008375199</v>
      </c>
      <c r="AA4" s="21">
        <v>12.1058558558558</v>
      </c>
      <c r="AB4" s="21">
        <v>8</v>
      </c>
      <c r="AC4" s="21">
        <v>215</v>
      </c>
      <c r="AD4" s="21">
        <v>1561</v>
      </c>
      <c r="AE4" s="21">
        <v>589</v>
      </c>
      <c r="AF4" s="21">
        <v>9.1</v>
      </c>
      <c r="AG4" s="22">
        <v>100</v>
      </c>
      <c r="AH4" s="29">
        <v>0.33500837520937998</v>
      </c>
      <c r="AI4" s="21">
        <v>4.3380281690140796</v>
      </c>
      <c r="AJ4" s="21">
        <v>2</v>
      </c>
      <c r="AK4" s="21">
        <v>77</v>
      </c>
      <c r="AL4" s="21">
        <v>1698</v>
      </c>
      <c r="AM4" s="21">
        <v>595</v>
      </c>
      <c r="AN4" s="21">
        <v>15.1</v>
      </c>
      <c r="AO4" s="22">
        <v>100</v>
      </c>
    </row>
    <row r="5" spans="1:41" ht="16" x14ac:dyDescent="0.2">
      <c r="A5" s="20" t="s">
        <v>16</v>
      </c>
      <c r="B5" s="8">
        <f t="shared" si="0"/>
        <v>1.5075412132828601</v>
      </c>
      <c r="C5" s="5">
        <f t="shared" si="1"/>
        <v>9</v>
      </c>
      <c r="D5" s="5">
        <f t="shared" si="1"/>
        <v>85.25</v>
      </c>
      <c r="E5" s="5">
        <f t="shared" si="1"/>
        <v>1708.75</v>
      </c>
      <c r="F5" s="5">
        <f t="shared" si="1"/>
        <v>587.75</v>
      </c>
      <c r="G5" s="5">
        <f t="shared" si="1"/>
        <v>3.6</v>
      </c>
      <c r="H5" s="5">
        <f t="shared" si="1"/>
        <v>100</v>
      </c>
      <c r="I5" s="7">
        <f t="shared" si="2"/>
        <v>4</v>
      </c>
      <c r="J5" s="29">
        <v>2.50836120401337</v>
      </c>
      <c r="K5" s="21">
        <v>6.7147613762486102</v>
      </c>
      <c r="L5" s="21">
        <v>15</v>
      </c>
      <c r="M5" s="21">
        <v>121</v>
      </c>
      <c r="N5" s="21">
        <v>1681</v>
      </c>
      <c r="O5" s="21">
        <v>583</v>
      </c>
      <c r="P5" s="21">
        <v>1.4</v>
      </c>
      <c r="Q5" s="22">
        <v>100</v>
      </c>
      <c r="R5" s="29">
        <v>1.0050251256281399</v>
      </c>
      <c r="S5" s="21">
        <v>2.3915461624026699</v>
      </c>
      <c r="T5" s="21">
        <v>6</v>
      </c>
      <c r="U5" s="21">
        <v>43</v>
      </c>
      <c r="V5" s="21">
        <v>1755</v>
      </c>
      <c r="W5" s="21">
        <v>591</v>
      </c>
      <c r="X5" s="21">
        <v>2.4</v>
      </c>
      <c r="Y5" s="22">
        <v>100</v>
      </c>
      <c r="Z5" s="29">
        <v>1.1744966442953</v>
      </c>
      <c r="AA5" s="21">
        <v>4.3429844097995502</v>
      </c>
      <c r="AB5" s="21">
        <v>7</v>
      </c>
      <c r="AC5" s="21">
        <v>78</v>
      </c>
      <c r="AD5" s="21">
        <v>1718</v>
      </c>
      <c r="AE5" s="21">
        <v>589</v>
      </c>
      <c r="AF5" s="21">
        <v>5.5</v>
      </c>
      <c r="AG5" s="22">
        <v>100</v>
      </c>
      <c r="AH5" s="29">
        <v>1.34228187919463</v>
      </c>
      <c r="AI5" s="21">
        <v>5.5617977528089799</v>
      </c>
      <c r="AJ5" s="21">
        <v>8</v>
      </c>
      <c r="AK5" s="21">
        <v>99</v>
      </c>
      <c r="AL5" s="21">
        <v>1681</v>
      </c>
      <c r="AM5" s="21">
        <v>588</v>
      </c>
      <c r="AN5" s="21">
        <v>5.0999999999999996</v>
      </c>
      <c r="AO5" s="22">
        <v>100</v>
      </c>
    </row>
    <row r="6" spans="1:41" ht="16" x14ac:dyDescent="0.2">
      <c r="A6" s="20" t="s">
        <v>17</v>
      </c>
      <c r="B6" s="8">
        <f t="shared" si="0"/>
        <v>5.8725558570104219</v>
      </c>
      <c r="C6" s="5">
        <f t="shared" si="1"/>
        <v>35</v>
      </c>
      <c r="D6" s="5">
        <f t="shared" si="1"/>
        <v>436.75</v>
      </c>
      <c r="E6" s="5">
        <f t="shared" si="1"/>
        <v>1347</v>
      </c>
      <c r="F6" s="5">
        <f t="shared" si="1"/>
        <v>560.5</v>
      </c>
      <c r="G6" s="5">
        <f t="shared" si="1"/>
        <v>0.77500000000000002</v>
      </c>
      <c r="H6" s="5">
        <f t="shared" si="1"/>
        <v>75</v>
      </c>
      <c r="I6" s="7">
        <f t="shared" si="2"/>
        <v>3</v>
      </c>
      <c r="J6" s="29">
        <v>22.8187919463087</v>
      </c>
      <c r="K6" s="21">
        <v>71.643454038997206</v>
      </c>
      <c r="L6" s="21">
        <v>136</v>
      </c>
      <c r="M6" s="21">
        <v>1286</v>
      </c>
      <c r="N6" s="21">
        <v>509</v>
      </c>
      <c r="O6" s="21">
        <v>460</v>
      </c>
      <c r="P6" s="21">
        <v>2</v>
      </c>
      <c r="Q6" s="22">
        <v>100</v>
      </c>
      <c r="R6" s="29">
        <v>0.33500837520937998</v>
      </c>
      <c r="S6" s="21">
        <v>15.574229691876701</v>
      </c>
      <c r="T6" s="21">
        <v>2</v>
      </c>
      <c r="U6" s="21">
        <v>278</v>
      </c>
      <c r="V6" s="21">
        <v>1507</v>
      </c>
      <c r="W6" s="21">
        <v>595</v>
      </c>
      <c r="X6" s="21">
        <v>0.6</v>
      </c>
      <c r="Y6" s="22">
        <v>100</v>
      </c>
      <c r="Z6" s="29">
        <v>0.16750418760468999</v>
      </c>
      <c r="AA6" s="21">
        <v>8.2260772243984306</v>
      </c>
      <c r="AB6" s="21">
        <v>1</v>
      </c>
      <c r="AC6" s="21">
        <v>147</v>
      </c>
      <c r="AD6" s="21">
        <v>1640</v>
      </c>
      <c r="AE6" s="21">
        <v>596</v>
      </c>
      <c r="AF6" s="21">
        <v>0.5</v>
      </c>
      <c r="AG6" s="22">
        <v>100</v>
      </c>
      <c r="AH6" s="29">
        <v>0.168918918918918</v>
      </c>
      <c r="AI6" s="21">
        <v>2.0361990950226199</v>
      </c>
      <c r="AJ6" s="21">
        <v>1</v>
      </c>
      <c r="AK6" s="21">
        <v>36</v>
      </c>
      <c r="AL6" s="21">
        <v>1732</v>
      </c>
      <c r="AM6" s="21">
        <v>591</v>
      </c>
      <c r="AN6" s="21">
        <v>0</v>
      </c>
      <c r="AO6" s="22">
        <v>0</v>
      </c>
    </row>
    <row r="7" spans="1:41" ht="16" x14ac:dyDescent="0.2">
      <c r="A7" s="20" t="s">
        <v>18</v>
      </c>
      <c r="B7" s="8">
        <f t="shared" si="0"/>
        <v>0.41849586925262527</v>
      </c>
      <c r="C7" s="5">
        <f t="shared" si="1"/>
        <v>2.5</v>
      </c>
      <c r="D7" s="5">
        <f t="shared" si="1"/>
        <v>12.5</v>
      </c>
      <c r="E7" s="5">
        <f t="shared" si="1"/>
        <v>1776</v>
      </c>
      <c r="F7" s="5">
        <f t="shared" si="1"/>
        <v>595.75</v>
      </c>
      <c r="G7" s="5">
        <f t="shared" si="1"/>
        <v>0.3</v>
      </c>
      <c r="H7" s="5">
        <f t="shared" si="1"/>
        <v>100</v>
      </c>
      <c r="I7" s="7">
        <f t="shared" si="2"/>
        <v>4</v>
      </c>
      <c r="J7" s="29">
        <v>0.67453625632377701</v>
      </c>
      <c r="K7" s="21">
        <v>1.0005558643690899</v>
      </c>
      <c r="L7" s="21">
        <v>4</v>
      </c>
      <c r="M7" s="21">
        <v>18</v>
      </c>
      <c r="N7" s="21">
        <v>1781</v>
      </c>
      <c r="O7" s="21">
        <v>589</v>
      </c>
      <c r="P7" s="21">
        <v>0.4</v>
      </c>
      <c r="Q7" s="22">
        <v>100</v>
      </c>
      <c r="R7" s="29">
        <v>0.66555740432612298</v>
      </c>
      <c r="S7" s="21">
        <v>0.89186176142697804</v>
      </c>
      <c r="T7" s="21">
        <v>4</v>
      </c>
      <c r="U7" s="21">
        <v>16</v>
      </c>
      <c r="V7" s="21">
        <v>1778</v>
      </c>
      <c r="W7" s="21">
        <v>597</v>
      </c>
      <c r="X7" s="21">
        <v>0.5</v>
      </c>
      <c r="Y7" s="22">
        <v>100</v>
      </c>
      <c r="Z7" s="29">
        <v>0.333889816360601</v>
      </c>
      <c r="AA7" s="21">
        <v>0.39281705948372603</v>
      </c>
      <c r="AB7" s="21">
        <v>2</v>
      </c>
      <c r="AC7" s="21">
        <v>7</v>
      </c>
      <c r="AD7" s="21">
        <v>1775</v>
      </c>
      <c r="AE7" s="21">
        <v>597</v>
      </c>
      <c r="AF7" s="21">
        <v>0</v>
      </c>
      <c r="AG7" s="22">
        <v>100</v>
      </c>
      <c r="AH7" s="29">
        <v>0</v>
      </c>
      <c r="AI7" s="21">
        <v>0.50590219224283295</v>
      </c>
      <c r="AJ7" s="21">
        <v>0</v>
      </c>
      <c r="AK7" s="21">
        <v>9</v>
      </c>
      <c r="AL7" s="21">
        <v>1770</v>
      </c>
      <c r="AM7" s="21">
        <v>600</v>
      </c>
      <c r="AN7" s="21">
        <v>0.3</v>
      </c>
      <c r="AO7" s="22">
        <v>100</v>
      </c>
    </row>
    <row r="8" spans="1:41" ht="16" x14ac:dyDescent="0.2">
      <c r="A8" s="20" t="s">
        <v>19</v>
      </c>
      <c r="B8" s="8">
        <f t="shared" si="0"/>
        <v>1.2729293597895235</v>
      </c>
      <c r="C8" s="5">
        <f t="shared" si="1"/>
        <v>7.5</v>
      </c>
      <c r="D8" s="5">
        <f t="shared" si="1"/>
        <v>45.25</v>
      </c>
      <c r="E8" s="5">
        <f t="shared" si="1"/>
        <v>1750.5</v>
      </c>
      <c r="F8" s="5">
        <f t="shared" si="1"/>
        <v>581</v>
      </c>
      <c r="G8" s="5">
        <f t="shared" si="1"/>
        <v>25.65</v>
      </c>
      <c r="H8" s="5">
        <f t="shared" si="1"/>
        <v>100</v>
      </c>
      <c r="I8" s="7">
        <f t="shared" si="2"/>
        <v>4</v>
      </c>
      <c r="J8" s="29">
        <v>1.84563758389261</v>
      </c>
      <c r="K8" s="21">
        <v>4.2896935933147597</v>
      </c>
      <c r="L8" s="21">
        <v>11</v>
      </c>
      <c r="M8" s="21">
        <v>77</v>
      </c>
      <c r="N8" s="21">
        <v>1718</v>
      </c>
      <c r="O8" s="21">
        <v>585</v>
      </c>
      <c r="P8" s="21">
        <v>24.9</v>
      </c>
      <c r="Q8" s="22">
        <v>100</v>
      </c>
      <c r="R8" s="29">
        <v>0.84459459459459396</v>
      </c>
      <c r="S8" s="21">
        <v>1.05555555555555</v>
      </c>
      <c r="T8" s="21">
        <v>5</v>
      </c>
      <c r="U8" s="21">
        <v>19</v>
      </c>
      <c r="V8" s="21">
        <v>1781</v>
      </c>
      <c r="W8" s="21">
        <v>587</v>
      </c>
      <c r="X8" s="21">
        <v>24.9</v>
      </c>
      <c r="Y8" s="22">
        <v>100</v>
      </c>
      <c r="Z8" s="29">
        <v>1.19250425894378</v>
      </c>
      <c r="AA8" s="21">
        <v>2.3359288097886499</v>
      </c>
      <c r="AB8" s="21">
        <v>7</v>
      </c>
      <c r="AC8" s="21">
        <v>42</v>
      </c>
      <c r="AD8" s="21">
        <v>1756</v>
      </c>
      <c r="AE8" s="21">
        <v>580</v>
      </c>
      <c r="AF8" s="21">
        <v>25.5</v>
      </c>
      <c r="AG8" s="22">
        <v>100</v>
      </c>
      <c r="AH8" s="29">
        <v>1.2089810017271101</v>
      </c>
      <c r="AI8" s="21">
        <v>2.4022346368715</v>
      </c>
      <c r="AJ8" s="21">
        <v>7</v>
      </c>
      <c r="AK8" s="21">
        <v>43</v>
      </c>
      <c r="AL8" s="21">
        <v>1747</v>
      </c>
      <c r="AM8" s="21">
        <v>572</v>
      </c>
      <c r="AN8" s="21">
        <v>27.3</v>
      </c>
      <c r="AO8" s="22">
        <v>100</v>
      </c>
    </row>
    <row r="9" spans="1:41" ht="16" x14ac:dyDescent="0.2">
      <c r="A9" s="20" t="s">
        <v>20</v>
      </c>
      <c r="B9" s="8">
        <f t="shared" si="0"/>
        <v>0.22672638031560127</v>
      </c>
      <c r="C9" s="5">
        <f t="shared" si="1"/>
        <v>1.5</v>
      </c>
      <c r="D9" s="5">
        <f t="shared" si="1"/>
        <v>32</v>
      </c>
      <c r="E9" s="5">
        <f t="shared" si="1"/>
        <v>1698.5</v>
      </c>
      <c r="F9" s="5">
        <f t="shared" si="1"/>
        <v>639.25</v>
      </c>
      <c r="G9" s="5">
        <f t="shared" si="1"/>
        <v>4.3250000000000002</v>
      </c>
      <c r="H9" s="5">
        <f t="shared" si="1"/>
        <v>100</v>
      </c>
      <c r="I9" s="7">
        <f t="shared" si="2"/>
        <v>4</v>
      </c>
      <c r="J9" s="29">
        <v>0</v>
      </c>
      <c r="K9" s="21">
        <v>2.23463687150837</v>
      </c>
      <c r="L9" s="21">
        <v>0</v>
      </c>
      <c r="M9" s="21">
        <v>40</v>
      </c>
      <c r="N9" s="21">
        <v>1750</v>
      </c>
      <c r="O9" s="21">
        <v>569</v>
      </c>
      <c r="P9" s="21">
        <v>2.2000000000000002</v>
      </c>
      <c r="Q9" s="22">
        <v>100</v>
      </c>
      <c r="R9" s="29">
        <v>0.15267175572519001</v>
      </c>
      <c r="S9" s="21">
        <v>1.7816091954022899</v>
      </c>
      <c r="T9" s="21">
        <v>1</v>
      </c>
      <c r="U9" s="21">
        <v>31</v>
      </c>
      <c r="V9" s="21">
        <v>1709</v>
      </c>
      <c r="W9" s="21">
        <v>654</v>
      </c>
      <c r="X9" s="21">
        <v>3</v>
      </c>
      <c r="Y9" s="22">
        <v>100</v>
      </c>
      <c r="Z9" s="29">
        <v>0.286944045911047</v>
      </c>
      <c r="AA9" s="21">
        <v>1.44144144144144</v>
      </c>
      <c r="AB9" s="21">
        <v>2</v>
      </c>
      <c r="AC9" s="21">
        <v>24</v>
      </c>
      <c r="AD9" s="21">
        <v>1641</v>
      </c>
      <c r="AE9" s="21">
        <v>695</v>
      </c>
      <c r="AF9" s="21">
        <v>6.8</v>
      </c>
      <c r="AG9" s="22">
        <v>100</v>
      </c>
      <c r="AH9" s="29">
        <v>0.467289719626168</v>
      </c>
      <c r="AI9" s="21">
        <v>1.9108280254776999</v>
      </c>
      <c r="AJ9" s="21">
        <v>3</v>
      </c>
      <c r="AK9" s="21">
        <v>33</v>
      </c>
      <c r="AL9" s="21">
        <v>1694</v>
      </c>
      <c r="AM9" s="21">
        <v>639</v>
      </c>
      <c r="AN9" s="21">
        <v>5.3</v>
      </c>
      <c r="AO9" s="22">
        <v>100</v>
      </c>
    </row>
    <row r="10" spans="1:41" ht="16" x14ac:dyDescent="0.2">
      <c r="A10" s="20" t="s">
        <v>21</v>
      </c>
      <c r="B10" s="8">
        <f t="shared" si="0"/>
        <v>0.12598369870713849</v>
      </c>
      <c r="C10" s="5">
        <f t="shared" si="1"/>
        <v>0.75</v>
      </c>
      <c r="D10" s="5">
        <f t="shared" si="1"/>
        <v>18.25</v>
      </c>
      <c r="E10" s="5">
        <f t="shared" si="1"/>
        <v>1768.5</v>
      </c>
      <c r="F10" s="5">
        <f t="shared" si="1"/>
        <v>592.75</v>
      </c>
      <c r="G10" s="5">
        <f t="shared" si="1"/>
        <v>122.60000000000001</v>
      </c>
      <c r="H10" s="5">
        <f t="shared" si="1"/>
        <v>100</v>
      </c>
      <c r="I10" s="7">
        <f t="shared" si="2"/>
        <v>4</v>
      </c>
      <c r="J10" s="29">
        <v>0.16666666666666599</v>
      </c>
      <c r="K10" s="21">
        <v>1.4492753623188399</v>
      </c>
      <c r="L10" s="21">
        <v>1</v>
      </c>
      <c r="M10" s="21">
        <v>26</v>
      </c>
      <c r="N10" s="21">
        <v>1768</v>
      </c>
      <c r="O10" s="21">
        <v>599</v>
      </c>
      <c r="P10" s="21">
        <v>122.4</v>
      </c>
      <c r="Q10" s="22">
        <v>100</v>
      </c>
      <c r="R10" s="29">
        <v>0.168634064080944</v>
      </c>
      <c r="S10" s="21">
        <v>1.1129660545353299</v>
      </c>
      <c r="T10" s="21">
        <v>1</v>
      </c>
      <c r="U10" s="21">
        <v>20</v>
      </c>
      <c r="V10" s="21">
        <v>1777</v>
      </c>
      <c r="W10" s="21">
        <v>592</v>
      </c>
      <c r="X10" s="21">
        <v>122.2</v>
      </c>
      <c r="Y10" s="22">
        <v>100</v>
      </c>
      <c r="Z10" s="29">
        <v>0.168634064080944</v>
      </c>
      <c r="AA10" s="21">
        <v>0.67720090293453705</v>
      </c>
      <c r="AB10" s="21">
        <v>1</v>
      </c>
      <c r="AC10" s="21">
        <v>12</v>
      </c>
      <c r="AD10" s="21">
        <v>1760</v>
      </c>
      <c r="AE10" s="21">
        <v>592</v>
      </c>
      <c r="AF10" s="21">
        <v>122.5</v>
      </c>
      <c r="AG10" s="22">
        <v>100</v>
      </c>
      <c r="AH10" s="29">
        <v>0</v>
      </c>
      <c r="AI10" s="21">
        <v>0.84080717488789203</v>
      </c>
      <c r="AJ10" s="21">
        <v>0</v>
      </c>
      <c r="AK10" s="21">
        <v>15</v>
      </c>
      <c r="AL10" s="21">
        <v>1769</v>
      </c>
      <c r="AM10" s="21">
        <v>588</v>
      </c>
      <c r="AN10" s="21">
        <v>123.3</v>
      </c>
      <c r="AO10" s="22">
        <v>100</v>
      </c>
    </row>
    <row r="11" spans="1:41" ht="16" x14ac:dyDescent="0.2">
      <c r="A11" s="20" t="s">
        <v>22</v>
      </c>
      <c r="B11" s="8">
        <f t="shared" si="0"/>
        <v>2.02757502027575E-2</v>
      </c>
      <c r="C11" s="5">
        <f t="shared" si="1"/>
        <v>0.25</v>
      </c>
      <c r="D11" s="5">
        <f t="shared" si="1"/>
        <v>8</v>
      </c>
      <c r="E11" s="5">
        <f t="shared" si="1"/>
        <v>1812.75</v>
      </c>
      <c r="F11" s="5">
        <f t="shared" si="1"/>
        <v>786.25</v>
      </c>
      <c r="G11" s="5">
        <f t="shared" si="1"/>
        <v>80.325000000000003</v>
      </c>
      <c r="H11" s="5">
        <f t="shared" si="1"/>
        <v>100</v>
      </c>
      <c r="I11" s="7">
        <f t="shared" si="2"/>
        <v>4</v>
      </c>
      <c r="J11" s="29">
        <v>0</v>
      </c>
      <c r="K11" s="21">
        <v>1.02813852813852</v>
      </c>
      <c r="L11" s="21">
        <v>0</v>
      </c>
      <c r="M11" s="21">
        <v>19</v>
      </c>
      <c r="N11" s="21">
        <v>1829</v>
      </c>
      <c r="O11" s="21">
        <v>713</v>
      </c>
      <c r="P11" s="21">
        <v>127.3</v>
      </c>
      <c r="Q11" s="22">
        <v>100</v>
      </c>
      <c r="R11" s="29">
        <v>8.1103000811030002E-2</v>
      </c>
      <c r="S11" s="21">
        <v>0.224719101123595</v>
      </c>
      <c r="T11" s="21">
        <v>1</v>
      </c>
      <c r="U11" s="21">
        <v>4</v>
      </c>
      <c r="V11" s="21">
        <v>1776</v>
      </c>
      <c r="W11" s="21">
        <v>1232</v>
      </c>
      <c r="X11" s="21">
        <v>64.400000000000006</v>
      </c>
      <c r="Y11" s="22">
        <v>100</v>
      </c>
      <c r="Z11" s="29">
        <v>0</v>
      </c>
      <c r="AA11" s="21">
        <v>0.27901785714285698</v>
      </c>
      <c r="AB11" s="21">
        <v>0</v>
      </c>
      <c r="AC11" s="21">
        <v>5</v>
      </c>
      <c r="AD11" s="21">
        <v>1787</v>
      </c>
      <c r="AE11" s="21">
        <v>606</v>
      </c>
      <c r="AF11" s="21">
        <v>124.8</v>
      </c>
      <c r="AG11" s="22">
        <v>100</v>
      </c>
      <c r="AH11" s="29">
        <v>0</v>
      </c>
      <c r="AI11" s="21">
        <v>0.21470746108427199</v>
      </c>
      <c r="AJ11" s="21">
        <v>0</v>
      </c>
      <c r="AK11" s="21">
        <v>4</v>
      </c>
      <c r="AL11" s="21">
        <v>1859</v>
      </c>
      <c r="AM11" s="21">
        <v>594</v>
      </c>
      <c r="AN11" s="21">
        <v>4.8</v>
      </c>
      <c r="AO11" s="22">
        <v>100</v>
      </c>
    </row>
    <row r="12" spans="1:41" ht="16" x14ac:dyDescent="0.2">
      <c r="A12" s="20" t="s">
        <v>23</v>
      </c>
      <c r="B12" s="8">
        <f t="shared" si="0"/>
        <v>0.33930602957906575</v>
      </c>
      <c r="C12" s="5">
        <f t="shared" si="1"/>
        <v>2</v>
      </c>
      <c r="D12" s="5">
        <f t="shared" si="1"/>
        <v>2.75</v>
      </c>
      <c r="E12" s="5">
        <f t="shared" si="1"/>
        <v>1769.75</v>
      </c>
      <c r="F12" s="5">
        <f t="shared" si="1"/>
        <v>593.25</v>
      </c>
      <c r="G12" s="5">
        <f t="shared" si="1"/>
        <v>0.5</v>
      </c>
      <c r="H12" s="5">
        <f t="shared" si="1"/>
        <v>25</v>
      </c>
      <c r="I12" s="7">
        <f t="shared" si="2"/>
        <v>1</v>
      </c>
      <c r="J12" s="29">
        <v>0</v>
      </c>
      <c r="K12" s="21">
        <v>0.167317345231455</v>
      </c>
      <c r="L12" s="21">
        <v>0</v>
      </c>
      <c r="M12" s="21">
        <v>3</v>
      </c>
      <c r="N12" s="21">
        <v>1790</v>
      </c>
      <c r="O12" s="21">
        <v>599</v>
      </c>
      <c r="P12" s="21">
        <v>2</v>
      </c>
      <c r="Q12" s="22">
        <v>100</v>
      </c>
      <c r="R12" s="29">
        <v>0</v>
      </c>
      <c r="S12" s="21">
        <v>0</v>
      </c>
      <c r="T12" s="21">
        <v>0</v>
      </c>
      <c r="U12" s="21">
        <v>0</v>
      </c>
      <c r="V12" s="21">
        <v>1780</v>
      </c>
      <c r="W12" s="21">
        <v>596</v>
      </c>
      <c r="X12" s="21">
        <v>0</v>
      </c>
      <c r="Y12" s="22">
        <v>0</v>
      </c>
      <c r="Z12" s="29">
        <v>0.33333333333333298</v>
      </c>
      <c r="AA12" s="21">
        <v>5.6274620146314E-2</v>
      </c>
      <c r="AB12" s="21">
        <v>2</v>
      </c>
      <c r="AC12" s="21">
        <v>1</v>
      </c>
      <c r="AD12" s="21">
        <v>1776</v>
      </c>
      <c r="AE12" s="21">
        <v>598</v>
      </c>
      <c r="AF12" s="21">
        <v>0</v>
      </c>
      <c r="AG12" s="22">
        <v>0</v>
      </c>
      <c r="AH12" s="29">
        <v>1.02389078498293</v>
      </c>
      <c r="AI12" s="21">
        <v>0.40229885057471199</v>
      </c>
      <c r="AJ12" s="21">
        <v>6</v>
      </c>
      <c r="AK12" s="21">
        <v>7</v>
      </c>
      <c r="AL12" s="21">
        <v>1733</v>
      </c>
      <c r="AM12" s="21">
        <v>580</v>
      </c>
      <c r="AN12" s="21">
        <v>0</v>
      </c>
      <c r="AO12" s="22">
        <v>0</v>
      </c>
    </row>
    <row r="13" spans="1:41" ht="16" x14ac:dyDescent="0.2">
      <c r="A13" s="20" t="s">
        <v>24</v>
      </c>
      <c r="B13" s="8">
        <f t="shared" si="0"/>
        <v>0.88624862756882239</v>
      </c>
      <c r="C13" s="5">
        <f t="shared" si="1"/>
        <v>5.25</v>
      </c>
      <c r="D13" s="5">
        <f t="shared" si="1"/>
        <v>80.5</v>
      </c>
      <c r="E13" s="5">
        <f t="shared" si="1"/>
        <v>1716.5</v>
      </c>
      <c r="F13" s="5">
        <f t="shared" si="1"/>
        <v>585.75</v>
      </c>
      <c r="G13" s="5">
        <f t="shared" si="1"/>
        <v>1.9750000000000001</v>
      </c>
      <c r="H13" s="5">
        <f t="shared" si="1"/>
        <v>100</v>
      </c>
      <c r="I13" s="7">
        <f t="shared" si="2"/>
        <v>4</v>
      </c>
      <c r="J13" s="29">
        <v>1.67224080267558</v>
      </c>
      <c r="K13" s="21">
        <v>13.8564273789649</v>
      </c>
      <c r="L13" s="21">
        <v>10</v>
      </c>
      <c r="M13" s="21">
        <v>249</v>
      </c>
      <c r="N13" s="21">
        <v>1548</v>
      </c>
      <c r="O13" s="21">
        <v>588</v>
      </c>
      <c r="P13" s="21">
        <v>1.9</v>
      </c>
      <c r="Q13" s="22">
        <v>100</v>
      </c>
      <c r="R13" s="29">
        <v>0.17123287671232801</v>
      </c>
      <c r="S13" s="21">
        <v>1.3340744858254501</v>
      </c>
      <c r="T13" s="21">
        <v>1</v>
      </c>
      <c r="U13" s="21">
        <v>24</v>
      </c>
      <c r="V13" s="21">
        <v>1775</v>
      </c>
      <c r="W13" s="21">
        <v>583</v>
      </c>
      <c r="X13" s="21">
        <v>1.9</v>
      </c>
      <c r="Y13" s="22">
        <v>100</v>
      </c>
      <c r="Z13" s="29">
        <v>0.50083472454090106</v>
      </c>
      <c r="AA13" s="21">
        <v>1.27991096271563</v>
      </c>
      <c r="AB13" s="21">
        <v>3</v>
      </c>
      <c r="AC13" s="21">
        <v>23</v>
      </c>
      <c r="AD13" s="21">
        <v>1774</v>
      </c>
      <c r="AE13" s="21">
        <v>596</v>
      </c>
      <c r="AF13" s="21">
        <v>2</v>
      </c>
      <c r="AG13" s="22">
        <v>100</v>
      </c>
      <c r="AH13" s="29">
        <v>1.20068610634648</v>
      </c>
      <c r="AI13" s="21">
        <v>1.4484679665738101</v>
      </c>
      <c r="AJ13" s="21">
        <v>7</v>
      </c>
      <c r="AK13" s="21">
        <v>26</v>
      </c>
      <c r="AL13" s="21">
        <v>1769</v>
      </c>
      <c r="AM13" s="21">
        <v>576</v>
      </c>
      <c r="AN13" s="21">
        <v>2.1</v>
      </c>
      <c r="AO13" s="22">
        <v>100</v>
      </c>
    </row>
    <row r="14" spans="1:41" ht="16" x14ac:dyDescent="0.2">
      <c r="A14" s="20" t="s">
        <v>25</v>
      </c>
      <c r="B14" s="8">
        <f t="shared" si="0"/>
        <v>1.046302513728514</v>
      </c>
      <c r="C14" s="5">
        <f t="shared" si="1"/>
        <v>6.25</v>
      </c>
      <c r="D14" s="5">
        <f t="shared" si="1"/>
        <v>21.75</v>
      </c>
      <c r="E14" s="5">
        <f t="shared" si="1"/>
        <v>1772.25</v>
      </c>
      <c r="F14" s="5">
        <f t="shared" si="1"/>
        <v>589.75</v>
      </c>
      <c r="G14" s="5">
        <f t="shared" si="1"/>
        <v>0.05</v>
      </c>
      <c r="H14" s="5">
        <f t="shared" si="1"/>
        <v>100</v>
      </c>
      <c r="I14" s="7">
        <f t="shared" si="2"/>
        <v>4</v>
      </c>
      <c r="J14" s="29">
        <v>0.337268128161888</v>
      </c>
      <c r="K14" s="21">
        <v>0.38953811908736702</v>
      </c>
      <c r="L14" s="21">
        <v>2</v>
      </c>
      <c r="M14" s="21">
        <v>7</v>
      </c>
      <c r="N14" s="21">
        <v>1790</v>
      </c>
      <c r="O14" s="21">
        <v>591</v>
      </c>
      <c r="P14" s="21">
        <v>0</v>
      </c>
      <c r="Q14" s="22">
        <v>100</v>
      </c>
      <c r="R14" s="29">
        <v>0.33112582781456901</v>
      </c>
      <c r="S14" s="21">
        <v>0.44642857142857101</v>
      </c>
      <c r="T14" s="21">
        <v>2</v>
      </c>
      <c r="U14" s="21">
        <v>8</v>
      </c>
      <c r="V14" s="21">
        <v>1784</v>
      </c>
      <c r="W14" s="21">
        <v>602</v>
      </c>
      <c r="X14" s="21">
        <v>0.1</v>
      </c>
      <c r="Y14" s="22">
        <v>100</v>
      </c>
      <c r="Z14" s="29">
        <v>0.33955857385398902</v>
      </c>
      <c r="AA14" s="21">
        <v>0.44617958728388102</v>
      </c>
      <c r="AB14" s="21">
        <v>2</v>
      </c>
      <c r="AC14" s="21">
        <v>8</v>
      </c>
      <c r="AD14" s="21">
        <v>1785</v>
      </c>
      <c r="AE14" s="21">
        <v>587</v>
      </c>
      <c r="AF14" s="21">
        <v>0</v>
      </c>
      <c r="AG14" s="22">
        <v>100</v>
      </c>
      <c r="AH14" s="29">
        <v>3.1772575250836099</v>
      </c>
      <c r="AI14" s="21">
        <v>3.5674470457079099</v>
      </c>
      <c r="AJ14" s="21">
        <v>19</v>
      </c>
      <c r="AK14" s="21">
        <v>64</v>
      </c>
      <c r="AL14" s="21">
        <v>1730</v>
      </c>
      <c r="AM14" s="21">
        <v>579</v>
      </c>
      <c r="AN14" s="21">
        <v>0.1</v>
      </c>
      <c r="AO14" s="22">
        <v>100</v>
      </c>
    </row>
    <row r="15" spans="1:41" ht="16" x14ac:dyDescent="0.2">
      <c r="A15" s="20" t="s">
        <v>26</v>
      </c>
      <c r="B15" s="8">
        <f t="shared" si="0"/>
        <v>1.0257428871569332</v>
      </c>
      <c r="C15" s="5">
        <f t="shared" si="1"/>
        <v>6</v>
      </c>
      <c r="D15" s="5">
        <f t="shared" si="1"/>
        <v>56</v>
      </c>
      <c r="E15" s="5">
        <f t="shared" si="1"/>
        <v>1745.75</v>
      </c>
      <c r="F15" s="5">
        <f t="shared" si="1"/>
        <v>578.75</v>
      </c>
      <c r="G15" s="5">
        <f t="shared" si="1"/>
        <v>1.75</v>
      </c>
      <c r="H15" s="5">
        <f t="shared" si="1"/>
        <v>100</v>
      </c>
      <c r="I15" s="7">
        <f t="shared" si="2"/>
        <v>4</v>
      </c>
      <c r="J15" s="29">
        <v>0.863557858376511</v>
      </c>
      <c r="K15" s="21">
        <v>4.2706600110926196</v>
      </c>
      <c r="L15" s="21">
        <v>5</v>
      </c>
      <c r="M15" s="21">
        <v>77</v>
      </c>
      <c r="N15" s="21">
        <v>1726</v>
      </c>
      <c r="O15" s="21">
        <v>574</v>
      </c>
      <c r="P15" s="21">
        <v>1.1000000000000001</v>
      </c>
      <c r="Q15" s="22">
        <v>100</v>
      </c>
      <c r="R15" s="29">
        <v>1.5358361774744</v>
      </c>
      <c r="S15" s="21">
        <v>1.99888950583009</v>
      </c>
      <c r="T15" s="21">
        <v>9</v>
      </c>
      <c r="U15" s="21">
        <v>36</v>
      </c>
      <c r="V15" s="21">
        <v>1765</v>
      </c>
      <c r="W15" s="21">
        <v>577</v>
      </c>
      <c r="X15" s="21">
        <v>1.1000000000000001</v>
      </c>
      <c r="Y15" s="22">
        <v>100</v>
      </c>
      <c r="Z15" s="29">
        <v>0.68143100511073196</v>
      </c>
      <c r="AA15" s="21">
        <v>2.8349082823790899</v>
      </c>
      <c r="AB15" s="21">
        <v>4</v>
      </c>
      <c r="AC15" s="21">
        <v>51</v>
      </c>
      <c r="AD15" s="21">
        <v>1748</v>
      </c>
      <c r="AE15" s="21">
        <v>583</v>
      </c>
      <c r="AF15" s="21">
        <v>1.1000000000000001</v>
      </c>
      <c r="AG15" s="22">
        <v>100</v>
      </c>
      <c r="AH15" s="29">
        <v>1.0221465076660901</v>
      </c>
      <c r="AI15" s="21">
        <v>3.32594235033259</v>
      </c>
      <c r="AJ15" s="21">
        <v>6</v>
      </c>
      <c r="AK15" s="21">
        <v>60</v>
      </c>
      <c r="AL15" s="21">
        <v>1744</v>
      </c>
      <c r="AM15" s="21">
        <v>581</v>
      </c>
      <c r="AN15" s="21">
        <v>3.7</v>
      </c>
      <c r="AO15" s="22">
        <v>100</v>
      </c>
    </row>
    <row r="16" spans="1:41" ht="16" x14ac:dyDescent="0.2">
      <c r="A16" s="20" t="s">
        <v>27</v>
      </c>
      <c r="B16" s="8">
        <f t="shared" si="0"/>
        <v>0.65495645564612381</v>
      </c>
      <c r="C16" s="5">
        <f t="shared" si="1"/>
        <v>3.75</v>
      </c>
      <c r="D16" s="5">
        <f t="shared" si="1"/>
        <v>79.25</v>
      </c>
      <c r="E16" s="5">
        <f t="shared" si="1"/>
        <v>1708.5</v>
      </c>
      <c r="F16" s="5">
        <f t="shared" si="1"/>
        <v>571.75</v>
      </c>
      <c r="G16" s="5">
        <f t="shared" si="1"/>
        <v>2.35</v>
      </c>
      <c r="H16" s="5">
        <f t="shared" si="1"/>
        <v>100</v>
      </c>
      <c r="I16" s="7">
        <f t="shared" si="2"/>
        <v>4</v>
      </c>
      <c r="J16" s="29">
        <v>0.34423407917383803</v>
      </c>
      <c r="K16" s="21">
        <v>4.8333333333333304</v>
      </c>
      <c r="L16" s="21">
        <v>2</v>
      </c>
      <c r="M16" s="21">
        <v>87</v>
      </c>
      <c r="N16" s="21">
        <v>1713</v>
      </c>
      <c r="O16" s="21">
        <v>579</v>
      </c>
      <c r="P16" s="21">
        <v>1.2</v>
      </c>
      <c r="Q16" s="22">
        <v>100</v>
      </c>
      <c r="R16" s="29">
        <v>0.17211703958691901</v>
      </c>
      <c r="S16" s="21">
        <v>2.9691876750700201</v>
      </c>
      <c r="T16" s="21">
        <v>1</v>
      </c>
      <c r="U16" s="21">
        <v>53</v>
      </c>
      <c r="V16" s="21">
        <v>1732</v>
      </c>
      <c r="W16" s="21">
        <v>580</v>
      </c>
      <c r="X16" s="21">
        <v>1.5</v>
      </c>
      <c r="Y16" s="22">
        <v>100</v>
      </c>
      <c r="Z16" s="29">
        <v>1.22164048865619</v>
      </c>
      <c r="AA16" s="21">
        <v>4.2087542087541996</v>
      </c>
      <c r="AB16" s="21">
        <v>7</v>
      </c>
      <c r="AC16" s="21">
        <v>75</v>
      </c>
      <c r="AD16" s="21">
        <v>1707</v>
      </c>
      <c r="AE16" s="21">
        <v>566</v>
      </c>
      <c r="AF16" s="21">
        <v>0.9</v>
      </c>
      <c r="AG16" s="22">
        <v>100</v>
      </c>
      <c r="AH16" s="29">
        <v>0.88183421516754801</v>
      </c>
      <c r="AI16" s="21">
        <v>5.7174887892376596</v>
      </c>
      <c r="AJ16" s="21">
        <v>5</v>
      </c>
      <c r="AK16" s="21">
        <v>102</v>
      </c>
      <c r="AL16" s="21">
        <v>1682</v>
      </c>
      <c r="AM16" s="21">
        <v>562</v>
      </c>
      <c r="AN16" s="21">
        <v>5.8</v>
      </c>
      <c r="AO16" s="22">
        <v>100</v>
      </c>
    </row>
    <row r="17" spans="1:41" ht="16" x14ac:dyDescent="0.2">
      <c r="A17" s="20" t="s">
        <v>28</v>
      </c>
      <c r="B17" s="8">
        <f t="shared" si="0"/>
        <v>0.45434358920381374</v>
      </c>
      <c r="C17" s="5">
        <f t="shared" si="1"/>
        <v>2.75</v>
      </c>
      <c r="D17" s="5">
        <f t="shared" si="1"/>
        <v>20</v>
      </c>
      <c r="E17" s="5">
        <f t="shared" si="1"/>
        <v>1807.25</v>
      </c>
      <c r="F17" s="5">
        <f t="shared" si="1"/>
        <v>602.75</v>
      </c>
      <c r="G17" s="5">
        <f t="shared" si="1"/>
        <v>0.99999999999999989</v>
      </c>
      <c r="H17" s="5">
        <f t="shared" si="1"/>
        <v>100</v>
      </c>
      <c r="I17" s="7">
        <f t="shared" si="2"/>
        <v>4</v>
      </c>
      <c r="J17" s="29">
        <v>0.66225165562913901</v>
      </c>
      <c r="K17" s="21">
        <v>2.4485253199777399</v>
      </c>
      <c r="L17" s="21">
        <v>4</v>
      </c>
      <c r="M17" s="21">
        <v>44</v>
      </c>
      <c r="N17" s="21">
        <v>1753</v>
      </c>
      <c r="O17" s="21">
        <v>600</v>
      </c>
      <c r="P17" s="21">
        <v>1.4</v>
      </c>
      <c r="Q17" s="22">
        <v>100</v>
      </c>
      <c r="R17" s="29">
        <v>0.33112582781456901</v>
      </c>
      <c r="S17" s="21">
        <v>0.65825562260010895</v>
      </c>
      <c r="T17" s="21">
        <v>2</v>
      </c>
      <c r="U17" s="21">
        <v>12</v>
      </c>
      <c r="V17" s="21">
        <v>1811</v>
      </c>
      <c r="W17" s="21">
        <v>602</v>
      </c>
      <c r="X17" s="21">
        <v>0.7</v>
      </c>
      <c r="Y17" s="22">
        <v>100</v>
      </c>
      <c r="Z17" s="29">
        <v>0.49504950495049499</v>
      </c>
      <c r="AA17" s="21">
        <v>0.26680896478121602</v>
      </c>
      <c r="AB17" s="21">
        <v>3</v>
      </c>
      <c r="AC17" s="21">
        <v>5</v>
      </c>
      <c r="AD17" s="21">
        <v>1869</v>
      </c>
      <c r="AE17" s="21">
        <v>603</v>
      </c>
      <c r="AF17" s="21">
        <v>1.5</v>
      </c>
      <c r="AG17" s="22">
        <v>100</v>
      </c>
      <c r="AH17" s="29">
        <v>0.32894736842105199</v>
      </c>
      <c r="AI17" s="21">
        <v>1.04683195592286</v>
      </c>
      <c r="AJ17" s="21">
        <v>2</v>
      </c>
      <c r="AK17" s="21">
        <v>19</v>
      </c>
      <c r="AL17" s="21">
        <v>1796</v>
      </c>
      <c r="AM17" s="21">
        <v>606</v>
      </c>
      <c r="AN17" s="21">
        <v>0.4</v>
      </c>
      <c r="AO17" s="22">
        <v>100</v>
      </c>
    </row>
    <row r="18" spans="1:41" ht="16" x14ac:dyDescent="0.2">
      <c r="A18" s="20" t="s">
        <v>29</v>
      </c>
      <c r="B18" s="8">
        <f t="shared" si="0"/>
        <v>0.45710403830053425</v>
      </c>
      <c r="C18" s="5">
        <f t="shared" si="1"/>
        <v>2.75</v>
      </c>
      <c r="D18" s="5">
        <f t="shared" si="1"/>
        <v>28</v>
      </c>
      <c r="E18" s="5">
        <f t="shared" si="1"/>
        <v>1800.25</v>
      </c>
      <c r="F18" s="5">
        <f t="shared" si="1"/>
        <v>598.5</v>
      </c>
      <c r="G18" s="5">
        <f t="shared" si="1"/>
        <v>0.2</v>
      </c>
      <c r="H18" s="5">
        <f t="shared" si="1"/>
        <v>75</v>
      </c>
      <c r="I18" s="7">
        <f t="shared" si="2"/>
        <v>3</v>
      </c>
      <c r="J18" s="29">
        <v>0.33500837520937998</v>
      </c>
      <c r="K18" s="21">
        <v>2.51503553854565</v>
      </c>
      <c r="L18" s="21">
        <v>2</v>
      </c>
      <c r="M18" s="21">
        <v>46</v>
      </c>
      <c r="N18" s="21">
        <v>1783</v>
      </c>
      <c r="O18" s="21">
        <v>595</v>
      </c>
      <c r="P18" s="21">
        <v>0</v>
      </c>
      <c r="Q18" s="22">
        <v>100</v>
      </c>
      <c r="R18" s="29">
        <v>0.330578512396694</v>
      </c>
      <c r="S18" s="21">
        <v>1.14942528735632</v>
      </c>
      <c r="T18" s="21">
        <v>2</v>
      </c>
      <c r="U18" s="21">
        <v>21</v>
      </c>
      <c r="V18" s="21">
        <v>1806</v>
      </c>
      <c r="W18" s="21">
        <v>603</v>
      </c>
      <c r="X18" s="21">
        <v>0.4</v>
      </c>
      <c r="Y18" s="22">
        <v>100</v>
      </c>
      <c r="Z18" s="29">
        <v>0.50167224080267503</v>
      </c>
      <c r="AA18" s="21">
        <v>2.1288209606986901</v>
      </c>
      <c r="AB18" s="21">
        <v>3</v>
      </c>
      <c r="AC18" s="21">
        <v>39</v>
      </c>
      <c r="AD18" s="21">
        <v>1793</v>
      </c>
      <c r="AE18" s="21">
        <v>595</v>
      </c>
      <c r="AF18" s="21">
        <v>0</v>
      </c>
      <c r="AG18" s="22">
        <v>0</v>
      </c>
      <c r="AH18" s="29">
        <v>0.661157024793388</v>
      </c>
      <c r="AI18" s="21">
        <v>0.32876712328767099</v>
      </c>
      <c r="AJ18" s="21">
        <v>4</v>
      </c>
      <c r="AK18" s="21">
        <v>6</v>
      </c>
      <c r="AL18" s="21">
        <v>1819</v>
      </c>
      <c r="AM18" s="21">
        <v>601</v>
      </c>
      <c r="AN18" s="21">
        <v>0.4</v>
      </c>
      <c r="AO18" s="22">
        <v>100</v>
      </c>
    </row>
    <row r="19" spans="1:41" ht="16" x14ac:dyDescent="0.2">
      <c r="A19" s="20" t="s">
        <v>30</v>
      </c>
      <c r="B19" s="8">
        <f t="shared" si="0"/>
        <v>8.3543646495214507E-2</v>
      </c>
      <c r="C19" s="5">
        <f t="shared" si="1"/>
        <v>0.5</v>
      </c>
      <c r="D19" s="5">
        <f t="shared" si="1"/>
        <v>16.5</v>
      </c>
      <c r="E19" s="5">
        <f t="shared" si="1"/>
        <v>1766.5</v>
      </c>
      <c r="F19" s="5">
        <f t="shared" si="1"/>
        <v>593</v>
      </c>
      <c r="G19" s="5">
        <f t="shared" si="1"/>
        <v>5.4250000000000007</v>
      </c>
      <c r="H19" s="5">
        <f t="shared" si="1"/>
        <v>100</v>
      </c>
      <c r="I19" s="7">
        <f t="shared" si="2"/>
        <v>4</v>
      </c>
      <c r="J19" s="29">
        <v>0.16638935108153</v>
      </c>
      <c r="K19" s="21">
        <v>2.0066889632107001</v>
      </c>
      <c r="L19" s="21">
        <v>1</v>
      </c>
      <c r="M19" s="21">
        <v>36</v>
      </c>
      <c r="N19" s="21">
        <v>1758</v>
      </c>
      <c r="O19" s="21">
        <v>600</v>
      </c>
      <c r="P19" s="21">
        <v>3.3</v>
      </c>
      <c r="Q19" s="22">
        <v>100</v>
      </c>
      <c r="R19" s="29">
        <v>0.16778523489932801</v>
      </c>
      <c r="S19" s="21">
        <v>0.56179775280898803</v>
      </c>
      <c r="T19" s="21">
        <v>1</v>
      </c>
      <c r="U19" s="21">
        <v>10</v>
      </c>
      <c r="V19" s="21">
        <v>1770</v>
      </c>
      <c r="W19" s="21">
        <v>595</v>
      </c>
      <c r="X19" s="21">
        <v>4.2</v>
      </c>
      <c r="Y19" s="22">
        <v>100</v>
      </c>
      <c r="Z19" s="29">
        <v>0</v>
      </c>
      <c r="AA19" s="21">
        <v>0.677966101694915</v>
      </c>
      <c r="AB19" s="21">
        <v>0</v>
      </c>
      <c r="AC19" s="21">
        <v>12</v>
      </c>
      <c r="AD19" s="21">
        <v>1758</v>
      </c>
      <c r="AE19" s="21">
        <v>592</v>
      </c>
      <c r="AF19" s="21">
        <v>5.9</v>
      </c>
      <c r="AG19" s="22">
        <v>100</v>
      </c>
      <c r="AH19" s="29">
        <v>0</v>
      </c>
      <c r="AI19" s="21">
        <v>0.447427293064876</v>
      </c>
      <c r="AJ19" s="21">
        <v>0</v>
      </c>
      <c r="AK19" s="21">
        <v>8</v>
      </c>
      <c r="AL19" s="21">
        <v>1780</v>
      </c>
      <c r="AM19" s="21">
        <v>585</v>
      </c>
      <c r="AN19" s="21">
        <v>8.3000000000000007</v>
      </c>
      <c r="AO19" s="22">
        <v>100</v>
      </c>
    </row>
    <row r="20" spans="1:41" ht="16" x14ac:dyDescent="0.2">
      <c r="A20" s="20" t="s">
        <v>31</v>
      </c>
      <c r="B20" s="8">
        <f t="shared" si="0"/>
        <v>3.3537502707115654</v>
      </c>
      <c r="C20" s="5">
        <f t="shared" si="1"/>
        <v>19.75</v>
      </c>
      <c r="D20" s="5">
        <f t="shared" si="1"/>
        <v>186.75</v>
      </c>
      <c r="E20" s="5">
        <f t="shared" si="1"/>
        <v>1611</v>
      </c>
      <c r="F20" s="5">
        <f t="shared" si="1"/>
        <v>569.75</v>
      </c>
      <c r="G20" s="5">
        <f t="shared" si="1"/>
        <v>24.125</v>
      </c>
      <c r="H20" s="5">
        <f t="shared" si="1"/>
        <v>100</v>
      </c>
      <c r="I20" s="7">
        <f t="shared" si="2"/>
        <v>4</v>
      </c>
      <c r="J20" s="29">
        <v>0.5</v>
      </c>
      <c r="K20" s="21">
        <v>10.377358490565999</v>
      </c>
      <c r="L20" s="21">
        <v>3</v>
      </c>
      <c r="M20" s="21">
        <v>187</v>
      </c>
      <c r="N20" s="21">
        <v>1615</v>
      </c>
      <c r="O20" s="21">
        <v>597</v>
      </c>
      <c r="P20" s="21">
        <v>3.5</v>
      </c>
      <c r="Q20" s="22">
        <v>100</v>
      </c>
      <c r="R20" s="29">
        <v>0.69204152249134898</v>
      </c>
      <c r="S20" s="21">
        <v>16.5</v>
      </c>
      <c r="T20" s="21">
        <v>4</v>
      </c>
      <c r="U20" s="21">
        <v>297</v>
      </c>
      <c r="V20" s="21">
        <v>1503</v>
      </c>
      <c r="W20" s="21">
        <v>574</v>
      </c>
      <c r="X20" s="21">
        <v>57.7</v>
      </c>
      <c r="Y20" s="22">
        <v>100</v>
      </c>
      <c r="Z20" s="29">
        <v>0.33840947546531303</v>
      </c>
      <c r="AA20" s="21">
        <v>12.951639799888801</v>
      </c>
      <c r="AB20" s="21">
        <v>2</v>
      </c>
      <c r="AC20" s="21">
        <v>233</v>
      </c>
      <c r="AD20" s="21">
        <v>1566</v>
      </c>
      <c r="AE20" s="21">
        <v>589</v>
      </c>
      <c r="AF20" s="21">
        <v>25.5</v>
      </c>
      <c r="AG20" s="22">
        <v>100</v>
      </c>
      <c r="AH20" s="29">
        <v>11.8845500848896</v>
      </c>
      <c r="AI20" s="21">
        <v>1.67597765363128</v>
      </c>
      <c r="AJ20" s="21">
        <v>70</v>
      </c>
      <c r="AK20" s="21">
        <v>30</v>
      </c>
      <c r="AL20" s="21">
        <v>1760</v>
      </c>
      <c r="AM20" s="21">
        <v>519</v>
      </c>
      <c r="AN20" s="21">
        <v>9.8000000000000007</v>
      </c>
      <c r="AO20" s="22">
        <v>100</v>
      </c>
    </row>
    <row r="21" spans="1:41" ht="16" x14ac:dyDescent="0.2">
      <c r="A21" s="20" t="s">
        <v>32</v>
      </c>
      <c r="B21" s="8">
        <f t="shared" si="0"/>
        <v>8.2918967679478761E-2</v>
      </c>
      <c r="C21" s="5">
        <f t="shared" si="1"/>
        <v>0.5</v>
      </c>
      <c r="D21" s="5">
        <f t="shared" si="1"/>
        <v>28.5</v>
      </c>
      <c r="E21" s="5">
        <f t="shared" si="1"/>
        <v>1769</v>
      </c>
      <c r="F21" s="5">
        <f t="shared" si="1"/>
        <v>600.5</v>
      </c>
      <c r="G21" s="5">
        <f t="shared" si="1"/>
        <v>0.57499999999999996</v>
      </c>
      <c r="H21" s="5">
        <f t="shared" si="1"/>
        <v>100</v>
      </c>
      <c r="I21" s="7">
        <f t="shared" si="2"/>
        <v>4</v>
      </c>
      <c r="J21" s="29">
        <v>0.16611295681063101</v>
      </c>
      <c r="K21" s="21">
        <v>5.5648302726766801</v>
      </c>
      <c r="L21" s="21">
        <v>1</v>
      </c>
      <c r="M21" s="21">
        <v>100</v>
      </c>
      <c r="N21" s="21">
        <v>1697</v>
      </c>
      <c r="O21" s="21">
        <v>601</v>
      </c>
      <c r="P21" s="21">
        <v>1</v>
      </c>
      <c r="Q21" s="22">
        <v>100</v>
      </c>
      <c r="R21" s="29">
        <v>0.165562913907284</v>
      </c>
      <c r="S21" s="21">
        <v>0.22284122562674</v>
      </c>
      <c r="T21" s="21">
        <v>1</v>
      </c>
      <c r="U21" s="21">
        <v>4</v>
      </c>
      <c r="V21" s="21">
        <v>1791</v>
      </c>
      <c r="W21" s="21">
        <v>603</v>
      </c>
      <c r="X21" s="21">
        <v>0.2</v>
      </c>
      <c r="Y21" s="22">
        <v>100</v>
      </c>
      <c r="Z21" s="29">
        <v>0</v>
      </c>
      <c r="AA21" s="21">
        <v>0.16675931072818201</v>
      </c>
      <c r="AB21" s="21">
        <v>0</v>
      </c>
      <c r="AC21" s="21">
        <v>3</v>
      </c>
      <c r="AD21" s="21">
        <v>1796</v>
      </c>
      <c r="AE21" s="21">
        <v>600</v>
      </c>
      <c r="AF21" s="21">
        <v>0.3</v>
      </c>
      <c r="AG21" s="22">
        <v>100</v>
      </c>
      <c r="AH21" s="29">
        <v>0</v>
      </c>
      <c r="AI21" s="21">
        <v>0.38910505836575798</v>
      </c>
      <c r="AJ21" s="21">
        <v>0</v>
      </c>
      <c r="AK21" s="21">
        <v>7</v>
      </c>
      <c r="AL21" s="21">
        <v>1792</v>
      </c>
      <c r="AM21" s="21">
        <v>598</v>
      </c>
      <c r="AN21" s="21">
        <v>0.8</v>
      </c>
      <c r="AO21" s="22">
        <v>100</v>
      </c>
    </row>
    <row r="22" spans="1:41" ht="16" x14ac:dyDescent="0.2">
      <c r="A22" s="20" t="s">
        <v>33</v>
      </c>
      <c r="B22" s="8">
        <f t="shared" si="0"/>
        <v>0.79210570775970357</v>
      </c>
      <c r="C22" s="5">
        <f t="shared" si="1"/>
        <v>4.75</v>
      </c>
      <c r="D22" s="5">
        <f t="shared" si="1"/>
        <v>27.25</v>
      </c>
      <c r="E22" s="5">
        <f t="shared" si="1"/>
        <v>1772</v>
      </c>
      <c r="F22" s="5">
        <f t="shared" si="1"/>
        <v>593.75</v>
      </c>
      <c r="G22" s="5">
        <f t="shared" si="1"/>
        <v>0.6</v>
      </c>
      <c r="H22" s="5">
        <f t="shared" si="1"/>
        <v>100</v>
      </c>
      <c r="I22" s="7">
        <f t="shared" si="2"/>
        <v>4</v>
      </c>
      <c r="J22" s="29">
        <v>0.50083472454090106</v>
      </c>
      <c r="K22" s="21">
        <v>3.2258064516128999</v>
      </c>
      <c r="L22" s="21">
        <v>3</v>
      </c>
      <c r="M22" s="21">
        <v>58</v>
      </c>
      <c r="N22" s="21">
        <v>1740</v>
      </c>
      <c r="O22" s="21">
        <v>596</v>
      </c>
      <c r="P22" s="21">
        <v>0.2</v>
      </c>
      <c r="Q22" s="22">
        <v>100</v>
      </c>
      <c r="R22" s="29">
        <v>0.1669449081803</v>
      </c>
      <c r="S22" s="21">
        <v>0.22222222222222199</v>
      </c>
      <c r="T22" s="21">
        <v>1</v>
      </c>
      <c r="U22" s="21">
        <v>4</v>
      </c>
      <c r="V22" s="21">
        <v>1796</v>
      </c>
      <c r="W22" s="21">
        <v>598</v>
      </c>
      <c r="X22" s="21">
        <v>0.5</v>
      </c>
      <c r="Y22" s="22">
        <v>100</v>
      </c>
      <c r="Z22" s="29">
        <v>1.8272425249169399</v>
      </c>
      <c r="AA22" s="21">
        <v>1.1123470522803101</v>
      </c>
      <c r="AB22" s="21">
        <v>11</v>
      </c>
      <c r="AC22" s="21">
        <v>20</v>
      </c>
      <c r="AD22" s="21">
        <v>1778</v>
      </c>
      <c r="AE22" s="21">
        <v>591</v>
      </c>
      <c r="AF22" s="21">
        <v>0.7</v>
      </c>
      <c r="AG22" s="22">
        <v>100</v>
      </c>
      <c r="AH22" s="29">
        <v>0.673400673400673</v>
      </c>
      <c r="AI22" s="21">
        <v>1.4991671293725699</v>
      </c>
      <c r="AJ22" s="21">
        <v>4</v>
      </c>
      <c r="AK22" s="21">
        <v>27</v>
      </c>
      <c r="AL22" s="21">
        <v>1774</v>
      </c>
      <c r="AM22" s="21">
        <v>590</v>
      </c>
      <c r="AN22" s="21">
        <v>1</v>
      </c>
      <c r="AO22" s="22">
        <v>100</v>
      </c>
    </row>
    <row r="23" spans="1:41" ht="16" x14ac:dyDescent="0.2">
      <c r="A23" s="20" t="s">
        <v>34</v>
      </c>
      <c r="B23" s="8">
        <f t="shared" si="0"/>
        <v>8.5402141252661753E-2</v>
      </c>
      <c r="C23" s="5">
        <f t="shared" si="1"/>
        <v>0.5</v>
      </c>
      <c r="D23" s="5">
        <f t="shared" si="1"/>
        <v>7.5</v>
      </c>
      <c r="E23" s="5">
        <f t="shared" si="1"/>
        <v>1776.75</v>
      </c>
      <c r="F23" s="5">
        <f t="shared" si="1"/>
        <v>585.75</v>
      </c>
      <c r="G23" s="5">
        <f t="shared" si="1"/>
        <v>0.77499999999999991</v>
      </c>
      <c r="H23" s="5">
        <f t="shared" si="1"/>
        <v>100</v>
      </c>
      <c r="I23" s="7">
        <f t="shared" si="2"/>
        <v>4</v>
      </c>
      <c r="J23" s="29">
        <v>0.17211703958691901</v>
      </c>
      <c r="K23" s="21">
        <v>0.38953811908736702</v>
      </c>
      <c r="L23" s="21">
        <v>1</v>
      </c>
      <c r="M23" s="21">
        <v>7</v>
      </c>
      <c r="N23" s="21">
        <v>1790</v>
      </c>
      <c r="O23" s="21">
        <v>580</v>
      </c>
      <c r="P23" s="21">
        <v>0.5</v>
      </c>
      <c r="Q23" s="22">
        <v>100</v>
      </c>
      <c r="R23" s="29">
        <v>0.169491525423728</v>
      </c>
      <c r="S23" s="21">
        <v>0.44717719396310701</v>
      </c>
      <c r="T23" s="21">
        <v>1</v>
      </c>
      <c r="U23" s="21">
        <v>8</v>
      </c>
      <c r="V23" s="21">
        <v>1781</v>
      </c>
      <c r="W23" s="21">
        <v>589</v>
      </c>
      <c r="X23" s="21">
        <v>0.9</v>
      </c>
      <c r="Y23" s="22">
        <v>100</v>
      </c>
      <c r="Z23" s="29">
        <v>0</v>
      </c>
      <c r="AA23" s="21">
        <v>0.44717719396310701</v>
      </c>
      <c r="AB23" s="21">
        <v>0</v>
      </c>
      <c r="AC23" s="21">
        <v>8</v>
      </c>
      <c r="AD23" s="21">
        <v>1781</v>
      </c>
      <c r="AE23" s="21">
        <v>587</v>
      </c>
      <c r="AF23" s="21">
        <v>0.7</v>
      </c>
      <c r="AG23" s="22">
        <v>100</v>
      </c>
      <c r="AH23" s="29">
        <v>0</v>
      </c>
      <c r="AI23" s="21">
        <v>0.39727582292849001</v>
      </c>
      <c r="AJ23" s="21">
        <v>0</v>
      </c>
      <c r="AK23" s="21">
        <v>7</v>
      </c>
      <c r="AL23" s="21">
        <v>1755</v>
      </c>
      <c r="AM23" s="21">
        <v>587</v>
      </c>
      <c r="AN23" s="21">
        <v>1</v>
      </c>
      <c r="AO23" s="22">
        <v>100</v>
      </c>
    </row>
    <row r="24" spans="1:41" ht="16" x14ac:dyDescent="0.2">
      <c r="A24" s="20" t="s">
        <v>35</v>
      </c>
      <c r="B24" s="8">
        <f t="shared" si="0"/>
        <v>4.2808219178082002E-2</v>
      </c>
      <c r="C24" s="5">
        <f t="shared" si="1"/>
        <v>0.25</v>
      </c>
      <c r="D24" s="5">
        <f t="shared" si="1"/>
        <v>10.5</v>
      </c>
      <c r="E24" s="5">
        <f t="shared" si="1"/>
        <v>1782.25</v>
      </c>
      <c r="F24" s="5">
        <f t="shared" si="1"/>
        <v>582.25</v>
      </c>
      <c r="G24" s="5">
        <f t="shared" si="1"/>
        <v>1</v>
      </c>
      <c r="H24" s="5">
        <f t="shared" si="1"/>
        <v>100</v>
      </c>
      <c r="I24" s="7">
        <f t="shared" si="2"/>
        <v>4</v>
      </c>
      <c r="J24" s="29">
        <v>0</v>
      </c>
      <c r="K24" s="21">
        <v>0.55803571428571397</v>
      </c>
      <c r="L24" s="21">
        <v>0</v>
      </c>
      <c r="M24" s="21">
        <v>10</v>
      </c>
      <c r="N24" s="21">
        <v>1782</v>
      </c>
      <c r="O24" s="21">
        <v>587</v>
      </c>
      <c r="P24" s="21">
        <v>0.8</v>
      </c>
      <c r="Q24" s="22">
        <v>100</v>
      </c>
      <c r="R24" s="29">
        <v>0</v>
      </c>
      <c r="S24" s="21">
        <v>0.5</v>
      </c>
      <c r="T24" s="21">
        <v>0</v>
      </c>
      <c r="U24" s="21">
        <v>9</v>
      </c>
      <c r="V24" s="21">
        <v>1791</v>
      </c>
      <c r="W24" s="21">
        <v>593</v>
      </c>
      <c r="X24" s="21">
        <v>0.5</v>
      </c>
      <c r="Y24" s="22">
        <v>100</v>
      </c>
      <c r="Z24" s="29">
        <v>0.17123287671232801</v>
      </c>
      <c r="AA24" s="21">
        <v>0.72022160664819901</v>
      </c>
      <c r="AB24" s="21">
        <v>1</v>
      </c>
      <c r="AC24" s="21">
        <v>13</v>
      </c>
      <c r="AD24" s="21">
        <v>1792</v>
      </c>
      <c r="AE24" s="21">
        <v>583</v>
      </c>
      <c r="AF24" s="21">
        <v>1.6</v>
      </c>
      <c r="AG24" s="22">
        <v>100</v>
      </c>
      <c r="AH24" s="29">
        <v>0</v>
      </c>
      <c r="AI24" s="21">
        <v>0.56369785794813898</v>
      </c>
      <c r="AJ24" s="21">
        <v>0</v>
      </c>
      <c r="AK24" s="21">
        <v>10</v>
      </c>
      <c r="AL24" s="21">
        <v>1764</v>
      </c>
      <c r="AM24" s="21">
        <v>566</v>
      </c>
      <c r="AN24" s="21">
        <v>1.1000000000000001</v>
      </c>
      <c r="AO24" s="22">
        <v>100</v>
      </c>
    </row>
    <row r="25" spans="1:41" ht="16" x14ac:dyDescent="0.2">
      <c r="A25" s="20" t="s">
        <v>36</v>
      </c>
      <c r="B25" s="8">
        <f t="shared" si="0"/>
        <v>0.1262647734218785</v>
      </c>
      <c r="C25" s="5">
        <f t="shared" si="1"/>
        <v>0.75</v>
      </c>
      <c r="D25" s="5">
        <f t="shared" si="1"/>
        <v>12.75</v>
      </c>
      <c r="E25" s="5">
        <f t="shared" si="1"/>
        <v>1777.5</v>
      </c>
      <c r="F25" s="5">
        <f t="shared" si="1"/>
        <v>592.25</v>
      </c>
      <c r="G25" s="5">
        <f t="shared" si="1"/>
        <v>1.325</v>
      </c>
      <c r="H25" s="5">
        <f t="shared" si="1"/>
        <v>100</v>
      </c>
      <c r="I25" s="7">
        <f t="shared" si="2"/>
        <v>4</v>
      </c>
      <c r="J25" s="29">
        <v>0.168350168350168</v>
      </c>
      <c r="K25" s="21">
        <v>0.55586436909394099</v>
      </c>
      <c r="L25" s="21">
        <v>1</v>
      </c>
      <c r="M25" s="21">
        <v>10</v>
      </c>
      <c r="N25" s="21">
        <v>1789</v>
      </c>
      <c r="O25" s="21">
        <v>593</v>
      </c>
      <c r="P25" s="21">
        <v>0.7</v>
      </c>
      <c r="Q25" s="22">
        <v>100</v>
      </c>
      <c r="R25" s="29">
        <v>0.16920473773265601</v>
      </c>
      <c r="S25" s="21">
        <v>0.77864293659621797</v>
      </c>
      <c r="T25" s="21">
        <v>1</v>
      </c>
      <c r="U25" s="21">
        <v>14</v>
      </c>
      <c r="V25" s="21">
        <v>1784</v>
      </c>
      <c r="W25" s="21">
        <v>590</v>
      </c>
      <c r="X25" s="21">
        <v>1.6</v>
      </c>
      <c r="Y25" s="22">
        <v>100</v>
      </c>
      <c r="Z25" s="29">
        <v>0</v>
      </c>
      <c r="AA25" s="21">
        <v>0.67189249720044697</v>
      </c>
      <c r="AB25" s="21">
        <v>0</v>
      </c>
      <c r="AC25" s="21">
        <v>12</v>
      </c>
      <c r="AD25" s="21">
        <v>1774</v>
      </c>
      <c r="AE25" s="21">
        <v>590</v>
      </c>
      <c r="AF25" s="21">
        <v>1.4</v>
      </c>
      <c r="AG25" s="22">
        <v>100</v>
      </c>
      <c r="AH25" s="29">
        <v>0.16750418760468999</v>
      </c>
      <c r="AI25" s="21">
        <v>0.84364454443194603</v>
      </c>
      <c r="AJ25" s="21">
        <v>1</v>
      </c>
      <c r="AK25" s="21">
        <v>15</v>
      </c>
      <c r="AL25" s="21">
        <v>1763</v>
      </c>
      <c r="AM25" s="21">
        <v>596</v>
      </c>
      <c r="AN25" s="21">
        <v>1.6</v>
      </c>
      <c r="AO25" s="22">
        <v>100</v>
      </c>
    </row>
    <row r="26" spans="1:41" ht="16" x14ac:dyDescent="0.2">
      <c r="A26" s="20" t="s">
        <v>37</v>
      </c>
      <c r="B26" s="8">
        <f t="shared" si="0"/>
        <v>0.79487809262619169</v>
      </c>
      <c r="C26" s="5">
        <f t="shared" si="1"/>
        <v>4.75</v>
      </c>
      <c r="D26" s="5">
        <f t="shared" si="1"/>
        <v>56.5</v>
      </c>
      <c r="E26" s="5">
        <f t="shared" si="1"/>
        <v>1743.5</v>
      </c>
      <c r="F26" s="5">
        <f t="shared" si="1"/>
        <v>593</v>
      </c>
      <c r="G26" s="5">
        <f t="shared" si="1"/>
        <v>0.375</v>
      </c>
      <c r="H26" s="5">
        <f t="shared" si="1"/>
        <v>100</v>
      </c>
      <c r="I26" s="7">
        <f t="shared" si="2"/>
        <v>4</v>
      </c>
      <c r="J26" s="29">
        <v>2.6800670016750399</v>
      </c>
      <c r="K26" s="21">
        <v>8.9444444444444393</v>
      </c>
      <c r="L26" s="21">
        <v>16</v>
      </c>
      <c r="M26" s="21">
        <v>161</v>
      </c>
      <c r="N26" s="21">
        <v>1639</v>
      </c>
      <c r="O26" s="21">
        <v>581</v>
      </c>
      <c r="P26" s="21">
        <v>0.3</v>
      </c>
      <c r="Q26" s="22">
        <v>100</v>
      </c>
      <c r="R26" s="29">
        <v>0.33277870216306099</v>
      </c>
      <c r="S26" s="21">
        <v>2.33463035019455</v>
      </c>
      <c r="T26" s="21">
        <v>2</v>
      </c>
      <c r="U26" s="21">
        <v>42</v>
      </c>
      <c r="V26" s="21">
        <v>1757</v>
      </c>
      <c r="W26" s="21">
        <v>599</v>
      </c>
      <c r="X26" s="21">
        <v>0.5</v>
      </c>
      <c r="Y26" s="22">
        <v>100</v>
      </c>
      <c r="Z26" s="29">
        <v>0.16666666666666599</v>
      </c>
      <c r="AA26" s="21">
        <v>0.50027793218454697</v>
      </c>
      <c r="AB26" s="21">
        <v>1</v>
      </c>
      <c r="AC26" s="21">
        <v>9</v>
      </c>
      <c r="AD26" s="21">
        <v>1790</v>
      </c>
      <c r="AE26" s="21">
        <v>599</v>
      </c>
      <c r="AF26" s="21">
        <v>0.2</v>
      </c>
      <c r="AG26" s="22">
        <v>100</v>
      </c>
      <c r="AH26" s="29">
        <v>0</v>
      </c>
      <c r="AI26" s="21">
        <v>0.77691453940066602</v>
      </c>
      <c r="AJ26" s="21">
        <v>0</v>
      </c>
      <c r="AK26" s="21">
        <v>14</v>
      </c>
      <c r="AL26" s="21">
        <v>1788</v>
      </c>
      <c r="AM26" s="21">
        <v>593</v>
      </c>
      <c r="AN26" s="21">
        <v>0.5</v>
      </c>
      <c r="AO26" s="22">
        <v>100</v>
      </c>
    </row>
    <row r="27" spans="1:41" ht="16" x14ac:dyDescent="0.2">
      <c r="A27" s="20" t="s">
        <v>38</v>
      </c>
      <c r="B27" s="8">
        <f t="shared" si="0"/>
        <v>0.65565364184767816</v>
      </c>
      <c r="C27" s="5">
        <f t="shared" si="1"/>
        <v>3.75</v>
      </c>
      <c r="D27" s="5">
        <f t="shared" si="1"/>
        <v>35.75</v>
      </c>
      <c r="E27" s="5">
        <f t="shared" si="1"/>
        <v>1761</v>
      </c>
      <c r="F27" s="5">
        <f t="shared" si="1"/>
        <v>564.5</v>
      </c>
      <c r="G27" s="5">
        <f t="shared" si="1"/>
        <v>9.7750000000000004</v>
      </c>
      <c r="H27" s="5">
        <f t="shared" si="1"/>
        <v>100</v>
      </c>
      <c r="I27" s="7">
        <f t="shared" si="2"/>
        <v>4</v>
      </c>
      <c r="J27" s="29">
        <v>1.0016694490817999</v>
      </c>
      <c r="K27" s="21">
        <v>3.1337437045327299</v>
      </c>
      <c r="L27" s="21">
        <v>6</v>
      </c>
      <c r="M27" s="21">
        <v>56</v>
      </c>
      <c r="N27" s="21">
        <v>1731</v>
      </c>
      <c r="O27" s="21">
        <v>593</v>
      </c>
      <c r="P27" s="21">
        <v>20.2</v>
      </c>
      <c r="Q27" s="22">
        <v>100</v>
      </c>
      <c r="R27" s="29">
        <v>0.35149384885764401</v>
      </c>
      <c r="S27" s="21">
        <v>0.72342793544796802</v>
      </c>
      <c r="T27" s="21">
        <v>2</v>
      </c>
      <c r="U27" s="21">
        <v>13</v>
      </c>
      <c r="V27" s="21">
        <v>1784</v>
      </c>
      <c r="W27" s="21">
        <v>567</v>
      </c>
      <c r="X27" s="21">
        <v>3.3</v>
      </c>
      <c r="Y27" s="22">
        <v>100</v>
      </c>
      <c r="Z27" s="29">
        <v>0.36036036036036001</v>
      </c>
      <c r="AA27" s="21">
        <v>1.9026301063234401</v>
      </c>
      <c r="AB27" s="21">
        <v>2</v>
      </c>
      <c r="AC27" s="21">
        <v>34</v>
      </c>
      <c r="AD27" s="21">
        <v>1753</v>
      </c>
      <c r="AE27" s="21">
        <v>553</v>
      </c>
      <c r="AF27" s="21">
        <v>5.3</v>
      </c>
      <c r="AG27" s="22">
        <v>100</v>
      </c>
      <c r="AH27" s="29">
        <v>0.90909090909090895</v>
      </c>
      <c r="AI27" s="21">
        <v>2.2026431718061601</v>
      </c>
      <c r="AJ27" s="21">
        <v>5</v>
      </c>
      <c r="AK27" s="21">
        <v>40</v>
      </c>
      <c r="AL27" s="21">
        <v>1776</v>
      </c>
      <c r="AM27" s="21">
        <v>545</v>
      </c>
      <c r="AN27" s="21">
        <v>10.3</v>
      </c>
      <c r="AO27" s="22">
        <v>100</v>
      </c>
    </row>
    <row r="28" spans="1:41" s="3" customFormat="1" ht="16" x14ac:dyDescent="0.2">
      <c r="A28" s="23" t="s">
        <v>39</v>
      </c>
      <c r="B28" s="4">
        <f t="shared" si="0"/>
        <v>0.86944937363474173</v>
      </c>
      <c r="C28" s="6">
        <f t="shared" si="1"/>
        <v>5.25</v>
      </c>
      <c r="D28" s="6">
        <f t="shared" si="1"/>
        <v>21.75</v>
      </c>
      <c r="E28" s="6">
        <f t="shared" si="1"/>
        <v>1780.5</v>
      </c>
      <c r="F28" s="6">
        <f t="shared" si="1"/>
        <v>600</v>
      </c>
      <c r="G28" s="6">
        <f t="shared" si="1"/>
        <v>0.05</v>
      </c>
      <c r="H28" s="6">
        <f t="shared" si="1"/>
        <v>75</v>
      </c>
      <c r="I28" s="9">
        <f t="shared" si="2"/>
        <v>3</v>
      </c>
      <c r="J28" s="29">
        <v>0.334448160535117</v>
      </c>
      <c r="K28" s="21">
        <v>1.1563876651982301</v>
      </c>
      <c r="L28" s="21">
        <v>2</v>
      </c>
      <c r="M28" s="21">
        <v>21</v>
      </c>
      <c r="N28" s="21">
        <v>1795</v>
      </c>
      <c r="O28" s="21">
        <v>596</v>
      </c>
      <c r="P28" s="21">
        <v>0</v>
      </c>
      <c r="Q28" s="22">
        <v>100</v>
      </c>
      <c r="R28" s="29">
        <v>0.49180327868852403</v>
      </c>
      <c r="S28" s="21">
        <v>0.38910505836575798</v>
      </c>
      <c r="T28" s="21">
        <v>3</v>
      </c>
      <c r="U28" s="21">
        <v>7</v>
      </c>
      <c r="V28" s="21">
        <v>1792</v>
      </c>
      <c r="W28" s="21">
        <v>607</v>
      </c>
      <c r="X28" s="21">
        <v>0</v>
      </c>
      <c r="Y28" s="22">
        <v>100</v>
      </c>
      <c r="Z28" s="29">
        <v>0.970873786407766</v>
      </c>
      <c r="AA28" s="21">
        <v>0.77691453940066602</v>
      </c>
      <c r="AB28" s="21">
        <v>6</v>
      </c>
      <c r="AC28" s="21">
        <v>14</v>
      </c>
      <c r="AD28" s="21">
        <v>1788</v>
      </c>
      <c r="AE28" s="21">
        <v>612</v>
      </c>
      <c r="AF28" s="21">
        <v>0.2</v>
      </c>
      <c r="AG28" s="22">
        <v>100</v>
      </c>
      <c r="AH28" s="29">
        <v>1.6806722689075599</v>
      </c>
      <c r="AI28" s="21">
        <v>2.51116071428571</v>
      </c>
      <c r="AJ28" s="21">
        <v>10</v>
      </c>
      <c r="AK28" s="21">
        <v>45</v>
      </c>
      <c r="AL28" s="21">
        <v>1747</v>
      </c>
      <c r="AM28" s="21">
        <v>585</v>
      </c>
      <c r="AN28" s="21">
        <v>0</v>
      </c>
      <c r="AO28" s="22">
        <v>0</v>
      </c>
    </row>
    <row r="29" spans="1:41" ht="16" x14ac:dyDescent="0.2">
      <c r="A29" s="20" t="s">
        <v>40</v>
      </c>
      <c r="B29" s="8">
        <f t="shared" si="0"/>
        <v>4.95049504950495E-2</v>
      </c>
      <c r="C29" s="5">
        <f t="shared" si="1"/>
        <v>0.25</v>
      </c>
      <c r="D29" s="5">
        <f t="shared" si="1"/>
        <v>3</v>
      </c>
      <c r="E29" s="5">
        <f t="shared" si="1"/>
        <v>1587.25</v>
      </c>
      <c r="F29" s="5">
        <f t="shared" si="1"/>
        <v>532.5</v>
      </c>
      <c r="G29" s="5">
        <f t="shared" si="1"/>
        <v>3.2750000000000004</v>
      </c>
      <c r="H29" s="5">
        <f t="shared" si="1"/>
        <v>75</v>
      </c>
      <c r="I29" s="7">
        <f t="shared" si="2"/>
        <v>3</v>
      </c>
      <c r="J29" s="29">
        <v>0</v>
      </c>
      <c r="K29" s="21">
        <v>0.58290155440414504</v>
      </c>
      <c r="L29" s="21">
        <v>0</v>
      </c>
      <c r="M29" s="21">
        <v>9</v>
      </c>
      <c r="N29" s="21">
        <v>1535</v>
      </c>
      <c r="O29" s="21">
        <v>622</v>
      </c>
      <c r="P29" s="21">
        <v>12.3</v>
      </c>
      <c r="Q29" s="22">
        <v>100</v>
      </c>
      <c r="R29" s="29">
        <v>0.198019801980198</v>
      </c>
      <c r="S29" s="21">
        <v>6.2695924764890207E-2</v>
      </c>
      <c r="T29" s="21">
        <v>1</v>
      </c>
      <c r="U29" s="21">
        <v>1</v>
      </c>
      <c r="V29" s="21">
        <v>1594</v>
      </c>
      <c r="W29" s="21">
        <v>504</v>
      </c>
      <c r="X29" s="21">
        <v>0.4</v>
      </c>
      <c r="Y29" s="22">
        <v>100</v>
      </c>
      <c r="Z29" s="29">
        <v>0</v>
      </c>
      <c r="AA29" s="21">
        <v>0</v>
      </c>
      <c r="AB29" s="21">
        <v>0</v>
      </c>
      <c r="AC29" s="21">
        <v>0</v>
      </c>
      <c r="AD29" s="21">
        <v>1640</v>
      </c>
      <c r="AE29" s="21">
        <v>512</v>
      </c>
      <c r="AF29" s="21">
        <v>0</v>
      </c>
      <c r="AG29" s="22">
        <v>0</v>
      </c>
      <c r="AH29" s="29">
        <v>0</v>
      </c>
      <c r="AI29" s="21">
        <v>0.126422250316055</v>
      </c>
      <c r="AJ29" s="21">
        <v>0</v>
      </c>
      <c r="AK29" s="21">
        <v>2</v>
      </c>
      <c r="AL29" s="21">
        <v>1580</v>
      </c>
      <c r="AM29" s="21">
        <v>492</v>
      </c>
      <c r="AN29" s="21">
        <v>0.4</v>
      </c>
      <c r="AO29" s="22">
        <v>100</v>
      </c>
    </row>
    <row r="30" spans="1:41" ht="16" x14ac:dyDescent="0.2">
      <c r="A30" s="20" t="s">
        <v>41</v>
      </c>
      <c r="B30" s="8">
        <f t="shared" si="0"/>
        <v>0.92361766266190148</v>
      </c>
      <c r="C30" s="5">
        <f t="shared" si="1"/>
        <v>5.5</v>
      </c>
      <c r="D30" s="5">
        <f t="shared" si="1"/>
        <v>86.25</v>
      </c>
      <c r="E30" s="5">
        <f t="shared" si="1"/>
        <v>1708</v>
      </c>
      <c r="F30" s="5">
        <f t="shared" si="1"/>
        <v>590.75</v>
      </c>
      <c r="G30" s="5">
        <f t="shared" si="1"/>
        <v>2.375</v>
      </c>
      <c r="H30" s="5">
        <f t="shared" si="1"/>
        <v>100</v>
      </c>
      <c r="I30" s="7">
        <f t="shared" si="2"/>
        <v>4</v>
      </c>
      <c r="J30" s="29">
        <v>1.51515151515151</v>
      </c>
      <c r="K30" s="21">
        <v>6.7740144364242001</v>
      </c>
      <c r="L30" s="21">
        <v>9</v>
      </c>
      <c r="M30" s="21">
        <v>122</v>
      </c>
      <c r="N30" s="21">
        <v>1679</v>
      </c>
      <c r="O30" s="21">
        <v>585</v>
      </c>
      <c r="P30" s="21">
        <v>4</v>
      </c>
      <c r="Q30" s="22">
        <v>100</v>
      </c>
      <c r="R30" s="29">
        <v>0.84459459459459396</v>
      </c>
      <c r="S30" s="21">
        <v>1.27991096271563</v>
      </c>
      <c r="T30" s="21">
        <v>5</v>
      </c>
      <c r="U30" s="21">
        <v>23</v>
      </c>
      <c r="V30" s="21">
        <v>1774</v>
      </c>
      <c r="W30" s="21">
        <v>587</v>
      </c>
      <c r="X30" s="21">
        <v>2.1</v>
      </c>
      <c r="Y30" s="22">
        <v>100</v>
      </c>
      <c r="Z30" s="29">
        <v>0.5</v>
      </c>
      <c r="AA30" s="21">
        <v>2.1812080536912699</v>
      </c>
      <c r="AB30" s="21">
        <v>3</v>
      </c>
      <c r="AC30" s="21">
        <v>39</v>
      </c>
      <c r="AD30" s="21">
        <v>1749</v>
      </c>
      <c r="AE30" s="21">
        <v>597</v>
      </c>
      <c r="AF30" s="21">
        <v>1.5</v>
      </c>
      <c r="AG30" s="22">
        <v>100</v>
      </c>
      <c r="AH30" s="29">
        <v>0.83472454090150205</v>
      </c>
      <c r="AI30" s="21">
        <v>8.9893914014516998</v>
      </c>
      <c r="AJ30" s="21">
        <v>5</v>
      </c>
      <c r="AK30" s="21">
        <v>161</v>
      </c>
      <c r="AL30" s="21">
        <v>1630</v>
      </c>
      <c r="AM30" s="21">
        <v>594</v>
      </c>
      <c r="AN30" s="21">
        <v>1.9</v>
      </c>
      <c r="AO30" s="22">
        <v>100</v>
      </c>
    </row>
    <row r="31" spans="1:41" ht="16" x14ac:dyDescent="0.2">
      <c r="A31" s="20" t="s">
        <v>42</v>
      </c>
      <c r="B31" s="8">
        <f t="shared" si="0"/>
        <v>0.36595989422245323</v>
      </c>
      <c r="C31" s="5">
        <f t="shared" si="1"/>
        <v>2.25</v>
      </c>
      <c r="D31" s="5">
        <f t="shared" si="1"/>
        <v>25</v>
      </c>
      <c r="E31" s="5">
        <f t="shared" si="1"/>
        <v>1917.25</v>
      </c>
      <c r="F31" s="5">
        <f t="shared" si="1"/>
        <v>603.25</v>
      </c>
      <c r="G31" s="5">
        <f t="shared" si="1"/>
        <v>0.32500000000000001</v>
      </c>
      <c r="H31" s="5">
        <f t="shared" si="1"/>
        <v>75</v>
      </c>
      <c r="I31" s="7">
        <f t="shared" si="2"/>
        <v>3</v>
      </c>
      <c r="J31" s="29">
        <v>0.17006802721088399</v>
      </c>
      <c r="K31" s="21">
        <v>2.38095238095238</v>
      </c>
      <c r="L31" s="21">
        <v>1</v>
      </c>
      <c r="M31" s="21">
        <v>46</v>
      </c>
      <c r="N31" s="21">
        <v>1886</v>
      </c>
      <c r="O31" s="21">
        <v>587</v>
      </c>
      <c r="P31" s="21">
        <v>0.2</v>
      </c>
      <c r="Q31" s="22">
        <v>100</v>
      </c>
      <c r="R31" s="29">
        <v>0.798722044728434</v>
      </c>
      <c r="S31" s="21">
        <v>0.96863468634686301</v>
      </c>
      <c r="T31" s="21">
        <v>5</v>
      </c>
      <c r="U31" s="21">
        <v>21</v>
      </c>
      <c r="V31" s="21">
        <v>2147</v>
      </c>
      <c r="W31" s="21">
        <v>621</v>
      </c>
      <c r="X31" s="21">
        <v>0.3</v>
      </c>
      <c r="Y31" s="22">
        <v>100</v>
      </c>
      <c r="Z31" s="29">
        <v>0</v>
      </c>
      <c r="AA31" s="21">
        <v>1.0875475802066299</v>
      </c>
      <c r="AB31" s="21">
        <v>0</v>
      </c>
      <c r="AC31" s="21">
        <v>20</v>
      </c>
      <c r="AD31" s="21">
        <v>1819</v>
      </c>
      <c r="AE31" s="21">
        <v>602</v>
      </c>
      <c r="AF31" s="21">
        <v>0</v>
      </c>
      <c r="AG31" s="22">
        <v>0</v>
      </c>
      <c r="AH31" s="29">
        <v>0.49504950495049499</v>
      </c>
      <c r="AI31" s="21">
        <v>0.71038251366120198</v>
      </c>
      <c r="AJ31" s="21">
        <v>3</v>
      </c>
      <c r="AK31" s="21">
        <v>13</v>
      </c>
      <c r="AL31" s="21">
        <v>1817</v>
      </c>
      <c r="AM31" s="21">
        <v>603</v>
      </c>
      <c r="AN31" s="21">
        <v>0.8</v>
      </c>
      <c r="AO31" s="22">
        <v>100</v>
      </c>
    </row>
    <row r="32" spans="1:41" ht="16" x14ac:dyDescent="0.2">
      <c r="A32" s="20" t="s">
        <v>43</v>
      </c>
      <c r="B32" s="8">
        <f t="shared" si="0"/>
        <v>4.1597337770382499E-2</v>
      </c>
      <c r="C32" s="5">
        <f t="shared" si="1"/>
        <v>0.25</v>
      </c>
      <c r="D32" s="5">
        <f t="shared" si="1"/>
        <v>0.75</v>
      </c>
      <c r="E32" s="5">
        <f t="shared" si="1"/>
        <v>1780</v>
      </c>
      <c r="F32" s="5">
        <f t="shared" si="1"/>
        <v>596</v>
      </c>
      <c r="G32" s="5">
        <f t="shared" si="1"/>
        <v>0</v>
      </c>
      <c r="H32" s="5">
        <f t="shared" si="1"/>
        <v>0</v>
      </c>
      <c r="I32" s="7">
        <f t="shared" si="2"/>
        <v>0</v>
      </c>
      <c r="J32" s="29">
        <v>0</v>
      </c>
      <c r="K32" s="21">
        <v>5.5555555555555497E-2</v>
      </c>
      <c r="L32" s="21">
        <v>0</v>
      </c>
      <c r="M32" s="21">
        <v>1</v>
      </c>
      <c r="N32" s="21">
        <v>1799</v>
      </c>
      <c r="O32" s="21">
        <v>598</v>
      </c>
      <c r="P32" s="21">
        <v>0</v>
      </c>
      <c r="Q32" s="22">
        <v>0</v>
      </c>
      <c r="R32" s="29">
        <v>0.16638935108153</v>
      </c>
      <c r="S32" s="21">
        <v>0</v>
      </c>
      <c r="T32" s="21">
        <v>1</v>
      </c>
      <c r="U32" s="21">
        <v>0</v>
      </c>
      <c r="V32" s="21">
        <v>1793</v>
      </c>
      <c r="W32" s="21">
        <v>600</v>
      </c>
      <c r="X32" s="21">
        <v>0</v>
      </c>
      <c r="Y32" s="22">
        <v>0</v>
      </c>
      <c r="Z32" s="29">
        <v>0</v>
      </c>
      <c r="AA32" s="21">
        <v>5.6401579244218798E-2</v>
      </c>
      <c r="AB32" s="21">
        <v>0</v>
      </c>
      <c r="AC32" s="21">
        <v>1</v>
      </c>
      <c r="AD32" s="21">
        <v>1772</v>
      </c>
      <c r="AE32" s="21">
        <v>591</v>
      </c>
      <c r="AF32" s="21">
        <v>0</v>
      </c>
      <c r="AG32" s="22">
        <v>0</v>
      </c>
      <c r="AH32" s="29">
        <v>0</v>
      </c>
      <c r="AI32" s="21">
        <v>5.6915196357427401E-2</v>
      </c>
      <c r="AJ32" s="21">
        <v>0</v>
      </c>
      <c r="AK32" s="21">
        <v>1</v>
      </c>
      <c r="AL32" s="21">
        <v>1756</v>
      </c>
      <c r="AM32" s="21">
        <v>595</v>
      </c>
      <c r="AN32" s="21">
        <v>0</v>
      </c>
      <c r="AO32" s="22">
        <v>0</v>
      </c>
    </row>
    <row r="33" spans="1:41" ht="16" x14ac:dyDescent="0.2">
      <c r="A33" s="20" t="s">
        <v>44</v>
      </c>
      <c r="B33" s="8">
        <f t="shared" si="0"/>
        <v>0.33264650756661829</v>
      </c>
      <c r="C33" s="5">
        <f t="shared" si="1"/>
        <v>2</v>
      </c>
      <c r="D33" s="5">
        <f t="shared" si="1"/>
        <v>14.75</v>
      </c>
      <c r="E33" s="5">
        <f t="shared" si="1"/>
        <v>1778.75</v>
      </c>
      <c r="F33" s="5">
        <f t="shared" si="1"/>
        <v>600</v>
      </c>
      <c r="G33" s="5">
        <f t="shared" si="1"/>
        <v>0.625</v>
      </c>
      <c r="H33" s="5">
        <f t="shared" si="1"/>
        <v>100</v>
      </c>
      <c r="I33" s="7">
        <f t="shared" si="2"/>
        <v>4</v>
      </c>
      <c r="J33" s="29">
        <v>0.33112582781456901</v>
      </c>
      <c r="K33" s="21">
        <v>1.7289459007250401</v>
      </c>
      <c r="L33" s="21">
        <v>2</v>
      </c>
      <c r="M33" s="21">
        <v>31</v>
      </c>
      <c r="N33" s="21">
        <v>1762</v>
      </c>
      <c r="O33" s="21">
        <v>602</v>
      </c>
      <c r="P33" s="21">
        <v>0.8</v>
      </c>
      <c r="Q33" s="22">
        <v>100</v>
      </c>
      <c r="R33" s="29">
        <v>0.33500837520937998</v>
      </c>
      <c r="S33" s="21">
        <v>0.39018952062430301</v>
      </c>
      <c r="T33" s="21">
        <v>2</v>
      </c>
      <c r="U33" s="21">
        <v>7</v>
      </c>
      <c r="V33" s="21">
        <v>1787</v>
      </c>
      <c r="W33" s="21">
        <v>595</v>
      </c>
      <c r="X33" s="21">
        <v>0.7</v>
      </c>
      <c r="Y33" s="22">
        <v>100</v>
      </c>
      <c r="Z33" s="29">
        <v>0</v>
      </c>
      <c r="AA33" s="21">
        <v>0.72544642857142805</v>
      </c>
      <c r="AB33" s="21">
        <v>0</v>
      </c>
      <c r="AC33" s="21">
        <v>13</v>
      </c>
      <c r="AD33" s="21">
        <v>1779</v>
      </c>
      <c r="AE33" s="21">
        <v>605</v>
      </c>
      <c r="AF33" s="21">
        <v>0.8</v>
      </c>
      <c r="AG33" s="22">
        <v>100</v>
      </c>
      <c r="AH33" s="29">
        <v>0.66445182724252405</v>
      </c>
      <c r="AI33" s="21">
        <v>0.44568245125348099</v>
      </c>
      <c r="AJ33" s="21">
        <v>4</v>
      </c>
      <c r="AK33" s="21">
        <v>8</v>
      </c>
      <c r="AL33" s="21">
        <v>1787</v>
      </c>
      <c r="AM33" s="21">
        <v>598</v>
      </c>
      <c r="AN33" s="21">
        <v>0.2</v>
      </c>
      <c r="AO33" s="22">
        <v>100</v>
      </c>
    </row>
    <row r="34" spans="1:41" ht="16" x14ac:dyDescent="0.2">
      <c r="A34" s="20" t="s">
        <v>45</v>
      </c>
      <c r="B34" s="8">
        <f t="shared" si="0"/>
        <v>1.2648005578945654</v>
      </c>
      <c r="C34" s="5">
        <f t="shared" si="1"/>
        <v>8.75</v>
      </c>
      <c r="D34" s="5">
        <f t="shared" si="1"/>
        <v>31.25</v>
      </c>
      <c r="E34" s="5">
        <f t="shared" si="1"/>
        <v>1665.75</v>
      </c>
      <c r="F34" s="5">
        <f t="shared" si="1"/>
        <v>683.25</v>
      </c>
      <c r="G34" s="5">
        <f t="shared" si="1"/>
        <v>1</v>
      </c>
      <c r="H34" s="5">
        <f t="shared" si="1"/>
        <v>100</v>
      </c>
      <c r="I34" s="7">
        <f t="shared" si="2"/>
        <v>4</v>
      </c>
      <c r="J34" s="29">
        <v>1.1428571428571399</v>
      </c>
      <c r="K34" s="21">
        <v>1.6949152542372801</v>
      </c>
      <c r="L34" s="21">
        <v>8</v>
      </c>
      <c r="M34" s="21">
        <v>29</v>
      </c>
      <c r="N34" s="21">
        <v>1682</v>
      </c>
      <c r="O34" s="21">
        <v>692</v>
      </c>
      <c r="P34" s="21">
        <v>0.1</v>
      </c>
      <c r="Q34" s="22">
        <v>100</v>
      </c>
      <c r="R34" s="29">
        <v>0.43541364296081198</v>
      </c>
      <c r="S34" s="21">
        <v>1.42433234421364</v>
      </c>
      <c r="T34" s="21">
        <v>3</v>
      </c>
      <c r="U34" s="21">
        <v>24</v>
      </c>
      <c r="V34" s="21">
        <v>1661</v>
      </c>
      <c r="W34" s="21">
        <v>686</v>
      </c>
      <c r="X34" s="21">
        <v>0.9</v>
      </c>
      <c r="Y34" s="22">
        <v>100</v>
      </c>
      <c r="Z34" s="29">
        <v>1.75182481751824</v>
      </c>
      <c r="AA34" s="21">
        <v>1.5195791934541201</v>
      </c>
      <c r="AB34" s="21">
        <v>12</v>
      </c>
      <c r="AC34" s="21">
        <v>26</v>
      </c>
      <c r="AD34" s="21">
        <v>1685</v>
      </c>
      <c r="AE34" s="21">
        <v>673</v>
      </c>
      <c r="AF34" s="21">
        <v>1.5</v>
      </c>
      <c r="AG34" s="22">
        <v>100</v>
      </c>
      <c r="AH34" s="29">
        <v>1.72910662824207</v>
      </c>
      <c r="AI34" s="21">
        <v>2.7364663890541299</v>
      </c>
      <c r="AJ34" s="21">
        <v>12</v>
      </c>
      <c r="AK34" s="21">
        <v>46</v>
      </c>
      <c r="AL34" s="21">
        <v>1635</v>
      </c>
      <c r="AM34" s="21">
        <v>682</v>
      </c>
      <c r="AN34" s="21">
        <v>1.5</v>
      </c>
      <c r="AO34" s="22">
        <v>100</v>
      </c>
    </row>
    <row r="35" spans="1:41" ht="16" x14ac:dyDescent="0.2">
      <c r="A35" s="20" t="s">
        <v>46</v>
      </c>
      <c r="B35" s="8">
        <f t="shared" si="0"/>
        <v>0.79211123019581997</v>
      </c>
      <c r="C35" s="5">
        <f t="shared" si="1"/>
        <v>4.75</v>
      </c>
      <c r="D35" s="5">
        <f t="shared" si="1"/>
        <v>50.25</v>
      </c>
      <c r="E35" s="5">
        <f t="shared" si="1"/>
        <v>1736.75</v>
      </c>
      <c r="F35" s="5">
        <f t="shared" si="1"/>
        <v>598</v>
      </c>
      <c r="G35" s="5">
        <f t="shared" si="1"/>
        <v>0.625</v>
      </c>
      <c r="H35" s="5">
        <f t="shared" si="1"/>
        <v>100</v>
      </c>
      <c r="I35" s="7">
        <f t="shared" si="2"/>
        <v>4</v>
      </c>
      <c r="J35" s="29">
        <v>0.495867768595041</v>
      </c>
      <c r="K35" s="21">
        <v>1.56162855549358</v>
      </c>
      <c r="L35" s="21">
        <v>3</v>
      </c>
      <c r="M35" s="21">
        <v>28</v>
      </c>
      <c r="N35" s="21">
        <v>1765</v>
      </c>
      <c r="O35" s="21">
        <v>602</v>
      </c>
      <c r="P35" s="21">
        <v>0.2</v>
      </c>
      <c r="Q35" s="22">
        <v>100</v>
      </c>
      <c r="R35" s="29">
        <v>0.16447368421052599</v>
      </c>
      <c r="S35" s="21">
        <v>0.95936794582392704</v>
      </c>
      <c r="T35" s="21">
        <v>1</v>
      </c>
      <c r="U35" s="21">
        <v>17</v>
      </c>
      <c r="V35" s="21">
        <v>1755</v>
      </c>
      <c r="W35" s="21">
        <v>607</v>
      </c>
      <c r="X35" s="21">
        <v>1.2</v>
      </c>
      <c r="Y35" s="22">
        <v>100</v>
      </c>
      <c r="Z35" s="29">
        <v>0.66555740432612298</v>
      </c>
      <c r="AA35" s="21">
        <v>4.2992741485203796</v>
      </c>
      <c r="AB35" s="21">
        <v>4</v>
      </c>
      <c r="AC35" s="21">
        <v>77</v>
      </c>
      <c r="AD35" s="21">
        <v>1714</v>
      </c>
      <c r="AE35" s="21">
        <v>597</v>
      </c>
      <c r="AF35" s="21">
        <v>0</v>
      </c>
      <c r="AG35" s="22">
        <v>100</v>
      </c>
      <c r="AH35" s="29">
        <v>1.84254606365159</v>
      </c>
      <c r="AI35" s="21">
        <v>4.4084821428571397</v>
      </c>
      <c r="AJ35" s="21">
        <v>11</v>
      </c>
      <c r="AK35" s="21">
        <v>79</v>
      </c>
      <c r="AL35" s="21">
        <v>1713</v>
      </c>
      <c r="AM35" s="21">
        <v>586</v>
      </c>
      <c r="AN35" s="21">
        <v>1.1000000000000001</v>
      </c>
      <c r="AO35" s="22">
        <v>100</v>
      </c>
    </row>
    <row r="36" spans="1:41" ht="16" x14ac:dyDescent="0.2">
      <c r="A36" s="20" t="s">
        <v>47</v>
      </c>
      <c r="B36" s="8">
        <f t="shared" si="0"/>
        <v>3.2261485988301697</v>
      </c>
      <c r="C36" s="5">
        <f t="shared" si="1"/>
        <v>19</v>
      </c>
      <c r="D36" s="5">
        <f t="shared" si="1"/>
        <v>63.25</v>
      </c>
      <c r="E36" s="5">
        <f t="shared" si="1"/>
        <v>1738.5</v>
      </c>
      <c r="F36" s="5">
        <f t="shared" si="1"/>
        <v>563.75</v>
      </c>
      <c r="G36" s="5">
        <f t="shared" si="1"/>
        <v>2.85</v>
      </c>
      <c r="H36" s="5">
        <f t="shared" si="1"/>
        <v>100</v>
      </c>
      <c r="I36" s="7">
        <f t="shared" si="2"/>
        <v>4</v>
      </c>
      <c r="J36" s="29">
        <v>1.3605442176870699</v>
      </c>
      <c r="K36" s="21">
        <v>2.1452145214521399</v>
      </c>
      <c r="L36" s="21">
        <v>8</v>
      </c>
      <c r="M36" s="21">
        <v>39</v>
      </c>
      <c r="N36" s="21">
        <v>1779</v>
      </c>
      <c r="O36" s="21">
        <v>580</v>
      </c>
      <c r="P36" s="21">
        <v>1.8</v>
      </c>
      <c r="Q36" s="22">
        <v>100</v>
      </c>
      <c r="R36" s="29">
        <v>2.5547445255474401</v>
      </c>
      <c r="S36" s="21">
        <v>2.0011117287381799</v>
      </c>
      <c r="T36" s="21">
        <v>14</v>
      </c>
      <c r="U36" s="21">
        <v>36</v>
      </c>
      <c r="V36" s="21">
        <v>1763</v>
      </c>
      <c r="W36" s="21">
        <v>534</v>
      </c>
      <c r="X36" s="21">
        <v>2.6</v>
      </c>
      <c r="Y36" s="22">
        <v>100</v>
      </c>
      <c r="Z36" s="29">
        <v>3.4246575342465699</v>
      </c>
      <c r="AA36" s="21">
        <v>3.0538589672404202</v>
      </c>
      <c r="AB36" s="21">
        <v>20</v>
      </c>
      <c r="AC36" s="21">
        <v>55</v>
      </c>
      <c r="AD36" s="21">
        <v>1746</v>
      </c>
      <c r="AE36" s="21">
        <v>564</v>
      </c>
      <c r="AF36" s="21">
        <v>2.2000000000000002</v>
      </c>
      <c r="AG36" s="22">
        <v>100</v>
      </c>
      <c r="AH36" s="29">
        <v>5.5646481178396003</v>
      </c>
      <c r="AI36" s="21">
        <v>6.8753493571827802</v>
      </c>
      <c r="AJ36" s="21">
        <v>34</v>
      </c>
      <c r="AK36" s="21">
        <v>123</v>
      </c>
      <c r="AL36" s="21">
        <v>1666</v>
      </c>
      <c r="AM36" s="21">
        <v>577</v>
      </c>
      <c r="AN36" s="21">
        <v>4.8</v>
      </c>
      <c r="AO36" s="22">
        <v>100</v>
      </c>
    </row>
    <row r="37" spans="1:41" ht="16" x14ac:dyDescent="0.2">
      <c r="A37" s="20" t="s">
        <v>48</v>
      </c>
      <c r="B37" s="8">
        <f t="shared" si="0"/>
        <v>1.8733197401543136</v>
      </c>
      <c r="C37" s="5">
        <f t="shared" si="1"/>
        <v>11.25</v>
      </c>
      <c r="D37" s="5">
        <f t="shared" si="1"/>
        <v>60</v>
      </c>
      <c r="E37" s="5">
        <f t="shared" si="1"/>
        <v>1729.5</v>
      </c>
      <c r="F37" s="5">
        <f t="shared" si="1"/>
        <v>588.5</v>
      </c>
      <c r="G37" s="5">
        <f t="shared" si="1"/>
        <v>0.67500000000000004</v>
      </c>
      <c r="H37" s="5">
        <f t="shared" si="1"/>
        <v>75</v>
      </c>
      <c r="I37" s="7">
        <f t="shared" si="2"/>
        <v>3</v>
      </c>
      <c r="J37" s="29">
        <v>0.50505050505050497</v>
      </c>
      <c r="K37" s="21">
        <v>2.1799888205701499</v>
      </c>
      <c r="L37" s="21">
        <v>3</v>
      </c>
      <c r="M37" s="21">
        <v>39</v>
      </c>
      <c r="N37" s="21">
        <v>1750</v>
      </c>
      <c r="O37" s="21">
        <v>591</v>
      </c>
      <c r="P37" s="21">
        <v>0.8</v>
      </c>
      <c r="Q37" s="22">
        <v>100</v>
      </c>
      <c r="R37" s="29">
        <v>1.6501650165016499</v>
      </c>
      <c r="S37" s="21">
        <v>1.73184357541899</v>
      </c>
      <c r="T37" s="21">
        <v>10</v>
      </c>
      <c r="U37" s="21">
        <v>31</v>
      </c>
      <c r="V37" s="21">
        <v>1759</v>
      </c>
      <c r="W37" s="21">
        <v>596</v>
      </c>
      <c r="X37" s="21">
        <v>1.7</v>
      </c>
      <c r="Y37" s="22">
        <v>100</v>
      </c>
      <c r="Z37" s="29">
        <v>2.5</v>
      </c>
      <c r="AA37" s="21">
        <v>4.8576214405360103</v>
      </c>
      <c r="AB37" s="21">
        <v>15</v>
      </c>
      <c r="AC37" s="21">
        <v>87</v>
      </c>
      <c r="AD37" s="21">
        <v>1704</v>
      </c>
      <c r="AE37" s="21">
        <v>585</v>
      </c>
      <c r="AF37" s="21">
        <v>0</v>
      </c>
      <c r="AG37" s="22">
        <v>0</v>
      </c>
      <c r="AH37" s="29">
        <v>2.8380634390650998</v>
      </c>
      <c r="AI37" s="21">
        <v>4.6420581655480904</v>
      </c>
      <c r="AJ37" s="21">
        <v>17</v>
      </c>
      <c r="AK37" s="21">
        <v>83</v>
      </c>
      <c r="AL37" s="21">
        <v>1705</v>
      </c>
      <c r="AM37" s="21">
        <v>582</v>
      </c>
      <c r="AN37" s="21">
        <v>0.2</v>
      </c>
      <c r="AO37" s="22">
        <v>100</v>
      </c>
    </row>
    <row r="38" spans="1:41" ht="16" x14ac:dyDescent="0.2">
      <c r="A38" s="20" t="s">
        <v>49</v>
      </c>
      <c r="B38" s="8">
        <f t="shared" si="0"/>
        <v>0</v>
      </c>
      <c r="C38" s="5">
        <f t="shared" si="1"/>
        <v>0</v>
      </c>
      <c r="D38" s="5">
        <f t="shared" si="1"/>
        <v>0</v>
      </c>
      <c r="E38" s="5">
        <f t="shared" si="1"/>
        <v>1833.75</v>
      </c>
      <c r="F38" s="5">
        <f t="shared" si="1"/>
        <v>628</v>
      </c>
      <c r="G38" s="5">
        <f t="shared" si="1"/>
        <v>0</v>
      </c>
      <c r="H38" s="5">
        <f t="shared" si="1"/>
        <v>0</v>
      </c>
      <c r="I38" s="7">
        <f t="shared" si="2"/>
        <v>0</v>
      </c>
      <c r="J38" s="29">
        <v>0</v>
      </c>
      <c r="K38" s="21">
        <v>0</v>
      </c>
      <c r="L38" s="21">
        <v>0</v>
      </c>
      <c r="M38" s="21">
        <v>0</v>
      </c>
      <c r="N38" s="21">
        <v>1836</v>
      </c>
      <c r="O38" s="21">
        <v>636</v>
      </c>
      <c r="P38" s="21">
        <v>0</v>
      </c>
      <c r="Q38" s="22">
        <v>0</v>
      </c>
      <c r="R38" s="29">
        <v>0</v>
      </c>
      <c r="S38" s="21">
        <v>0</v>
      </c>
      <c r="T38" s="21">
        <v>0</v>
      </c>
      <c r="U38" s="21">
        <v>0</v>
      </c>
      <c r="V38" s="21">
        <v>1832</v>
      </c>
      <c r="W38" s="21">
        <v>629</v>
      </c>
      <c r="X38" s="21">
        <v>0</v>
      </c>
      <c r="Y38" s="22">
        <v>0</v>
      </c>
      <c r="Z38" s="29">
        <v>0</v>
      </c>
      <c r="AA38" s="21">
        <v>0</v>
      </c>
      <c r="AB38" s="21">
        <v>0</v>
      </c>
      <c r="AC38" s="21">
        <v>0</v>
      </c>
      <c r="AD38" s="21">
        <v>1835</v>
      </c>
      <c r="AE38" s="21">
        <v>638</v>
      </c>
      <c r="AF38" s="21">
        <v>0</v>
      </c>
      <c r="AG38" s="22">
        <v>0</v>
      </c>
      <c r="AH38" s="29">
        <v>0</v>
      </c>
      <c r="AI38" s="21">
        <v>0</v>
      </c>
      <c r="AJ38" s="21">
        <v>0</v>
      </c>
      <c r="AK38" s="21">
        <v>0</v>
      </c>
      <c r="AL38" s="21">
        <v>1832</v>
      </c>
      <c r="AM38" s="21">
        <v>609</v>
      </c>
      <c r="AN38" s="21">
        <v>0</v>
      </c>
      <c r="AO38" s="22">
        <v>0</v>
      </c>
    </row>
    <row r="39" spans="1:41" ht="16" x14ac:dyDescent="0.2">
      <c r="A39" s="20" t="s">
        <v>50</v>
      </c>
      <c r="B39" s="8">
        <f t="shared" si="0"/>
        <v>0.46946311765131327</v>
      </c>
      <c r="C39" s="5">
        <f t="shared" si="1"/>
        <v>2.75</v>
      </c>
      <c r="D39" s="5">
        <f t="shared" si="1"/>
        <v>361.25</v>
      </c>
      <c r="E39" s="5">
        <f t="shared" ref="C39:H43" si="3">AVERAGE(N39,V39,AD39,AL39)</f>
        <v>1435</v>
      </c>
      <c r="F39" s="5">
        <f t="shared" si="3"/>
        <v>581.75</v>
      </c>
      <c r="G39" s="5">
        <f t="shared" si="3"/>
        <v>1.2</v>
      </c>
      <c r="H39" s="5">
        <f t="shared" si="3"/>
        <v>75</v>
      </c>
      <c r="I39" s="7">
        <f t="shared" si="2"/>
        <v>3</v>
      </c>
      <c r="J39" s="29">
        <v>0.17241379310344801</v>
      </c>
      <c r="K39" s="21">
        <v>4.7248471372984904</v>
      </c>
      <c r="L39" s="21">
        <v>1</v>
      </c>
      <c r="M39" s="21">
        <v>85</v>
      </c>
      <c r="N39" s="21">
        <v>1714</v>
      </c>
      <c r="O39" s="21">
        <v>579</v>
      </c>
      <c r="P39" s="21">
        <v>1.9</v>
      </c>
      <c r="Q39" s="22">
        <v>100</v>
      </c>
      <c r="R39" s="29">
        <v>0.50933786078098398</v>
      </c>
      <c r="S39" s="21">
        <v>2.8380634390650998</v>
      </c>
      <c r="T39" s="21">
        <v>3</v>
      </c>
      <c r="U39" s="21">
        <v>51</v>
      </c>
      <c r="V39" s="21">
        <v>1746</v>
      </c>
      <c r="W39" s="21">
        <v>586</v>
      </c>
      <c r="X39" s="21">
        <v>0</v>
      </c>
      <c r="Y39" s="22">
        <v>0</v>
      </c>
      <c r="Z39" s="29">
        <v>0.51813471502590602</v>
      </c>
      <c r="AA39" s="21">
        <v>8.4717607973421902</v>
      </c>
      <c r="AB39" s="21">
        <v>3</v>
      </c>
      <c r="AC39" s="21">
        <v>153</v>
      </c>
      <c r="AD39" s="21">
        <v>1653</v>
      </c>
      <c r="AE39" s="21">
        <v>576</v>
      </c>
      <c r="AF39" s="21">
        <v>0.1</v>
      </c>
      <c r="AG39" s="22">
        <v>100</v>
      </c>
      <c r="AH39" s="29">
        <v>0.677966101694915</v>
      </c>
      <c r="AI39" s="21">
        <v>64.834548513740799</v>
      </c>
      <c r="AJ39" s="21">
        <v>4</v>
      </c>
      <c r="AK39" s="21">
        <v>1156</v>
      </c>
      <c r="AL39" s="21">
        <v>627</v>
      </c>
      <c r="AM39" s="21">
        <v>586</v>
      </c>
      <c r="AN39" s="21">
        <v>2.8</v>
      </c>
      <c r="AO39" s="22">
        <v>100</v>
      </c>
    </row>
    <row r="40" spans="1:41" ht="16" x14ac:dyDescent="0.2">
      <c r="A40" s="20" t="s">
        <v>51</v>
      </c>
      <c r="B40" s="8">
        <f>AVERAGE(J40,R40,Z40,AH40)</f>
        <v>2.1746833386553699</v>
      </c>
      <c r="C40" s="5">
        <f t="shared" si="3"/>
        <v>13</v>
      </c>
      <c r="D40" s="5">
        <f t="shared" si="3"/>
        <v>502.5</v>
      </c>
      <c r="E40" s="5">
        <f t="shared" si="3"/>
        <v>1291</v>
      </c>
      <c r="F40" s="5">
        <f t="shared" si="3"/>
        <v>586</v>
      </c>
      <c r="G40" s="5">
        <f t="shared" si="3"/>
        <v>30.125</v>
      </c>
      <c r="H40" s="5">
        <f t="shared" si="3"/>
        <v>100</v>
      </c>
      <c r="I40" s="7">
        <f t="shared" si="2"/>
        <v>4</v>
      </c>
      <c r="J40" s="29">
        <v>0</v>
      </c>
      <c r="K40" s="21">
        <v>27.8543849972421</v>
      </c>
      <c r="L40" s="21">
        <v>0</v>
      </c>
      <c r="M40" s="21">
        <v>505</v>
      </c>
      <c r="N40" s="21">
        <v>1308</v>
      </c>
      <c r="O40" s="21">
        <v>604</v>
      </c>
      <c r="P40" s="21">
        <v>1</v>
      </c>
      <c r="Q40" s="22">
        <v>100</v>
      </c>
      <c r="R40" s="29">
        <v>0</v>
      </c>
      <c r="S40" s="21">
        <v>26.4035575319622</v>
      </c>
      <c r="T40" s="21">
        <v>0</v>
      </c>
      <c r="U40" s="21">
        <v>475</v>
      </c>
      <c r="V40" s="21">
        <v>1324</v>
      </c>
      <c r="W40" s="21">
        <v>597</v>
      </c>
      <c r="X40" s="21">
        <v>60</v>
      </c>
      <c r="Y40" s="22">
        <v>100</v>
      </c>
      <c r="Z40" s="29">
        <v>1.84254606365159</v>
      </c>
      <c r="AA40" s="21">
        <v>27.706113292204101</v>
      </c>
      <c r="AB40" s="21">
        <v>11</v>
      </c>
      <c r="AC40" s="21">
        <v>494</v>
      </c>
      <c r="AD40" s="21">
        <v>1289</v>
      </c>
      <c r="AE40" s="21">
        <v>586</v>
      </c>
      <c r="AF40" s="21">
        <v>58.3</v>
      </c>
      <c r="AG40" s="22">
        <v>100</v>
      </c>
      <c r="AH40" s="29">
        <v>6.8561872909698902</v>
      </c>
      <c r="AI40" s="21">
        <v>30.129286115795299</v>
      </c>
      <c r="AJ40" s="21">
        <v>41</v>
      </c>
      <c r="AK40" s="21">
        <v>536</v>
      </c>
      <c r="AL40" s="21">
        <v>1243</v>
      </c>
      <c r="AM40" s="21">
        <v>557</v>
      </c>
      <c r="AN40" s="21">
        <v>1.2</v>
      </c>
      <c r="AO40" s="22">
        <v>100</v>
      </c>
    </row>
    <row r="41" spans="1:41" ht="16" x14ac:dyDescent="0.2">
      <c r="A41" s="20" t="s">
        <v>52</v>
      </c>
      <c r="B41" s="8">
        <f t="shared" si="0"/>
        <v>0</v>
      </c>
      <c r="C41" s="5">
        <f t="shared" si="3"/>
        <v>0</v>
      </c>
      <c r="D41" s="5">
        <f t="shared" si="3"/>
        <v>1.5</v>
      </c>
      <c r="E41" s="5">
        <f t="shared" si="3"/>
        <v>17.75</v>
      </c>
      <c r="F41" s="5">
        <f t="shared" si="3"/>
        <v>626.25</v>
      </c>
      <c r="G41" s="5">
        <f t="shared" si="3"/>
        <v>0</v>
      </c>
      <c r="H41" s="5">
        <f t="shared" si="3"/>
        <v>25</v>
      </c>
      <c r="I41" s="7">
        <f t="shared" si="2"/>
        <v>1</v>
      </c>
      <c r="J41" s="29">
        <v>0</v>
      </c>
      <c r="K41" s="21">
        <v>8.8235294117646994</v>
      </c>
      <c r="L41" s="21">
        <v>0</v>
      </c>
      <c r="M41" s="21">
        <v>3</v>
      </c>
      <c r="N41" s="21">
        <v>31</v>
      </c>
      <c r="O41" s="21">
        <v>593</v>
      </c>
      <c r="P41" s="21">
        <v>0</v>
      </c>
      <c r="Q41" s="22">
        <v>0</v>
      </c>
      <c r="R41" s="29">
        <v>0</v>
      </c>
      <c r="S41" s="21">
        <v>7.6923076923076898</v>
      </c>
      <c r="T41" s="21">
        <v>0</v>
      </c>
      <c r="U41" s="21">
        <v>1</v>
      </c>
      <c r="V41" s="21">
        <v>12</v>
      </c>
      <c r="W41" s="21">
        <v>705</v>
      </c>
      <c r="X41" s="21">
        <v>0</v>
      </c>
      <c r="Y41" s="22">
        <v>0</v>
      </c>
      <c r="Z41" s="29">
        <v>0</v>
      </c>
      <c r="AA41" s="21">
        <v>4</v>
      </c>
      <c r="AB41" s="21">
        <v>0</v>
      </c>
      <c r="AC41" s="21">
        <v>1</v>
      </c>
      <c r="AD41" s="21">
        <v>24</v>
      </c>
      <c r="AE41" s="21">
        <v>603</v>
      </c>
      <c r="AF41" s="21">
        <v>0</v>
      </c>
      <c r="AG41" s="22">
        <v>100</v>
      </c>
      <c r="AH41" s="29">
        <v>0</v>
      </c>
      <c r="AI41" s="21">
        <v>20</v>
      </c>
      <c r="AJ41" s="21">
        <v>0</v>
      </c>
      <c r="AK41" s="21">
        <v>1</v>
      </c>
      <c r="AL41" s="21">
        <v>4</v>
      </c>
      <c r="AM41" s="21">
        <v>604</v>
      </c>
      <c r="AN41" s="21">
        <v>0</v>
      </c>
      <c r="AO41" s="22">
        <v>0</v>
      </c>
    </row>
    <row r="42" spans="1:41" ht="16" x14ac:dyDescent="0.2">
      <c r="A42" s="20" t="s">
        <v>53</v>
      </c>
      <c r="B42" s="8">
        <f t="shared" si="0"/>
        <v>4.1528239202657753E-2</v>
      </c>
      <c r="C42" s="5">
        <f t="shared" si="3"/>
        <v>0.25</v>
      </c>
      <c r="D42" s="5">
        <f t="shared" si="3"/>
        <v>1.5</v>
      </c>
      <c r="E42" s="5">
        <f t="shared" si="3"/>
        <v>4.25</v>
      </c>
      <c r="F42" s="5">
        <f t="shared" si="3"/>
        <v>642</v>
      </c>
      <c r="G42" s="5">
        <f t="shared" si="3"/>
        <v>0</v>
      </c>
      <c r="H42" s="5">
        <f t="shared" si="3"/>
        <v>50</v>
      </c>
      <c r="I42" s="7">
        <f t="shared" si="2"/>
        <v>2</v>
      </c>
      <c r="J42" s="29">
        <v>0.16611295681063101</v>
      </c>
      <c r="K42" s="21">
        <v>25</v>
      </c>
      <c r="L42" s="21">
        <v>1</v>
      </c>
      <c r="M42" s="21">
        <v>1</v>
      </c>
      <c r="N42" s="21">
        <v>3</v>
      </c>
      <c r="O42" s="21">
        <v>601</v>
      </c>
      <c r="P42" s="21">
        <v>0</v>
      </c>
      <c r="Q42" s="22">
        <v>100</v>
      </c>
      <c r="R42" s="29">
        <v>0</v>
      </c>
      <c r="S42" s="21">
        <v>28.571428571428498</v>
      </c>
      <c r="T42" s="21">
        <v>0</v>
      </c>
      <c r="U42" s="21">
        <v>2</v>
      </c>
      <c r="V42" s="21">
        <v>5</v>
      </c>
      <c r="W42" s="21">
        <v>606</v>
      </c>
      <c r="X42" s="21">
        <v>0</v>
      </c>
      <c r="Y42" s="22">
        <v>100</v>
      </c>
      <c r="Z42" s="29">
        <v>0</v>
      </c>
      <c r="AA42" s="21">
        <v>16.6666666666666</v>
      </c>
      <c r="AB42" s="21">
        <v>0</v>
      </c>
      <c r="AC42" s="21">
        <v>1</v>
      </c>
      <c r="AD42" s="21">
        <v>5</v>
      </c>
      <c r="AE42" s="21">
        <v>762</v>
      </c>
      <c r="AF42" s="21">
        <v>0</v>
      </c>
      <c r="AG42" s="22">
        <v>0</v>
      </c>
      <c r="AH42" s="29">
        <v>0</v>
      </c>
      <c r="AI42" s="21">
        <v>33.3333333333333</v>
      </c>
      <c r="AJ42" s="21">
        <v>0</v>
      </c>
      <c r="AK42" s="21">
        <v>2</v>
      </c>
      <c r="AL42" s="21">
        <v>4</v>
      </c>
      <c r="AM42" s="21">
        <v>599</v>
      </c>
      <c r="AN42" s="21">
        <v>0</v>
      </c>
      <c r="AO42" s="22">
        <v>0</v>
      </c>
    </row>
    <row r="43" spans="1:41" ht="16" x14ac:dyDescent="0.2">
      <c r="A43" s="24" t="s">
        <v>54</v>
      </c>
      <c r="B43" s="12">
        <f t="shared" si="0"/>
        <v>1.5867569395566825</v>
      </c>
      <c r="C43" s="13">
        <f t="shared" si="3"/>
        <v>9.5</v>
      </c>
      <c r="D43" s="13">
        <f t="shared" si="3"/>
        <v>62</v>
      </c>
      <c r="E43" s="13">
        <f t="shared" si="3"/>
        <v>1719.75</v>
      </c>
      <c r="F43" s="13">
        <f t="shared" si="3"/>
        <v>589</v>
      </c>
      <c r="G43" s="13">
        <f t="shared" si="3"/>
        <v>1.6999999999999997</v>
      </c>
      <c r="H43" s="13">
        <f t="shared" si="3"/>
        <v>100</v>
      </c>
      <c r="I43" s="25">
        <f t="shared" si="2"/>
        <v>4</v>
      </c>
      <c r="J43" s="30">
        <v>1.34228187919463</v>
      </c>
      <c r="K43" s="26">
        <v>6.5767284991568298</v>
      </c>
      <c r="L43" s="26">
        <v>8</v>
      </c>
      <c r="M43" s="26">
        <v>117</v>
      </c>
      <c r="N43" s="26">
        <v>1662</v>
      </c>
      <c r="O43" s="26">
        <v>588</v>
      </c>
      <c r="P43" s="26">
        <v>1.8</v>
      </c>
      <c r="Q43" s="27">
        <v>100</v>
      </c>
      <c r="R43" s="30">
        <v>1.1705685618729</v>
      </c>
      <c r="S43" s="26">
        <v>1.1744966442953</v>
      </c>
      <c r="T43" s="26">
        <v>7</v>
      </c>
      <c r="U43" s="26">
        <v>21</v>
      </c>
      <c r="V43" s="26">
        <v>1767</v>
      </c>
      <c r="W43" s="26">
        <v>591</v>
      </c>
      <c r="X43" s="26">
        <v>1.5</v>
      </c>
      <c r="Y43" s="27">
        <v>100</v>
      </c>
      <c r="Z43" s="30">
        <v>1.6638935108152999</v>
      </c>
      <c r="AA43" s="26">
        <v>5.1627384960718299</v>
      </c>
      <c r="AB43" s="26">
        <v>10</v>
      </c>
      <c r="AC43" s="26">
        <v>92</v>
      </c>
      <c r="AD43" s="26">
        <v>1690</v>
      </c>
      <c r="AE43" s="26">
        <v>591</v>
      </c>
      <c r="AF43" s="26">
        <v>1.9</v>
      </c>
      <c r="AG43" s="27">
        <v>100</v>
      </c>
      <c r="AH43" s="30">
        <v>2.1702838063439001</v>
      </c>
      <c r="AI43" s="26">
        <v>1.01237345331833</v>
      </c>
      <c r="AJ43" s="26">
        <v>13</v>
      </c>
      <c r="AK43" s="26">
        <v>18</v>
      </c>
      <c r="AL43" s="26">
        <v>1760</v>
      </c>
      <c r="AM43" s="26">
        <v>586</v>
      </c>
      <c r="AN43" s="26">
        <v>1.6</v>
      </c>
      <c r="AO43" s="27">
        <v>100</v>
      </c>
    </row>
    <row r="44" spans="1:41" x14ac:dyDescent="0.2">
      <c r="B44" s="8"/>
      <c r="C44" s="10"/>
      <c r="D44" s="10"/>
      <c r="E44" s="10"/>
      <c r="F44" s="10"/>
      <c r="G44" s="10"/>
      <c r="H44" s="5"/>
      <c r="I44" s="11"/>
    </row>
    <row r="45" spans="1:41" x14ac:dyDescent="0.2">
      <c r="A45" s="32" t="s">
        <v>55</v>
      </c>
      <c r="B45" s="35">
        <f t="shared" ref="B45:G45" si="4">AVERAGE(B3:B43)</f>
        <v>0.85884354649911299</v>
      </c>
      <c r="C45" s="33">
        <f t="shared" si="4"/>
        <v>5.1402439024390247</v>
      </c>
      <c r="D45" s="33">
        <f t="shared" si="4"/>
        <v>68.804878048780495</v>
      </c>
      <c r="E45" s="33">
        <f t="shared" si="4"/>
        <v>1634.060975609756</v>
      </c>
      <c r="F45" s="33">
        <f t="shared" si="4"/>
        <v>598.48170731707319</v>
      </c>
      <c r="G45" s="36">
        <f t="shared" si="4"/>
        <v>8.4079268292682912</v>
      </c>
      <c r="H45" s="37">
        <f>AVERAGE(H3:H44)</f>
        <v>84.146341463414629</v>
      </c>
      <c r="I45" s="34">
        <f>SUM(I3:I43)</f>
        <v>138</v>
      </c>
    </row>
  </sheetData>
  <mergeCells count="5">
    <mergeCell ref="J1:Q1"/>
    <mergeCell ref="R1:Y1"/>
    <mergeCell ref="Z1:AG1"/>
    <mergeCell ref="AH1:AO1"/>
    <mergeCell ref="B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Lin</dc:creator>
  <cp:lastModifiedBy>Yuhang Lin</cp:lastModifiedBy>
  <dcterms:created xsi:type="dcterms:W3CDTF">2022-07-14T05:23:18Z</dcterms:created>
  <dcterms:modified xsi:type="dcterms:W3CDTF">2022-08-01T07:26:04Z</dcterms:modified>
</cp:coreProperties>
</file>