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\Downloads\ISE coursework\data analysis\"/>
    </mc:Choice>
  </mc:AlternateContent>
  <xr:revisionPtr revIDLastSave="0" documentId="13_ncr:1_{3A170055-A315-4C6E-BCBB-A2030719EB52}" xr6:coauthVersionLast="47" xr6:coauthVersionMax="47" xr10:uidLastSave="{00000000-0000-0000-0000-000000000000}"/>
  <bookViews>
    <workbookView xWindow="-120" yWindow="-120" windowWidth="29040" windowHeight="15720" tabRatio="886" xr2:uid="{A254F79C-4222-436C-983D-A28CDD0D0A39}"/>
  </bookViews>
  <sheets>
    <sheet name="Medians" sheetId="23" r:id="rId1"/>
    <sheet name="Summary" sheetId="1" r:id="rId2"/>
    <sheet name="corona test_set analysis" sheetId="4" r:id="rId3"/>
    <sheet name="corona linear test_set analysis" sheetId="13" r:id="rId4"/>
    <sheet name="jpeg-large test_set analysis" sheetId="5" r:id="rId5"/>
    <sheet name="jpeg-large linear test_set anal" sheetId="20" r:id="rId6"/>
    <sheet name="smallbank-1 test_set analysis" sheetId="6" r:id="rId7"/>
    <sheet name="smallbank-1 linear test_set ana" sheetId="21" r:id="rId8"/>
    <sheet name="beethoven wav test_set analysis" sheetId="3" r:id="rId9"/>
    <sheet name="beethoven wav linear test_set a" sheetId="15" r:id="rId10"/>
    <sheet name="ambivert test_set analysis" sheetId="11" r:id="rId11"/>
    <sheet name="ambivert linear test_set analys" sheetId="14" r:id="rId12"/>
    <sheet name="ambivert wav tar test_set analy" sheetId="7" r:id="rId13"/>
    <sheet name="ambivert wav tar linear test_se" sheetId="16" r:id="rId14"/>
    <sheet name="Johnny_1280x720_60_short y4m te" sheetId="8" r:id="rId15"/>
    <sheet name="Johnny_1280x720_60_short y4m li" sheetId="19" r:id="rId16"/>
    <sheet name="artificl tar test_set analysis" sheetId="9" r:id="rId17"/>
    <sheet name="artificl tar linear test_set an" sheetId="17" r:id="rId18"/>
    <sheet name="AUFNIRA_z3 637557 smt2 test_set" sheetId="10" r:id="rId19"/>
    <sheet name="AUFNIRA_z3 637557 smt2 linear t" sheetId="18" r:id="rId20"/>
  </sheets>
  <definedNames>
    <definedName name="ExternalData_1" localSheetId="11" hidden="1">'ambivert linear test_set analys'!$A$1:$C$31</definedName>
    <definedName name="ExternalData_1" localSheetId="10" hidden="1">'ambivert test_set analysis'!$A$1:$C$2</definedName>
    <definedName name="ExternalData_1" localSheetId="16" hidden="1">'artificl tar test_set analysis'!$A$1:$C$2</definedName>
    <definedName name="ExternalData_1" localSheetId="19" hidden="1">'AUFNIRA_z3 637557 smt2 linear t'!$A$1:$C$31</definedName>
    <definedName name="ExternalData_1" localSheetId="8" hidden="1">'beethoven wav test_set analysis'!$A$1:$C$2</definedName>
    <definedName name="ExternalData_1" localSheetId="3" hidden="1">'corona linear test_set analysis'!$A$1:$C$31</definedName>
    <definedName name="ExternalData_1" localSheetId="4" hidden="1">'jpeg-large test_set analysis'!$A$1:$C$2</definedName>
    <definedName name="ExternalData_1" localSheetId="6" hidden="1">'smallbank-1 test_set analysis'!$A$1:$C$2</definedName>
    <definedName name="ExternalData_2" localSheetId="12" hidden="1">'ambivert wav tar test_set analy'!$A$1:$C$2</definedName>
    <definedName name="ExternalData_2" localSheetId="18" hidden="1">'AUFNIRA_z3 637557 smt2 test_set'!$A$1:$C$2</definedName>
    <definedName name="ExternalData_2" localSheetId="9" hidden="1">'beethoven wav linear test_set a'!$A$1:$C$31</definedName>
    <definedName name="ExternalData_2" localSheetId="2" hidden="1">'corona test_set analysis'!$A$1:$C$2</definedName>
    <definedName name="ExternalData_2" localSheetId="15" hidden="1">'Johnny_1280x720_60_short y4m li'!$A$1:$C$31</definedName>
    <definedName name="ExternalData_3" localSheetId="13" hidden="1">'ambivert wav tar linear test_se'!$A$1:$C$31</definedName>
    <definedName name="ExternalData_3" localSheetId="14" hidden="1">'Johnny_1280x720_60_short y4m te'!$A$1:$C$2</definedName>
    <definedName name="ExternalData_3" localSheetId="5" hidden="1">'jpeg-large linear test_set anal'!$A$1:$C$31</definedName>
    <definedName name="ExternalData_4" localSheetId="17" hidden="1">'artificl tar linear test_set an'!$A$1:$C$31</definedName>
    <definedName name="ExternalData_4" localSheetId="7" hidden="1">'smallbank-1 linear test_set ana'!$A$1:$C$31</definedName>
    <definedName name="Filepath">Medians!$B$17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18" l="1"/>
  <c r="B32" i="18"/>
  <c r="C32" i="18"/>
  <c r="A3" i="10"/>
  <c r="B3" i="10"/>
  <c r="C3" i="10"/>
  <c r="A32" i="17"/>
  <c r="B32" i="17"/>
  <c r="C32" i="17"/>
  <c r="A3" i="9"/>
  <c r="B3" i="9"/>
  <c r="C3" i="9"/>
  <c r="H10" i="1" s="1"/>
  <c r="A32" i="19"/>
  <c r="B32" i="19"/>
  <c r="C32" i="19"/>
  <c r="A3" i="8"/>
  <c r="B3" i="8"/>
  <c r="C3" i="8"/>
  <c r="A32" i="16"/>
  <c r="B32" i="16"/>
  <c r="C32" i="16"/>
  <c r="A3" i="7"/>
  <c r="B3" i="7"/>
  <c r="C3" i="7"/>
  <c r="A32" i="14"/>
  <c r="B32" i="14"/>
  <c r="C32" i="14"/>
  <c r="A3" i="11"/>
  <c r="B3" i="11"/>
  <c r="C3" i="11"/>
  <c r="H7" i="1" s="1"/>
  <c r="A32" i="15"/>
  <c r="B32" i="15"/>
  <c r="C32" i="15"/>
  <c r="A3" i="3"/>
  <c r="B3" i="3"/>
  <c r="C3" i="3"/>
  <c r="A32" i="21"/>
  <c r="B32" i="21"/>
  <c r="C32" i="21"/>
  <c r="A3" i="6"/>
  <c r="B3" i="6"/>
  <c r="C3" i="6"/>
  <c r="H5" i="1" s="1"/>
  <c r="A32" i="20"/>
  <c r="B32" i="20"/>
  <c r="C32" i="20"/>
  <c r="A3" i="5"/>
  <c r="B3" i="5"/>
  <c r="C3" i="5"/>
  <c r="A32" i="13"/>
  <c r="B32" i="13"/>
  <c r="F3" i="1" s="1"/>
  <c r="C32" i="13"/>
  <c r="A3" i="4"/>
  <c r="B3" i="4"/>
  <c r="E3" i="1" s="1"/>
  <c r="C3" i="4"/>
  <c r="H9" i="1"/>
  <c r="F6" i="1"/>
  <c r="I6" i="1"/>
  <c r="H4" i="1"/>
  <c r="H3" i="1"/>
  <c r="B8" i="1"/>
  <c r="B17" i="23" a="1"/>
  <c r="B17" i="23" s="1"/>
  <c r="H11" i="1"/>
  <c r="C33" i="18"/>
  <c r="I11" i="23" s="1"/>
  <c r="B33" i="18"/>
  <c r="F11" i="23" s="1"/>
  <c r="A33" i="18"/>
  <c r="C11" i="23" s="1"/>
  <c r="C4" i="10"/>
  <c r="H11" i="23" s="1"/>
  <c r="B4" i="10"/>
  <c r="E11" i="23" s="1"/>
  <c r="A4" i="10"/>
  <c r="B11" i="23" s="1"/>
  <c r="C33" i="17"/>
  <c r="I10" i="23" s="1"/>
  <c r="B33" i="17"/>
  <c r="F10" i="23" s="1"/>
  <c r="A33" i="17"/>
  <c r="C10" i="23" s="1"/>
  <c r="C4" i="9"/>
  <c r="H10" i="23" s="1"/>
  <c r="B4" i="9"/>
  <c r="E10" i="23" s="1"/>
  <c r="A4" i="9"/>
  <c r="B10" i="23" s="1"/>
  <c r="C33" i="19"/>
  <c r="I9" i="23" s="1"/>
  <c r="B33" i="19"/>
  <c r="F9" i="23" s="1"/>
  <c r="A33" i="19"/>
  <c r="C9" i="23" s="1"/>
  <c r="C4" i="8"/>
  <c r="H9" i="23" s="1"/>
  <c r="B4" i="8"/>
  <c r="E9" i="23" s="1"/>
  <c r="A4" i="8"/>
  <c r="B9" i="23" s="1"/>
  <c r="C33" i="16"/>
  <c r="I8" i="23" s="1"/>
  <c r="B33" i="16"/>
  <c r="F8" i="23" s="1"/>
  <c r="A33" i="16"/>
  <c r="C8" i="23" s="1"/>
  <c r="C4" i="7"/>
  <c r="H8" i="23" s="1"/>
  <c r="B4" i="7"/>
  <c r="E8" i="23" s="1"/>
  <c r="A4" i="7"/>
  <c r="B8" i="23" s="1"/>
  <c r="C33" i="14"/>
  <c r="I7" i="23" s="1"/>
  <c r="B33" i="14"/>
  <c r="F7" i="23" s="1"/>
  <c r="A33" i="14"/>
  <c r="C7" i="23" s="1"/>
  <c r="C4" i="11"/>
  <c r="H7" i="23" s="1"/>
  <c r="B4" i="11"/>
  <c r="E7" i="23" s="1"/>
  <c r="A4" i="11"/>
  <c r="B7" i="23" s="1"/>
  <c r="C33" i="15"/>
  <c r="I6" i="23" s="1"/>
  <c r="B33" i="15"/>
  <c r="F6" i="23" s="1"/>
  <c r="A33" i="15"/>
  <c r="C6" i="23" s="1"/>
  <c r="C4" i="3"/>
  <c r="B4" i="3"/>
  <c r="A4" i="3"/>
  <c r="E6" i="23" s="1"/>
  <c r="C33" i="21"/>
  <c r="I5" i="23" s="1"/>
  <c r="B33" i="21"/>
  <c r="F5" i="23" s="1"/>
  <c r="A33" i="21"/>
  <c r="C5" i="23" s="1"/>
  <c r="C4" i="6"/>
  <c r="H5" i="23" s="1"/>
  <c r="B4" i="6"/>
  <c r="E5" i="23" s="1"/>
  <c r="A4" i="6"/>
  <c r="B5" i="23" s="1"/>
  <c r="C33" i="20"/>
  <c r="I4" i="23" s="1"/>
  <c r="B33" i="20"/>
  <c r="F4" i="23" s="1"/>
  <c r="A33" i="20"/>
  <c r="C4" i="23" s="1"/>
  <c r="C4" i="5"/>
  <c r="H4" i="23" s="1"/>
  <c r="B4" i="5"/>
  <c r="E4" i="23" s="1"/>
  <c r="A4" i="5"/>
  <c r="B4" i="23" s="1"/>
  <c r="C33" i="13"/>
  <c r="I3" i="23" s="1"/>
  <c r="B33" i="13"/>
  <c r="F3" i="23" s="1"/>
  <c r="A33" i="13"/>
  <c r="C3" i="23" s="1"/>
  <c r="B4" i="4"/>
  <c r="E3" i="23" s="1"/>
  <c r="C4" i="4"/>
  <c r="H3" i="23" s="1"/>
  <c r="A4" i="4"/>
  <c r="B3" i="23" s="1"/>
  <c r="B3" i="1"/>
  <c r="F11" i="1"/>
  <c r="E11" i="1"/>
  <c r="E10" i="1"/>
  <c r="E8" i="1"/>
  <c r="F7" i="1"/>
  <c r="I7" i="1"/>
  <c r="I5" i="1"/>
  <c r="F5" i="1"/>
  <c r="C5" i="1"/>
  <c r="F4" i="1"/>
  <c r="I4" i="1"/>
  <c r="C4" i="1"/>
  <c r="F9" i="1"/>
  <c r="I9" i="1"/>
  <c r="C9" i="1"/>
  <c r="I11" i="1"/>
  <c r="C11" i="1"/>
  <c r="C7" i="1"/>
  <c r="C6" i="1"/>
  <c r="I8" i="1"/>
  <c r="F8" i="1"/>
  <c r="C8" i="1"/>
  <c r="F10" i="1"/>
  <c r="I10" i="1"/>
  <c r="C10" i="1"/>
  <c r="I3" i="1"/>
  <c r="C3" i="1"/>
  <c r="H8" i="1"/>
  <c r="E5" i="1"/>
  <c r="E9" i="1"/>
  <c r="B9" i="1"/>
  <c r="B5" i="1"/>
  <c r="E4" i="1"/>
  <c r="E7" i="1"/>
  <c r="H6" i="1"/>
  <c r="B4" i="1"/>
  <c r="B10" i="1"/>
  <c r="B7" i="1"/>
  <c r="B11" i="1"/>
  <c r="B6" i="1"/>
  <c r="J8" i="1" l="1"/>
  <c r="D4" i="1"/>
  <c r="G9" i="1"/>
  <c r="D11" i="1"/>
  <c r="D6" i="1"/>
  <c r="G11" i="1"/>
  <c r="G10" i="1"/>
  <c r="D8" i="1"/>
  <c r="J6" i="1"/>
  <c r="G5" i="1"/>
  <c r="J5" i="1"/>
  <c r="J11" i="1"/>
  <c r="D11" i="23"/>
  <c r="J11" i="23"/>
  <c r="G11" i="23"/>
  <c r="D10" i="23"/>
  <c r="G10" i="23"/>
  <c r="D10" i="1"/>
  <c r="J10" i="23"/>
  <c r="J10" i="1"/>
  <c r="D9" i="23"/>
  <c r="G9" i="23"/>
  <c r="J9" i="1"/>
  <c r="J9" i="23"/>
  <c r="D9" i="1"/>
  <c r="G8" i="23"/>
  <c r="J8" i="23"/>
  <c r="D8" i="23"/>
  <c r="G8" i="1"/>
  <c r="J7" i="1"/>
  <c r="G7" i="1"/>
  <c r="D7" i="1"/>
  <c r="D7" i="23"/>
  <c r="G7" i="23"/>
  <c r="J7" i="23"/>
  <c r="G6" i="23"/>
  <c r="H6" i="23"/>
  <c r="J6" i="23" s="1"/>
  <c r="B6" i="23"/>
  <c r="D6" i="23" s="1"/>
  <c r="D5" i="23"/>
  <c r="D5" i="1"/>
  <c r="J5" i="23"/>
  <c r="G5" i="23"/>
  <c r="G4" i="1"/>
  <c r="J4" i="1"/>
  <c r="D4" i="23"/>
  <c r="G4" i="23"/>
  <c r="J4" i="23"/>
  <c r="J3" i="23"/>
  <c r="G3" i="23"/>
  <c r="J3" i="1"/>
  <c r="G3" i="1"/>
  <c r="D3" i="1"/>
  <c r="D3" i="23"/>
  <c r="E6" i="1"/>
  <c r="G6" i="1" s="1"/>
  <c r="J12" i="1" l="1"/>
  <c r="J12" i="23"/>
  <c r="D12" i="23"/>
  <c r="G12" i="23"/>
  <c r="G12" i="1"/>
  <c r="D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EFEBF-245C-4C4C-900E-026799436838}" keepAlive="1" name="Query - ambivert linear test_set analysis" description="Connection to the 'ambivert linear test_set analysis' query in the workbook." type="5" refreshedVersion="8" background="1" saveData="1">
    <dbPr connection="Provider=Microsoft.Mashup.OleDb.1;Data Source=$Workbook$;Location=&quot;ambivert linear test_set analysis&quot;;Extended Properties=&quot;&quot;" command="SELECT * FROM [ambivert linear test_set analysis]"/>
  </connection>
  <connection id="2" xr16:uid="{71181727-3436-46CA-8E21-7CF49864A304}" keepAlive="1" name="Query - ambivert test_set analysis" description="Connection to the 'ambivert test_set analysis' query in the workbook." type="5" refreshedVersion="8" background="1" saveData="1">
    <dbPr connection="Provider=Microsoft.Mashup.OleDb.1;Data Source=$Workbook$;Location=&quot;ambivert test_set analysis&quot;;Extended Properties=&quot;&quot;" command="SELECT * FROM [ambivert test_set analysis]"/>
  </connection>
  <connection id="3" xr16:uid="{5A7BBC73-1D62-4794-8E27-018DE0C9A1FD}" keepAlive="1" name="Query - ambivert wav tar linear test_set analysis" description="Connection to the 'ambivert wav tar linear test_set analysis' query in the workbook." type="5" refreshedVersion="8" background="1" saveData="1">
    <dbPr connection="Provider=Microsoft.Mashup.OleDb.1;Data Source=$Workbook$;Location=&quot;ambivert wav tar linear test_set analysis&quot;;Extended Properties=&quot;&quot;" command="SELECT * FROM [ambivert wav tar linear test_set analysis]"/>
  </connection>
  <connection id="4" xr16:uid="{CFF49D6E-C9B4-441D-A683-2EEFF5946203}" keepAlive="1" name="Query - ambivert wav tar test_set analysis" description="Connection to the 'ambivert wav tar test_set analysis' query in the workbook." type="5" refreshedVersion="8" background="1" saveData="1">
    <dbPr connection="Provider=Microsoft.Mashup.OleDb.1;Data Source=$Workbook$;Location=&quot;ambivert wav tar test_set analysis&quot;;Extended Properties=&quot;&quot;" command="SELECT * FROM [ambivert wav tar test_set analysis]"/>
  </connection>
  <connection id="5" xr16:uid="{D851F3C8-7595-4507-A5A0-F717531857ED}" keepAlive="1" name="Query - artificl tar linear test_set analysis" description="Connection to the 'artificl tar linear test_set analysis' query in the workbook." type="5" refreshedVersion="8" background="1" saveData="1">
    <dbPr connection="Provider=Microsoft.Mashup.OleDb.1;Data Source=$Workbook$;Location=&quot;artificl tar linear test_set analysis&quot;;Extended Properties=&quot;&quot;" command="SELECT * FROM [artificl tar linear test_set analysis]"/>
  </connection>
  <connection id="6" xr16:uid="{BA714534-EAFB-4562-9347-C3F1ECE8C33C}" keepAlive="1" name="Query - artificl tar test_set analysis" description="Connection to the 'artificl tar test_set analysis' query in the workbook." type="5" refreshedVersion="8" background="1" saveData="1">
    <dbPr connection="Provider=Microsoft.Mashup.OleDb.1;Data Source=$Workbook$;Location=&quot;artificl tar test_set analysis&quot;;Extended Properties=&quot;&quot;" command="SELECT * FROM [artificl tar test_set analysis]"/>
  </connection>
  <connection id="7" xr16:uid="{B0101325-CE35-4183-AE4A-1C527E98890F}" keepAlive="1" name="Query - AUFNIRA_z3 637557 smt2 linear test_set analysis" description="Connection to the 'AUFNIRA_z3 637557 smt2 linear test_set analysis' query in the workbook." type="5" refreshedVersion="8" background="1" saveData="1">
    <dbPr connection="Provider=Microsoft.Mashup.OleDb.1;Data Source=$Workbook$;Location=&quot;AUFNIRA_z3 637557 smt2 linear test_set analysis&quot;;Extended Properties=&quot;&quot;" command="SELECT * FROM [AUFNIRA_z3 637557 smt2 linear test_set analysis]"/>
  </connection>
  <connection id="8" xr16:uid="{2CB24709-D6EE-4F2A-BD0F-5B48E179B2DF}" keepAlive="1" name="Query - AUFNIRA_z3 637557 smt2 test_set analysis" description="Connection to the 'AUFNIRA_z3 637557 smt2 test_set analysis' query in the workbook." type="5" refreshedVersion="8" background="1" saveData="1">
    <dbPr connection="Provider=Microsoft.Mashup.OleDb.1;Data Source=$Workbook$;Location=&quot;AUFNIRA_z3 637557 smt2 test_set analysis&quot;;Extended Properties=&quot;&quot;" command="SELECT * FROM [AUFNIRA_z3 637557 smt2 test_set analysis]"/>
  </connection>
  <connection id="9" xr16:uid="{DF347937-7B8B-4A97-8732-D1C48C45FF91}" keepAlive="1" name="Query - beethoven wav linear test_set analysis" description="Connection to the 'beethoven wav linear test_set analysis' query in the workbook." type="5" refreshedVersion="8" background="1" saveData="1">
    <dbPr connection="Provider=Microsoft.Mashup.OleDb.1;Data Source=$Workbook$;Location=&quot;beethoven wav linear test_set analysis&quot;;Extended Properties=&quot;&quot;" command="SELECT * FROM [beethoven wav linear test_set analysis]"/>
  </connection>
  <connection id="10" xr16:uid="{60760199-2334-4C81-9B2B-B74D4F2EF70B}" keepAlive="1" name="Query - beethoven wav test_set analysis" description="Connection to the 'beethoven wav test_set analysis' query in the workbook." type="5" refreshedVersion="8" background="1" saveData="1">
    <dbPr connection="Provider=Microsoft.Mashup.OleDb.1;Data Source=$Workbook$;Location=&quot;beethoven wav test_set analysis&quot;;Extended Properties=&quot;&quot;" command="SELECT * FROM [beethoven wav test_set analysis]"/>
  </connection>
  <connection id="11" xr16:uid="{3388C97D-EAB0-4AEF-99A2-D7B1840A55D3}" keepAlive="1" name="Query - corona linear test_set analysis" description="Connection to the 'corona linear test_set analysis' query in the workbook." type="5" refreshedVersion="8" background="1" saveData="1">
    <dbPr connection="Provider=Microsoft.Mashup.OleDb.1;Data Source=$Workbook$;Location=&quot;corona linear test_set analysis&quot;;Extended Properties=&quot;&quot;" command="SELECT * FROM [corona linear test_set analysis]"/>
  </connection>
  <connection id="12" xr16:uid="{1185CA05-95CD-4053-A104-18699AE6CED5}" keepAlive="1" name="Query - corona test_set analysis" description="Connection to the 'corona test_set analysis' query in the workbook." type="5" refreshedVersion="8" background="1" saveData="1">
    <dbPr connection="Provider=Microsoft.Mashup.OleDb.1;Data Source=$Workbook$;Location=&quot;corona test_set analysis&quot;;Extended Properties=&quot;&quot;" command="SELECT * FROM [corona test_set analysis]"/>
  </connection>
  <connection id="13" xr16:uid="{80305FD6-3010-42E0-82CE-7AF7743ABEE9}" keepAlive="1" name="Query - Johnny_1280x720_60_short y4m linear test_set analysis" description="Connection to the 'Johnny_1280x720_60_short y4m linear test_set analysis' query in the workbook." type="5" refreshedVersion="8" background="1" saveData="1">
    <dbPr connection="Provider=Microsoft.Mashup.OleDb.1;Data Source=$Workbook$;Location=&quot;Johnny_1280x720_60_short y4m linear test_set analysis&quot;;Extended Properties=&quot;&quot;" command="SELECT * FROM [Johnny_1280x720_60_short y4m linear test_set analysis]"/>
  </connection>
  <connection id="14" xr16:uid="{362AA072-364C-4D9F-91AD-39E18648AE23}" keepAlive="1" name="Query - Johnny_1280x720_60_short y4m test_set analysis" description="Connection to the 'Johnny_1280x720_60_short y4m test_set analysis' query in the workbook." type="5" refreshedVersion="8" background="1" saveData="1">
    <dbPr connection="Provider=Microsoft.Mashup.OleDb.1;Data Source=$Workbook$;Location=&quot;Johnny_1280x720_60_short y4m test_set analysis&quot;;Extended Properties=&quot;&quot;" command="SELECT * FROM [Johnny_1280x720_60_short y4m test_set analysis]"/>
  </connection>
  <connection id="15" xr16:uid="{018DE4EA-4CB4-483D-8804-C4F5CF545CCD}" keepAlive="1" name="Query - jpeg-large linear test_set analysis" description="Connection to the 'jpeg-large linear test_set analysis' query in the workbook." type="5" refreshedVersion="8" background="1" saveData="1">
    <dbPr connection="Provider=Microsoft.Mashup.OleDb.1;Data Source=$Workbook$;Location=&quot;jpeg-large linear test_set analysis&quot;;Extended Properties=&quot;&quot;" command="SELECT * FROM [jpeg-large linear test_set analysis]"/>
  </connection>
  <connection id="16" xr16:uid="{A5EF9857-561D-4ABE-8759-2E91B57DB7C6}" keepAlive="1" name="Query - jpeg-large test_set analysis" description="Connection to the 'jpeg-large test_set analysis' query in the workbook." type="5" refreshedVersion="8" background="1" saveData="1">
    <dbPr connection="Provider=Microsoft.Mashup.OleDb.1;Data Source=$Workbook$;Location=&quot;jpeg-large test_set analysis&quot;;Extended Properties=&quot;&quot;" command="SELECT * FROM [jpeg-large test_set analysis]"/>
  </connection>
  <connection id="17" xr16:uid="{7865AA36-A42F-4650-8BF9-ACB3AD5723F0}" keepAlive="1" name="Query - smallbank-1 linear test_set analysis" description="Connection to the 'smallbank-1 linear test_set analysis' query in the workbook." type="5" refreshedVersion="8" background="1" saveData="1">
    <dbPr connection="Provider=Microsoft.Mashup.OleDb.1;Data Source=$Workbook$;Location=&quot;smallbank-1 linear test_set analysis&quot;;Extended Properties=&quot;&quot;" command="SELECT * FROM [smallbank-1 linear test_set analysis]"/>
  </connection>
  <connection id="18" xr16:uid="{E7451407-E8AE-4006-A799-CACF824AE204}" keepAlive="1" name="Query - smallbank-1 test_set analysis" description="Connection to the 'smallbank-1 test_set analysis' query in the workbook." type="5" refreshedVersion="8" background="1" saveData="1">
    <dbPr connection="Provider=Microsoft.Mashup.OleDb.1;Data Source=$Workbook$;Location=&quot;smallbank-1 test_set analysis&quot;;Extended Properties=&quot;&quot;" command="SELECT * FROM [smallbank-1 test_set analysi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<sst xmlns="http://schemas.openxmlformats.org/spreadsheetml/2006/main" count="101" uniqueCount="24">
  <si>
    <t>Workload</t>
  </si>
  <si>
    <t>Corona</t>
  </si>
  <si>
    <t>Jpeg-large</t>
  </si>
  <si>
    <t>Smallbank-1</t>
  </si>
  <si>
    <t>Beethoven.wav</t>
  </si>
  <si>
    <t>Ambivert</t>
  </si>
  <si>
    <t>Ambivert.wav.tar</t>
  </si>
  <si>
    <t>Johnny_1280x720_60_short.y4m</t>
  </si>
  <si>
    <t>Artificl.tar</t>
  </si>
  <si>
    <t>AUFNIRA_z3.637557.smt2</t>
  </si>
  <si>
    <t>Baseline MAPE</t>
  </si>
  <si>
    <t>Baseline MAE</t>
  </si>
  <si>
    <t>Baseline RMSE</t>
  </si>
  <si>
    <t>Network MAPE</t>
  </si>
  <si>
    <t>Network MAE</t>
  </si>
  <si>
    <t>Network RMSE</t>
  </si>
  <si>
    <t>Column1</t>
  </si>
  <si>
    <t>Column2</t>
  </si>
  <si>
    <t>Column3</t>
  </si>
  <si>
    <t>Results as medians over key metrics</t>
  </si>
  <si>
    <t>Results as means over key metrics</t>
  </si>
  <si>
    <t>Net change</t>
  </si>
  <si>
    <t>Avg. change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</si>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</sst>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7" xfId="0" applyBorder="1"/>
    <xf numFmtId="0" fontId="1" fillId="0" borderId="6" xfId="0" applyFont="1" applyBorder="1"/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10" fontId="0" fillId="0" borderId="4" xfId="0" applyNumberFormat="1" applyBorder="1" applyAlignment="1">
      <alignment wrapText="1"/>
    </xf>
    <xf numFmtId="0" fontId="0" fillId="0" borderId="5" xfId="0" applyBorder="1"/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10" fontId="0" fillId="0" borderId="1" xfId="0" applyNumberFormat="1" applyBorder="1"/>
    <xf numFmtId="0" fontId="3" fillId="0" borderId="1" xfId="0" applyFont="1" applyBorder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4F464BBA-175B-469A-B0E0-7F29303648B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F4ACED1-DF91-442D-BF26-FD164CDBF5F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17748433-DFFC-446C-94F9-086E1750D7C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913FDCBB-F2E1-4EC0-AC78-D3084C6DE21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B95FCED7-C6C1-47D7-89DA-50BE05ADF74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23038FF1-387D-489B-8F0C-0A4B82C93D7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44E292B-956A-4C44-9790-0FEF4E28B0C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8886ADE0-9D0B-40DE-AB19-ED1BB1BD71E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534E6E-EF39-4AE8-B596-7CBD8E51686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F49651-6243-4F14-BB9C-E4FA25C40AB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8AF373D-4CC5-4F62-A225-F8F7BA3F52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19AFEB5-8072-4B2A-91BC-701B113CEA7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8DC3D3E4-9CB9-4C39-9C91-1A00DF9D97B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70A30281-B178-41C3-B9AA-3A9FDDBE3D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0811868-7B90-4725-9585-4650C1AF0F3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32207FE2-6D05-43D7-A2FC-4760584A65B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4BAC1C4A-D333-48CD-B90C-B144C151D26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33100F3-B1DA-44EC-A29E-D6B5EA1719A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AC0FD6-4B3A-46A7-8FA9-75CAB8E4805C}" name="corona_test_set_analysis" displayName="corona_test_set_analysis" ref="A1:C3" tableType="queryTable" totalsRowCount="1">
  <autoFilter ref="A1:C2" xr:uid="{A4AC0FD6-4B3A-46A7-8FA9-75CAB8E4805C}"/>
  <tableColumns count="3">
    <tableColumn id="1" xr3:uid="{3F9E51A2-F10E-43BB-AFB6-0553B559C86C}" uniqueName="1" name="Column1" totalsRowFunction="custom" queryTableFieldId="1">
      <totalsRowFormula>AVERAGE(A2:A2)</totalsRowFormula>
    </tableColumn>
    <tableColumn id="2" xr3:uid="{4863392C-AB75-4984-9C56-F2F55304BEE5}" uniqueName="2" name="Column2" totalsRowFunction="custom" queryTableFieldId="2">
      <totalsRowFormula>AVERAGE(B2:B2)</totalsRowFormula>
    </tableColumn>
    <tableColumn id="3" xr3:uid="{D3C60564-80FC-4DC6-9B2F-FEDA7FAC6081}" uniqueName="3" name="Column3" totalsRowFunction="custom" queryTableFieldId="3">
      <totalsRowFormula>AVERAGE(C2:C2)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F82990-6D40-458F-83B0-143DCB3118EC}" name="corona_linear_test_set_analysis" displayName="corona_linear_test_set_analysis" ref="A1:C32" tableType="queryTable" totalsRowCount="1">
  <autoFilter ref="A1:C31" xr:uid="{28F82990-6D40-458F-83B0-143DCB3118EC}"/>
  <tableColumns count="3">
    <tableColumn id="1" xr3:uid="{A33B61EE-9BCF-4696-8AB3-F516416791A5}" uniqueName="1" name="Column1" totalsRowFunction="custom" queryTableFieldId="1">
      <totalsRowFormula>AVERAGE(A2:A31)</totalsRowFormula>
    </tableColumn>
    <tableColumn id="2" xr3:uid="{E087189E-0040-4D88-934A-172A766AA3F8}" uniqueName="2" name="Column2" totalsRowFunction="custom" queryTableFieldId="2">
      <totalsRowFormula>AVERAGE(B2:B31)</totalsRowFormula>
    </tableColumn>
    <tableColumn id="3" xr3:uid="{C9DBFCAC-14A1-4D71-BFB5-226687907E54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2D4D59-2DDD-4EF1-B81E-892D5C4CF517}" name="jpeg_large_test_set_analysis" displayName="jpeg_large_test_set_analysis" ref="A1:C3" tableType="queryTable" totalsRowCount="1">
  <autoFilter ref="A1:C2" xr:uid="{152D4D59-2DDD-4EF1-B81E-892D5C4CF517}"/>
  <tableColumns count="3">
    <tableColumn id="1" xr3:uid="{B816B157-93A0-47B6-B2FC-5425ECA26CEE}" uniqueName="1" name="Column1" totalsRowFunction="custom" queryTableFieldId="1">
      <totalsRowFormula>AVERAGE(A2:A2)</totalsRowFormula>
    </tableColumn>
    <tableColumn id="2" xr3:uid="{242B51DC-7E88-4DEF-99C3-535182095965}" uniqueName="2" name="Column2" totalsRowFunction="custom" queryTableFieldId="2">
      <totalsRowFormula>AVERAGE(B2:B2)</totalsRowFormula>
    </tableColumn>
    <tableColumn id="3" xr3:uid="{416ABCE1-8C4D-45D5-8847-2B4EB9A1558F}" uniqueName="3" name="Column3" totalsRowFunction="custom" queryTableFieldId="3">
      <totalsRowFormula>AVERAGE(C2:C2)</totalsRow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6ED83BF-F5F7-4C35-9C31-5A008049C2BA}" name="jpeg_large_linear_test_set_analysis" displayName="jpeg_large_linear_test_set_analysis" ref="A1:C32" tableType="queryTable" totalsRowCount="1">
  <autoFilter ref="A1:C31" xr:uid="{86ED83BF-F5F7-4C35-9C31-5A008049C2BA}"/>
  <tableColumns count="3">
    <tableColumn id="1" xr3:uid="{44ACEFBD-47FC-44D9-86ED-D3053BE42E76}" uniqueName="1" name="Column1" totalsRowFunction="custom" queryTableFieldId="1">
      <totalsRowFormula>AVERAGE(A2:A31)</totalsRowFormula>
    </tableColumn>
    <tableColumn id="2" xr3:uid="{C21ED2F9-76A4-4BEE-96EC-5F5558636FF8}" uniqueName="2" name="Column2" totalsRowFunction="custom" queryTableFieldId="2">
      <totalsRowFormula>AVERAGE(B2:B31)</totalsRowFormula>
    </tableColumn>
    <tableColumn id="3" xr3:uid="{9A728B5D-0C4E-426B-B562-286C6FDACCD4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C37F73-7F3A-4FD1-B3DE-E21DD0836CEE}" name="smallbank_1_test_set_analysis" displayName="smallbank_1_test_set_analysis" ref="A1:C3" tableType="queryTable" totalsRowCount="1">
  <autoFilter ref="A1:C2" xr:uid="{71C37F73-7F3A-4FD1-B3DE-E21DD0836CEE}"/>
  <tableColumns count="3">
    <tableColumn id="1" xr3:uid="{5B73669A-589E-4807-8FED-032D6D39FEC2}" uniqueName="1" name="Column1" totalsRowFunction="custom" queryTableFieldId="1">
      <totalsRowFormula>AVERAGE(A2:A2)</totalsRowFormula>
    </tableColumn>
    <tableColumn id="2" xr3:uid="{6974F1FA-978B-4DC6-B57A-4BE4C496D452}" uniqueName="2" name="Column2" totalsRowFunction="custom" queryTableFieldId="2">
      <totalsRowFormula>AVERAGE(B2:B2)</totalsRowFormula>
    </tableColumn>
    <tableColumn id="3" xr3:uid="{A392D27B-3411-45BF-A239-A0F1B378799D}" uniqueName="3" name="Column3" totalsRowFunction="custom" queryTableFieldId="3">
      <totalsRowFormula>AVERAGE(C2:C2)</totalsRow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AA45493-0CCC-4B51-B220-5BC1F95A950D}" name="smallbank_1_linear_test_set_analysis" displayName="smallbank_1_linear_test_set_analysis" ref="A1:C32" tableType="queryTable" totalsRowCount="1">
  <autoFilter ref="A1:C31" xr:uid="{8AA45493-0CCC-4B51-B220-5BC1F95A950D}"/>
  <tableColumns count="3">
    <tableColumn id="1" xr3:uid="{F5216290-2A10-49BB-9CC5-63C9166BD29B}" uniqueName="1" name="Column1" totalsRowFunction="custom" queryTableFieldId="1">
      <totalsRowFormula>AVERAGE(A2:A31)</totalsRowFormula>
    </tableColumn>
    <tableColumn id="2" xr3:uid="{1DFF18A6-666A-47F1-9854-FAB58A212190}" uniqueName="2" name="Column2" totalsRowFunction="custom" queryTableFieldId="2">
      <totalsRowFormula>AVERAGE(B2:B31)</totalsRowFormula>
    </tableColumn>
    <tableColumn id="3" xr3:uid="{897BFBFA-A2BF-4357-8C63-E399A8F30E57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76A89-8751-4EDA-AA68-3E225E7D622C}" name="beethoven_wav_test_set_analysis" displayName="beethoven_wav_test_set_analysis" ref="A1:C3" tableType="queryTable" totalsRowCount="1">
  <autoFilter ref="A1:C2" xr:uid="{19276A89-8751-4EDA-AA68-3E225E7D622C}"/>
  <tableColumns count="3">
    <tableColumn id="1" xr3:uid="{96DF4426-32F2-4502-8F68-08D0BB125767}" uniqueName="1" name="Column1" totalsRowFunction="custom" queryTableFieldId="1">
      <totalsRowFormula>AVERAGE(A2:A2)</totalsRowFormula>
    </tableColumn>
    <tableColumn id="2" xr3:uid="{5BDE5F25-F354-45E9-B1A6-84A9E08A7A63}" uniqueName="2" name="Column2" totalsRowFunction="custom" queryTableFieldId="2">
      <totalsRowFormula>AVERAGE(B2:B2)</totalsRowFormula>
    </tableColumn>
    <tableColumn id="3" xr3:uid="{CA027D3A-5047-494E-A816-BB1792424C8F}" uniqueName="3" name="Column3" totalsRowFunction="custom" queryTableFieldId="3">
      <totalsRowFormula>AVERAGE(C2:C2)</totalsRow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353708-DD58-4DCB-BE36-6BA2D73BB248}" name="beethoven_wav_linear_test_set_analysis" displayName="beethoven_wav_linear_test_set_analysis" ref="A1:C32" tableType="queryTable" totalsRowCount="1">
  <autoFilter ref="A1:C31" xr:uid="{5D353708-DD58-4DCB-BE36-6BA2D73BB248}"/>
  <tableColumns count="3">
    <tableColumn id="1" xr3:uid="{9AA31C07-C567-47CF-A765-72EC97FA3A00}" uniqueName="1" name="Column1" totalsRowFunction="custom" queryTableFieldId="1">
      <totalsRowFormula>AVERAGE(A2:A31)</totalsRowFormula>
    </tableColumn>
    <tableColumn id="2" xr3:uid="{D611B0C6-A18F-48D9-BF46-DCE372E592A5}" uniqueName="2" name="Column2" totalsRowFunction="custom" queryTableFieldId="2">
      <totalsRowFormula>AVERAGE(B2:B31)</totalsRowFormula>
    </tableColumn>
    <tableColumn id="3" xr3:uid="{9749A82A-0C92-40D2-8A87-981418DE9215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0ED8D8-06E3-4521-926F-CF34FD128688}" name="ambivert_test_set_analysis" displayName="ambivert_test_set_analysis" ref="A1:C3" tableType="queryTable" totalsRowCount="1">
  <autoFilter ref="A1:C2" xr:uid="{470ED8D8-06E3-4521-926F-CF34FD128688}"/>
  <tableColumns count="3">
    <tableColumn id="1" xr3:uid="{AFF3FFD0-98B7-48A4-A295-F7749BFAE323}" uniqueName="1" name="Column1" totalsRowFunction="custom" queryTableFieldId="1">
      <totalsRowFormula>AVERAGE(A2:A2)</totalsRowFormula>
    </tableColumn>
    <tableColumn id="2" xr3:uid="{0D29CCD8-90FA-4A36-B5F0-28DBCDB6ABE5}" uniqueName="2" name="Column2" totalsRowFunction="custom" queryTableFieldId="2">
      <totalsRowFormula>AVERAGE(B2:B2)</totalsRowFormula>
    </tableColumn>
    <tableColumn id="3" xr3:uid="{A5370ABB-C5A0-4FEF-BF2D-5E4A7A41A65C}" uniqueName="3" name="Column3" totalsRowFunction="custom" queryTableFieldId="3">
      <totalsRowFormula>AVERAGE(C2:C2)</totalsRow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50E645-F8D6-4A94-BCCC-E7878F216406}" name="ambivert_linear_test_set_analysis" displayName="ambivert_linear_test_set_analysis" ref="A1:C32" tableType="queryTable" totalsRowCount="1">
  <autoFilter ref="A1:C31" xr:uid="{BB50E645-F8D6-4A94-BCCC-E7878F216406}"/>
  <tableColumns count="3">
    <tableColumn id="1" xr3:uid="{D1773DC7-4C9E-42B1-A597-0F87143A1846}" uniqueName="1" name="Column1" totalsRowFunction="custom" queryTableFieldId="1">
      <totalsRowFormula>AVERAGE(A2:A31)</totalsRowFormula>
    </tableColumn>
    <tableColumn id="2" xr3:uid="{5F667133-60AF-4984-A02C-EF376186D2F3}" uniqueName="2" name="Column2" totalsRowFunction="custom" queryTableFieldId="2">
      <totalsRowFormula>AVERAGE(B2:B31)</totalsRowFormula>
    </tableColumn>
    <tableColumn id="3" xr3:uid="{28C96260-A10F-4BCE-BC58-226EC1DEE7A5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D29FCB-E918-4316-B182-B3B163E5D898}" name="ambivert_wav_tar_test_set_analysis" displayName="ambivert_wav_tar_test_set_analysis" ref="A1:C3" tableType="queryTable" totalsRowCount="1">
  <autoFilter ref="A1:C2" xr:uid="{6AD29FCB-E918-4316-B182-B3B163E5D898}"/>
  <tableColumns count="3">
    <tableColumn id="1" xr3:uid="{063EAD8B-1162-498C-BDC0-A0139134FA0C}" uniqueName="1" name="Column1" totalsRowFunction="custom" queryTableFieldId="1">
      <totalsRowFormula>AVERAGE(A2:A2)</totalsRowFormula>
    </tableColumn>
    <tableColumn id="2" xr3:uid="{D3E96705-A23C-47B2-8256-A6427FE0755C}" uniqueName="2" name="Column2" totalsRowFunction="custom" queryTableFieldId="2">
      <totalsRowFormula>AVERAGE(B2:B2)</totalsRowFormula>
    </tableColumn>
    <tableColumn id="3" xr3:uid="{174F8BEE-2654-4E0C-8E73-3FF5B071BE89}" uniqueName="3" name="Column3" totalsRowFunction="custom" queryTableFieldId="3">
      <totalsRowFormula>AVERAGE(C2:C2)</totalsRowFormula>
    </tableColumn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48F978-977E-499D-B341-214D9239F33F}" name="ambivert_wav_tar_linear_test_set_analysis" displayName="ambivert_wav_tar_linear_test_set_analysis" ref="A1:C32" tableType="queryTable" totalsRowCount="1">
  <autoFilter ref="A1:C31" xr:uid="{3D48F978-977E-499D-B341-214D9239F33F}"/>
  <tableColumns count="3">
    <tableColumn id="1" xr3:uid="{59ED76DC-BE02-4060-8AFF-79951C03BEB5}" uniqueName="1" name="Column1" totalsRowFunction="custom" queryTableFieldId="1">
      <totalsRowFormula>AVERAGE(A2:A31)</totalsRowFormula>
    </tableColumn>
    <tableColumn id="2" xr3:uid="{8774B8F8-D9C3-4CE0-8231-B63E0FC6781F}" uniqueName="2" name="Column2" totalsRowFunction="custom" queryTableFieldId="2">
      <totalsRowFormula>AVERAGE(B2:B31)</totalsRowFormula>
    </tableColumn>
    <tableColumn id="3" xr3:uid="{D8792EB4-C0D5-44EC-911D-5FBCB8BE5BB0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D1388A-F393-4153-B222-F66E1D1E2681}" name="Johnny_1280x720_60_short_y4m_test_set_analysis" displayName="Johnny_1280x720_60_short_y4m_test_set_analysis" ref="A1:C3" tableType="queryTable" totalsRowCount="1">
  <autoFilter ref="A1:C2" xr:uid="{7DD1388A-F393-4153-B222-F66E1D1E2681}"/>
  <tableColumns count="3">
    <tableColumn id="1" xr3:uid="{590ADD7B-7FE9-44CE-9D64-885EA5DD8CC0}" uniqueName="1" name="Column1" totalsRowFunction="custom" queryTableFieldId="1">
      <totalsRowFormula>AVERAGE(A2:A2)</totalsRowFormula>
    </tableColumn>
    <tableColumn id="2" xr3:uid="{7051AFC3-563E-4596-88EE-E152D8356E01}" uniqueName="2" name="Column2" totalsRowFunction="custom" queryTableFieldId="2">
      <totalsRowFormula>AVERAGE(B2:B2)</totalsRowFormula>
    </tableColumn>
    <tableColumn id="3" xr3:uid="{1E527448-48FE-4E0A-AD50-63ED55E1B818}" uniqueName="3" name="Column3" totalsRowFunction="custom" queryTableFieldId="3">
      <totalsRowFormula>AVERAGE(C2:C2)</totalsRow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434B2BD-91B6-43F3-8FF2-269DCA2B4BDE}" name="Johnny_1280x720_60_short_y4m_linear_test_set_analysis" displayName="Johnny_1280x720_60_short_y4m_linear_test_set_analysis" ref="A1:C32" tableType="queryTable" totalsRowCount="1">
  <autoFilter ref="A1:C31" xr:uid="{7434B2BD-91B6-43F3-8FF2-269DCA2B4BDE}"/>
  <tableColumns count="3">
    <tableColumn id="1" xr3:uid="{63088530-5161-49F7-B7B5-DCEA885C0AA4}" uniqueName="1" name="Column1" totalsRowFunction="custom" queryTableFieldId="1">
      <totalsRowFormula>AVERAGE(A2:A31)</totalsRowFormula>
    </tableColumn>
    <tableColumn id="2" xr3:uid="{22E6ABAE-F238-4B07-9AB9-40ABBAECA8F9}" uniqueName="2" name="Column2" totalsRowFunction="custom" queryTableFieldId="2">
      <totalsRowFormula>AVERAGE(B2:B31)</totalsRowFormula>
    </tableColumn>
    <tableColumn id="3" xr3:uid="{EB03F6EC-3361-4053-84BF-B3261BCF89EE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6BE1D9-24BC-4B4E-8EC1-1A0098CA26D4}" name="artificl_tar_test_set_analysis" displayName="artificl_tar_test_set_analysis" ref="A1:C3" tableType="queryTable" totalsRowCount="1">
  <autoFilter ref="A1:C2" xr:uid="{6E6BE1D9-24BC-4B4E-8EC1-1A0098CA26D4}"/>
  <tableColumns count="3">
    <tableColumn id="1" xr3:uid="{84173D4B-D14E-45C6-A45C-4F73B4846207}" uniqueName="1" name="Column1" totalsRowFunction="custom" queryTableFieldId="1">
      <totalsRowFormula>AVERAGE(A2:A2)</totalsRowFormula>
    </tableColumn>
    <tableColumn id="2" xr3:uid="{CEF9F984-70F4-4965-B8FA-DD69DF33E5D7}" uniqueName="2" name="Column2" totalsRowFunction="custom" queryTableFieldId="2">
      <totalsRowFormula>AVERAGE(B2:B2)</totalsRowFormula>
    </tableColumn>
    <tableColumn id="3" xr3:uid="{51EA50E7-9E3C-49FD-A8E3-5587D7692639}" uniqueName="3" name="Column3" totalsRowFunction="custom" queryTableFieldId="3">
      <totalsRowFormula>AVERAGE(C2:C2)</totalsRowFormula>
    </tableColumn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D37D7AF-BBFA-4DB6-9CB3-2F2F5EA57D1E}" name="artificl_tar_linear_test_set_analysis" displayName="artificl_tar_linear_test_set_analysis" ref="A1:C32" tableType="queryTable" totalsRowCount="1">
  <autoFilter ref="A1:C31" xr:uid="{0D37D7AF-BBFA-4DB6-9CB3-2F2F5EA57D1E}"/>
  <tableColumns count="3">
    <tableColumn id="1" xr3:uid="{F33CC575-3EEB-4BCE-B168-8CA611850E7C}" uniqueName="1" name="Column1" totalsRowFunction="custom" queryTableFieldId="1">
      <totalsRowFormula>AVERAGE(A2:A31)</totalsRowFormula>
    </tableColumn>
    <tableColumn id="2" xr3:uid="{21F7536C-14C5-4FEA-BFE8-76035155A0CA}" uniqueName="2" name="Column2" totalsRowFunction="custom" queryTableFieldId="2">
      <totalsRowFormula>AVERAGE(B2:B31)</totalsRowFormula>
    </tableColumn>
    <tableColumn id="3" xr3:uid="{3DB987EF-F1D7-4A00-9084-F63BF7EA6EA5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D0F7E1-FB89-4D59-A4F1-7C0623851B1B}" name="AUFNIRA_z3_637557_smt2_test_set_analysis" displayName="AUFNIRA_z3_637557_smt2_test_set_analysis" ref="A1:C3" tableType="queryTable" totalsRowCount="1">
  <autoFilter ref="A1:C2" xr:uid="{48D0F7E1-FB89-4D59-A4F1-7C0623851B1B}"/>
  <tableColumns count="3">
    <tableColumn id="1" xr3:uid="{2B1704BB-80AD-4B49-BEE8-44CF9E4FC58F}" uniqueName="1" name="Column1" totalsRowFunction="custom" queryTableFieldId="1">
      <totalsRowFormula>AVERAGE(A2:A2)</totalsRowFormula>
    </tableColumn>
    <tableColumn id="2" xr3:uid="{EB6474D1-D557-4CDB-AF36-8F90EF86CF59}" uniqueName="2" name="Column2" totalsRowFunction="custom" queryTableFieldId="2">
      <totalsRowFormula>AVERAGE(B2:B2)</totalsRowFormula>
    </tableColumn>
    <tableColumn id="3" xr3:uid="{15C0B36B-F9D7-4247-887C-AAB43F076385}" uniqueName="3" name="Column3" totalsRowFunction="custom" queryTableFieldId="3">
      <totalsRowFormula>AVERAGE(C2:C2)</totalsRow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8F31000-855A-41FD-81D9-B5E0B33B16F6}" name="AUFNIRA_z3_637557_smt2_linear_test_set_analysis" displayName="AUFNIRA_z3_637557_smt2_linear_test_set_analysis" ref="A1:C32" tableType="queryTable" totalsRowCount="1">
  <autoFilter ref="A1:C31" xr:uid="{88F31000-855A-41FD-81D9-B5E0B33B16F6}"/>
  <tableColumns count="3">
    <tableColumn id="1" xr3:uid="{FAE3B295-96EA-4E01-BB58-5CD2587FE6D1}" uniqueName="1" name="Column1" totalsRowFunction="custom" queryTableFieldId="1">
      <totalsRowFormula>AVERAGE(A2:A31)</totalsRowFormula>
    </tableColumn>
    <tableColumn id="2" xr3:uid="{ED806B53-D7EA-4C6D-8C4A-3CA9E41AF6D8}" uniqueName="2" name="Column2" totalsRowFunction="custom" queryTableFieldId="2">
      <totalsRowFormula>AVERAGE(B2:B31)</totalsRowFormula>
    </tableColumn>
    <tableColumn id="3" xr3:uid="{309F65E6-54F3-458D-93BF-C15D27C4AA4C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5450-D87A-4B1F-853B-2BC7C5808F4C}">
  <dimension ref="A1:J17"/>
  <sheetViews>
    <sheetView tabSelected="1" workbookViewId="0">
      <selection activeCell="B21" sqref="B21"/>
    </sheetView>
  </sheetViews>
  <sheetFormatPr defaultRowHeight="15" x14ac:dyDescent="0.25"/>
  <cols>
    <col min="1" max="1" width="29.140625" customWidth="1"/>
    <col min="2" max="3" width="11.42578125" customWidth="1"/>
    <col min="4" max="4" width="9.140625" customWidth="1"/>
    <col min="5" max="6" width="11.42578125" customWidth="1"/>
    <col min="7" max="7" width="9.140625" customWidth="1"/>
    <col min="8" max="9" width="11.42578125" customWidth="1"/>
  </cols>
  <sheetData>
    <row r="1" spans="1:10" ht="30" customHeight="1" x14ac:dyDescent="0.35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30" x14ac:dyDescent="0.25">
      <c r="A2" s="1" t="s">
        <v>0</v>
      </c>
      <c r="B2" s="7" t="s">
        <v>13</v>
      </c>
      <c r="C2" s="8" t="s">
        <v>10</v>
      </c>
      <c r="D2" s="11" t="s">
        <v>21</v>
      </c>
      <c r="E2" s="7" t="s">
        <v>14</v>
      </c>
      <c r="F2" s="8" t="s">
        <v>11</v>
      </c>
      <c r="G2" s="11" t="s">
        <v>21</v>
      </c>
      <c r="H2" s="7" t="s">
        <v>15</v>
      </c>
      <c r="I2" s="8" t="s">
        <v>12</v>
      </c>
      <c r="J2" s="11" t="s">
        <v>21</v>
      </c>
    </row>
    <row r="3" spans="1:10" x14ac:dyDescent="0.25">
      <c r="A3" s="1" t="s">
        <v>1</v>
      </c>
      <c r="B3" s="2">
        <f>'corona test_set analysis'!$A$4</f>
        <v>0.14210330666306309</v>
      </c>
      <c r="C3" s="3">
        <f>'corona linear test_set analysis'!$A$33</f>
        <v>0.12077398120053728</v>
      </c>
      <c r="D3" s="9">
        <f>((B3-C3)/C3)</f>
        <v>0.17660530232177954</v>
      </c>
      <c r="E3" s="2">
        <f>'corona test_set analysis'!$B$4</f>
        <v>0.22590459964341589</v>
      </c>
      <c r="F3" s="3">
        <f>'corona linear test_set analysis'!$B$33</f>
        <v>0.17956823960657908</v>
      </c>
      <c r="G3" s="9">
        <f>((E3-F3)/F3)</f>
        <v>0.25804318257146358</v>
      </c>
      <c r="H3" s="2">
        <f>'corona test_set analysis'!$C$4</f>
        <v>0.35515950033478672</v>
      </c>
      <c r="I3" s="3">
        <f>'corona linear test_set analysis'!$C$33</f>
        <v>0.25985660040358449</v>
      </c>
      <c r="J3" s="9">
        <f>((H3-I3)/I3)</f>
        <v>0.36675189232517796</v>
      </c>
    </row>
    <row r="4" spans="1:10" x14ac:dyDescent="0.25">
      <c r="A4" s="1" t="s">
        <v>2</v>
      </c>
      <c r="B4" s="2">
        <f>'jpeg-large test_set analysis'!$A$4</f>
        <v>2.5012308349385011E-2</v>
      </c>
      <c r="C4" s="4">
        <f>'jpeg-large linear test_set anal'!$A$33</f>
        <v>0.13545897902592585</v>
      </c>
      <c r="D4" s="9">
        <f t="shared" ref="D4:D11" si="0">((B4-C4)/C4)</f>
        <v>-0.81535141834637748</v>
      </c>
      <c r="E4" s="2">
        <f>'jpeg-large test_set analysis'!$B$4</f>
        <v>8.2065998032762488E-2</v>
      </c>
      <c r="F4" s="4">
        <f>'jpeg-large linear test_set anal'!$B$33</f>
        <v>0.41701132284153264</v>
      </c>
      <c r="G4" s="9">
        <f t="shared" ref="G4:G11" si="1">((E4-F4)/F4)</f>
        <v>-0.80320438909533354</v>
      </c>
      <c r="H4" s="2">
        <f>'jpeg-large test_set analysis'!$C$4</f>
        <v>0.11459860464308771</v>
      </c>
      <c r="I4" s="4">
        <f>'jpeg-large linear test_set anal'!$C$33</f>
        <v>0.56068617727738268</v>
      </c>
      <c r="J4" s="9">
        <f t="shared" ref="J4:J11" si="2">((H4-I4)/I4)</f>
        <v>-0.79561007692473673</v>
      </c>
    </row>
    <row r="5" spans="1:10" x14ac:dyDescent="0.25">
      <c r="A5" s="1" t="s">
        <v>3</v>
      </c>
      <c r="B5" s="2">
        <f>'smallbank-1 test_set analysis'!$A$4</f>
        <v>5.7309995354860269E-2</v>
      </c>
      <c r="C5" s="4">
        <f>'smallbank-1 linear test_set ana'!$A$33</f>
        <v>5.7444827164798637E-2</v>
      </c>
      <c r="D5" s="9">
        <f t="shared" si="0"/>
        <v>-2.3471532006103988E-3</v>
      </c>
      <c r="E5" s="2">
        <f>'smallbank-1 test_set analysis'!$B$4</f>
        <v>1128.9959398167086</v>
      </c>
      <c r="F5" s="4">
        <f>'smallbank-1 linear test_set ana'!$B$33</f>
        <v>1123.2211688780267</v>
      </c>
      <c r="G5" s="9">
        <f t="shared" si="1"/>
        <v>5.1412589957241664E-3</v>
      </c>
      <c r="H5" s="2">
        <f>'smallbank-1 test_set analysis'!$C$4</f>
        <v>1357.3266252816122</v>
      </c>
      <c r="I5" s="4">
        <f>'smallbank-1 linear test_set ana'!$C$33</f>
        <v>1346.1348801242893</v>
      </c>
      <c r="J5" s="9">
        <f t="shared" si="2"/>
        <v>8.3139849673084364E-3</v>
      </c>
    </row>
    <row r="6" spans="1:10" x14ac:dyDescent="0.25">
      <c r="A6" s="1" t="s">
        <v>4</v>
      </c>
      <c r="B6" s="2">
        <f>'beethoven wav test_set analysis'!$A$4</f>
        <v>0.1910686403088335</v>
      </c>
      <c r="C6" s="4">
        <f>'beethoven wav linear test_set a'!$A$33</f>
        <v>0.25792610358744422</v>
      </c>
      <c r="D6" s="9">
        <f t="shared" si="0"/>
        <v>-0.25921169803561256</v>
      </c>
      <c r="E6" s="2">
        <f>'beethoven wav test_set analysis'!$A$4</f>
        <v>0.1910686403088335</v>
      </c>
      <c r="F6" s="4">
        <f>'beethoven wav linear test_set a'!$B$33</f>
        <v>2.2578295069626928</v>
      </c>
      <c r="G6" s="9">
        <f t="shared" si="1"/>
        <v>-0.91537508048343941</v>
      </c>
      <c r="H6" s="2">
        <f>'beethoven wav test_set analysis'!$A$4</f>
        <v>0.1910686403088335</v>
      </c>
      <c r="I6" s="4">
        <f>'beethoven wav linear test_set a'!$C$33</f>
        <v>2.8866310080467716</v>
      </c>
      <c r="J6" s="9">
        <f t="shared" si="2"/>
        <v>-0.93380912219947387</v>
      </c>
    </row>
    <row r="7" spans="1:10" x14ac:dyDescent="0.25">
      <c r="A7" s="1" t="s">
        <v>5</v>
      </c>
      <c r="B7" s="2">
        <f>'ambivert test_set analysis'!$A$4</f>
        <v>0.63259354774843346</v>
      </c>
      <c r="C7" s="4">
        <f>'ambivert linear test_set analys'!$A$33</f>
        <v>1.4866901197447326</v>
      </c>
      <c r="D7" s="9">
        <f t="shared" si="0"/>
        <v>-0.5744953576088534</v>
      </c>
      <c r="E7" s="2">
        <f>'ambivert test_set analysis'!$B$4</f>
        <v>11.666409305390122</v>
      </c>
      <c r="F7" s="4">
        <f>'ambivert linear test_set analys'!$B$33</f>
        <v>17.374714446253723</v>
      </c>
      <c r="G7" s="9">
        <f t="shared" si="1"/>
        <v>-0.32854094716327303</v>
      </c>
      <c r="H7" s="2">
        <f>'ambivert test_set analysis'!$C$4</f>
        <v>18.662107254716723</v>
      </c>
      <c r="I7" s="4">
        <f>'ambivert linear test_set analys'!$C$33</f>
        <v>27.925874830010063</v>
      </c>
      <c r="J7" s="9">
        <f t="shared" si="2"/>
        <v>-0.3317270320691329</v>
      </c>
    </row>
    <row r="8" spans="1:10" x14ac:dyDescent="0.25">
      <c r="A8" s="1" t="s">
        <v>6</v>
      </c>
      <c r="B8">
        <f>'ambivert wav tar test_set analy'!$A$4</f>
        <v>1.2801222037356965</v>
      </c>
      <c r="C8">
        <f>'ambivert wav tar linear test_se'!$A$33</f>
        <v>1.6119625336696561</v>
      </c>
      <c r="D8" s="9">
        <f t="shared" si="0"/>
        <v>-0.20586106873000348</v>
      </c>
      <c r="E8" s="2">
        <f>'ambivert wav tar test_set analy'!$B$4</f>
        <v>15.182652118617092</v>
      </c>
      <c r="F8" s="4">
        <f>'ambivert wav tar linear test_se'!$B$33</f>
        <v>13.875862153872131</v>
      </c>
      <c r="G8" s="9">
        <f t="shared" si="1"/>
        <v>9.417720861260466E-2</v>
      </c>
      <c r="H8" s="2">
        <f>'ambivert wav tar test_set analy'!$C$4</f>
        <v>25.968996393973882</v>
      </c>
      <c r="I8" s="4">
        <f>'ambivert wav tar linear test_se'!$C$33</f>
        <v>22.623224844461056</v>
      </c>
      <c r="J8" s="9">
        <f t="shared" si="2"/>
        <v>0.14789100901907826</v>
      </c>
    </row>
    <row r="9" spans="1:10" x14ac:dyDescent="0.25">
      <c r="A9" s="1" t="s">
        <v>7</v>
      </c>
      <c r="B9" s="2">
        <f>'Johnny_1280x720_60_short y4m te'!$A$4</f>
        <v>0.17652742937290594</v>
      </c>
      <c r="C9" s="4">
        <f>'Johnny_1280x720_60_short y4m li'!$A$33</f>
        <v>0.85687648567868147</v>
      </c>
      <c r="D9" s="9">
        <f t="shared" si="0"/>
        <v>-0.79398731051291593</v>
      </c>
      <c r="E9" s="2">
        <f>'Johnny_1280x720_60_short y4m te'!$B$4</f>
        <v>1.1371055499465867</v>
      </c>
      <c r="F9" s="4">
        <f>'Johnny_1280x720_60_short y4m li'!$B$33</f>
        <v>2.5699246382553742</v>
      </c>
      <c r="G9" s="9">
        <f t="shared" si="1"/>
        <v>-0.55753350389351297</v>
      </c>
      <c r="H9" s="2">
        <f>'Johnny_1280x720_60_short y4m te'!$C$4</f>
        <v>2.2603710872798448</v>
      </c>
      <c r="I9" s="4">
        <f>'Johnny_1280x720_60_short y4m li'!$C$33</f>
        <v>3.3532824979602203</v>
      </c>
      <c r="J9" s="9">
        <f t="shared" si="2"/>
        <v>-0.32592285658759329</v>
      </c>
    </row>
    <row r="10" spans="1:10" x14ac:dyDescent="0.25">
      <c r="A10" s="1" t="s">
        <v>8</v>
      </c>
      <c r="B10" s="2">
        <f>'artificl tar test_set analysis'!$A$4</f>
        <v>0.45108607005431411</v>
      </c>
      <c r="C10" s="4">
        <f>'artificl tar linear test_set an'!$A$33</f>
        <v>0.29112521701388888</v>
      </c>
      <c r="D10" s="9">
        <f t="shared" si="0"/>
        <v>0.54945722215741233</v>
      </c>
      <c r="E10" s="2">
        <f>'artificl tar test_set analysis'!$B$4</f>
        <v>1.0491611702243487E-2</v>
      </c>
      <c r="F10" s="4">
        <f>'artificl tar linear test_set an'!$B$33</f>
        <v>6.3933924357096345E-3</v>
      </c>
      <c r="G10" s="9">
        <f t="shared" si="1"/>
        <v>0.64100855809251922</v>
      </c>
      <c r="H10" s="2">
        <f>'artificl tar test_set analysis'!$C$4</f>
        <v>1.4469762399472659E-2</v>
      </c>
      <c r="I10" s="4">
        <f>'artificl tar linear test_set an'!$C$33</f>
        <v>7.6502960218971672E-3</v>
      </c>
      <c r="J10" s="9">
        <f t="shared" si="2"/>
        <v>0.89139902012371519</v>
      </c>
    </row>
    <row r="11" spans="1:10" x14ac:dyDescent="0.25">
      <c r="A11" s="1" t="s">
        <v>9</v>
      </c>
      <c r="B11" s="5">
        <f>'AUFNIRA_z3 637557 smt2 test_set'!$A$4</f>
        <v>8.4144241886461302E-2</v>
      </c>
      <c r="C11" s="6">
        <f>'AUFNIRA_z3 637557 smt2 linear t'!$A$33</f>
        <v>7.5286413345513203</v>
      </c>
      <c r="D11" s="12">
        <f t="shared" si="0"/>
        <v>-0.98882344925899224</v>
      </c>
      <c r="E11" s="5">
        <f>'AUFNIRA_z3 637557 smt2 test_set'!$B$4</f>
        <v>0.92036583777701475</v>
      </c>
      <c r="F11" s="6">
        <f>'AUFNIRA_z3 637557 smt2 linear t'!$B$33</f>
        <v>88.804681460395869</v>
      </c>
      <c r="G11" s="12">
        <f t="shared" si="1"/>
        <v>-0.98963606622261835</v>
      </c>
      <c r="H11" s="5">
        <f>'AUFNIRA_z3 637557 smt2 test_set'!$C$4</f>
        <v>1.2111417595994256</v>
      </c>
      <c r="I11" s="6">
        <f>'AUFNIRA_z3 637557 smt2 linear t'!$C$33</f>
        <v>100.49324722093382</v>
      </c>
      <c r="J11" s="12">
        <f t="shared" si="2"/>
        <v>-0.98794802841889728</v>
      </c>
    </row>
    <row r="12" spans="1:10" x14ac:dyDescent="0.25">
      <c r="A12" s="10"/>
      <c r="B12" s="10"/>
      <c r="C12" s="14" t="s">
        <v>22</v>
      </c>
      <c r="D12" s="13">
        <f>AVERAGE(D3:D11)</f>
        <v>-0.32377943680157484</v>
      </c>
      <c r="E12" s="10"/>
      <c r="F12" s="14" t="s">
        <v>22</v>
      </c>
      <c r="G12" s="13">
        <f>AVERAGE(G3:G11)</f>
        <v>-0.28843553095398511</v>
      </c>
      <c r="H12" s="10"/>
      <c r="I12" s="14" t="s">
        <v>22</v>
      </c>
      <c r="J12" s="13">
        <f>AVERAGE(J3:J11)</f>
        <v>-0.21785124552939492</v>
      </c>
    </row>
    <row r="17" spans="1:10" x14ac:dyDescent="0.25">
      <c r="A17" t="s">
        <v>23</v>
      </c>
      <c r="B17" s="17" t="str" cm="1">
        <f t="array" aca="1" ref="B17" ca="1">LEFT(CELL("filename", A1), FIND("[", CELL("filename", A1)) - 1)</f>
        <v>C:\Users\nicho\Downloads\ISE coursework\data analysis\</v>
      </c>
      <c r="C17" s="17"/>
      <c r="D17" s="17"/>
      <c r="E17" s="17"/>
      <c r="F17" s="17"/>
      <c r="G17" s="17"/>
      <c r="H17" s="17"/>
      <c r="I17" s="17"/>
      <c r="J17" s="17"/>
    </row>
  </sheetData>
  <mergeCells count="2">
    <mergeCell ref="A1:J1"/>
    <mergeCell ref="B17:J17"/>
  </mergeCells>
  <conditionalFormatting sqref="B7:B10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3 B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3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5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C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2">
    <cfRule type="cellIs" dxfId="11" priority="9" operator="lessThan">
      <formula>0</formula>
    </cfRule>
    <cfRule type="cellIs" dxfId="10" priority="10" operator="greaterThan">
      <formula>0</formula>
    </cfRule>
  </conditionalFormatting>
  <conditionalFormatting sqref="E4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3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F4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F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F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F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F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:F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F10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F1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2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H4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I3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I4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I5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I6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I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:I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I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:I10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I1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2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6EF0-95EC-4573-90C2-BA5569AA1A9C}">
  <dimension ref="A1:J12"/>
  <sheetViews>
    <sheetView workbookViewId="0">
      <selection activeCell="M10" sqref="M10"/>
    </sheetView>
  </sheetViews>
  <sheetFormatPr defaultRowHeight="15" x14ac:dyDescent="0.25"/>
  <cols>
    <col min="1" max="1" width="29.140625" customWidth="1"/>
    <col min="2" max="3" width="11.42578125" customWidth="1"/>
    <col min="4" max="4" width="9.140625" customWidth="1"/>
    <col min="5" max="6" width="11.42578125" customWidth="1"/>
    <col min="7" max="7" width="9.140625" customWidth="1"/>
    <col min="9" max="9" width="11.42578125" customWidth="1"/>
  </cols>
  <sheetData>
    <row r="1" spans="1:10" ht="30" customHeight="1" x14ac:dyDescent="0.3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30" x14ac:dyDescent="0.25">
      <c r="A2" s="1" t="s">
        <v>0</v>
      </c>
      <c r="B2" s="7" t="s">
        <v>13</v>
      </c>
      <c r="C2" s="8" t="s">
        <v>10</v>
      </c>
      <c r="D2" s="11" t="s">
        <v>21</v>
      </c>
      <c r="E2" s="7" t="s">
        <v>14</v>
      </c>
      <c r="F2" s="8" t="s">
        <v>11</v>
      </c>
      <c r="G2" s="11" t="s">
        <v>21</v>
      </c>
      <c r="H2" s="7" t="s">
        <v>15</v>
      </c>
      <c r="I2" s="8" t="s">
        <v>12</v>
      </c>
      <c r="J2" s="11" t="s">
        <v>21</v>
      </c>
    </row>
    <row r="3" spans="1:10" x14ac:dyDescent="0.25">
      <c r="A3" s="1" t="s">
        <v>1</v>
      </c>
      <c r="B3" s="2">
        <f>'corona test_set analysis'!$A$3</f>
        <v>0.14210330666306309</v>
      </c>
      <c r="C3" s="3">
        <f>'corona linear test_set analysis'!$A$32</f>
        <v>0.12120692009789193</v>
      </c>
      <c r="D3" s="9">
        <f>((B3-C3)/C3)</f>
        <v>0.17240258681842868</v>
      </c>
      <c r="E3" s="2">
        <f>'corona test_set analysis'!$B$3</f>
        <v>0.22590459964341589</v>
      </c>
      <c r="F3" s="3">
        <f>'corona linear test_set analysis'!$B$32</f>
        <v>0.17974789044236325</v>
      </c>
      <c r="G3" s="9">
        <f>((E3-F3)/F3)</f>
        <v>0.25678581866780203</v>
      </c>
      <c r="H3" s="2">
        <f>'corona test_set analysis'!$C$3</f>
        <v>0.35515950033478672</v>
      </c>
      <c r="I3" s="3">
        <f>'corona linear test_set analysis'!$C$32</f>
        <v>0.2589781240725032</v>
      </c>
      <c r="J3" s="9">
        <f>((H3-I3)/I3)</f>
        <v>0.37138803366788115</v>
      </c>
    </row>
    <row r="4" spans="1:10" x14ac:dyDescent="0.25">
      <c r="A4" s="1" t="s">
        <v>2</v>
      </c>
      <c r="B4" s="2">
        <f>'jpeg-large test_set analysis'!$A$3</f>
        <v>2.5012308349385011E-2</v>
      </c>
      <c r="C4" s="4">
        <f>'jpeg-large linear test_set anal'!$A$32</f>
        <v>0.13533348967126049</v>
      </c>
      <c r="D4" s="9">
        <f t="shared" ref="D4:D11" si="0">((B4-C4)/C4)</f>
        <v>-0.81518020107112754</v>
      </c>
      <c r="E4" s="2">
        <f>'jpeg-large test_set analysis'!$B$3</f>
        <v>8.2065998032762488E-2</v>
      </c>
      <c r="F4" s="4">
        <f>'jpeg-large linear test_set anal'!$B$32</f>
        <v>0.41697310075274002</v>
      </c>
      <c r="G4" s="9">
        <f t="shared" ref="G4:G11" si="1">((E4-F4)/F4)</f>
        <v>-0.8031863497078997</v>
      </c>
      <c r="H4" s="2">
        <f>'jpeg-large test_set analysis'!$C$3</f>
        <v>0.11459860464308771</v>
      </c>
      <c r="I4" s="4">
        <f>'jpeg-large linear test_set anal'!$C$32</f>
        <v>0.56204396469887075</v>
      </c>
      <c r="J4" s="9">
        <f t="shared" ref="J4:J11" si="2">((H4-I4)/I4)</f>
        <v>-0.79610384268695633</v>
      </c>
    </row>
    <row r="5" spans="1:10" x14ac:dyDescent="0.25">
      <c r="A5" s="1" t="s">
        <v>3</v>
      </c>
      <c r="B5" s="2">
        <f>'smallbank-1 test_set analysis'!$A$3</f>
        <v>5.7309995354860269E-2</v>
      </c>
      <c r="C5" s="4">
        <f>'smallbank-1 linear test_set ana'!$A$32</f>
        <v>5.7241437332095517E-2</v>
      </c>
      <c r="D5" s="9">
        <f t="shared" si="0"/>
        <v>1.19769918367006E-3</v>
      </c>
      <c r="E5" s="2">
        <f>'smallbank-1 test_set analysis'!$B$3</f>
        <v>1128.9959398167086</v>
      </c>
      <c r="F5" s="4">
        <f>'smallbank-1 linear test_set ana'!$B$32</f>
        <v>1121.9255924570862</v>
      </c>
      <c r="G5" s="9">
        <f t="shared" si="1"/>
        <v>6.3019752888763131E-3</v>
      </c>
      <c r="H5" s="2">
        <f>'smallbank-1 test_set analysis'!$C$3</f>
        <v>1357.3266252816122</v>
      </c>
      <c r="I5" s="4">
        <f>'smallbank-1 linear test_set ana'!$C$32</f>
        <v>1349.2518426707657</v>
      </c>
      <c r="J5" s="9">
        <f t="shared" si="2"/>
        <v>5.9846370821795619E-3</v>
      </c>
    </row>
    <row r="6" spans="1:10" x14ac:dyDescent="0.25">
      <c r="A6" s="1" t="s">
        <v>4</v>
      </c>
      <c r="B6" s="2">
        <f>'beethoven wav test_set analysis'!$A$3</f>
        <v>0.1910686403088335</v>
      </c>
      <c r="C6" s="4">
        <f>'beethoven wav linear test_set a'!$A$32</f>
        <v>0.25807514287458849</v>
      </c>
      <c r="D6" s="9">
        <f t="shared" si="0"/>
        <v>-0.25963950584081152</v>
      </c>
      <c r="E6" s="2">
        <f>'beethoven wav test_set analysis'!$A$3</f>
        <v>0.1910686403088335</v>
      </c>
      <c r="F6" s="4">
        <f>'beethoven wav linear test_set a'!$B$32</f>
        <v>2.2567052471898106</v>
      </c>
      <c r="G6" s="9">
        <f t="shared" si="1"/>
        <v>-0.91533292150281298</v>
      </c>
      <c r="H6" s="2">
        <f>'beethoven wav test_set analysis'!$A$3</f>
        <v>0.1910686403088335</v>
      </c>
      <c r="I6" s="4">
        <f>'beethoven wav linear test_set a'!$C$32</f>
        <v>2.8917816413003079</v>
      </c>
      <c r="J6" s="9">
        <f t="shared" si="2"/>
        <v>-0.93392701662532229</v>
      </c>
    </row>
    <row r="7" spans="1:10" x14ac:dyDescent="0.25">
      <c r="A7" s="1" t="s">
        <v>5</v>
      </c>
      <c r="B7" s="2">
        <f>'ambivert test_set analysis'!$A$3</f>
        <v>0.63259354774843346</v>
      </c>
      <c r="C7" s="4">
        <f>'ambivert linear test_set analys'!$A$32</f>
        <v>1.4983128199344811</v>
      </c>
      <c r="D7" s="9">
        <f t="shared" si="0"/>
        <v>-0.57779607880809847</v>
      </c>
      <c r="E7" s="2">
        <f>'ambivert test_set analysis'!$B$3</f>
        <v>11.666409305390122</v>
      </c>
      <c r="F7" s="4">
        <f>'ambivert linear test_set analys'!$B$32</f>
        <v>17.357340609037724</v>
      </c>
      <c r="G7" s="9">
        <f t="shared" si="1"/>
        <v>-0.32786884994838517</v>
      </c>
      <c r="H7" s="2">
        <f>'ambivert test_set analysis'!$C$3</f>
        <v>18.662107254716723</v>
      </c>
      <c r="I7" s="4">
        <f>'ambivert linear test_set analys'!$C$32</f>
        <v>27.873936045726413</v>
      </c>
      <c r="J7" s="9">
        <f t="shared" si="2"/>
        <v>-0.33048180837819036</v>
      </c>
    </row>
    <row r="8" spans="1:10" x14ac:dyDescent="0.25">
      <c r="A8" s="1" t="s">
        <v>6</v>
      </c>
      <c r="B8" s="2">
        <f>'ambivert wav tar test_set analy'!$A$3</f>
        <v>1.2801222037356965</v>
      </c>
      <c r="C8" s="4">
        <f>'ambivert wav tar linear test_se'!$A$32</f>
        <v>1.620339810344176</v>
      </c>
      <c r="D8" s="9">
        <f t="shared" si="0"/>
        <v>-0.20996682574639322</v>
      </c>
      <c r="E8" s="2">
        <f>'ambivert wav tar test_set analy'!$B$3</f>
        <v>15.182652118617092</v>
      </c>
      <c r="F8" s="4">
        <f>'ambivert wav tar linear test_se'!$B$32</f>
        <v>13.983454953292352</v>
      </c>
      <c r="G8" s="9">
        <f t="shared" si="1"/>
        <v>8.5758288586784054E-2</v>
      </c>
      <c r="H8" s="2">
        <f>'ambivert wav tar test_set analy'!$C$3</f>
        <v>25.968996393973882</v>
      </c>
      <c r="I8" s="4">
        <f>'ambivert wav tar linear test_se'!$C$32</f>
        <v>22.286925041106674</v>
      </c>
      <c r="J8" s="9">
        <f t="shared" si="2"/>
        <v>0.16521217467532578</v>
      </c>
    </row>
    <row r="9" spans="1:10" x14ac:dyDescent="0.25">
      <c r="A9" s="1" t="s">
        <v>7</v>
      </c>
      <c r="B9" s="2">
        <f>'Johnny_1280x720_60_short y4m te'!$A$3</f>
        <v>0.17652742937290594</v>
      </c>
      <c r="C9" s="4">
        <f>'Johnny_1280x720_60_short y4m li'!$A$32</f>
        <v>0.86388869866062301</v>
      </c>
      <c r="D9" s="9">
        <f t="shared" si="0"/>
        <v>-0.795659522289625</v>
      </c>
      <c r="E9" s="2">
        <f>'Johnny_1280x720_60_short y4m te'!$B$3</f>
        <v>1.1371055499465867</v>
      </c>
      <c r="F9" s="4">
        <f>'Johnny_1280x720_60_short y4m li'!$B$32</f>
        <v>2.5711966789565528</v>
      </c>
      <c r="G9" s="9">
        <f t="shared" si="1"/>
        <v>-0.55775240406422399</v>
      </c>
      <c r="H9" s="2">
        <f>'Johnny_1280x720_60_short y4m te'!$C$3</f>
        <v>2.2603710872798448</v>
      </c>
      <c r="I9" s="4">
        <f>'Johnny_1280x720_60_short y4m li'!$C$32</f>
        <v>3.367548986563587</v>
      </c>
      <c r="J9" s="9">
        <f t="shared" si="2"/>
        <v>-0.32877855784766508</v>
      </c>
    </row>
    <row r="10" spans="1:10" x14ac:dyDescent="0.25">
      <c r="A10" s="1" t="s">
        <v>8</v>
      </c>
      <c r="B10" s="2">
        <f>'artificl tar test_set analysis'!$A$3</f>
        <v>0.45108607005431411</v>
      </c>
      <c r="C10" s="4">
        <f>'artificl tar linear test_set an'!$A$32</f>
        <v>0.2907429456710815</v>
      </c>
      <c r="D10" s="9">
        <f t="shared" si="0"/>
        <v>0.55149446193143181</v>
      </c>
      <c r="E10" s="2">
        <f>'artificl tar test_set analysis'!$B$3</f>
        <v>1.0491611702243487E-2</v>
      </c>
      <c r="F10" s="4">
        <f>'artificl tar linear test_set an'!$B$32</f>
        <v>6.3830081431070955E-3</v>
      </c>
      <c r="G10" s="9">
        <f t="shared" si="1"/>
        <v>0.64367825749575525</v>
      </c>
      <c r="H10" s="2">
        <f>'artificl tar test_set analysis'!$C$3</f>
        <v>1.4469762399472659E-2</v>
      </c>
      <c r="I10" s="4">
        <f>'artificl tar linear test_set an'!$C$32</f>
        <v>7.6240837494273425E-3</v>
      </c>
      <c r="J10" s="9">
        <f t="shared" si="2"/>
        <v>0.89790181679988845</v>
      </c>
    </row>
    <row r="11" spans="1:10" x14ac:dyDescent="0.25">
      <c r="A11" s="1" t="s">
        <v>9</v>
      </c>
      <c r="B11" s="5">
        <f>'AUFNIRA_z3 637557 smt2 test_set'!$A$3</f>
        <v>8.4144241886461302E-2</v>
      </c>
      <c r="C11" s="6">
        <f>'AUFNIRA_z3 637557 smt2 linear t'!$A$32</f>
        <v>7.5679533396985317</v>
      </c>
      <c r="D11" s="12">
        <f t="shared" si="0"/>
        <v>-0.98888150625281035</v>
      </c>
      <c r="E11" s="5">
        <f>'AUFNIRA_z3 637557 smt2 test_set'!$B$3</f>
        <v>0.92036583777701475</v>
      </c>
      <c r="F11" s="6">
        <f>'AUFNIRA_z3 637557 smt2 linear t'!$B$32</f>
        <v>88.714406305934219</v>
      </c>
      <c r="G11" s="12">
        <f t="shared" si="1"/>
        <v>-0.98962551995666737</v>
      </c>
      <c r="H11" s="5">
        <f>'AUFNIRA_z3 637557 smt2 test_set'!$C$3</f>
        <v>1.2111417595994256</v>
      </c>
      <c r="I11" s="6">
        <f>'AUFNIRA_z3 637557 smt2 linear t'!$C$32</f>
        <v>100.45988060060488</v>
      </c>
      <c r="J11" s="12">
        <f t="shared" si="2"/>
        <v>-0.98794402549198201</v>
      </c>
    </row>
    <row r="12" spans="1:10" x14ac:dyDescent="0.25">
      <c r="A12" s="10"/>
      <c r="B12" s="10"/>
      <c r="C12" s="14" t="s">
        <v>22</v>
      </c>
      <c r="D12" s="13">
        <f>AVERAGE(D3:D11)</f>
        <v>-0.32466987689725951</v>
      </c>
      <c r="E12" s="10"/>
      <c r="F12" s="14" t="s">
        <v>22</v>
      </c>
      <c r="G12" s="13">
        <f>AVERAGE(G3:G11)</f>
        <v>-0.28902685612675239</v>
      </c>
      <c r="H12" s="10"/>
      <c r="I12" s="14" t="s">
        <v>22</v>
      </c>
      <c r="J12" s="13">
        <f>AVERAGE(J3:J11)</f>
        <v>-0.21519428764498236</v>
      </c>
    </row>
  </sheetData>
  <mergeCells count="1">
    <mergeCell ref="A1:J1"/>
  </mergeCells>
  <conditionalFormatting sqref="B7:B10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3 B4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3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C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E4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3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F4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F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F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F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F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:F9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F10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F1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H4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I3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I4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I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I6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I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:I8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I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:I10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I11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978D-BE2B-4E74-9BAA-A8F08AF64DD2}">
  <dimension ref="A1:C4"/>
  <sheetViews>
    <sheetView workbookViewId="0">
      <selection activeCell="F31" sqref="F31"/>
    </sheetView>
  </sheetViews>
  <sheetFormatPr defaultRowHeight="15" x14ac:dyDescent="0.25"/>
  <cols>
    <col min="1" max="1" width="12" bestFit="1" customWidth="1"/>
    <col min="2" max="3" width="11.42578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0.14210330666306309</v>
      </c>
      <c r="B2">
        <v>0.22590459964341589</v>
      </c>
      <c r="C2">
        <v>0.35515950033478672</v>
      </c>
    </row>
    <row r="3" spans="1:3" x14ac:dyDescent="0.25">
      <c r="A3">
        <f>AVERAGE(A2:A2)</f>
        <v>0.14210330666306309</v>
      </c>
      <c r="B3">
        <f>AVERAGE(B2:B2)</f>
        <v>0.22590459964341589</v>
      </c>
      <c r="C3">
        <f>AVERAGE(C2:C2)</f>
        <v>0.35515950033478672</v>
      </c>
    </row>
    <row r="4" spans="1:3" x14ac:dyDescent="0.25">
      <c r="A4">
        <f>MEDIAN(A2:A2)</f>
        <v>0.14210330666306309</v>
      </c>
      <c r="B4">
        <f>MEDIAN(B2:B2)</f>
        <v>0.22590459964341589</v>
      </c>
      <c r="C4">
        <f>MEDIAN(C2:C2)</f>
        <v>0.35515950033478672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1872-C765-4242-A47A-4D0C293FF409}">
  <dimension ref="A1:C33"/>
  <sheetViews>
    <sheetView workbookViewId="0">
      <selection activeCell="E33" sqref="E3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0.12676765210674956</v>
      </c>
      <c r="B2">
        <v>0.18885630814399379</v>
      </c>
      <c r="C2">
        <v>0.26758101006937385</v>
      </c>
    </row>
    <row r="3" spans="1:3" x14ac:dyDescent="0.25">
      <c r="A3">
        <v>0.1255523387462528</v>
      </c>
      <c r="B3">
        <v>0.18579779769190363</v>
      </c>
      <c r="C3">
        <v>0.26383930524910099</v>
      </c>
    </row>
    <row r="4" spans="1:3" x14ac:dyDescent="0.25">
      <c r="A4">
        <v>0.11679917682806777</v>
      </c>
      <c r="B4">
        <v>0.17821108460399698</v>
      </c>
      <c r="C4">
        <v>0.26373162046780263</v>
      </c>
    </row>
    <row r="5" spans="1:3" x14ac:dyDescent="0.25">
      <c r="A5">
        <v>0.11726249998918943</v>
      </c>
      <c r="B5">
        <v>0.17874843920363057</v>
      </c>
      <c r="C5">
        <v>0.26751715811727173</v>
      </c>
    </row>
    <row r="6" spans="1:3" x14ac:dyDescent="0.25">
      <c r="A6">
        <v>0.1206533625690977</v>
      </c>
      <c r="B6">
        <v>0.1713075873905868</v>
      </c>
      <c r="C6">
        <v>0.23891930309013706</v>
      </c>
    </row>
    <row r="7" spans="1:3" x14ac:dyDescent="0.25">
      <c r="A7">
        <v>0.12049804128129571</v>
      </c>
      <c r="B7">
        <v>0.17954609072220823</v>
      </c>
      <c r="C7">
        <v>0.26545722540392053</v>
      </c>
    </row>
    <row r="8" spans="1:3" x14ac:dyDescent="0.25">
      <c r="A8">
        <v>0.12515350805138883</v>
      </c>
      <c r="B8">
        <v>0.18973651601284261</v>
      </c>
      <c r="C8">
        <v>0.2745857502680833</v>
      </c>
    </row>
    <row r="9" spans="1:3" x14ac:dyDescent="0.25">
      <c r="A9">
        <v>0.11429486365392671</v>
      </c>
      <c r="B9">
        <v>0.17471479909544813</v>
      </c>
      <c r="C9">
        <v>0.26093063793810684</v>
      </c>
    </row>
    <row r="10" spans="1:3" x14ac:dyDescent="0.25">
      <c r="A10">
        <v>0.11994024797023367</v>
      </c>
      <c r="B10">
        <v>0.17770671280782138</v>
      </c>
      <c r="C10">
        <v>0.25437417436602811</v>
      </c>
    </row>
    <row r="11" spans="1:3" x14ac:dyDescent="0.25">
      <c r="A11">
        <v>0.11436937504367431</v>
      </c>
      <c r="B11">
        <v>0.17106528318121791</v>
      </c>
      <c r="C11">
        <v>0.24940134646218998</v>
      </c>
    </row>
    <row r="12" spans="1:3" x14ac:dyDescent="0.25">
      <c r="A12">
        <v>0.11568298957340242</v>
      </c>
      <c r="B12">
        <v>0.17614356908241602</v>
      </c>
      <c r="C12">
        <v>0.25878256286906215</v>
      </c>
    </row>
    <row r="13" spans="1:3" x14ac:dyDescent="0.25">
      <c r="A13">
        <v>0.12763855270191865</v>
      </c>
      <c r="B13">
        <v>0.18788968950942919</v>
      </c>
      <c r="C13">
        <v>0.26889281206862603</v>
      </c>
    </row>
    <row r="14" spans="1:3" x14ac:dyDescent="0.25">
      <c r="A14">
        <v>0.11612985703018294</v>
      </c>
      <c r="B14">
        <v>0.17799120065737528</v>
      </c>
      <c r="C14">
        <v>0.26452643802155129</v>
      </c>
    </row>
    <row r="15" spans="1:3" x14ac:dyDescent="0.25">
      <c r="A15">
        <v>0.12259299609879876</v>
      </c>
      <c r="B15">
        <v>0.17985644916340002</v>
      </c>
      <c r="C15">
        <v>0.25859178425229451</v>
      </c>
    </row>
    <row r="16" spans="1:3" x14ac:dyDescent="0.25">
      <c r="A16">
        <v>0.11439723818116383</v>
      </c>
      <c r="B16">
        <v>0.17587093593202374</v>
      </c>
      <c r="C16">
        <v>0.25777578177540933</v>
      </c>
    </row>
    <row r="17" spans="1:3" x14ac:dyDescent="0.25">
      <c r="A17">
        <v>0.12516391562434842</v>
      </c>
      <c r="B17">
        <v>0.18093569372946014</v>
      </c>
      <c r="C17">
        <v>0.2557124201110898</v>
      </c>
    </row>
    <row r="18" spans="1:3" x14ac:dyDescent="0.25">
      <c r="A18">
        <v>0.13016707310507114</v>
      </c>
      <c r="B18">
        <v>0.18580902546698541</v>
      </c>
      <c r="C18">
        <v>0.25853556549943901</v>
      </c>
    </row>
    <row r="19" spans="1:3" x14ac:dyDescent="0.25">
      <c r="A19">
        <v>0.12961139993708012</v>
      </c>
      <c r="B19">
        <v>0.18072356428188113</v>
      </c>
      <c r="C19">
        <v>0.24602773190790686</v>
      </c>
    </row>
    <row r="20" spans="1:3" x14ac:dyDescent="0.25">
      <c r="A20">
        <v>0.12280568576326124</v>
      </c>
      <c r="B20">
        <v>0.17557833518767707</v>
      </c>
      <c r="C20">
        <v>0.24863709575226381</v>
      </c>
    </row>
    <row r="21" spans="1:3" x14ac:dyDescent="0.25">
      <c r="A21">
        <v>0.1252129123758193</v>
      </c>
      <c r="B21">
        <v>0.18861011360918897</v>
      </c>
      <c r="C21">
        <v>0.27359042571730391</v>
      </c>
    </row>
    <row r="22" spans="1:3" x14ac:dyDescent="0.25">
      <c r="A22">
        <v>0.12772595857249025</v>
      </c>
      <c r="B22">
        <v>0.18971960149153555</v>
      </c>
      <c r="C22">
        <v>0.2689491870725052</v>
      </c>
    </row>
    <row r="23" spans="1:3" x14ac:dyDescent="0.25">
      <c r="A23">
        <v>0.12059478972832628</v>
      </c>
      <c r="B23">
        <v>0.18336655812971475</v>
      </c>
      <c r="C23">
        <v>0.26804593875410887</v>
      </c>
    </row>
    <row r="24" spans="1:3" x14ac:dyDescent="0.25">
      <c r="A24">
        <v>0.12091356367583013</v>
      </c>
      <c r="B24">
        <v>0.17959038849094996</v>
      </c>
      <c r="C24">
        <v>0.25495807315361596</v>
      </c>
    </row>
    <row r="25" spans="1:3" x14ac:dyDescent="0.25">
      <c r="A25">
        <v>0.11790788691342419</v>
      </c>
      <c r="B25">
        <v>0.16954086550976102</v>
      </c>
      <c r="C25">
        <v>0.23981054449650005</v>
      </c>
    </row>
    <row r="26" spans="1:3" x14ac:dyDescent="0.25">
      <c r="A26">
        <v>0.11440946728465597</v>
      </c>
      <c r="B26">
        <v>0.16642740366156156</v>
      </c>
      <c r="C26">
        <v>0.23863833726145448</v>
      </c>
    </row>
    <row r="27" spans="1:3" x14ac:dyDescent="0.25">
      <c r="A27">
        <v>0.12089459983197687</v>
      </c>
      <c r="B27">
        <v>0.17577234249221588</v>
      </c>
      <c r="C27">
        <v>0.25287801867736243</v>
      </c>
    </row>
    <row r="28" spans="1:3" x14ac:dyDescent="0.25">
      <c r="A28">
        <v>0.11880948522663948</v>
      </c>
      <c r="B28">
        <v>0.1794134217380278</v>
      </c>
      <c r="C28">
        <v>0.26533463482891995</v>
      </c>
    </row>
    <row r="29" spans="1:3" x14ac:dyDescent="0.25">
      <c r="A29">
        <v>0.11751043713158671</v>
      </c>
      <c r="B29">
        <v>0.18061590248287798</v>
      </c>
      <c r="C29">
        <v>0.2680302839655222</v>
      </c>
    </row>
    <row r="30" spans="1:3" x14ac:dyDescent="0.25">
      <c r="A30">
        <v>0.12251822186851083</v>
      </c>
      <c r="B30">
        <v>0.18245614844904165</v>
      </c>
      <c r="C30">
        <v>0.26272000611707708</v>
      </c>
    </row>
    <row r="31" spans="1:3" x14ac:dyDescent="0.25">
      <c r="A31">
        <v>0.1242295060723935</v>
      </c>
      <c r="B31">
        <v>0.18043488535172475</v>
      </c>
      <c r="C31">
        <v>0.25256854844106835</v>
      </c>
    </row>
    <row r="32" spans="1:3" x14ac:dyDescent="0.25">
      <c r="A32">
        <f>AVERAGE(A2:A31)</f>
        <v>0.12120692009789193</v>
      </c>
      <c r="B32">
        <f>AVERAGE(B2:B31)</f>
        <v>0.17974789044236325</v>
      </c>
      <c r="C32">
        <f>AVERAGE(C2:C31)</f>
        <v>0.2589781240725032</v>
      </c>
    </row>
    <row r="33" spans="1:3" x14ac:dyDescent="0.25">
      <c r="A33">
        <f>MEDIAN(A1:A31)</f>
        <v>0.12077398120053728</v>
      </c>
      <c r="B33">
        <f>MEDIAN(B1:B31)</f>
        <v>0.17956823960657908</v>
      </c>
      <c r="C33">
        <f>MEDIAN(C1:C31)</f>
        <v>0.25985660040358449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A2DF-28CF-41A5-BDB0-6DDA1C334D44}">
  <dimension ref="A1:C4"/>
  <sheetViews>
    <sheetView workbookViewId="0">
      <selection activeCell="G29" sqref="G29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2.5012308349385011E-2</v>
      </c>
      <c r="B2">
        <v>8.2065998032762488E-2</v>
      </c>
      <c r="C2">
        <v>0.11459860464308771</v>
      </c>
    </row>
    <row r="3" spans="1:3" x14ac:dyDescent="0.25">
      <c r="A3">
        <f>AVERAGE(A2:A2)</f>
        <v>2.5012308349385011E-2</v>
      </c>
      <c r="B3">
        <f>AVERAGE(B2:B2)</f>
        <v>8.2065998032762488E-2</v>
      </c>
      <c r="C3">
        <f>AVERAGE(C2:C2)</f>
        <v>0.11459860464308771</v>
      </c>
    </row>
    <row r="4" spans="1:3" x14ac:dyDescent="0.25">
      <c r="A4">
        <f>MEDIAN(A2:A2)</f>
        <v>2.5012308349385011E-2</v>
      </c>
      <c r="B4">
        <f>MEDIAN(B2:B2)</f>
        <v>8.2065998032762488E-2</v>
      </c>
      <c r="C4">
        <f>MEDIAN(C2:C2)</f>
        <v>0.11459860464308771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9E4B-7FC4-4DB5-9B2A-19F6C465938E}">
  <dimension ref="A1:C33"/>
  <sheetViews>
    <sheetView workbookViewId="0">
      <selection activeCell="C33" sqref="C3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0.13710459440248401</v>
      </c>
      <c r="B2">
        <v>0.41220271008120379</v>
      </c>
      <c r="C2">
        <v>0.54417676293948747</v>
      </c>
    </row>
    <row r="3" spans="1:3" x14ac:dyDescent="0.25">
      <c r="A3">
        <v>0.13544785937174506</v>
      </c>
      <c r="B3">
        <v>0.41315360851824051</v>
      </c>
      <c r="C3">
        <v>0.55864793806913859</v>
      </c>
    </row>
    <row r="4" spans="1:3" x14ac:dyDescent="0.25">
      <c r="A4">
        <v>0.13547009868010665</v>
      </c>
      <c r="B4">
        <v>0.41241444012123812</v>
      </c>
      <c r="C4">
        <v>0.55328879875112669</v>
      </c>
    </row>
    <row r="5" spans="1:3" x14ac:dyDescent="0.25">
      <c r="A5">
        <v>0.13693625881872201</v>
      </c>
      <c r="B5">
        <v>0.41876088639194636</v>
      </c>
      <c r="C5">
        <v>0.5479674776175214</v>
      </c>
    </row>
    <row r="6" spans="1:3" x14ac:dyDescent="0.25">
      <c r="A6">
        <v>0.13583707530110178</v>
      </c>
      <c r="B6">
        <v>0.41943509659478673</v>
      </c>
      <c r="C6">
        <v>0.56458672507246366</v>
      </c>
    </row>
    <row r="7" spans="1:3" x14ac:dyDescent="0.25">
      <c r="A7">
        <v>0.13286189917031307</v>
      </c>
      <c r="B7">
        <v>0.41536861747560933</v>
      </c>
      <c r="C7">
        <v>0.56165434285664495</v>
      </c>
    </row>
    <row r="8" spans="1:3" x14ac:dyDescent="0.25">
      <c r="A8">
        <v>0.13490869040687137</v>
      </c>
      <c r="B8">
        <v>0.42323779309422938</v>
      </c>
      <c r="C8">
        <v>0.57585000893545002</v>
      </c>
    </row>
    <row r="9" spans="1:3" x14ac:dyDescent="0.25">
      <c r="A9">
        <v>0.13536145658401078</v>
      </c>
      <c r="B9">
        <v>0.42200637360901572</v>
      </c>
      <c r="C9">
        <v>0.57391695369892382</v>
      </c>
    </row>
    <row r="10" spans="1:3" x14ac:dyDescent="0.25">
      <c r="A10">
        <v>0.13513278303043832</v>
      </c>
      <c r="B10">
        <v>0.4129503757700782</v>
      </c>
      <c r="C10">
        <v>0.55818154752952054</v>
      </c>
    </row>
    <row r="11" spans="1:3" x14ac:dyDescent="0.25">
      <c r="A11">
        <v>0.13474060216770356</v>
      </c>
      <c r="B11">
        <v>0.41708760318850063</v>
      </c>
      <c r="C11">
        <v>0.56698401007744725</v>
      </c>
    </row>
    <row r="12" spans="1:3" x14ac:dyDescent="0.25">
      <c r="A12">
        <v>0.13772909164433594</v>
      </c>
      <c r="B12">
        <v>0.42103284796434687</v>
      </c>
      <c r="C12">
        <v>0.56132574512393241</v>
      </c>
    </row>
    <row r="13" spans="1:3" x14ac:dyDescent="0.25">
      <c r="A13">
        <v>0.13474447747513227</v>
      </c>
      <c r="B13">
        <v>0.41494128108783551</v>
      </c>
      <c r="C13">
        <v>0.56004660943083295</v>
      </c>
    </row>
    <row r="14" spans="1:3" x14ac:dyDescent="0.25">
      <c r="A14">
        <v>0.13825807001538168</v>
      </c>
      <c r="B14">
        <v>0.41985491602986963</v>
      </c>
      <c r="C14">
        <v>0.55920981222131072</v>
      </c>
    </row>
    <row r="15" spans="1:3" x14ac:dyDescent="0.25">
      <c r="A15">
        <v>0.13573636905408543</v>
      </c>
      <c r="B15">
        <v>0.41544951535380009</v>
      </c>
      <c r="C15">
        <v>0.5542958966406013</v>
      </c>
    </row>
    <row r="16" spans="1:3" x14ac:dyDescent="0.25">
      <c r="A16">
        <v>0.13539241291765755</v>
      </c>
      <c r="B16">
        <v>0.41832136028533617</v>
      </c>
      <c r="C16">
        <v>0.56524004119531246</v>
      </c>
    </row>
    <row r="17" spans="1:3" x14ac:dyDescent="0.25">
      <c r="A17">
        <v>0.13081099953407604</v>
      </c>
      <c r="B17">
        <v>0.40565660231419953</v>
      </c>
      <c r="C17">
        <v>0.55855378309981185</v>
      </c>
    </row>
    <row r="18" spans="1:3" x14ac:dyDescent="0.25">
      <c r="A18">
        <v>0.13284429071404655</v>
      </c>
      <c r="B18">
        <v>0.41297282259608209</v>
      </c>
      <c r="C18">
        <v>0.55503493550311456</v>
      </c>
    </row>
    <row r="19" spans="1:3" x14ac:dyDescent="0.25">
      <c r="A19">
        <v>0.13171168503558461</v>
      </c>
      <c r="B19">
        <v>0.40662550360650107</v>
      </c>
      <c r="C19">
        <v>0.55609080157080459</v>
      </c>
    </row>
    <row r="20" spans="1:3" x14ac:dyDescent="0.25">
      <c r="A20">
        <v>0.13631119578071435</v>
      </c>
      <c r="B20">
        <v>0.42013556796390034</v>
      </c>
      <c r="C20">
        <v>0.56797871084547358</v>
      </c>
    </row>
    <row r="21" spans="1:3" x14ac:dyDescent="0.25">
      <c r="A21">
        <v>0.13742808579156807</v>
      </c>
      <c r="B21">
        <v>0.42376458399797828</v>
      </c>
      <c r="C21">
        <v>0.57313942732523948</v>
      </c>
    </row>
    <row r="22" spans="1:3" x14ac:dyDescent="0.25">
      <c r="A22">
        <v>0.13595903774456314</v>
      </c>
      <c r="B22">
        <v>0.41932425973678789</v>
      </c>
      <c r="C22">
        <v>0.56141824396149886</v>
      </c>
    </row>
    <row r="23" spans="1:3" x14ac:dyDescent="0.25">
      <c r="A23">
        <v>0.13717874277269165</v>
      </c>
      <c r="B23">
        <v>0.42673806532170255</v>
      </c>
      <c r="C23">
        <v>0.57853718614384908</v>
      </c>
    </row>
    <row r="24" spans="1:3" x14ac:dyDescent="0.25">
      <c r="A24">
        <v>0.13531572306486647</v>
      </c>
      <c r="B24">
        <v>0.4258039964001275</v>
      </c>
      <c r="C24">
        <v>0.58831870233358619</v>
      </c>
    </row>
    <row r="25" spans="1:3" x14ac:dyDescent="0.25">
      <c r="A25">
        <v>0.13771174639950259</v>
      </c>
      <c r="B25">
        <v>0.42445088770249539</v>
      </c>
      <c r="C25">
        <v>0.57484381037332621</v>
      </c>
    </row>
    <row r="26" spans="1:3" x14ac:dyDescent="0.25">
      <c r="A26">
        <v>0.13236207279238035</v>
      </c>
      <c r="B26">
        <v>0.41050821183695479</v>
      </c>
      <c r="C26">
        <v>0.55796763941174909</v>
      </c>
    </row>
    <row r="27" spans="1:3" x14ac:dyDescent="0.25">
      <c r="A27">
        <v>0.13581355139238019</v>
      </c>
      <c r="B27">
        <v>0.42262224362871459</v>
      </c>
      <c r="C27">
        <v>0.56703934382864774</v>
      </c>
    </row>
    <row r="28" spans="1:3" x14ac:dyDescent="0.25">
      <c r="A28">
        <v>0.13336595836649612</v>
      </c>
      <c r="B28">
        <v>0.40846489641917622</v>
      </c>
      <c r="C28">
        <v>0.54510483831516054</v>
      </c>
    </row>
    <row r="29" spans="1:3" x14ac:dyDescent="0.25">
      <c r="A29">
        <v>0.13606300834395602</v>
      </c>
      <c r="B29">
        <v>0.41230391996758442</v>
      </c>
      <c r="C29">
        <v>0.55055263193383053</v>
      </c>
    </row>
    <row r="30" spans="1:3" x14ac:dyDescent="0.25">
      <c r="A30">
        <v>0.13502118195809559</v>
      </c>
      <c r="B30">
        <v>0.4169350424945647</v>
      </c>
      <c r="C30">
        <v>0.56325400741981868</v>
      </c>
    </row>
    <row r="31" spans="1:3" x14ac:dyDescent="0.25">
      <c r="A31">
        <v>0.1364456714068043</v>
      </c>
      <c r="B31">
        <v>0.41666899302939547</v>
      </c>
      <c r="C31">
        <v>0.55811220874049283</v>
      </c>
    </row>
    <row r="32" spans="1:3" x14ac:dyDescent="0.25">
      <c r="A32">
        <f>AVERAGE(A2:A31)</f>
        <v>0.13533348967126049</v>
      </c>
      <c r="B32">
        <f>AVERAGE(B2:B31)</f>
        <v>0.41697310075274002</v>
      </c>
      <c r="C32">
        <f>AVERAGE(C2:C31)</f>
        <v>0.56204396469887075</v>
      </c>
    </row>
    <row r="33" spans="1:3" x14ac:dyDescent="0.25">
      <c r="A33">
        <f>MEDIAN(A1:A31)</f>
        <v>0.13545897902592585</v>
      </c>
      <c r="B33">
        <f>MEDIAN(B1:B31)</f>
        <v>0.41701132284153264</v>
      </c>
      <c r="C33">
        <f>MEDIAN(C1:C31)</f>
        <v>0.56068617727738268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0EE4-5521-4A3E-AE0E-13675D1799AF}">
  <dimension ref="A1:C4"/>
  <sheetViews>
    <sheetView workbookViewId="0">
      <selection sqref="A1:C32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5.7309995354860269E-2</v>
      </c>
      <c r="B2">
        <v>1128.9959398167086</v>
      </c>
      <c r="C2">
        <v>1357.3266252816122</v>
      </c>
    </row>
    <row r="3" spans="1:3" x14ac:dyDescent="0.25">
      <c r="A3">
        <f>AVERAGE(A2:A2)</f>
        <v>5.7309995354860269E-2</v>
      </c>
      <c r="B3">
        <f>AVERAGE(B2:B2)</f>
        <v>1128.9959398167086</v>
      </c>
      <c r="C3">
        <f>AVERAGE(C2:C2)</f>
        <v>1357.3266252816122</v>
      </c>
    </row>
    <row r="4" spans="1:3" x14ac:dyDescent="0.25">
      <c r="A4">
        <f>MEDIAN(A2:A2)</f>
        <v>5.7309995354860269E-2</v>
      </c>
      <c r="B4">
        <f>MEDIAN(B2:B2)</f>
        <v>1128.9959398167086</v>
      </c>
      <c r="C4">
        <f>MEDIAN(C2:C2)</f>
        <v>1357.3266252816122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8B45-18ED-47D4-B2EB-306E2D319EBB}">
  <dimension ref="A1:C33"/>
  <sheetViews>
    <sheetView workbookViewId="0">
      <selection activeCell="C33" sqref="C3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5.759680397316342E-2</v>
      </c>
      <c r="B2">
        <v>1123.4731369105209</v>
      </c>
      <c r="C2">
        <v>1351.3897714789218</v>
      </c>
    </row>
    <row r="3" spans="1:3" x14ac:dyDescent="0.25">
      <c r="A3">
        <v>5.6056354098316108E-2</v>
      </c>
      <c r="B3">
        <v>1107.4381277811644</v>
      </c>
      <c r="C3">
        <v>1342.7793313922289</v>
      </c>
    </row>
    <row r="4" spans="1:3" x14ac:dyDescent="0.25">
      <c r="A4">
        <v>5.9627102714574956E-2</v>
      </c>
      <c r="B4">
        <v>1162.8286682244998</v>
      </c>
      <c r="C4">
        <v>1396.953339341014</v>
      </c>
    </row>
    <row r="5" spans="1:3" x14ac:dyDescent="0.25">
      <c r="A5">
        <v>5.7014631227294874E-2</v>
      </c>
      <c r="B5">
        <v>1125.9211703495357</v>
      </c>
      <c r="C5">
        <v>1321.9609731104588</v>
      </c>
    </row>
    <row r="6" spans="1:3" x14ac:dyDescent="0.25">
      <c r="A6">
        <v>5.909113713385844E-2</v>
      </c>
      <c r="B6">
        <v>1143.3970825808533</v>
      </c>
      <c r="C6">
        <v>1372.9290895850324</v>
      </c>
    </row>
    <row r="7" spans="1:3" x14ac:dyDescent="0.25">
      <c r="A7">
        <v>5.7602031884087718E-2</v>
      </c>
      <c r="B7">
        <v>1136.9319418049568</v>
      </c>
      <c r="C7">
        <v>1360.9349965981314</v>
      </c>
    </row>
    <row r="8" spans="1:3" x14ac:dyDescent="0.25">
      <c r="A8">
        <v>5.7018794318786079E-2</v>
      </c>
      <c r="B8">
        <v>1107.636985337047</v>
      </c>
      <c r="C8">
        <v>1321.0527870841802</v>
      </c>
    </row>
    <row r="9" spans="1:3" x14ac:dyDescent="0.25">
      <c r="A9">
        <v>5.7695194718414743E-2</v>
      </c>
      <c r="B9">
        <v>1156.3358208427287</v>
      </c>
      <c r="C9">
        <v>1404.0037653117406</v>
      </c>
    </row>
    <row r="10" spans="1:3" x14ac:dyDescent="0.25">
      <c r="A10">
        <v>5.8626528803899305E-2</v>
      </c>
      <c r="B10">
        <v>1139.1456624834971</v>
      </c>
      <c r="C10">
        <v>1387.4530822332702</v>
      </c>
    </row>
    <row r="11" spans="1:3" x14ac:dyDescent="0.25">
      <c r="A11">
        <v>5.813809306405341E-2</v>
      </c>
      <c r="B11">
        <v>1142.4851375735634</v>
      </c>
      <c r="C11">
        <v>1369.4079548834764</v>
      </c>
    </row>
    <row r="12" spans="1:3" x14ac:dyDescent="0.25">
      <c r="A12">
        <v>5.6895471911554925E-2</v>
      </c>
      <c r="B12">
        <v>1103.5728894378799</v>
      </c>
      <c r="C12">
        <v>1336.663406362143</v>
      </c>
    </row>
    <row r="13" spans="1:3" x14ac:dyDescent="0.25">
      <c r="A13">
        <v>5.785801441006648E-2</v>
      </c>
      <c r="B13">
        <v>1138.9041466941942</v>
      </c>
      <c r="C13">
        <v>1359.0003452222136</v>
      </c>
    </row>
    <row r="14" spans="1:3" x14ac:dyDescent="0.25">
      <c r="A14">
        <v>5.5580103180181001E-2</v>
      </c>
      <c r="B14">
        <v>1092.3865637282956</v>
      </c>
      <c r="C14">
        <v>1315.7763877549212</v>
      </c>
    </row>
    <row r="15" spans="1:3" x14ac:dyDescent="0.25">
      <c r="A15">
        <v>5.6943524972611126E-2</v>
      </c>
      <c r="B15">
        <v>1113.9340674798354</v>
      </c>
      <c r="C15">
        <v>1328.9010499557535</v>
      </c>
    </row>
    <row r="16" spans="1:3" x14ac:dyDescent="0.25">
      <c r="A16">
        <v>5.588312503558205E-2</v>
      </c>
      <c r="B16">
        <v>1094.655833898963</v>
      </c>
      <c r="C16">
        <v>1335.996141735847</v>
      </c>
    </row>
    <row r="17" spans="1:3" x14ac:dyDescent="0.25">
      <c r="A17">
        <v>5.7456959316640292E-2</v>
      </c>
      <c r="B17">
        <v>1136.0673428647988</v>
      </c>
      <c r="C17">
        <v>1372.1586027603043</v>
      </c>
    </row>
    <row r="18" spans="1:3" x14ac:dyDescent="0.25">
      <c r="A18">
        <v>5.6356897415955003E-2</v>
      </c>
      <c r="B18">
        <v>1095.1158209548164</v>
      </c>
      <c r="C18">
        <v>1335.9036067064642</v>
      </c>
    </row>
    <row r="19" spans="1:3" x14ac:dyDescent="0.25">
      <c r="A19">
        <v>5.7681604596668684E-2</v>
      </c>
      <c r="B19">
        <v>1122.9692008455324</v>
      </c>
      <c r="C19">
        <v>1339.5669578927914</v>
      </c>
    </row>
    <row r="20" spans="1:3" x14ac:dyDescent="0.25">
      <c r="A20">
        <v>5.8034225208649044E-2</v>
      </c>
      <c r="B20">
        <v>1133.2080913402542</v>
      </c>
      <c r="C20">
        <v>1350.0225045471952</v>
      </c>
    </row>
    <row r="21" spans="1:3" x14ac:dyDescent="0.25">
      <c r="A21">
        <v>5.790250531707887E-2</v>
      </c>
      <c r="B21">
        <v>1140.8347041881516</v>
      </c>
      <c r="C21">
        <v>1369.0977993289682</v>
      </c>
    </row>
    <row r="22" spans="1:3" x14ac:dyDescent="0.25">
      <c r="A22">
        <v>5.6743225543310807E-2</v>
      </c>
      <c r="B22">
        <v>1113.7280985173809</v>
      </c>
      <c r="C22">
        <v>1334.1116180775186</v>
      </c>
    </row>
    <row r="23" spans="1:3" x14ac:dyDescent="0.25">
      <c r="A23">
        <v>5.570940502121309E-2</v>
      </c>
      <c r="B23">
        <v>1094.3503120920523</v>
      </c>
      <c r="C23">
        <v>1319.1507797363981</v>
      </c>
    </row>
    <row r="24" spans="1:3" x14ac:dyDescent="0.25">
      <c r="A24">
        <v>5.8268832627163716E-2</v>
      </c>
      <c r="B24">
        <v>1140.3368771917717</v>
      </c>
      <c r="C24">
        <v>1373.2352949148808</v>
      </c>
    </row>
    <row r="25" spans="1:3" x14ac:dyDescent="0.25">
      <c r="A25">
        <v>5.5958774754400482E-2</v>
      </c>
      <c r="B25">
        <v>1090.8935654331708</v>
      </c>
      <c r="C25">
        <v>1316.2551032161689</v>
      </c>
    </row>
    <row r="26" spans="1:3" x14ac:dyDescent="0.25">
      <c r="A26">
        <v>5.7661333988191295E-2</v>
      </c>
      <c r="B26">
        <v>1128.8049179695311</v>
      </c>
      <c r="C26">
        <v>1362.1421579651721</v>
      </c>
    </row>
    <row r="27" spans="1:3" x14ac:dyDescent="0.25">
      <c r="A27">
        <v>5.6816096474916096E-2</v>
      </c>
      <c r="B27">
        <v>1117.4602943609634</v>
      </c>
      <c r="C27">
        <v>1344.3357340543225</v>
      </c>
    </row>
    <row r="28" spans="1:3" x14ac:dyDescent="0.25">
      <c r="A28">
        <v>5.5573224431025608E-2</v>
      </c>
      <c r="B28">
        <v>1091.4600778024935</v>
      </c>
      <c r="C28">
        <v>1313.9485443740716</v>
      </c>
    </row>
    <row r="29" spans="1:3" x14ac:dyDescent="0.25">
      <c r="A29">
        <v>5.761586841951797E-2</v>
      </c>
      <c r="B29">
        <v>1127.3632551223739</v>
      </c>
      <c r="C29">
        <v>1347.9340261942559</v>
      </c>
    </row>
    <row r="30" spans="1:3" x14ac:dyDescent="0.25">
      <c r="A30">
        <v>5.7432695012956982E-2</v>
      </c>
      <c r="B30">
        <v>1122.3650856957452</v>
      </c>
      <c r="C30">
        <v>1362.6171138091745</v>
      </c>
    </row>
    <row r="31" spans="1:3" x14ac:dyDescent="0.25">
      <c r="A31">
        <v>5.6404560388732948E-2</v>
      </c>
      <c r="B31">
        <v>1113.7628942060192</v>
      </c>
      <c r="C31">
        <v>1331.8730144959527</v>
      </c>
    </row>
    <row r="32" spans="1:3" x14ac:dyDescent="0.25">
      <c r="A32">
        <f>AVERAGE(A2:A31)</f>
        <v>5.7241437332095517E-2</v>
      </c>
      <c r="B32">
        <f>AVERAGE(B2:B31)</f>
        <v>1121.9255924570862</v>
      </c>
      <c r="C32">
        <f>AVERAGE(C2:C31)</f>
        <v>1349.2518426707657</v>
      </c>
    </row>
    <row r="33" spans="1:3" x14ac:dyDescent="0.25">
      <c r="A33">
        <f>MEDIAN(A1:A31)</f>
        <v>5.7444827164798637E-2</v>
      </c>
      <c r="B33">
        <f>MEDIAN(B1:B31)</f>
        <v>1123.2211688780267</v>
      </c>
      <c r="C33">
        <f>MEDIAN(C1:C31)</f>
        <v>1346.1348801242893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DF87-6E1F-4395-9563-E2A645627390}">
  <dimension ref="A1:C4"/>
  <sheetViews>
    <sheetView workbookViewId="0">
      <selection sqref="A1:C32"/>
    </sheetView>
  </sheetViews>
  <sheetFormatPr defaultRowHeight="15" x14ac:dyDescent="0.25"/>
  <cols>
    <col min="1" max="2" width="11.42578125" bestFit="1" customWidth="1"/>
    <col min="3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0.1910686403088335</v>
      </c>
      <c r="B2">
        <v>1.8079585800216347</v>
      </c>
      <c r="C2">
        <v>2.5183081228670949</v>
      </c>
    </row>
    <row r="3" spans="1:3" x14ac:dyDescent="0.25">
      <c r="A3">
        <f>AVERAGE(A2:A2)</f>
        <v>0.1910686403088335</v>
      </c>
      <c r="B3">
        <f>AVERAGE(B2:B2)</f>
        <v>1.8079585800216347</v>
      </c>
      <c r="C3">
        <f>AVERAGE(C2:C2)</f>
        <v>2.5183081228670949</v>
      </c>
    </row>
    <row r="4" spans="1:3" x14ac:dyDescent="0.25">
      <c r="A4">
        <f>MEDIAN(A2:A2)</f>
        <v>0.1910686403088335</v>
      </c>
      <c r="B4">
        <f>MEDIAN(B2:B2)</f>
        <v>1.8079585800216347</v>
      </c>
      <c r="C4">
        <f>MEDIAN(C2:C2)</f>
        <v>2.5183081228670949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B5F3-1B02-4DFE-9B9C-C89F4262F5C1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0.2606317628455177</v>
      </c>
      <c r="B2">
        <v>2.2395414622349148</v>
      </c>
      <c r="C2">
        <v>2.8584599249611844</v>
      </c>
    </row>
    <row r="3" spans="1:3" x14ac:dyDescent="0.25">
      <c r="A3">
        <v>0.25352008759876482</v>
      </c>
      <c r="B3">
        <v>2.2312846974028688</v>
      </c>
      <c r="C3">
        <v>2.9000402343952527</v>
      </c>
    </row>
    <row r="4" spans="1:3" x14ac:dyDescent="0.25">
      <c r="A4">
        <v>0.27411258185870935</v>
      </c>
      <c r="B4">
        <v>2.3131789435419674</v>
      </c>
      <c r="C4">
        <v>2.9744929654108274</v>
      </c>
    </row>
    <row r="5" spans="1:3" x14ac:dyDescent="0.25">
      <c r="A5">
        <v>0.25085724728544695</v>
      </c>
      <c r="B5">
        <v>2.2210861719891226</v>
      </c>
      <c r="C5">
        <v>2.826864754557413</v>
      </c>
    </row>
    <row r="6" spans="1:3" x14ac:dyDescent="0.25">
      <c r="A6">
        <v>0.27052190031881262</v>
      </c>
      <c r="B6">
        <v>2.3374012074496329</v>
      </c>
      <c r="C6">
        <v>2.9631346479716201</v>
      </c>
    </row>
    <row r="7" spans="1:3" x14ac:dyDescent="0.25">
      <c r="A7">
        <v>0.25424188476824411</v>
      </c>
      <c r="B7">
        <v>2.285417215101591</v>
      </c>
      <c r="C7">
        <v>2.9198714661827094</v>
      </c>
    </row>
    <row r="8" spans="1:3" x14ac:dyDescent="0.25">
      <c r="A8">
        <v>0.24856835503767027</v>
      </c>
      <c r="B8">
        <v>2.1796330430011328</v>
      </c>
      <c r="C8">
        <v>2.7817183958383596</v>
      </c>
    </row>
    <row r="9" spans="1:3" x14ac:dyDescent="0.25">
      <c r="A9">
        <v>0.25780710870757456</v>
      </c>
      <c r="B9">
        <v>2.2998272704576612</v>
      </c>
      <c r="C9">
        <v>2.9711945502491459</v>
      </c>
    </row>
    <row r="10" spans="1:3" x14ac:dyDescent="0.25">
      <c r="A10">
        <v>0.25763736452359665</v>
      </c>
      <c r="B10">
        <v>2.2879776221082921</v>
      </c>
      <c r="C10">
        <v>2.9265245117120826</v>
      </c>
    </row>
    <row r="11" spans="1:3" x14ac:dyDescent="0.25">
      <c r="A11">
        <v>0.25607082034367179</v>
      </c>
      <c r="B11">
        <v>2.2634763289436903</v>
      </c>
      <c r="C11">
        <v>2.9191591365130032</v>
      </c>
    </row>
    <row r="12" spans="1:3" x14ac:dyDescent="0.25">
      <c r="A12">
        <v>0.26298956414784463</v>
      </c>
      <c r="B12">
        <v>2.2350468718419725</v>
      </c>
      <c r="C12">
        <v>2.8767658645576937</v>
      </c>
    </row>
    <row r="13" spans="1:3" x14ac:dyDescent="0.25">
      <c r="A13">
        <v>0.26682214775886082</v>
      </c>
      <c r="B13">
        <v>2.2604816767184088</v>
      </c>
      <c r="C13">
        <v>2.8858161429055667</v>
      </c>
    </row>
    <row r="14" spans="1:3" x14ac:dyDescent="0.25">
      <c r="A14">
        <v>0.25855331192850928</v>
      </c>
      <c r="B14">
        <v>2.2817010085264275</v>
      </c>
      <c r="C14">
        <v>2.9316337647956763</v>
      </c>
    </row>
    <row r="15" spans="1:3" x14ac:dyDescent="0.25">
      <c r="A15">
        <v>0.25350180325285249</v>
      </c>
      <c r="B15">
        <v>2.2592790284681743</v>
      </c>
      <c r="C15">
        <v>2.9170557388822465</v>
      </c>
    </row>
    <row r="16" spans="1:3" x14ac:dyDescent="0.25">
      <c r="A16">
        <v>0.24667709273992539</v>
      </c>
      <c r="B16">
        <v>2.2159726789300365</v>
      </c>
      <c r="C16">
        <v>2.8487004624194334</v>
      </c>
    </row>
    <row r="17" spans="1:3" x14ac:dyDescent="0.25">
      <c r="A17">
        <v>0.26945741174931814</v>
      </c>
      <c r="B17">
        <v>2.2563799854572113</v>
      </c>
      <c r="C17">
        <v>2.8874458731879766</v>
      </c>
    </row>
    <row r="18" spans="1:3" x14ac:dyDescent="0.25">
      <c r="A18">
        <v>0.25901313671901011</v>
      </c>
      <c r="B18">
        <v>2.2756218808416198</v>
      </c>
      <c r="C18">
        <v>2.9276282537615561</v>
      </c>
    </row>
    <row r="19" spans="1:3" x14ac:dyDescent="0.25">
      <c r="A19">
        <v>0.2528741878781352</v>
      </c>
      <c r="B19">
        <v>2.2317187349014316</v>
      </c>
      <c r="C19">
        <v>2.8618921758591709</v>
      </c>
    </row>
    <row r="20" spans="1:3" x14ac:dyDescent="0.25">
      <c r="A20">
        <v>0.25294678422232425</v>
      </c>
      <c r="B20">
        <v>2.2059441678140685</v>
      </c>
      <c r="C20">
        <v>2.8456911928623754</v>
      </c>
    </row>
    <row r="21" spans="1:3" x14ac:dyDescent="0.25">
      <c r="A21">
        <v>0.24796542521229184</v>
      </c>
      <c r="B21">
        <v>2.2445884910937424</v>
      </c>
      <c r="C21">
        <v>2.8529196000293715</v>
      </c>
    </row>
    <row r="22" spans="1:3" x14ac:dyDescent="0.25">
      <c r="A22">
        <v>0.259392661592454</v>
      </c>
      <c r="B22">
        <v>2.2095093088664792</v>
      </c>
      <c r="C22">
        <v>2.8596552249202647</v>
      </c>
    </row>
    <row r="23" spans="1:3" x14ac:dyDescent="0.25">
      <c r="A23">
        <v>0.2619511668181152</v>
      </c>
      <c r="B23">
        <v>2.2871364765616731</v>
      </c>
      <c r="C23">
        <v>2.9457628519881012</v>
      </c>
    </row>
    <row r="24" spans="1:3" x14ac:dyDescent="0.25">
      <c r="A24">
        <v>0.25928572953368101</v>
      </c>
      <c r="B24">
        <v>2.2755608746765672</v>
      </c>
      <c r="C24">
        <v>2.9053587093317605</v>
      </c>
    </row>
    <row r="25" spans="1:3" x14ac:dyDescent="0.25">
      <c r="A25">
        <v>0.25326403273800036</v>
      </c>
      <c r="B25">
        <v>2.2524716027854508</v>
      </c>
      <c r="C25">
        <v>2.8841298197728915</v>
      </c>
    </row>
    <row r="26" spans="1:3" x14ac:dyDescent="0.25">
      <c r="A26">
        <v>0.25804509846731388</v>
      </c>
      <c r="B26">
        <v>2.2985959155389901</v>
      </c>
      <c r="C26">
        <v>2.9337472072224422</v>
      </c>
    </row>
    <row r="27" spans="1:3" x14ac:dyDescent="0.25">
      <c r="A27">
        <v>0.26129659578548908</v>
      </c>
      <c r="B27">
        <v>2.2725655458427463</v>
      </c>
      <c r="C27">
        <v>2.8940958030836437</v>
      </c>
    </row>
    <row r="28" spans="1:3" x14ac:dyDescent="0.25">
      <c r="A28">
        <v>0.25949537622242352</v>
      </c>
      <c r="B28">
        <v>2.2320601418752588</v>
      </c>
      <c r="C28">
        <v>2.8343186541016028</v>
      </c>
    </row>
    <row r="29" spans="1:3" x14ac:dyDescent="0.25">
      <c r="A29">
        <v>0.25070305836703966</v>
      </c>
      <c r="B29">
        <v>2.2363739003470147</v>
      </c>
      <c r="C29">
        <v>2.8820615551891908</v>
      </c>
    </row>
    <row r="30" spans="1:3" x14ac:dyDescent="0.25">
      <c r="A30">
        <v>0.25642394372246191</v>
      </c>
      <c r="B30">
        <v>2.2353257872274326</v>
      </c>
      <c r="C30">
        <v>2.8593051313561588</v>
      </c>
    </row>
    <row r="31" spans="1:3" x14ac:dyDescent="0.25">
      <c r="A31">
        <v>0.26762664409359554</v>
      </c>
      <c r="B31">
        <v>2.275999375148738</v>
      </c>
      <c r="C31">
        <v>2.8780046249905076</v>
      </c>
    </row>
    <row r="32" spans="1:3" x14ac:dyDescent="0.25">
      <c r="A32">
        <f>AVERAGE(A2:A31)</f>
        <v>0.25807514287458849</v>
      </c>
      <c r="B32">
        <f>AVERAGE(B2:B31)</f>
        <v>2.2567052471898106</v>
      </c>
      <c r="C32">
        <f>AVERAGE(C2:C31)</f>
        <v>2.8917816413003079</v>
      </c>
    </row>
    <row r="33" spans="1:3" x14ac:dyDescent="0.25">
      <c r="A33">
        <f>MEDIAN(A2:A31)</f>
        <v>0.25792610358744422</v>
      </c>
      <c r="B33">
        <f>MEDIAN(B2:B31)</f>
        <v>2.2578295069626928</v>
      </c>
      <c r="C33">
        <f>MEDIAN(C2:C31)</f>
        <v>2.8866310080467716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2D9F-D730-4C33-B106-F4593221CAB7}">
  <dimension ref="A1:C4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0.63259354774843346</v>
      </c>
      <c r="B2">
        <v>11.666409305390122</v>
      </c>
      <c r="C2">
        <v>18.662107254716723</v>
      </c>
    </row>
    <row r="3" spans="1:3" x14ac:dyDescent="0.25">
      <c r="A3">
        <f>AVERAGE(A2:A2)</f>
        <v>0.63259354774843346</v>
      </c>
      <c r="B3">
        <f>AVERAGE(B2:B2)</f>
        <v>11.666409305390122</v>
      </c>
      <c r="C3">
        <f>AVERAGE(C2:C2)</f>
        <v>18.662107254716723</v>
      </c>
    </row>
    <row r="4" spans="1:3" x14ac:dyDescent="0.25">
      <c r="A4">
        <f>MEDIAN(A2:A2)</f>
        <v>0.63259354774843346</v>
      </c>
      <c r="B4">
        <f>MEDIAN(B2:B2)</f>
        <v>11.666409305390122</v>
      </c>
      <c r="C4">
        <f>MEDIAN(C2:C2)</f>
        <v>18.662107254716723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6F64-12D1-4797-9432-61C762DFC7A7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1.4754736280813903</v>
      </c>
      <c r="B2">
        <v>17.159773464389964</v>
      </c>
      <c r="C2">
        <v>27.310415670295196</v>
      </c>
    </row>
    <row r="3" spans="1:3" x14ac:dyDescent="0.25">
      <c r="A3">
        <v>1.4160944579875254</v>
      </c>
      <c r="B3">
        <v>16.99091981527226</v>
      </c>
      <c r="C3">
        <v>27.493169122416788</v>
      </c>
    </row>
    <row r="4" spans="1:3" x14ac:dyDescent="0.25">
      <c r="A4">
        <v>1.534079591717695</v>
      </c>
      <c r="B4">
        <v>17.090387565610165</v>
      </c>
      <c r="C4">
        <v>27.261284417769154</v>
      </c>
    </row>
    <row r="5" spans="1:3" x14ac:dyDescent="0.25">
      <c r="A5">
        <v>1.4818841661537292</v>
      </c>
      <c r="B5">
        <v>17.109472150321675</v>
      </c>
      <c r="C5">
        <v>27.239153158678576</v>
      </c>
    </row>
    <row r="6" spans="1:3" x14ac:dyDescent="0.25">
      <c r="A6">
        <v>1.456418406016462</v>
      </c>
      <c r="B6">
        <v>17.222414223328776</v>
      </c>
      <c r="C6">
        <v>27.417229728138867</v>
      </c>
    </row>
    <row r="7" spans="1:3" x14ac:dyDescent="0.25">
      <c r="A7">
        <v>1.5469871618184152</v>
      </c>
      <c r="B7">
        <v>17.665822694946208</v>
      </c>
      <c r="C7">
        <v>27.909857632021488</v>
      </c>
    </row>
    <row r="8" spans="1:3" x14ac:dyDescent="0.25">
      <c r="A8">
        <v>1.4844665904637451</v>
      </c>
      <c r="B8">
        <v>16.536832359931491</v>
      </c>
      <c r="C8">
        <v>26.640854915126585</v>
      </c>
    </row>
    <row r="9" spans="1:3" x14ac:dyDescent="0.25">
      <c r="A9">
        <v>1.4483709347232681</v>
      </c>
      <c r="B9">
        <v>16.973644176071399</v>
      </c>
      <c r="C9">
        <v>27.859596650323887</v>
      </c>
    </row>
    <row r="10" spans="1:3" x14ac:dyDescent="0.25">
      <c r="A10">
        <v>1.4660916161857169</v>
      </c>
      <c r="B10">
        <v>17.366339865906237</v>
      </c>
      <c r="C10">
        <v>27.521382520925687</v>
      </c>
    </row>
    <row r="11" spans="1:3" x14ac:dyDescent="0.25">
      <c r="A11">
        <v>1.4647907972541641</v>
      </c>
      <c r="B11">
        <v>17.900106124755041</v>
      </c>
      <c r="C11">
        <v>28.833385583593081</v>
      </c>
    </row>
    <row r="12" spans="1:3" x14ac:dyDescent="0.25">
      <c r="A12">
        <v>1.4474643659576534</v>
      </c>
      <c r="B12">
        <v>17.352054303865408</v>
      </c>
      <c r="C12">
        <v>28.229016626126029</v>
      </c>
    </row>
    <row r="13" spans="1:3" x14ac:dyDescent="0.25">
      <c r="A13">
        <v>1.6025164984118143</v>
      </c>
      <c r="B13">
        <v>17.550037699387776</v>
      </c>
      <c r="C13">
        <v>27.597626611169186</v>
      </c>
    </row>
    <row r="14" spans="1:3" x14ac:dyDescent="0.25">
      <c r="A14">
        <v>1.4623192462362824</v>
      </c>
      <c r="B14">
        <v>17.245065375048398</v>
      </c>
      <c r="C14">
        <v>28.057110728999124</v>
      </c>
    </row>
    <row r="15" spans="1:3" x14ac:dyDescent="0.25">
      <c r="A15">
        <v>1.4825230134504381</v>
      </c>
      <c r="B15">
        <v>17.804213487795501</v>
      </c>
      <c r="C15">
        <v>28.440953528068508</v>
      </c>
    </row>
    <row r="16" spans="1:3" x14ac:dyDescent="0.25">
      <c r="A16">
        <v>1.4151978455367131</v>
      </c>
      <c r="B16">
        <v>17.440989553394942</v>
      </c>
      <c r="C16">
        <v>27.88246520020579</v>
      </c>
    </row>
    <row r="17" spans="1:3" x14ac:dyDescent="0.25">
      <c r="A17">
        <v>1.5217788413180371</v>
      </c>
      <c r="B17">
        <v>17.195443620479022</v>
      </c>
      <c r="C17">
        <v>28.047123178648896</v>
      </c>
    </row>
    <row r="18" spans="1:3" x14ac:dyDescent="0.25">
      <c r="A18">
        <v>1.5631363498768893</v>
      </c>
      <c r="B18">
        <v>17.857280124116365</v>
      </c>
      <c r="C18">
        <v>28.464461749115205</v>
      </c>
    </row>
    <row r="19" spans="1:3" x14ac:dyDescent="0.25">
      <c r="A19">
        <v>1.564702664137047</v>
      </c>
      <c r="B19">
        <v>17.945521136363137</v>
      </c>
      <c r="C19">
        <v>27.942770543982888</v>
      </c>
    </row>
    <row r="20" spans="1:3" x14ac:dyDescent="0.25">
      <c r="A20">
        <v>1.510253119022066</v>
      </c>
      <c r="B20">
        <v>17.490786391764303</v>
      </c>
      <c r="C20">
        <v>27.882198949327933</v>
      </c>
    </row>
    <row r="21" spans="1:3" x14ac:dyDescent="0.25">
      <c r="A21">
        <v>1.7082784743609614</v>
      </c>
      <c r="B21">
        <v>17.472572454620877</v>
      </c>
      <c r="C21">
        <v>28.409839249544579</v>
      </c>
    </row>
    <row r="22" spans="1:3" x14ac:dyDescent="0.25">
      <c r="A22">
        <v>1.5012804222166167</v>
      </c>
      <c r="B22">
        <v>17.711781894106458</v>
      </c>
      <c r="C22">
        <v>27.941892027998637</v>
      </c>
    </row>
    <row r="23" spans="1:3" x14ac:dyDescent="0.25">
      <c r="A23">
        <v>1.4889136490257204</v>
      </c>
      <c r="B23">
        <v>17.013968921128708</v>
      </c>
      <c r="C23">
        <v>27.975259120070991</v>
      </c>
    </row>
    <row r="24" spans="1:3" x14ac:dyDescent="0.25">
      <c r="A24">
        <v>1.4510307543639973</v>
      </c>
      <c r="B24">
        <v>17.383089026601208</v>
      </c>
      <c r="C24">
        <v>28.030618196601008</v>
      </c>
    </row>
    <row r="25" spans="1:3" x14ac:dyDescent="0.25">
      <c r="A25">
        <v>1.4488684078809055</v>
      </c>
      <c r="B25">
        <v>17.619343402940263</v>
      </c>
      <c r="C25">
        <v>28.476941298172001</v>
      </c>
    </row>
    <row r="26" spans="1:3" x14ac:dyDescent="0.25">
      <c r="A26">
        <v>1.5393527908744864</v>
      </c>
      <c r="B26">
        <v>17.567897507865261</v>
      </c>
      <c r="C26">
        <v>27.211029046657515</v>
      </c>
    </row>
    <row r="27" spans="1:3" x14ac:dyDescent="0.25">
      <c r="A27">
        <v>1.5210130241979325</v>
      </c>
      <c r="B27">
        <v>17.330095874901193</v>
      </c>
      <c r="C27">
        <v>27.995189647621284</v>
      </c>
    </row>
    <row r="28" spans="1:3" x14ac:dyDescent="0.25">
      <c r="A28">
        <v>1.5998885260117646</v>
      </c>
      <c r="B28">
        <v>16.930234859555217</v>
      </c>
      <c r="C28">
        <v>27.301966024062896</v>
      </c>
    </row>
    <row r="29" spans="1:3" x14ac:dyDescent="0.25">
      <c r="A29">
        <v>1.502912773961351</v>
      </c>
      <c r="B29">
        <v>17.630924940517229</v>
      </c>
      <c r="C29">
        <v>28.624686825017044</v>
      </c>
    </row>
    <row r="30" spans="1:3" x14ac:dyDescent="0.25">
      <c r="A30">
        <v>1.4926518916878264</v>
      </c>
      <c r="B30">
        <v>17.52363496046712</v>
      </c>
      <c r="C30">
        <v>28.354785429332157</v>
      </c>
    </row>
    <row r="31" spans="1:3" x14ac:dyDescent="0.25">
      <c r="A31">
        <v>1.3506445891038108</v>
      </c>
      <c r="B31">
        <v>16.639570295680052</v>
      </c>
      <c r="C31">
        <v>27.865817991781245</v>
      </c>
    </row>
    <row r="32" spans="1:3" x14ac:dyDescent="0.25">
      <c r="A32">
        <f>AVERAGE(A2:A31)</f>
        <v>1.4983128199344811</v>
      </c>
      <c r="B32">
        <f>AVERAGE(B2:B31)</f>
        <v>17.357340609037724</v>
      </c>
      <c r="C32">
        <f>AVERAGE(C2:C31)</f>
        <v>27.873936045726413</v>
      </c>
    </row>
    <row r="33" spans="1:3" x14ac:dyDescent="0.25">
      <c r="A33">
        <f>MEDIAN(A2:A31)</f>
        <v>1.4866901197447326</v>
      </c>
      <c r="B33">
        <f>MEDIAN(B2:B31)</f>
        <v>17.374714446253723</v>
      </c>
      <c r="C33">
        <f>MEDIAN(C2:C31)</f>
        <v>27.925874830010063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AA13-A72D-4847-827E-8A04C7B7C3F7}">
  <dimension ref="A1:C4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1.2801222037356965</v>
      </c>
      <c r="B2">
        <v>15.182652118617092</v>
      </c>
      <c r="C2">
        <v>25.968996393973882</v>
      </c>
    </row>
    <row r="3" spans="1:3" x14ac:dyDescent="0.25">
      <c r="A3">
        <f>AVERAGE(A2:A2)</f>
        <v>1.2801222037356965</v>
      </c>
      <c r="B3">
        <f>AVERAGE(B2:B2)</f>
        <v>15.182652118617092</v>
      </c>
      <c r="C3">
        <f>AVERAGE(C2:C2)</f>
        <v>25.968996393973882</v>
      </c>
    </row>
    <row r="4" spans="1:3" x14ac:dyDescent="0.25">
      <c r="A4">
        <f>MEDIAN(A2:A2)</f>
        <v>1.2801222037356965</v>
      </c>
      <c r="B4">
        <f>MEDIAN(B2:B2)</f>
        <v>15.182652118617092</v>
      </c>
      <c r="C4">
        <f>MEDIAN(C2:C2)</f>
        <v>25.968996393973882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A7CD-36C6-424E-A22C-A6A029DAE445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1.7811939565196553</v>
      </c>
      <c r="B2">
        <v>13.5581045873816</v>
      </c>
      <c r="C2">
        <v>22.974543266542124</v>
      </c>
    </row>
    <row r="3" spans="1:3" x14ac:dyDescent="0.25">
      <c r="A3">
        <v>2.1463811249784586</v>
      </c>
      <c r="B3">
        <v>14.997290790119376</v>
      </c>
      <c r="C3">
        <v>22.983932460794918</v>
      </c>
    </row>
    <row r="4" spans="1:3" x14ac:dyDescent="0.25">
      <c r="A4">
        <v>1.6930655839279516</v>
      </c>
      <c r="B4">
        <v>14.019137931034482</v>
      </c>
      <c r="C4">
        <v>21.588615973590628</v>
      </c>
    </row>
    <row r="5" spans="1:3" x14ac:dyDescent="0.25">
      <c r="A5">
        <v>1.9733461583728682</v>
      </c>
      <c r="B5">
        <v>12.531551724137934</v>
      </c>
      <c r="C5">
        <v>16.876234820721649</v>
      </c>
    </row>
    <row r="6" spans="1:3" x14ac:dyDescent="0.25">
      <c r="A6">
        <v>1.7036435852313399</v>
      </c>
      <c r="B6">
        <v>11.319137931034483</v>
      </c>
      <c r="C6">
        <v>17.452794905114768</v>
      </c>
    </row>
    <row r="7" spans="1:3" x14ac:dyDescent="0.25">
      <c r="A7">
        <v>1.615509031495391</v>
      </c>
      <c r="B7">
        <v>13.821501269273408</v>
      </c>
      <c r="C7">
        <v>22.03995960294764</v>
      </c>
    </row>
    <row r="8" spans="1:3" x14ac:dyDescent="0.25">
      <c r="A8">
        <v>1.6871681633701949</v>
      </c>
      <c r="B8">
        <v>13.118954330188892</v>
      </c>
      <c r="C8">
        <v>19.885692290955976</v>
      </c>
    </row>
    <row r="9" spans="1:3" x14ac:dyDescent="0.25">
      <c r="A9">
        <v>1.7840766472750693</v>
      </c>
      <c r="B9">
        <v>13.930223038470853</v>
      </c>
      <c r="C9">
        <v>22.105180133655661</v>
      </c>
    </row>
    <row r="10" spans="1:3" x14ac:dyDescent="0.25">
      <c r="A10">
        <v>1.8741032951198859</v>
      </c>
      <c r="B10">
        <v>13.355637415861123</v>
      </c>
      <c r="C10">
        <v>20.282162762880816</v>
      </c>
    </row>
    <row r="11" spans="1:3" x14ac:dyDescent="0.25">
      <c r="A11">
        <v>1.4083052122430564</v>
      </c>
      <c r="B11">
        <v>12.615475344075204</v>
      </c>
      <c r="C11">
        <v>21.024415625950816</v>
      </c>
    </row>
    <row r="12" spans="1:3" x14ac:dyDescent="0.25">
      <c r="A12">
        <v>2.0453432511349385</v>
      </c>
      <c r="B12">
        <v>16.722931034482759</v>
      </c>
      <c r="C12">
        <v>24.677302245599897</v>
      </c>
    </row>
    <row r="13" spans="1:3" x14ac:dyDescent="0.25">
      <c r="A13">
        <v>1.2121350072780124</v>
      </c>
      <c r="B13">
        <v>12.851120689655172</v>
      </c>
      <c r="C13">
        <v>21.346769449925578</v>
      </c>
    </row>
    <row r="14" spans="1:3" x14ac:dyDescent="0.25">
      <c r="A14">
        <v>1.6029220146015273</v>
      </c>
      <c r="B14">
        <v>13.751297903253846</v>
      </c>
      <c r="C14">
        <v>22.425672366792902</v>
      </c>
    </row>
    <row r="15" spans="1:3" x14ac:dyDescent="0.25">
      <c r="A15">
        <v>1.4201897104578356</v>
      </c>
      <c r="B15">
        <v>15.244655172413793</v>
      </c>
      <c r="C15">
        <v>25.616057430367036</v>
      </c>
    </row>
    <row r="16" spans="1:3" x14ac:dyDescent="0.25">
      <c r="A16">
        <v>1.4204462623222442</v>
      </c>
      <c r="B16">
        <v>15.320638908368112</v>
      </c>
      <c r="C16">
        <v>24.85935115998911</v>
      </c>
    </row>
    <row r="17" spans="1:3" x14ac:dyDescent="0.25">
      <c r="A17">
        <v>1.8969100961456746</v>
      </c>
      <c r="B17">
        <v>12.003729005164406</v>
      </c>
      <c r="C17">
        <v>14.859408783066442</v>
      </c>
    </row>
    <row r="18" spans="1:3" x14ac:dyDescent="0.25">
      <c r="A18">
        <v>1.2900337569782805</v>
      </c>
      <c r="B18">
        <v>15.207931034482758</v>
      </c>
      <c r="C18">
        <v>26.619288896950465</v>
      </c>
    </row>
    <row r="19" spans="1:3" x14ac:dyDescent="0.25">
      <c r="A19">
        <v>1.6686579207343903</v>
      </c>
      <c r="B19">
        <v>15.234929009508525</v>
      </c>
      <c r="C19">
        <v>24.059737492089031</v>
      </c>
    </row>
    <row r="20" spans="1:3" x14ac:dyDescent="0.25">
      <c r="A20">
        <v>1.4973168336827958</v>
      </c>
      <c r="B20">
        <v>12.161307282554647</v>
      </c>
      <c r="C20">
        <v>19.157523808965664</v>
      </c>
    </row>
    <row r="21" spans="1:3" x14ac:dyDescent="0.25">
      <c r="A21">
        <v>1.4730836386133122</v>
      </c>
      <c r="B21">
        <v>15.917543103448276</v>
      </c>
      <c r="C21">
        <v>26.145575774307268</v>
      </c>
    </row>
    <row r="22" spans="1:3" x14ac:dyDescent="0.25">
      <c r="A22">
        <v>1.6084160358439215</v>
      </c>
      <c r="B22">
        <v>15.711676930351908</v>
      </c>
      <c r="C22">
        <v>25.959432968432353</v>
      </c>
    </row>
    <row r="23" spans="1:3" x14ac:dyDescent="0.25">
      <c r="A23">
        <v>2.0700311719859017</v>
      </c>
      <c r="B23">
        <v>12.28241379310345</v>
      </c>
      <c r="C23">
        <v>15.30115838245025</v>
      </c>
    </row>
    <row r="24" spans="1:3" x14ac:dyDescent="0.25">
      <c r="A24">
        <v>1.3927628773459146</v>
      </c>
      <c r="B24">
        <v>13.18706896551724</v>
      </c>
      <c r="C24">
        <v>23.244824748451144</v>
      </c>
    </row>
    <row r="25" spans="1:3" x14ac:dyDescent="0.25">
      <c r="A25">
        <v>1.7670547870471345</v>
      </c>
      <c r="B25">
        <v>14.335352761272285</v>
      </c>
      <c r="C25">
        <v>22.33394164031311</v>
      </c>
    </row>
    <row r="26" spans="1:3" x14ac:dyDescent="0.25">
      <c r="A26">
        <v>1.3498486297915711</v>
      </c>
      <c r="B26">
        <v>12.43948275862069</v>
      </c>
      <c r="C26">
        <v>20.29775225367883</v>
      </c>
    </row>
    <row r="27" spans="1:3" x14ac:dyDescent="0.25">
      <c r="A27">
        <v>1.5337763628951733</v>
      </c>
      <c r="B27">
        <v>14.628276086132271</v>
      </c>
      <c r="C27">
        <v>24.343670925576212</v>
      </c>
    </row>
    <row r="28" spans="1:3" x14ac:dyDescent="0.25">
      <c r="A28">
        <v>1.5596484017624228</v>
      </c>
      <c r="B28">
        <v>13.978448275862068</v>
      </c>
      <c r="C28">
        <v>22.820777322129214</v>
      </c>
    </row>
    <row r="29" spans="1:3" x14ac:dyDescent="0.25">
      <c r="A29">
        <v>1.3179146167976905</v>
      </c>
      <c r="B29">
        <v>17.092740477549846</v>
      </c>
      <c r="C29">
        <v>28.511064937697302</v>
      </c>
    </row>
    <row r="30" spans="1:3" x14ac:dyDescent="0.25">
      <c r="A30">
        <v>1.7872452408522415</v>
      </c>
      <c r="B30">
        <v>14.795953114416596</v>
      </c>
      <c r="C30">
        <v>24.077094213254718</v>
      </c>
    </row>
    <row r="31" spans="1:3" x14ac:dyDescent="0.25">
      <c r="A31">
        <v>1.0296649355204033</v>
      </c>
      <c r="B31">
        <v>13.369137931034484</v>
      </c>
      <c r="C31">
        <v>24.73781459000886</v>
      </c>
    </row>
    <row r="32" spans="1:3" x14ac:dyDescent="0.25">
      <c r="A32">
        <f>AVERAGE(A2:A31)</f>
        <v>1.620339810344176</v>
      </c>
      <c r="B32">
        <f>AVERAGE(B2:B31)</f>
        <v>13.983454953292352</v>
      </c>
      <c r="C32">
        <f>AVERAGE(C2:C31)</f>
        <v>22.286925041106674</v>
      </c>
    </row>
    <row r="33" spans="1:3" x14ac:dyDescent="0.25">
      <c r="A33">
        <f>MEDIAN(A2:A31)</f>
        <v>1.6119625336696561</v>
      </c>
      <c r="B33">
        <f>MEDIAN(B2:B31)</f>
        <v>13.875862153872131</v>
      </c>
      <c r="C33">
        <f>MEDIAN(C2:C31)</f>
        <v>22.623224844461056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C499-24D0-4993-A49E-ED0848D48E22}">
  <dimension ref="A1:C4"/>
  <sheetViews>
    <sheetView workbookViewId="0">
      <selection sqref="A1:C32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0.17652742937290594</v>
      </c>
      <c r="B2">
        <v>1.1371055499465867</v>
      </c>
      <c r="C2">
        <v>2.2603710872798448</v>
      </c>
    </row>
    <row r="3" spans="1:3" x14ac:dyDescent="0.25">
      <c r="A3">
        <f>AVERAGE(A2:A2)</f>
        <v>0.17652742937290594</v>
      </c>
      <c r="B3">
        <f>AVERAGE(B2:B2)</f>
        <v>1.1371055499465867</v>
      </c>
      <c r="C3">
        <f>AVERAGE(C2:C2)</f>
        <v>2.2603710872798448</v>
      </c>
    </row>
    <row r="4" spans="1:3" x14ac:dyDescent="0.25">
      <c r="A4">
        <f>MEDIAN(A2:A2)</f>
        <v>0.17652742937290594</v>
      </c>
      <c r="B4">
        <f>MEDIAN(B2:B2)</f>
        <v>1.1371055499465867</v>
      </c>
      <c r="C4">
        <f>MEDIAN(C2:C2)</f>
        <v>2.2603710872798448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CB93-7DBE-4C6E-8EB4-2BFD9AB5524E}">
  <dimension ref="A1:C33"/>
  <sheetViews>
    <sheetView workbookViewId="0">
      <selection activeCell="C33" sqref="C3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0.84812732141544744</v>
      </c>
      <c r="B2">
        <v>2.574887517405914</v>
      </c>
      <c r="C2">
        <v>3.4214274999203744</v>
      </c>
    </row>
    <row r="3" spans="1:3" x14ac:dyDescent="0.25">
      <c r="A3">
        <v>0.78653256614369393</v>
      </c>
      <c r="B3">
        <v>2.5475292934776257</v>
      </c>
      <c r="C3">
        <v>3.3441113400393383</v>
      </c>
    </row>
    <row r="4" spans="1:3" x14ac:dyDescent="0.25">
      <c r="A4">
        <v>0.84729609802342865</v>
      </c>
      <c r="B4">
        <v>2.5978402044919262</v>
      </c>
      <c r="C4">
        <v>3.3952169876856217</v>
      </c>
    </row>
    <row r="5" spans="1:3" x14ac:dyDescent="0.25">
      <c r="A5">
        <v>0.85058717106898318</v>
      </c>
      <c r="B5">
        <v>2.629363259406952</v>
      </c>
      <c r="C5">
        <v>3.4605508866691848</v>
      </c>
    </row>
    <row r="6" spans="1:3" x14ac:dyDescent="0.25">
      <c r="A6">
        <v>0.85016627544803125</v>
      </c>
      <c r="B6">
        <v>2.5340788857741399</v>
      </c>
      <c r="C6">
        <v>3.298616292787572</v>
      </c>
    </row>
    <row r="7" spans="1:3" x14ac:dyDescent="0.25">
      <c r="A7">
        <v>0.85265935225770983</v>
      </c>
      <c r="B7">
        <v>2.622955520283631</v>
      </c>
      <c r="C7">
        <v>3.4089537547921109</v>
      </c>
    </row>
    <row r="8" spans="1:3" x14ac:dyDescent="0.25">
      <c r="A8">
        <v>0.91402855955999485</v>
      </c>
      <c r="B8">
        <v>2.4940702751345771</v>
      </c>
      <c r="C8">
        <v>3.2284039651234786</v>
      </c>
    </row>
    <row r="9" spans="1:3" x14ac:dyDescent="0.25">
      <c r="A9">
        <v>0.91570842109293549</v>
      </c>
      <c r="B9">
        <v>2.5487235097683949</v>
      </c>
      <c r="C9">
        <v>3.2767066206424227</v>
      </c>
    </row>
    <row r="10" spans="1:3" x14ac:dyDescent="0.25">
      <c r="A10">
        <v>0.79925748601548807</v>
      </c>
      <c r="B10">
        <v>2.5139651665449629</v>
      </c>
      <c r="C10">
        <v>3.3624536558811022</v>
      </c>
    </row>
    <row r="11" spans="1:3" x14ac:dyDescent="0.25">
      <c r="A11">
        <v>0.81747429367564772</v>
      </c>
      <c r="B11">
        <v>2.4966225185895858</v>
      </c>
      <c r="C11">
        <v>3.232298117733186</v>
      </c>
    </row>
    <row r="12" spans="1:3" x14ac:dyDescent="0.25">
      <c r="A12">
        <v>0.8512440418637377</v>
      </c>
      <c r="B12">
        <v>2.5901404393148808</v>
      </c>
      <c r="C12">
        <v>3.4129000040889714</v>
      </c>
    </row>
    <row r="13" spans="1:3" x14ac:dyDescent="0.25">
      <c r="A13">
        <v>0.89099863802147006</v>
      </c>
      <c r="B13">
        <v>2.6303072581834708</v>
      </c>
      <c r="C13">
        <v>3.4571653268393567</v>
      </c>
    </row>
    <row r="14" spans="1:3" x14ac:dyDescent="0.25">
      <c r="A14">
        <v>0.89811928234829952</v>
      </c>
      <c r="B14">
        <v>2.4801917854814808</v>
      </c>
      <c r="C14">
        <v>3.3345290922766813</v>
      </c>
    </row>
    <row r="15" spans="1:3" x14ac:dyDescent="0.25">
      <c r="A15">
        <v>0.91752720233976282</v>
      </c>
      <c r="B15">
        <v>2.5649617591048348</v>
      </c>
      <c r="C15">
        <v>3.3281764743657423</v>
      </c>
    </row>
    <row r="16" spans="1:3" x14ac:dyDescent="0.25">
      <c r="A16">
        <v>0.88186090676151152</v>
      </c>
      <c r="B16">
        <v>2.5420539956951345</v>
      </c>
      <c r="C16">
        <v>3.3296842011981487</v>
      </c>
    </row>
    <row r="17" spans="1:3" x14ac:dyDescent="0.25">
      <c r="A17">
        <v>0.82609406689375675</v>
      </c>
      <c r="B17">
        <v>2.6186024529946388</v>
      </c>
      <c r="C17">
        <v>3.4636162964764998</v>
      </c>
    </row>
    <row r="18" spans="1:3" x14ac:dyDescent="0.25">
      <c r="A18">
        <v>0.90954454672679597</v>
      </c>
      <c r="B18">
        <v>2.559402743892202</v>
      </c>
      <c r="C18">
        <v>3.3146367829754988</v>
      </c>
    </row>
    <row r="19" spans="1:3" x14ac:dyDescent="0.25">
      <c r="A19">
        <v>0.82427706408834833</v>
      </c>
      <c r="B19">
        <v>2.5756444436326995</v>
      </c>
      <c r="C19">
        <v>3.3140630389948162</v>
      </c>
    </row>
    <row r="20" spans="1:3" x14ac:dyDescent="0.25">
      <c r="A20">
        <v>0.86266074051833364</v>
      </c>
      <c r="B20">
        <v>2.5382754912609129</v>
      </c>
      <c r="C20">
        <v>3.3048995240528618</v>
      </c>
    </row>
    <row r="21" spans="1:3" x14ac:dyDescent="0.25">
      <c r="A21">
        <v>0.85511255051782276</v>
      </c>
      <c r="B21">
        <v>2.6092423246275533</v>
      </c>
      <c r="C21">
        <v>3.444832396234681</v>
      </c>
    </row>
    <row r="22" spans="1:3" x14ac:dyDescent="0.25">
      <c r="A22">
        <v>0.77706692356120755</v>
      </c>
      <c r="B22">
        <v>2.6121027509099064</v>
      </c>
      <c r="C22">
        <v>3.4598606593072918</v>
      </c>
    </row>
    <row r="23" spans="1:3" x14ac:dyDescent="0.25">
      <c r="A23">
        <v>0.98660527072035353</v>
      </c>
      <c r="B23">
        <v>2.6982026713617402</v>
      </c>
      <c r="C23">
        <v>3.4467687078408873</v>
      </c>
    </row>
    <row r="24" spans="1:3" x14ac:dyDescent="0.25">
      <c r="A24">
        <v>0.89939267333389195</v>
      </c>
      <c r="B24">
        <v>2.523345166905119</v>
      </c>
      <c r="C24">
        <v>3.2484602711412691</v>
      </c>
    </row>
    <row r="25" spans="1:3" x14ac:dyDescent="0.25">
      <c r="A25">
        <v>0.83117397475213362</v>
      </c>
      <c r="B25">
        <v>2.5850616803244866</v>
      </c>
      <c r="C25">
        <v>3.3404700011793049</v>
      </c>
    </row>
    <row r="26" spans="1:3" x14ac:dyDescent="0.25">
      <c r="A26">
        <v>0.85864042083954017</v>
      </c>
      <c r="B26">
        <v>2.5866984076658315</v>
      </c>
      <c r="C26">
        <v>3.4018488888340777</v>
      </c>
    </row>
    <row r="27" spans="1:3" x14ac:dyDescent="0.25">
      <c r="A27">
        <v>0.86888305094319174</v>
      </c>
      <c r="B27">
        <v>2.6587912874984108</v>
      </c>
      <c r="C27">
        <v>3.5786357807125802</v>
      </c>
    </row>
    <row r="28" spans="1:3" x14ac:dyDescent="0.25">
      <c r="A28">
        <v>0.89823576183449449</v>
      </c>
      <c r="B28">
        <v>2.7079442967892735</v>
      </c>
      <c r="C28">
        <v>3.5094083491506627</v>
      </c>
    </row>
    <row r="29" spans="1:3" x14ac:dyDescent="0.25">
      <c r="A29">
        <v>0.92195623665486559</v>
      </c>
      <c r="B29">
        <v>2.537763849545621</v>
      </c>
      <c r="C29">
        <v>3.293537475520993</v>
      </c>
    </row>
    <row r="30" spans="1:3" x14ac:dyDescent="0.25">
      <c r="A30">
        <v>0.88786585990493849</v>
      </c>
      <c r="B30">
        <v>2.546713305977228</v>
      </c>
      <c r="C30">
        <v>3.3638569923715438</v>
      </c>
    </row>
    <row r="31" spans="1:3" x14ac:dyDescent="0.25">
      <c r="A31">
        <v>0.78756420249287395</v>
      </c>
      <c r="B31">
        <v>2.4104181066534469</v>
      </c>
      <c r="C31">
        <v>3.250380212071367</v>
      </c>
    </row>
    <row r="32" spans="1:3" x14ac:dyDescent="0.25">
      <c r="A32">
        <f>AVERAGE(A2:A31)</f>
        <v>0.86388869866062301</v>
      </c>
      <c r="B32">
        <f>AVERAGE(B2:B31)</f>
        <v>2.5711966789565528</v>
      </c>
      <c r="C32">
        <f>AVERAGE(C2:C31)</f>
        <v>3.367548986563587</v>
      </c>
    </row>
    <row r="33" spans="1:3" x14ac:dyDescent="0.25">
      <c r="A33">
        <f>MEDIAN(A2:A31)</f>
        <v>0.85687648567868147</v>
      </c>
      <c r="B33">
        <f>MEDIAN(B2:B31)</f>
        <v>2.5699246382553742</v>
      </c>
      <c r="C33">
        <f>MEDIAN(C2:C31)</f>
        <v>3.3532824979602203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4058-B633-4E64-B4AA-DA27B8C27FF2}">
  <dimension ref="A1:C4"/>
  <sheetViews>
    <sheetView workbookViewId="0">
      <selection sqref="A1:C32"/>
    </sheetView>
  </sheetViews>
  <sheetFormatPr defaultRowHeight="15" x14ac:dyDescent="0.25"/>
  <cols>
    <col min="1" max="1" width="11.42578125" bestFit="1" customWidth="1"/>
    <col min="2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0.45108607005431411</v>
      </c>
      <c r="B2">
        <v>1.0491611702243487E-2</v>
      </c>
      <c r="C2">
        <v>1.4469762399472659E-2</v>
      </c>
    </row>
    <row r="3" spans="1:3" x14ac:dyDescent="0.25">
      <c r="A3">
        <f>AVERAGE(A2:A2)</f>
        <v>0.45108607005431411</v>
      </c>
      <c r="B3">
        <f>AVERAGE(B2:B2)</f>
        <v>1.0491611702243487E-2</v>
      </c>
      <c r="C3">
        <f>AVERAGE(C2:C2)</f>
        <v>1.4469762399472659E-2</v>
      </c>
    </row>
    <row r="4" spans="1:3" x14ac:dyDescent="0.25">
      <c r="A4">
        <f>MEDIAN(A2:A2)</f>
        <v>0.45108607005431411</v>
      </c>
      <c r="B4">
        <f>MEDIAN(B2:B2)</f>
        <v>1.0491611702243487E-2</v>
      </c>
      <c r="C4">
        <f>MEDIAN(C2:C2)</f>
        <v>1.4469762399472659E-2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D1AA-30D2-47FA-A9C3-0E5B2D945240}">
  <dimension ref="A1:C33"/>
  <sheetViews>
    <sheetView workbookViewId="0">
      <selection activeCell="C33" sqref="C3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0.29185221354166668</v>
      </c>
      <c r="B2">
        <v>6.3764322916666661E-3</v>
      </c>
      <c r="C2">
        <v>7.6665617969759172E-3</v>
      </c>
    </row>
    <row r="3" spans="1:3" x14ac:dyDescent="0.25">
      <c r="A3">
        <v>0.28957160949707034</v>
      </c>
      <c r="B3">
        <v>6.3600494384765619E-3</v>
      </c>
      <c r="C3">
        <v>7.5806165267835405E-3</v>
      </c>
    </row>
    <row r="4" spans="1:3" x14ac:dyDescent="0.25">
      <c r="A4">
        <v>0.29131932576497394</v>
      </c>
      <c r="B4">
        <v>6.5151418050130201E-3</v>
      </c>
      <c r="C4">
        <v>7.6834925810300107E-3</v>
      </c>
    </row>
    <row r="5" spans="1:3" x14ac:dyDescent="0.25">
      <c r="A5">
        <v>0.2827818467881944</v>
      </c>
      <c r="B5">
        <v>6.2666809082031249E-3</v>
      </c>
      <c r="C5">
        <v>7.5148558849299271E-3</v>
      </c>
    </row>
    <row r="6" spans="1:3" x14ac:dyDescent="0.25">
      <c r="A6">
        <v>0.27900194803873696</v>
      </c>
      <c r="B6">
        <v>6.1348429361979167E-3</v>
      </c>
      <c r="C6">
        <v>7.3936342769939725E-3</v>
      </c>
    </row>
    <row r="7" spans="1:3" x14ac:dyDescent="0.25">
      <c r="A7">
        <v>0.28154639773898649</v>
      </c>
      <c r="B7">
        <v>6.3210184733072912E-3</v>
      </c>
      <c r="C7">
        <v>7.541549151914578E-3</v>
      </c>
    </row>
    <row r="8" spans="1:3" x14ac:dyDescent="0.25">
      <c r="A8">
        <v>0.28632928424411352</v>
      </c>
      <c r="B8">
        <v>6.4328636169433588E-3</v>
      </c>
      <c r="C8">
        <v>7.6619554302003968E-3</v>
      </c>
    </row>
    <row r="9" spans="1:3" x14ac:dyDescent="0.25">
      <c r="A9">
        <v>0.28612702687581382</v>
      </c>
      <c r="B9">
        <v>6.3257756551106763E-3</v>
      </c>
      <c r="C9">
        <v>7.5443669281683966E-3</v>
      </c>
    </row>
    <row r="10" spans="1:3" x14ac:dyDescent="0.25">
      <c r="A10">
        <v>0.28441314697265624</v>
      </c>
      <c r="B10">
        <v>6.2230448404947914E-3</v>
      </c>
      <c r="C10">
        <v>7.4534302380074502E-3</v>
      </c>
    </row>
    <row r="11" spans="1:3" x14ac:dyDescent="0.25">
      <c r="A11">
        <v>0.2872918997870551</v>
      </c>
      <c r="B11">
        <v>6.4821105957031241E-3</v>
      </c>
      <c r="C11">
        <v>7.7191940569326144E-3</v>
      </c>
    </row>
    <row r="12" spans="1:3" x14ac:dyDescent="0.25">
      <c r="A12">
        <v>0.2800757238599989</v>
      </c>
      <c r="B12">
        <v>6.2634958902994791E-3</v>
      </c>
      <c r="C12">
        <v>7.4869408610925836E-3</v>
      </c>
    </row>
    <row r="13" spans="1:3" x14ac:dyDescent="0.25">
      <c r="A13">
        <v>0.28082014295789925</v>
      </c>
      <c r="B13">
        <v>6.5739664713541672E-3</v>
      </c>
      <c r="C13">
        <v>7.8286931725740378E-3</v>
      </c>
    </row>
    <row r="14" spans="1:3" x14ac:dyDescent="0.25">
      <c r="A14">
        <v>0.30511466874016652</v>
      </c>
      <c r="B14">
        <v>6.5344942728678386E-3</v>
      </c>
      <c r="C14">
        <v>7.7891554338553846E-3</v>
      </c>
    </row>
    <row r="15" spans="1:3" x14ac:dyDescent="0.25">
      <c r="A15">
        <v>0.30243955824110247</v>
      </c>
      <c r="B15">
        <v>6.4789957682291665E-3</v>
      </c>
      <c r="C15">
        <v>7.6497739443176366E-3</v>
      </c>
    </row>
    <row r="16" spans="1:3" x14ac:dyDescent="0.25">
      <c r="A16">
        <v>0.29378419664171007</v>
      </c>
      <c r="B16">
        <v>6.1927815755208329E-3</v>
      </c>
      <c r="C16">
        <v>7.3472450830154622E-3</v>
      </c>
    </row>
    <row r="17" spans="1:3" x14ac:dyDescent="0.25">
      <c r="A17">
        <v>0.29420288085937502</v>
      </c>
      <c r="B17">
        <v>6.4888244628906249E-3</v>
      </c>
      <c r="C17">
        <v>7.7338760171668458E-3</v>
      </c>
    </row>
    <row r="18" spans="1:3" x14ac:dyDescent="0.25">
      <c r="A18">
        <v>0.30028551525539821</v>
      </c>
      <c r="B18">
        <v>6.5152519226074216E-3</v>
      </c>
      <c r="C18">
        <v>7.7433838432457366E-3</v>
      </c>
    </row>
    <row r="19" spans="1:3" x14ac:dyDescent="0.25">
      <c r="A19">
        <v>0.27855428059895826</v>
      </c>
      <c r="B19">
        <v>6.1910441080729166E-3</v>
      </c>
      <c r="C19">
        <v>7.4114513783657939E-3</v>
      </c>
    </row>
    <row r="20" spans="1:3" x14ac:dyDescent="0.25">
      <c r="A20">
        <v>0.29457374572753908</v>
      </c>
      <c r="B20">
        <v>6.3866546630859371E-3</v>
      </c>
      <c r="C20">
        <v>7.6508180994766988E-3</v>
      </c>
    </row>
    <row r="21" spans="1:3" x14ac:dyDescent="0.25">
      <c r="A21">
        <v>0.28435853746202255</v>
      </c>
      <c r="B21">
        <v>6.4040893554687499E-3</v>
      </c>
      <c r="C21">
        <v>7.5957661643518085E-3</v>
      </c>
    </row>
    <row r="22" spans="1:3" x14ac:dyDescent="0.25">
      <c r="A22">
        <v>0.30121346367730034</v>
      </c>
      <c r="B22">
        <v>6.4442321777343744E-3</v>
      </c>
      <c r="C22">
        <v>7.5864460606383868E-3</v>
      </c>
    </row>
    <row r="23" spans="1:3" x14ac:dyDescent="0.25">
      <c r="A23">
        <v>0.30030455695258246</v>
      </c>
      <c r="B23">
        <v>6.3579956054687489E-3</v>
      </c>
      <c r="C23">
        <v>7.6986168204011933E-3</v>
      </c>
    </row>
    <row r="24" spans="1:3" x14ac:dyDescent="0.25">
      <c r="A24">
        <v>0.29587805006239148</v>
      </c>
      <c r="B24">
        <v>6.4402928670247396E-3</v>
      </c>
      <c r="C24">
        <v>7.6679289683560872E-3</v>
      </c>
    </row>
    <row r="25" spans="1:3" x14ac:dyDescent="0.25">
      <c r="A25">
        <v>0.29336528778076171</v>
      </c>
      <c r="B25">
        <v>6.4808420817057287E-3</v>
      </c>
      <c r="C25">
        <v>7.6884439445050242E-3</v>
      </c>
    </row>
    <row r="26" spans="1:3" x14ac:dyDescent="0.25">
      <c r="A26">
        <v>0.29093110826280383</v>
      </c>
      <c r="B26">
        <v>6.3638936360677079E-3</v>
      </c>
      <c r="C26">
        <v>7.623475963017652E-3</v>
      </c>
    </row>
    <row r="27" spans="1:3" x14ac:dyDescent="0.25">
      <c r="A27">
        <v>0.29417968750000001</v>
      </c>
      <c r="B27">
        <v>6.4001302083333328E-3</v>
      </c>
      <c r="C27">
        <v>7.8026341972556599E-3</v>
      </c>
    </row>
    <row r="28" spans="1:3" x14ac:dyDescent="0.25">
      <c r="A28">
        <v>0.2750453355577257</v>
      </c>
      <c r="B28">
        <v>6.2585042317708332E-3</v>
      </c>
      <c r="C28">
        <v>7.5731021214741658E-3</v>
      </c>
    </row>
    <row r="29" spans="1:3" x14ac:dyDescent="0.25">
      <c r="A29">
        <v>0.28718529595269093</v>
      </c>
      <c r="B29">
        <v>6.2954915364583329E-3</v>
      </c>
      <c r="C29">
        <v>7.5534444520709556E-3</v>
      </c>
    </row>
    <row r="30" spans="1:3" x14ac:dyDescent="0.25">
      <c r="A30">
        <v>0.30250935872395834</v>
      </c>
      <c r="B30">
        <v>6.5427693684895838E-3</v>
      </c>
      <c r="C30">
        <v>7.8596456663116432E-3</v>
      </c>
    </row>
    <row r="31" spans="1:3" x14ac:dyDescent="0.25">
      <c r="A31">
        <v>0.30723227606879339</v>
      </c>
      <c r="B31">
        <v>6.4385335286458335E-3</v>
      </c>
      <c r="C31">
        <v>7.672013419390728E-3</v>
      </c>
    </row>
    <row r="32" spans="1:3" x14ac:dyDescent="0.25">
      <c r="A32">
        <f>AVERAGE(A2:A31)</f>
        <v>0.2907429456710815</v>
      </c>
      <c r="B32">
        <f>AVERAGE(B2:B31)</f>
        <v>6.3830081431070955E-3</v>
      </c>
      <c r="C32">
        <f>AVERAGE(C2:C31)</f>
        <v>7.6240837494273425E-3</v>
      </c>
    </row>
    <row r="33" spans="1:3" x14ac:dyDescent="0.25">
      <c r="A33">
        <f>MEDIAN(A2:A31)</f>
        <v>0.29112521701388888</v>
      </c>
      <c r="B33">
        <f>MEDIAN(B2:B31)</f>
        <v>6.3933924357096345E-3</v>
      </c>
      <c r="C33">
        <f>MEDIAN(C2:C31)</f>
        <v>7.6502960218971672E-3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716E-C5F6-4EA2-B3C4-81620D12C559}">
  <dimension ref="A1:C4"/>
  <sheetViews>
    <sheetView workbookViewId="0">
      <selection sqref="A1:C32"/>
    </sheetView>
  </sheetViews>
  <sheetFormatPr defaultRowHeight="15" x14ac:dyDescent="0.25"/>
  <cols>
    <col min="1" max="2" width="12" bestFit="1" customWidth="1"/>
    <col min="3" max="3" width="11.42578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8.4144241886461302E-2</v>
      </c>
      <c r="B2">
        <v>0.92036583777701475</v>
      </c>
      <c r="C2">
        <v>1.2111417595994256</v>
      </c>
    </row>
    <row r="3" spans="1:3" x14ac:dyDescent="0.25">
      <c r="A3">
        <f>AVERAGE(A2:A2)</f>
        <v>8.4144241886461302E-2</v>
      </c>
      <c r="B3">
        <f>AVERAGE(B2:B2)</f>
        <v>0.92036583777701475</v>
      </c>
      <c r="C3">
        <f>AVERAGE(C2:C2)</f>
        <v>1.2111417595994256</v>
      </c>
    </row>
    <row r="4" spans="1:3" x14ac:dyDescent="0.25">
      <c r="A4">
        <f>MEDIAN(A2:A2)</f>
        <v>8.4144241886461302E-2</v>
      </c>
      <c r="B4">
        <f>MEDIAN(B2:B2)</f>
        <v>0.92036583777701475</v>
      </c>
      <c r="C4">
        <f>MEDIAN(C2:C2)</f>
        <v>1.2111417595994256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883A-3576-4870-941B-ED761A98232C}">
  <dimension ref="A1:C33"/>
  <sheetViews>
    <sheetView workbookViewId="0">
      <selection activeCell="C33" sqref="C3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7.7823883536493774</v>
      </c>
      <c r="B2">
        <v>85.376219308161623</v>
      </c>
      <c r="C2">
        <v>97.5523246072826</v>
      </c>
    </row>
    <row r="3" spans="1:3" x14ac:dyDescent="0.25">
      <c r="A3">
        <v>7.4454364060682376</v>
      </c>
      <c r="B3">
        <v>86.807082482270175</v>
      </c>
      <c r="C3">
        <v>99.277107753493837</v>
      </c>
    </row>
    <row r="4" spans="1:3" x14ac:dyDescent="0.25">
      <c r="A4">
        <v>7.0429449129057797</v>
      </c>
      <c r="B4">
        <v>87.107432034722692</v>
      </c>
      <c r="C4">
        <v>99.265874311055271</v>
      </c>
    </row>
    <row r="5" spans="1:3" x14ac:dyDescent="0.25">
      <c r="A5">
        <v>7.5385305021946394</v>
      </c>
      <c r="B5">
        <v>88.682958148543889</v>
      </c>
      <c r="C5">
        <v>100.00095137055843</v>
      </c>
    </row>
    <row r="6" spans="1:3" x14ac:dyDescent="0.25">
      <c r="A6">
        <v>7.8868971396045726</v>
      </c>
      <c r="B6">
        <v>87.270196255845406</v>
      </c>
      <c r="C6">
        <v>98.803612564927008</v>
      </c>
    </row>
    <row r="7" spans="1:3" x14ac:dyDescent="0.25">
      <c r="A7">
        <v>8.2230320572718743</v>
      </c>
      <c r="B7">
        <v>89.058792153739134</v>
      </c>
      <c r="C7">
        <v>100.34160521801655</v>
      </c>
    </row>
    <row r="8" spans="1:3" x14ac:dyDescent="0.25">
      <c r="A8">
        <v>7.5600729300700333</v>
      </c>
      <c r="B8">
        <v>86.270457315510868</v>
      </c>
      <c r="C8">
        <v>97.269732327740101</v>
      </c>
    </row>
    <row r="9" spans="1:3" x14ac:dyDescent="0.25">
      <c r="A9">
        <v>7.4329167877682725</v>
      </c>
      <c r="B9">
        <v>89.003554172826838</v>
      </c>
      <c r="C9">
        <v>101.65237852122837</v>
      </c>
    </row>
    <row r="10" spans="1:3" x14ac:dyDescent="0.25">
      <c r="A10">
        <v>7.0363608916647431</v>
      </c>
      <c r="B10">
        <v>89.285183245354645</v>
      </c>
      <c r="C10">
        <v>101.80831014606154</v>
      </c>
    </row>
    <row r="11" spans="1:3" x14ac:dyDescent="0.25">
      <c r="A11">
        <v>7.5931380491719125</v>
      </c>
      <c r="B11">
        <v>86.58717526926074</v>
      </c>
      <c r="C11">
        <v>98.187043143185363</v>
      </c>
    </row>
    <row r="12" spans="1:3" x14ac:dyDescent="0.25">
      <c r="A12">
        <v>8.2365115411614909</v>
      </c>
      <c r="B12">
        <v>89.804295485401028</v>
      </c>
      <c r="C12">
        <v>102.21665664502197</v>
      </c>
    </row>
    <row r="13" spans="1:3" x14ac:dyDescent="0.25">
      <c r="A13">
        <v>7.4840731776093889</v>
      </c>
      <c r="B13">
        <v>90.114261460965764</v>
      </c>
      <c r="C13">
        <v>102.02218759757224</v>
      </c>
    </row>
    <row r="14" spans="1:3" x14ac:dyDescent="0.25">
      <c r="A14">
        <v>7.9000903515698964</v>
      </c>
      <c r="B14">
        <v>93.211040605624746</v>
      </c>
      <c r="C14">
        <v>104.58050601196999</v>
      </c>
    </row>
    <row r="15" spans="1:3" x14ac:dyDescent="0.25">
      <c r="A15">
        <v>7.6897956870158275</v>
      </c>
      <c r="B15">
        <v>88.292990881744799</v>
      </c>
      <c r="C15">
        <v>99.456829085692235</v>
      </c>
    </row>
    <row r="16" spans="1:3" x14ac:dyDescent="0.25">
      <c r="A16">
        <v>7.3974123997242804</v>
      </c>
      <c r="B16">
        <v>90.053945724721899</v>
      </c>
      <c r="C16">
        <v>101.97063662970612</v>
      </c>
    </row>
    <row r="17" spans="1:3" x14ac:dyDescent="0.25">
      <c r="A17">
        <v>7.3474196911649425</v>
      </c>
      <c r="B17">
        <v>88.565622565061332</v>
      </c>
      <c r="C17">
        <v>101.37116974500303</v>
      </c>
    </row>
    <row r="18" spans="1:3" x14ac:dyDescent="0.25">
      <c r="A18">
        <v>7.8688282890454362</v>
      </c>
      <c r="B18">
        <v>87.997811376320215</v>
      </c>
      <c r="C18">
        <v>98.823903093590928</v>
      </c>
    </row>
    <row r="19" spans="1:3" x14ac:dyDescent="0.25">
      <c r="A19">
        <v>8.0691109178013836</v>
      </c>
      <c r="B19">
        <v>86.638231719341235</v>
      </c>
      <c r="C19">
        <v>98.251002340836905</v>
      </c>
    </row>
    <row r="20" spans="1:3" x14ac:dyDescent="0.25">
      <c r="A20">
        <v>7.4292325441584435</v>
      </c>
      <c r="B20">
        <v>87.441378208012779</v>
      </c>
      <c r="C20">
        <v>98.700319442215118</v>
      </c>
    </row>
    <row r="21" spans="1:3" x14ac:dyDescent="0.25">
      <c r="A21">
        <v>7.6412428474814904</v>
      </c>
      <c r="B21">
        <v>87.574078964019904</v>
      </c>
      <c r="C21">
        <v>98.489102762970631</v>
      </c>
    </row>
    <row r="22" spans="1:3" x14ac:dyDescent="0.25">
      <c r="A22">
        <v>7.4771367781064075</v>
      </c>
      <c r="B22">
        <v>91.153254432145374</v>
      </c>
      <c r="C22">
        <v>102.66216800106542</v>
      </c>
    </row>
    <row r="23" spans="1:3" x14ac:dyDescent="0.25">
      <c r="A23">
        <v>7.3817631774475592</v>
      </c>
      <c r="B23">
        <v>88.095965019773615</v>
      </c>
      <c r="C23">
        <v>100.3250286668472</v>
      </c>
    </row>
    <row r="24" spans="1:3" x14ac:dyDescent="0.25">
      <c r="A24">
        <v>7.7734434312839227</v>
      </c>
      <c r="B24">
        <v>90.905741764491395</v>
      </c>
      <c r="C24">
        <v>101.99616566612764</v>
      </c>
    </row>
    <row r="25" spans="1:3" x14ac:dyDescent="0.25">
      <c r="A25">
        <v>6.9064671599874181</v>
      </c>
      <c r="B25">
        <v>93.490567521906684</v>
      </c>
      <c r="C25">
        <v>106.04247578406995</v>
      </c>
    </row>
    <row r="26" spans="1:3" x14ac:dyDescent="0.25">
      <c r="A26">
        <v>7.2596235462442733</v>
      </c>
      <c r="B26">
        <v>88.940998171311037</v>
      </c>
      <c r="C26">
        <v>100.71587571146895</v>
      </c>
    </row>
    <row r="27" spans="1:3" x14ac:dyDescent="0.25">
      <c r="A27">
        <v>7.6127517433798495</v>
      </c>
      <c r="B27">
        <v>84.90130898033604</v>
      </c>
      <c r="C27">
        <v>96.773901673801149</v>
      </c>
    </row>
    <row r="28" spans="1:3" x14ac:dyDescent="0.25">
      <c r="A28">
        <v>7.3042323099677118</v>
      </c>
      <c r="B28">
        <v>89.191039240797039</v>
      </c>
      <c r="C28">
        <v>100.6448892238511</v>
      </c>
    </row>
    <row r="29" spans="1:3" x14ac:dyDescent="0.25">
      <c r="A29">
        <v>7.5187521669080004</v>
      </c>
      <c r="B29">
        <v>90.788202700992144</v>
      </c>
      <c r="C29">
        <v>102.51272945540774</v>
      </c>
    </row>
    <row r="30" spans="1:3" x14ac:dyDescent="0.25">
      <c r="A30">
        <v>7.7768168696313671</v>
      </c>
      <c r="B30">
        <v>89.895999196575133</v>
      </c>
      <c r="C30">
        <v>101.3020533732077</v>
      </c>
    </row>
    <row r="31" spans="1:3" x14ac:dyDescent="0.25">
      <c r="A31">
        <v>7.4221775308973923</v>
      </c>
      <c r="B31">
        <v>88.926404772247849</v>
      </c>
      <c r="C31">
        <v>100.77987714417139</v>
      </c>
    </row>
    <row r="32" spans="1:3" x14ac:dyDescent="0.25">
      <c r="A32">
        <f>AVERAGE(A2:A31)</f>
        <v>7.5679533396985317</v>
      </c>
      <c r="B32">
        <f>AVERAGE(B2:B31)</f>
        <v>88.714406305934219</v>
      </c>
      <c r="C32">
        <f>AVERAGE(C2:C31)</f>
        <v>100.45988060060488</v>
      </c>
    </row>
    <row r="33" spans="1:3" x14ac:dyDescent="0.25">
      <c r="A33">
        <f>MEDIAN(A2:A31)</f>
        <v>7.5286413345513203</v>
      </c>
      <c r="B33">
        <f>MEDIAN(B2:B31)</f>
        <v>88.804681460395869</v>
      </c>
      <c r="C33">
        <f>MEDIAN(C2:C31)</f>
        <v>100.49324722093382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A4B868-5E9E-4E0B-8867-14A44700DF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Medians</vt:lpstr>
      <vt:lpstr>Summary</vt:lpstr>
      <vt:lpstr>corona test_set analysis</vt:lpstr>
      <vt:lpstr>corona linear test_set analysis</vt:lpstr>
      <vt:lpstr>jpeg-large test_set analysis</vt:lpstr>
      <vt:lpstr>jpeg-large linear test_set anal</vt:lpstr>
      <vt:lpstr>smallbank-1 test_set analysis</vt:lpstr>
      <vt:lpstr>smallbank-1 linear test_set ana</vt:lpstr>
      <vt:lpstr>beethoven wav test_set analysis</vt:lpstr>
      <vt:lpstr>beethoven wav linear test_set a</vt:lpstr>
      <vt:lpstr>ambivert test_set analysis</vt:lpstr>
      <vt:lpstr>ambivert linear test_set analys</vt:lpstr>
      <vt:lpstr>ambivert wav tar test_set analy</vt:lpstr>
      <vt:lpstr>ambivert wav tar linear test_se</vt:lpstr>
      <vt:lpstr>Johnny_1280x720_60_short y4m te</vt:lpstr>
      <vt:lpstr>Johnny_1280x720_60_short y4m li</vt:lpstr>
      <vt:lpstr>artificl tar test_set analysis</vt:lpstr>
      <vt:lpstr>artificl tar linear test_set an</vt:lpstr>
      <vt:lpstr>AUFNIRA_z3 637557 smt2 test_set</vt:lpstr>
      <vt:lpstr>AUFNIRA_z3 637557 smt2 linear t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cook</dc:creator>
  <cp:lastModifiedBy>Nick cook</cp:lastModifiedBy>
  <dcterms:created xsi:type="dcterms:W3CDTF">2025-03-20T17:22:12Z</dcterms:created>
  <dcterms:modified xsi:type="dcterms:W3CDTF">2025-03-26T22:37:07Z</dcterms:modified>
</cp:coreProperties>
</file>