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conra\Documents\Lynda\Logistic regression\Chapter 4\"/>
    </mc:Choice>
  </mc:AlternateContent>
  <bookViews>
    <workbookView xWindow="0" yWindow="0" windowWidth="20490" windowHeight="8115"/>
  </bookViews>
  <sheets>
    <sheet name="Wide shape" sheetId="1" r:id="rId1"/>
    <sheet name="Comments on Wide Shape" sheetId="6" r:id="rId2"/>
    <sheet name="Long shape" sheetId="2" r:id="rId3"/>
    <sheet name="Comments on Long Shape" sheetId="7" r:id="rId4"/>
    <sheet name="Using mlogit" sheetId="4" r:id="rId5"/>
    <sheet name="Comments on using mlogit" sheetId="8" r:id="rId6"/>
    <sheet name="Sheet2" sheetId="10" r:id="rId7"/>
  </sheets>
  <definedNames>
    <definedName name="Age_Coeff" localSheetId="4">'Using mlogit'!$L$3</definedName>
    <definedName name="AgeBeta" localSheetId="4">'Using mlogit'!$L$3</definedName>
    <definedName name="Dosage_Coeff" localSheetId="4">'Using mlogit'!$K$3</definedName>
    <definedName name="IncomeBeta" localSheetId="4">'Using mlogit'!$K$3</definedName>
    <definedName name="Intercept" localSheetId="4">'Using mlogit'!$J$3</definedName>
    <definedName name="Sex_Coeff" localSheetId="4">'Using mlogit'!$M$3</definedName>
    <definedName name="solver_adj" localSheetId="4" hidden="1">'Using mlogit'!$J$3:$M$3</definedName>
    <definedName name="solver_cvg" localSheetId="4" hidden="1">0.000001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0</definedName>
    <definedName name="solver_nwt" localSheetId="4" hidden="1">1</definedName>
    <definedName name="solver_opt" localSheetId="4" hidden="1">'Using mlogit'!$Q$2</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val" localSheetId="4" hidden="1">0</definedName>
    <definedName name="solver_ver" localSheetId="4" hidden="1">3</definedName>
    <definedName name="ZipBeta" localSheetId="4">'Using mlogit'!$M$3</definedName>
  </definedNames>
  <calcPr calcId="171027"/>
  <pivotCaches>
    <pivotCache cacheId="17"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1" i="4" l="1"/>
  <c r="N41" i="4" s="1"/>
  <c r="O41" i="4" s="1"/>
  <c r="P41" i="4" s="1"/>
  <c r="Q41" i="4" s="1"/>
  <c r="R41" i="4" s="1"/>
  <c r="L40" i="4"/>
  <c r="N40" i="4" s="1"/>
  <c r="O40" i="4" s="1"/>
  <c r="P40" i="4" s="1"/>
  <c r="Q40" i="4" s="1"/>
  <c r="R40" i="4" s="1"/>
  <c r="L39" i="4"/>
  <c r="N39" i="4" s="1"/>
  <c r="O39" i="4" s="1"/>
  <c r="P39" i="4" s="1"/>
  <c r="Q39" i="4" s="1"/>
  <c r="R39" i="4" s="1"/>
  <c r="L38" i="4"/>
  <c r="N38" i="4" s="1"/>
  <c r="O38" i="4" s="1"/>
  <c r="P38" i="4" s="1"/>
  <c r="Q38" i="4" s="1"/>
  <c r="R38" i="4" s="1"/>
  <c r="N37" i="4"/>
  <c r="O37" i="4" s="1"/>
  <c r="P37" i="4" s="1"/>
  <c r="Q37" i="4" s="1"/>
  <c r="R37" i="4" s="1"/>
  <c r="N36" i="4"/>
  <c r="O36" i="4" s="1"/>
  <c r="P36" i="4" s="1"/>
  <c r="Q36" i="4" s="1"/>
  <c r="R36" i="4" s="1"/>
  <c r="N35" i="4"/>
  <c r="O35" i="4" s="1"/>
  <c r="P35" i="4" s="1"/>
  <c r="Q35" i="4" s="1"/>
  <c r="R35" i="4" s="1"/>
  <c r="N34" i="4"/>
  <c r="O34" i="4" s="1"/>
  <c r="P34" i="4" s="1"/>
  <c r="Q34" i="4" s="1"/>
  <c r="R34" i="4" s="1"/>
  <c r="N33" i="4"/>
  <c r="O33" i="4" s="1"/>
  <c r="P33" i="4" s="1"/>
  <c r="Q33" i="4" s="1"/>
  <c r="R33" i="4" s="1"/>
  <c r="N32" i="4"/>
  <c r="O32" i="4" s="1"/>
  <c r="P32" i="4" s="1"/>
  <c r="Q32" i="4" s="1"/>
  <c r="R32" i="4" s="1"/>
  <c r="N31" i="4"/>
  <c r="O31" i="4" s="1"/>
  <c r="P31" i="4" s="1"/>
  <c r="Q31" i="4" s="1"/>
  <c r="R31" i="4" s="1"/>
  <c r="N30" i="4"/>
  <c r="O30" i="4" s="1"/>
  <c r="P30" i="4" s="1"/>
  <c r="Q30" i="4" s="1"/>
  <c r="R30" i="4" s="1"/>
  <c r="N29" i="4"/>
  <c r="O29" i="4" s="1"/>
  <c r="P29" i="4" s="1"/>
  <c r="Q29" i="4" s="1"/>
  <c r="R29" i="4" s="1"/>
  <c r="N28" i="4"/>
  <c r="O28" i="4" s="1"/>
  <c r="P28" i="4" s="1"/>
  <c r="Q28" i="4" s="1"/>
  <c r="R28" i="4" s="1"/>
  <c r="N27" i="4"/>
  <c r="O27" i="4" s="1"/>
  <c r="P27" i="4" s="1"/>
  <c r="Q27" i="4" s="1"/>
  <c r="R27" i="4" s="1"/>
  <c r="N26" i="4"/>
  <c r="O26" i="4" s="1"/>
  <c r="P26" i="4" s="1"/>
  <c r="Q26" i="4" s="1"/>
  <c r="R26" i="4" s="1"/>
  <c r="N25" i="4"/>
  <c r="O25" i="4" s="1"/>
  <c r="P25" i="4" s="1"/>
  <c r="Q25" i="4" s="1"/>
  <c r="R25" i="4" s="1"/>
  <c r="N24" i="4"/>
  <c r="O24" i="4" s="1"/>
  <c r="P24" i="4" s="1"/>
  <c r="Q24" i="4" s="1"/>
  <c r="R24" i="4" s="1"/>
  <c r="N23" i="4"/>
  <c r="O23" i="4" s="1"/>
  <c r="P23" i="4" s="1"/>
  <c r="Q23" i="4" s="1"/>
  <c r="R23" i="4" s="1"/>
  <c r="N22" i="4"/>
  <c r="O22" i="4" s="1"/>
  <c r="P22" i="4" s="1"/>
  <c r="Q22" i="4" s="1"/>
  <c r="R22" i="4" s="1"/>
  <c r="N21" i="4"/>
  <c r="O21" i="4" s="1"/>
  <c r="P21" i="4" s="1"/>
  <c r="Q21" i="4" s="1"/>
  <c r="R21" i="4" s="1"/>
  <c r="N20" i="4"/>
  <c r="O20" i="4" s="1"/>
  <c r="P20" i="4" s="1"/>
  <c r="Q20" i="4" s="1"/>
  <c r="R20" i="4" s="1"/>
  <c r="N19" i="4"/>
  <c r="O19" i="4" s="1"/>
  <c r="P19" i="4" s="1"/>
  <c r="Q19" i="4" s="1"/>
  <c r="R19" i="4" s="1"/>
  <c r="N18" i="4"/>
  <c r="O18" i="4" s="1"/>
  <c r="P18" i="4" s="1"/>
  <c r="Q18" i="4" s="1"/>
  <c r="R18" i="4" s="1"/>
  <c r="N17" i="4"/>
  <c r="O17" i="4" s="1"/>
  <c r="P17" i="4" s="1"/>
  <c r="Q17" i="4" s="1"/>
  <c r="R17" i="4" s="1"/>
  <c r="N16" i="4"/>
  <c r="O16" i="4" s="1"/>
  <c r="P16" i="4" s="1"/>
  <c r="Q16" i="4" s="1"/>
  <c r="R16" i="4" s="1"/>
  <c r="N15" i="4"/>
  <c r="O15" i="4" s="1"/>
  <c r="P15" i="4" s="1"/>
  <c r="Q15" i="4" s="1"/>
  <c r="R15" i="4" s="1"/>
  <c r="N14" i="4"/>
  <c r="O14" i="4" s="1"/>
  <c r="P14" i="4" s="1"/>
  <c r="Q14" i="4" s="1"/>
  <c r="R14" i="4" s="1"/>
  <c r="N13" i="4"/>
  <c r="O13" i="4" s="1"/>
  <c r="P13" i="4" s="1"/>
  <c r="Q13" i="4" s="1"/>
  <c r="R13" i="4" s="1"/>
  <c r="N12" i="4"/>
  <c r="O12" i="4" s="1"/>
  <c r="P12" i="4" s="1"/>
  <c r="Q12" i="4" s="1"/>
  <c r="R12" i="4" s="1"/>
  <c r="N11" i="4"/>
  <c r="O11" i="4" s="1"/>
  <c r="P11" i="4" s="1"/>
  <c r="Q11" i="4" s="1"/>
  <c r="R11" i="4" s="1"/>
  <c r="N10" i="4"/>
  <c r="O10" i="4" s="1"/>
  <c r="P10" i="4" s="1"/>
  <c r="Q10" i="4" s="1"/>
  <c r="R10" i="4" s="1"/>
  <c r="N9" i="4"/>
  <c r="O9" i="4" s="1"/>
  <c r="P9" i="4" s="1"/>
  <c r="Q9" i="4" s="1"/>
  <c r="R9" i="4" s="1"/>
  <c r="N8" i="4"/>
  <c r="O8" i="4" s="1"/>
  <c r="P8" i="4" s="1"/>
  <c r="Q8" i="4" s="1"/>
  <c r="R8" i="4" s="1"/>
  <c r="N7" i="4"/>
  <c r="O7" i="4" s="1"/>
  <c r="P7" i="4" s="1"/>
  <c r="Q7" i="4" s="1"/>
  <c r="R7" i="4" s="1"/>
  <c r="N6" i="4"/>
  <c r="O6" i="4" s="1"/>
  <c r="P6" i="4" s="1"/>
  <c r="Q6" i="4" s="1"/>
  <c r="R6" i="4" s="1"/>
  <c r="Q2" i="4" l="1"/>
</calcChain>
</file>

<file path=xl/sharedStrings.xml><?xml version="1.0" encoding="utf-8"?>
<sst xmlns="http://schemas.openxmlformats.org/spreadsheetml/2006/main" count="51" uniqueCount="46">
  <si>
    <t>Coefficients</t>
  </si>
  <si>
    <t>Intercept</t>
  </si>
  <si>
    <t>Age</t>
  </si>
  <si>
    <t>Sum Log Likelihood:</t>
  </si>
  <si>
    <t>Flu</t>
  </si>
  <si>
    <t>Sex</t>
  </si>
  <si>
    <t>Logit</t>
  </si>
  <si>
    <t>Odds</t>
  </si>
  <si>
    <t>Predicted probability that person gets the flu</t>
  </si>
  <si>
    <t>Probability of actual outcome</t>
  </si>
  <si>
    <t>Log Likelihood</t>
  </si>
  <si>
    <t>The data shown in the R console is as it comes over from Excel via the XLGetRange function</t>
  </si>
  <si>
    <t>It's in what's termed the "wide format." Here's the reason:</t>
  </si>
  <si>
    <t>Logistic regression is not limted to only two alternatives in the outcome. There can be 3 or more</t>
  </si>
  <si>
    <t>For example, if you were studying how travelers make their choice of transport, you might allow for trains, planes and cars.</t>
  </si>
  <si>
    <t>If you were using a RDBMS to record and analyze your data, you might set up a table of parent records representing the travellers</t>
  </si>
  <si>
    <t>And you might set up a table of child records representing the mode of transport</t>
  </si>
  <si>
    <t>The child records woud be linked to the parents' primary key</t>
  </si>
  <si>
    <t>But in a truly flat-file system such as Excel and R , you generally add columns to account for the additional choices. You might store each mode and each cost:</t>
  </si>
  <si>
    <t>Train and train cost</t>
  </si>
  <si>
    <t>Plane and plane cost</t>
  </si>
  <si>
    <t>Car and car cost</t>
  </si>
  <si>
    <t>Whether with two choices (binomial logistic regression) or more (multinomial logistic regression) mlogit prefers a "long" format. See the next worksheet.</t>
  </si>
  <si>
    <t xml:space="preserve">Compare the wide shape with the long shape. In the wide shape, there's one row per record. In the long shape, there's one row per alternative per record. </t>
  </si>
  <si>
    <t>Notice in the long shape, the first two  rows have the same dosage, age and sex. mlogit adds two indexes, chid and alt.</t>
  </si>
  <si>
    <t>Because each record occupies two rows in stead of 1, the long shape is longer than the wide shape</t>
  </si>
  <si>
    <t>Here, the wide shape actually has fewer columns than the long shape. But it would have more columns than the long shape if there were three or more outcomes (such as train, plane, car)</t>
  </si>
  <si>
    <t>The mlogit prefers the long shape even with only two alternatives in the outcome. So before you call the mlogit function, push your data through the mlogit.data function:</t>
  </si>
  <si>
    <t>&gt; Longshape &lt;- mlogit.data(FluData, choice = "Flu", shape = "wide")</t>
  </si>
  <si>
    <t>Then, submit the long shape object that you have created to the mlogit function.</t>
  </si>
  <si>
    <r>
      <t xml:space="preserve">The syntax of the mlogit function is a little quirky. The first argument, a </t>
    </r>
    <r>
      <rPr>
        <i/>
        <sz val="11"/>
        <color theme="1"/>
        <rFont val="Calibri"/>
        <family val="2"/>
        <scheme val="minor"/>
      </rPr>
      <t>formula</t>
    </r>
    <r>
      <rPr>
        <sz val="11"/>
        <color theme="1"/>
        <rFont val="Calibri"/>
        <family val="2"/>
        <scheme val="minor"/>
      </rPr>
      <t xml:space="preserve"> argument, has three parts, separated by the | symbol. You don't always see all three parts. </t>
    </r>
  </si>
  <si>
    <t>The second part names the individual variables. In the current example, they might be the prospective buyer's income or age. They don't vary with the choice of car, but with the buyer.</t>
  </si>
  <si>
    <t>The third part names the alternative variables whose values differ from individual to individual. So John might have to pay $20,000 for a Toyota but Jane might pay only $18,000.</t>
  </si>
  <si>
    <t>The  two types of variables are sometimes termed "individual" (for the person making the choice) and "alternative" (for the choices confronting the individual).</t>
  </si>
  <si>
    <t>Formally the first part names the alternative variables that have generic values. So if the alternatives are makes of car and each car of a given make has the same price, you'd cite them in the first part.</t>
  </si>
  <si>
    <t>In this chapter's example on a flu vaccine, the first part of the formula argument names no variables because the design has no alternative variables. It does include the numeral 1, to call for an intercept.</t>
  </si>
  <si>
    <t>The 1 is followed by the | symbol to indicate that part 2 is coming up. In this example, part 2 names all 3m individual variables.</t>
  </si>
  <si>
    <t>There is no 2nd | in this cawse, because there's no thired part (alternative variables with specific values). The end of the formula argument is indicated by the comma.</t>
  </si>
  <si>
    <t>The arguments continue with the datqa siurce.</t>
  </si>
  <si>
    <t>It is mlogit's way of adjusting the measured probability so that we predict the actual outcome for an individual, rather than the probability that the individual has an actual outcome of, say, 1 instead of 0.</t>
  </si>
  <si>
    <t xml:space="preserve">Finally, the reflevel is the value of the outcome variable that's predicted directly. </t>
  </si>
  <si>
    <t>Row Labels</t>
  </si>
  <si>
    <t>Grand Total</t>
  </si>
  <si>
    <t>Average of Dose</t>
  </si>
  <si>
    <t>Average of Flu</t>
  </si>
  <si>
    <t>Dosage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</si>
</sst>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0"/>
  </numFmts>
  <fonts count="4" x14ac:knownFonts="1">
    <font>
      <sz val="11"/>
      <color theme="1"/>
      <name val="Calibri"/>
      <family val="2"/>
      <scheme val="minor"/>
    </font>
    <font>
      <b/>
      <sz val="11"/>
      <color theme="1"/>
      <name val="Calibri"/>
      <family val="2"/>
      <scheme val="minor"/>
    </font>
    <font>
      <b/>
      <sz val="11"/>
      <color rgb="FF000000"/>
      <name val="Calibri"/>
      <family val="2"/>
      <scheme val="minor"/>
    </font>
    <font>
      <i/>
      <sz val="11"/>
      <color theme="1"/>
      <name val="Calibri"/>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1">
    <xf numFmtId="0" fontId="0" fillId="0" borderId="0"/>
  </cellStyleXfs>
  <cellXfs count="19">
    <xf numFmtId="0" fontId="0" fillId="0" borderId="0" xfId="0"/>
    <xf numFmtId="0" fontId="0" fillId="0" borderId="1" xfId="0" applyBorder="1"/>
    <xf numFmtId="0" fontId="0" fillId="0" borderId="4" xfId="0" applyBorder="1"/>
    <xf numFmtId="0" fontId="0" fillId="0" borderId="0" xfId="0" applyBorder="1"/>
    <xf numFmtId="0" fontId="0" fillId="0" borderId="5" xfId="0" applyBorder="1" applyAlignment="1">
      <alignment wrapText="1"/>
    </xf>
    <xf numFmtId="0" fontId="0" fillId="0" borderId="2" xfId="0" applyBorder="1" applyAlignment="1">
      <alignment horizontal="right"/>
    </xf>
    <xf numFmtId="0" fontId="0" fillId="0" borderId="3" xfId="0" applyBorder="1"/>
    <xf numFmtId="0" fontId="2" fillId="0" borderId="2" xfId="0" applyFont="1" applyBorder="1"/>
    <xf numFmtId="0" fontId="2" fillId="0" borderId="3" xfId="0" applyFont="1" applyBorder="1"/>
    <xf numFmtId="0" fontId="1" fillId="0" borderId="6" xfId="0" applyFont="1" applyBorder="1" applyAlignment="1">
      <alignment horizontal="center" wrapText="1"/>
    </xf>
    <xf numFmtId="164" fontId="0" fillId="0" borderId="0" xfId="0" applyNumberFormat="1"/>
    <xf numFmtId="165"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123038</xdr:colOff>
      <xdr:row>11</xdr:row>
      <xdr:rowOff>171167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295238" cy="22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76200</xdr:colOff>
      <xdr:row>0</xdr:row>
      <xdr:rowOff>9525</xdr:rowOff>
    </xdr:from>
    <xdr:to>
      <xdr:col>18</xdr:col>
      <xdr:colOff>132571</xdr:colOff>
      <xdr:row>16</xdr:row>
      <xdr:rowOff>152001</xdr:rowOff>
    </xdr:to>
    <xdr:pic>
      <xdr:nvPicPr>
        <xdr:cNvPr id="2" name="Picture 1"/>
        <xdr:cNvPicPr>
          <a:picLocks noChangeAspect="1"/>
        </xdr:cNvPicPr>
      </xdr:nvPicPr>
      <xdr:blipFill>
        <a:blip xmlns:r="http://schemas.openxmlformats.org/officeDocument/2006/relationships" r:embed="rId1"/>
        <a:stretch>
          <a:fillRect/>
        </a:stretch>
      </xdr:blipFill>
      <xdr:spPr>
        <a:xfrm>
          <a:off x="6248400" y="9525"/>
          <a:ext cx="6228571" cy="3190476"/>
        </a:xfrm>
        <a:prstGeom prst="rect">
          <a:avLst/>
        </a:prstGeom>
      </xdr:spPr>
    </xdr:pic>
    <xdr:clientData/>
  </xdr:twoCellAnchor>
  <xdr:twoCellAnchor editAs="oneCell">
    <xdr:from>
      <xdr:col>0</xdr:col>
      <xdr:colOff>0</xdr:colOff>
      <xdr:row>0</xdr:row>
      <xdr:rowOff>0</xdr:rowOff>
    </xdr:from>
    <xdr:to>
      <xdr:col>9</xdr:col>
      <xdr:colOff>57150</xdr:colOff>
      <xdr:row>11</xdr:row>
      <xdr:rowOff>171167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6229350" cy="22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713600</xdr:colOff>
      <xdr:row>23</xdr:row>
      <xdr:rowOff>85090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200000" cy="50761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nrad Carlberg" refreshedDate="42650.359068055557" createdVersion="6" refreshedVersion="6" minRefreshableVersion="3" recordCount="36">
  <cacheSource type="worksheet">
    <worksheetSource ref="J5:M41" sheet="Using glm"/>
  </cacheSource>
  <cacheFields count="4">
    <cacheField name="Flu" numFmtId="0">
      <sharedItems containsSemiMixedTypes="0" containsString="0" containsNumber="1" containsInteger="1" minValue="0" maxValue="1" count="2">
        <n v="0"/>
        <n v="1"/>
      </sharedItems>
    </cacheField>
    <cacheField name="Dose" numFmtId="164">
      <sharedItems containsSemiMixedTypes="0" containsString="0" containsNumber="1" minValue="14.168177382246888" maxValue="26.442826965093943"/>
    </cacheField>
    <cacheField name="Age" numFmtId="0">
      <sharedItems containsSemiMixedTypes="0" containsString="0" containsNumber="1" containsInteger="1" minValue="41" maxValue="59"/>
    </cacheField>
    <cacheField name="Sex"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x v="0"/>
    <n v="16.887653303838498"/>
    <n v="50"/>
    <x v="0"/>
  </r>
  <r>
    <x v="0"/>
    <n v="17.030502315978563"/>
    <n v="50"/>
    <x v="0"/>
  </r>
  <r>
    <x v="0"/>
    <n v="17.503588443485505"/>
    <n v="47"/>
    <x v="0"/>
  </r>
  <r>
    <x v="0"/>
    <n v="17.405116562100972"/>
    <n v="49"/>
    <x v="0"/>
  </r>
  <r>
    <x v="0"/>
    <n v="18.287152525949935"/>
    <n v="42"/>
    <x v="0"/>
  </r>
  <r>
    <x v="0"/>
    <n v="18.021051701747979"/>
    <n v="47"/>
    <x v="0"/>
  </r>
  <r>
    <x v="0"/>
    <n v="17.862168616816685"/>
    <n v="49"/>
    <x v="0"/>
  </r>
  <r>
    <x v="0"/>
    <n v="17.519136635283065"/>
    <n v="55"/>
    <x v="0"/>
  </r>
  <r>
    <x v="0"/>
    <n v="18.036761853876762"/>
    <n v="51"/>
    <x v="0"/>
  </r>
  <r>
    <x v="0"/>
    <n v="14.168177382246888"/>
    <n v="52"/>
    <x v="1"/>
  </r>
  <r>
    <x v="0"/>
    <n v="18.158879943620082"/>
    <n v="52"/>
    <x v="0"/>
  </r>
  <r>
    <x v="0"/>
    <n v="18.885919870487136"/>
    <n v="55"/>
    <x v="0"/>
  </r>
  <r>
    <x v="1"/>
    <n v="15.733847904194725"/>
    <n v="49"/>
    <x v="1"/>
  </r>
  <r>
    <x v="0"/>
    <n v="20.09398198109114"/>
    <n v="54"/>
    <x v="0"/>
  </r>
  <r>
    <x v="1"/>
    <n v="19.997615584012525"/>
    <n v="55"/>
    <x v="0"/>
  </r>
  <r>
    <x v="0"/>
    <n v="20.234239627931611"/>
    <n v="53"/>
    <x v="0"/>
  </r>
  <r>
    <x v="0"/>
    <n v="18.168273642831107"/>
    <n v="44"/>
    <x v="1"/>
  </r>
  <r>
    <x v="0"/>
    <n v="17.071640240109602"/>
    <n v="54"/>
    <x v="1"/>
  </r>
  <r>
    <x v="0"/>
    <n v="21.441977817873166"/>
    <n v="53"/>
    <x v="0"/>
  </r>
  <r>
    <x v="0"/>
    <n v="21.307388782625555"/>
    <n v="56"/>
    <x v="0"/>
  </r>
  <r>
    <x v="1"/>
    <n v="17.915453565789566"/>
    <n v="57"/>
    <x v="1"/>
  </r>
  <r>
    <x v="0"/>
    <n v="19.167244965824199"/>
    <n v="51"/>
    <x v="1"/>
  </r>
  <r>
    <x v="0"/>
    <n v="19.287095610930375"/>
    <n v="53"/>
    <x v="1"/>
  </r>
  <r>
    <x v="1"/>
    <n v="23.539688027893682"/>
    <n v="51"/>
    <x v="0"/>
  </r>
  <r>
    <x v="1"/>
    <n v="19.49067974727965"/>
    <n v="55"/>
    <x v="1"/>
  </r>
  <r>
    <x v="1"/>
    <n v="23.175115322307192"/>
    <n v="59"/>
    <x v="0"/>
  </r>
  <r>
    <x v="1"/>
    <n v="20.575975926815435"/>
    <n v="47"/>
    <x v="1"/>
  </r>
  <r>
    <x v="1"/>
    <n v="21.298642924739426"/>
    <n v="54"/>
    <x v="1"/>
  </r>
  <r>
    <x v="0"/>
    <n v="21.161138603529775"/>
    <n v="56"/>
    <x v="1"/>
  </r>
  <r>
    <x v="1"/>
    <n v="21.833435938442928"/>
    <n v="51"/>
    <x v="1"/>
  </r>
  <r>
    <x v="1"/>
    <n v="21.725732318178594"/>
    <n v="58"/>
    <x v="1"/>
  </r>
  <r>
    <x v="1"/>
    <n v="23.547300163461237"/>
    <n v="53"/>
    <x v="1"/>
  </r>
  <r>
    <x v="0"/>
    <n v="25.058066133123944"/>
    <n v="46"/>
    <x v="0"/>
  </r>
  <r>
    <x v="1"/>
    <n v="26.442826965093943"/>
    <n v="41"/>
    <x v="1"/>
  </r>
  <r>
    <x v="1"/>
    <n v="25.787049583965697"/>
    <n v="48"/>
    <x v="0"/>
  </r>
  <r>
    <x v="1"/>
    <n v="26.179479466522807"/>
    <n v="4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11" firstHeaderRow="1" firstDataRow="1" firstDataCol="1"/>
  <pivotFields count="4">
    <pivotField axis="axisRow" showAll="0">
      <items count="3">
        <item x="0"/>
        <item x="1"/>
        <item t="default"/>
      </items>
    </pivotField>
    <pivotField dataField="1" numFmtId="164" showAll="0"/>
    <pivotField showAll="0"/>
    <pivotField showAll="0"/>
  </pivotFields>
  <rowFields count="1">
    <field x="0"/>
  </rowFields>
  <rowItems count="3">
    <i>
      <x/>
    </i>
    <i>
      <x v="1"/>
    </i>
    <i t="grand">
      <x/>
    </i>
  </rowItems>
  <colItems count="1">
    <i/>
  </colItems>
  <dataFields count="1">
    <dataField name="Average of Dos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4">
    <pivotField dataField="1" showAll="0">
      <items count="3">
        <item x="0"/>
        <item x="1"/>
        <item t="default"/>
      </items>
    </pivotField>
    <pivotField numFmtId="164" showAll="0"/>
    <pivotField showAll="0"/>
    <pivotField axis="axisRow" showAll="0">
      <items count="3">
        <item x="0"/>
        <item x="1"/>
        <item t="default"/>
      </items>
    </pivotField>
  </pivotFields>
  <rowFields count="1">
    <field x="3"/>
  </rowFields>
  <rowItems count="3">
    <i>
      <x/>
    </i>
    <i>
      <x v="1"/>
    </i>
    <i t="grand">
      <x/>
    </i>
  </rowItems>
  <colItems count="1">
    <i/>
  </colItems>
  <dataFields count="1">
    <dataField name="Average of Flu" fld="0"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6"/>
  <sheetViews>
    <sheetView workbookViewId="0">
      <selection activeCell="A17" sqref="A17"/>
    </sheetView>
  </sheetViews>
  <sheetFormatPr defaultRowHeight="15" x14ac:dyDescent="0.25"/>
  <sheetData>
    <row r="2" spans="1:6" x14ac:dyDescent="0.25">
      <c r="A2" t="s">
        <v>11</v>
      </c>
    </row>
    <row r="3" spans="1:6" x14ac:dyDescent="0.25">
      <c r="A3" t="s">
        <v>12</v>
      </c>
    </row>
    <row r="5" spans="1:6" x14ac:dyDescent="0.25">
      <c r="A5" t="s">
        <v>13</v>
      </c>
    </row>
    <row r="7" spans="1:6" x14ac:dyDescent="0.25">
      <c r="A7" t="s">
        <v>14</v>
      </c>
    </row>
    <row r="9" spans="1:6" x14ac:dyDescent="0.25">
      <c r="A9" t="s">
        <v>15</v>
      </c>
    </row>
    <row r="10" spans="1:6" x14ac:dyDescent="0.25">
      <c r="B10" t="s">
        <v>16</v>
      </c>
    </row>
    <row r="11" spans="1:6" x14ac:dyDescent="0.25">
      <c r="B11" t="s">
        <v>17</v>
      </c>
    </row>
    <row r="13" spans="1:6" x14ac:dyDescent="0.25">
      <c r="A13" t="s">
        <v>18</v>
      </c>
    </row>
    <row r="14" spans="1:6" x14ac:dyDescent="0.25">
      <c r="B14" t="s">
        <v>19</v>
      </c>
      <c r="D14" t="s">
        <v>20</v>
      </c>
      <c r="F14" t="s">
        <v>21</v>
      </c>
    </row>
    <row r="16" spans="1:6" x14ac:dyDescent="0.25">
      <c r="A16"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7" sqref="I1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6" sqref="A6"/>
    </sheetView>
  </sheetViews>
  <sheetFormatPr defaultRowHeight="15" x14ac:dyDescent="0.25"/>
  <sheetData>
    <row r="1" spans="1:2" x14ac:dyDescent="0.25">
      <c r="A1" t="s">
        <v>23</v>
      </c>
    </row>
    <row r="3" spans="1:2" x14ac:dyDescent="0.25">
      <c r="A3" t="s">
        <v>24</v>
      </c>
    </row>
    <row r="4" spans="1:2" x14ac:dyDescent="0.25">
      <c r="B4" t="s">
        <v>25</v>
      </c>
    </row>
    <row r="6" spans="1:2" x14ac:dyDescent="0.25">
      <c r="A6" t="s">
        <v>26</v>
      </c>
    </row>
    <row r="8" spans="1:2" x14ac:dyDescent="0.25">
      <c r="A8" t="s">
        <v>27</v>
      </c>
    </row>
    <row r="10" spans="1:2" x14ac:dyDescent="0.25">
      <c r="B10" t="s">
        <v>28</v>
      </c>
    </row>
    <row r="12" spans="1:2"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U43"/>
  <sheetViews>
    <sheetView workbookViewId="0">
      <selection activeCell="J2" sqref="J2:M2"/>
    </sheetView>
  </sheetViews>
  <sheetFormatPr defaultRowHeight="15" x14ac:dyDescent="0.25"/>
  <cols>
    <col min="9" max="9" width="10.5" customWidth="1"/>
    <col min="10" max="10" width="9.25" customWidth="1"/>
    <col min="11" max="12" width="8.25" bestFit="1" customWidth="1"/>
    <col min="13" max="13" width="7.25" customWidth="1"/>
    <col min="14" max="14" width="7.625" bestFit="1" customWidth="1"/>
    <col min="15" max="15" width="8.625" bestFit="1" customWidth="1"/>
    <col min="16" max="16" width="10.75" customWidth="1"/>
    <col min="17" max="17" width="10.375" customWidth="1"/>
    <col min="18" max="18" width="10.25" bestFit="1" customWidth="1"/>
    <col min="21" max="21" width="10.625" bestFit="1" customWidth="1"/>
  </cols>
  <sheetData>
    <row r="1" spans="10:21" ht="15.75" thickBot="1" x14ac:dyDescent="0.3">
      <c r="J1" s="1"/>
      <c r="K1" s="16" t="s">
        <v>0</v>
      </c>
      <c r="L1" s="17"/>
      <c r="M1" s="18"/>
    </row>
    <row r="2" spans="10:21" ht="15.75" thickBot="1" x14ac:dyDescent="0.3">
      <c r="J2" s="2" t="s">
        <v>1</v>
      </c>
      <c r="K2" s="2" t="s">
        <v>45</v>
      </c>
      <c r="L2" s="3" t="s">
        <v>2</v>
      </c>
      <c r="M2" s="4" t="s">
        <v>5</v>
      </c>
      <c r="O2" s="1"/>
      <c r="P2" s="5" t="s">
        <v>3</v>
      </c>
      <c r="Q2" s="6">
        <f>SUM(R6:R41)</f>
        <v>-14.160149178814455</v>
      </c>
    </row>
    <row r="3" spans="10:21" ht="15.75" thickBot="1" x14ac:dyDescent="0.3">
      <c r="J3" s="7">
        <v>-22.301642353561334</v>
      </c>
      <c r="K3" s="7">
        <v>0.5625770912435778</v>
      </c>
      <c r="L3" s="7">
        <v>0.12668569951579359</v>
      </c>
      <c r="M3" s="8">
        <v>2.5843070709066116</v>
      </c>
    </row>
    <row r="5" spans="10:21" ht="60.75" thickBot="1" x14ac:dyDescent="0.3">
      <c r="J5" s="9" t="s">
        <v>4</v>
      </c>
      <c r="K5" s="9" t="s">
        <v>45</v>
      </c>
      <c r="L5" s="9" t="s">
        <v>2</v>
      </c>
      <c r="M5" s="9" t="s">
        <v>5</v>
      </c>
      <c r="N5" s="9" t="s">
        <v>6</v>
      </c>
      <c r="O5" s="9" t="s">
        <v>7</v>
      </c>
      <c r="P5" s="9" t="s">
        <v>8</v>
      </c>
      <c r="Q5" s="9" t="s">
        <v>9</v>
      </c>
      <c r="R5" s="9" t="s">
        <v>10</v>
      </c>
    </row>
    <row r="6" spans="10:21" x14ac:dyDescent="0.25">
      <c r="J6">
        <v>0</v>
      </c>
      <c r="K6" s="10">
        <v>16.887653303838498</v>
      </c>
      <c r="L6">
        <v>50</v>
      </c>
      <c r="M6">
        <v>1</v>
      </c>
      <c r="N6">
        <f>Intercept+Dosage_Coeff*K6+Age_Coeff*L6+Sex_Coeff*M6</f>
        <v>-3.8824434332615838</v>
      </c>
      <c r="O6" s="11">
        <f>EXP(N6)</f>
        <v>2.0600427864898713E-2</v>
      </c>
      <c r="P6" s="12">
        <f>O6/(1+O6)</f>
        <v>2.0184616136204165E-2</v>
      </c>
      <c r="Q6" s="12">
        <f t="shared" ref="Q6:Q41" si="0">IF(J6=1,P6,1-P6)</f>
        <v>0.97981538386379585</v>
      </c>
      <c r="R6" s="12">
        <f>LN(Q6)</f>
        <v>-2.0391108876431856E-2</v>
      </c>
    </row>
    <row r="7" spans="10:21" x14ac:dyDescent="0.25">
      <c r="J7">
        <v>0</v>
      </c>
      <c r="K7" s="10">
        <v>17.030502315978563</v>
      </c>
      <c r="L7">
        <v>50</v>
      </c>
      <c r="M7">
        <v>1</v>
      </c>
      <c r="N7">
        <f t="shared" ref="N7:N16" si="1">Intercept+Dosage_Coeff*K7+Age_Coeff*L7+Sex_Coeff*M7</f>
        <v>-3.8020798515248075</v>
      </c>
      <c r="O7" s="11">
        <f t="shared" ref="O7:O41" si="2">EXP(N7)</f>
        <v>2.2324292324227144E-2</v>
      </c>
      <c r="P7" s="12">
        <f t="shared" ref="P7:P41" si="3">O7/(1+O7)</f>
        <v>2.1836801191012941E-2</v>
      </c>
      <c r="Q7" s="12">
        <f t="shared" si="0"/>
        <v>0.97816319880898706</v>
      </c>
      <c r="R7" s="12">
        <f t="shared" ref="R7:R41" si="4">LN(Q7)</f>
        <v>-2.207875292072127E-2</v>
      </c>
    </row>
    <row r="8" spans="10:21" x14ac:dyDescent="0.25">
      <c r="J8">
        <v>0</v>
      </c>
      <c r="K8" s="10">
        <v>17.503588443485505</v>
      </c>
      <c r="L8">
        <v>47</v>
      </c>
      <c r="M8">
        <v>1</v>
      </c>
      <c r="N8">
        <f t="shared" si="1"/>
        <v>-3.9159895325516456</v>
      </c>
      <c r="O8" s="11">
        <f t="shared" si="2"/>
        <v>1.9920826583087976E-2</v>
      </c>
      <c r="P8" s="12">
        <f t="shared" si="3"/>
        <v>1.9531738213275054E-2</v>
      </c>
      <c r="Q8" s="12">
        <f t="shared" si="0"/>
        <v>0.98046826178672497</v>
      </c>
      <c r="R8" s="12">
        <f t="shared" si="4"/>
        <v>-1.9725003286541636E-2</v>
      </c>
    </row>
    <row r="9" spans="10:21" x14ac:dyDescent="0.25">
      <c r="J9">
        <v>0</v>
      </c>
      <c r="K9" s="10">
        <v>17.405116562100972</v>
      </c>
      <c r="L9">
        <v>49</v>
      </c>
      <c r="M9">
        <v>1</v>
      </c>
      <c r="N9">
        <f t="shared" si="1"/>
        <v>-3.7180161581186524</v>
      </c>
      <c r="O9" s="11">
        <f t="shared" si="2"/>
        <v>2.428209192555399E-2</v>
      </c>
      <c r="P9" s="12">
        <f t="shared" si="3"/>
        <v>2.3706449733887216E-2</v>
      </c>
      <c r="Q9" s="12">
        <f t="shared" si="0"/>
        <v>0.97629355026611275</v>
      </c>
      <c r="R9" s="12">
        <f t="shared" si="4"/>
        <v>-2.3991969075607834E-2</v>
      </c>
    </row>
    <row r="10" spans="10:21" x14ac:dyDescent="0.25">
      <c r="J10">
        <v>0</v>
      </c>
      <c r="K10" s="10">
        <v>18.287152525949935</v>
      </c>
      <c r="L10">
        <v>42</v>
      </c>
      <c r="M10">
        <v>1</v>
      </c>
      <c r="N10">
        <f t="shared" si="1"/>
        <v>-4.1086028278148312</v>
      </c>
      <c r="O10" s="11">
        <f t="shared" si="2"/>
        <v>1.6430715034669589E-2</v>
      </c>
      <c r="P10" s="12">
        <f t="shared" si="3"/>
        <v>1.6165110707136738E-2</v>
      </c>
      <c r="Q10" s="12">
        <f t="shared" si="0"/>
        <v>0.98383488929286322</v>
      </c>
      <c r="R10" s="12">
        <f t="shared" si="4"/>
        <v>-1.6297191443194543E-2</v>
      </c>
    </row>
    <row r="11" spans="10:21" x14ac:dyDescent="0.25">
      <c r="J11">
        <v>0</v>
      </c>
      <c r="K11" s="10">
        <v>18.021051701747979</v>
      </c>
      <c r="L11">
        <v>47</v>
      </c>
      <c r="M11">
        <v>1</v>
      </c>
      <c r="N11">
        <f t="shared" si="1"/>
        <v>-3.6248765578929185</v>
      </c>
      <c r="O11" s="11">
        <f t="shared" si="2"/>
        <v>2.6652387160129718E-2</v>
      </c>
      <c r="P11" s="12">
        <f t="shared" si="3"/>
        <v>2.5960478437939555E-2</v>
      </c>
      <c r="Q11" s="12">
        <f t="shared" si="0"/>
        <v>0.97403952156206042</v>
      </c>
      <c r="R11" s="12">
        <f t="shared" si="4"/>
        <v>-2.630339961038456E-2</v>
      </c>
      <c r="U11" s="12"/>
    </row>
    <row r="12" spans="10:21" x14ac:dyDescent="0.25">
      <c r="J12">
        <v>0</v>
      </c>
      <c r="K12" s="10">
        <v>17.862168616816685</v>
      </c>
      <c r="L12">
        <v>49</v>
      </c>
      <c r="M12">
        <v>1</v>
      </c>
      <c r="N12">
        <f t="shared" si="1"/>
        <v>-3.4608891426297848</v>
      </c>
      <c r="O12" s="11">
        <f t="shared" si="2"/>
        <v>3.1401828897217855E-2</v>
      </c>
      <c r="P12" s="12">
        <f t="shared" si="3"/>
        <v>3.0445775853231632E-2</v>
      </c>
      <c r="Q12" s="12">
        <f t="shared" si="0"/>
        <v>0.9695542241467684</v>
      </c>
      <c r="R12" s="12">
        <f t="shared" si="4"/>
        <v>-3.0918875851316745E-2</v>
      </c>
      <c r="U12" s="12"/>
    </row>
    <row r="13" spans="10:21" x14ac:dyDescent="0.25">
      <c r="J13">
        <v>0</v>
      </c>
      <c r="K13" s="10">
        <v>17.519136635283065</v>
      </c>
      <c r="L13">
        <v>55</v>
      </c>
      <c r="M13">
        <v>1</v>
      </c>
      <c r="N13">
        <f t="shared" si="1"/>
        <v>-2.8937568799097284</v>
      </c>
      <c r="O13" s="11">
        <f t="shared" si="2"/>
        <v>5.536781116957664E-2</v>
      </c>
      <c r="P13" s="12">
        <f t="shared" si="3"/>
        <v>5.2463047085183588E-2</v>
      </c>
      <c r="Q13" s="12">
        <f t="shared" si="0"/>
        <v>0.94753695291481643</v>
      </c>
      <c r="R13" s="12">
        <f t="shared" si="4"/>
        <v>-5.3889342348251955E-2</v>
      </c>
      <c r="U13" s="12"/>
    </row>
    <row r="14" spans="10:21" x14ac:dyDescent="0.25">
      <c r="J14">
        <v>0</v>
      </c>
      <c r="K14" s="10">
        <v>18.036761853876762</v>
      </c>
      <c r="L14">
        <v>51</v>
      </c>
      <c r="M14">
        <v>1</v>
      </c>
      <c r="N14">
        <f t="shared" si="1"/>
        <v>-3.1092955881421394</v>
      </c>
      <c r="O14" s="11">
        <f t="shared" si="2"/>
        <v>4.4632383850096068E-2</v>
      </c>
      <c r="P14" s="12">
        <f t="shared" si="3"/>
        <v>4.2725445372082949E-2</v>
      </c>
      <c r="Q14" s="12">
        <f t="shared" si="0"/>
        <v>0.95727455462791711</v>
      </c>
      <c r="R14" s="12">
        <f t="shared" si="4"/>
        <v>-4.3665037736256331E-2</v>
      </c>
      <c r="U14" s="12"/>
    </row>
    <row r="15" spans="10:21" x14ac:dyDescent="0.25">
      <c r="J15">
        <v>0</v>
      </c>
      <c r="K15" s="10">
        <v>14.168177382246888</v>
      </c>
      <c r="L15">
        <v>52</v>
      </c>
      <c r="M15">
        <v>2</v>
      </c>
      <c r="N15">
        <f t="shared" si="1"/>
        <v>-2.5746798169993417</v>
      </c>
      <c r="O15" s="11">
        <f t="shared" si="2"/>
        <v>7.6178209862058838E-2</v>
      </c>
      <c r="P15" s="12">
        <f t="shared" si="3"/>
        <v>7.0785869072579638E-2</v>
      </c>
      <c r="Q15" s="12">
        <f t="shared" si="0"/>
        <v>0.92921413092742033</v>
      </c>
      <c r="R15" s="12">
        <f t="shared" si="4"/>
        <v>-7.3416070574074455E-2</v>
      </c>
      <c r="U15" s="12"/>
    </row>
    <row r="16" spans="10:21" x14ac:dyDescent="0.25">
      <c r="J16">
        <v>0</v>
      </c>
      <c r="K16" s="10">
        <v>18.158879943620082</v>
      </c>
      <c r="L16">
        <v>52</v>
      </c>
      <c r="M16">
        <v>1</v>
      </c>
      <c r="N16">
        <f t="shared" si="1"/>
        <v>-2.9139090489103263</v>
      </c>
      <c r="O16" s="11">
        <f t="shared" si="2"/>
        <v>5.426319724754855E-2</v>
      </c>
      <c r="P16" s="12">
        <f t="shared" si="3"/>
        <v>5.1470256563273704E-2</v>
      </c>
      <c r="Q16" s="12">
        <f t="shared" si="0"/>
        <v>0.94852974343672625</v>
      </c>
      <c r="R16" s="12">
        <f t="shared" si="4"/>
        <v>-5.2842131704714135E-2</v>
      </c>
      <c r="U16" s="12"/>
    </row>
    <row r="17" spans="10:21" x14ac:dyDescent="0.25">
      <c r="J17">
        <v>0</v>
      </c>
      <c r="K17" s="10">
        <v>18.885919870487136</v>
      </c>
      <c r="L17">
        <v>55</v>
      </c>
      <c r="M17">
        <v>1</v>
      </c>
      <c r="N17">
        <f t="shared" ref="N17:N41" si="5">Intercept+Dosage_Coeff*K17+Age_Coeff*L17+Sex_Coeff*M17</f>
        <v>-2.1248359430881343</v>
      </c>
      <c r="O17" s="11">
        <f t="shared" si="2"/>
        <v>0.11945256367800579</v>
      </c>
      <c r="P17" s="12">
        <f t="shared" si="3"/>
        <v>0.10670623084335049</v>
      </c>
      <c r="Q17" s="12">
        <f t="shared" si="0"/>
        <v>0.89329376915664949</v>
      </c>
      <c r="R17" s="12">
        <f t="shared" si="4"/>
        <v>-0.11283978338358013</v>
      </c>
      <c r="U17" s="12"/>
    </row>
    <row r="18" spans="10:21" x14ac:dyDescent="0.25">
      <c r="J18">
        <v>1</v>
      </c>
      <c r="K18" s="10">
        <v>15.733847904194725</v>
      </c>
      <c r="L18">
        <v>49</v>
      </c>
      <c r="M18">
        <v>2</v>
      </c>
      <c r="N18">
        <f t="shared" si="5"/>
        <v>-2.0739265474634943</v>
      </c>
      <c r="O18" s="11">
        <f t="shared" si="2"/>
        <v>0.12569127872401317</v>
      </c>
      <c r="P18" s="12">
        <f t="shared" si="3"/>
        <v>0.1116569712314783</v>
      </c>
      <c r="Q18" s="12">
        <f t="shared" si="0"/>
        <v>0.1116569712314783</v>
      </c>
      <c r="R18" s="12">
        <f t="shared" si="4"/>
        <v>-2.1923238643874026</v>
      </c>
      <c r="U18" s="12"/>
    </row>
    <row r="19" spans="10:21" x14ac:dyDescent="0.25">
      <c r="J19">
        <v>0</v>
      </c>
      <c r="K19" s="10">
        <v>20.09398198109114</v>
      </c>
      <c r="L19">
        <v>54</v>
      </c>
      <c r="M19">
        <v>1</v>
      </c>
      <c r="N19">
        <f t="shared" si="5"/>
        <v>-1.5718935743787505</v>
      </c>
      <c r="O19" s="11">
        <f t="shared" si="2"/>
        <v>0.2076516060806646</v>
      </c>
      <c r="P19" s="12">
        <f t="shared" si="3"/>
        <v>0.17194661526148344</v>
      </c>
      <c r="Q19" s="12">
        <f t="shared" si="0"/>
        <v>0.82805338473851653</v>
      </c>
      <c r="R19" s="12">
        <f t="shared" si="4"/>
        <v>-0.18867765235337725</v>
      </c>
      <c r="U19" s="12"/>
    </row>
    <row r="20" spans="10:21" x14ac:dyDescent="0.25">
      <c r="J20">
        <v>1</v>
      </c>
      <c r="K20" s="10">
        <v>19.997615584012525</v>
      </c>
      <c r="L20">
        <v>55</v>
      </c>
      <c r="M20">
        <v>1</v>
      </c>
      <c r="N20">
        <f t="shared" si="5"/>
        <v>-1.4994214022250669</v>
      </c>
      <c r="O20" s="11">
        <f t="shared" si="2"/>
        <v>0.22325930011905926</v>
      </c>
      <c r="P20" s="12">
        <f t="shared" si="3"/>
        <v>0.18251183546884092</v>
      </c>
      <c r="Q20" s="12">
        <f t="shared" si="0"/>
        <v>0.18251183546884092</v>
      </c>
      <c r="R20" s="12">
        <f t="shared" si="4"/>
        <v>-1.7009402561783236</v>
      </c>
      <c r="U20" s="12"/>
    </row>
    <row r="21" spans="10:21" x14ac:dyDescent="0.25">
      <c r="J21">
        <v>0</v>
      </c>
      <c r="K21" s="10">
        <v>20.234239627931611</v>
      </c>
      <c r="L21">
        <v>53</v>
      </c>
      <c r="M21">
        <v>1</v>
      </c>
      <c r="N21">
        <f t="shared" si="5"/>
        <v>-1.6196735349103624</v>
      </c>
      <c r="O21" s="11">
        <f t="shared" si="2"/>
        <v>0.19796331664726563</v>
      </c>
      <c r="P21" s="12">
        <f t="shared" si="3"/>
        <v>0.16524989863738454</v>
      </c>
      <c r="Q21" s="12">
        <f t="shared" si="0"/>
        <v>0.83475010136261552</v>
      </c>
      <c r="R21" s="12">
        <f t="shared" si="4"/>
        <v>-0.1806228787296707</v>
      </c>
      <c r="U21" s="12"/>
    </row>
    <row r="22" spans="10:21" x14ac:dyDescent="0.25">
      <c r="J22">
        <v>0</v>
      </c>
      <c r="K22" s="10">
        <v>18.168273642831107</v>
      </c>
      <c r="L22">
        <v>44</v>
      </c>
      <c r="M22">
        <v>2</v>
      </c>
      <c r="N22">
        <f t="shared" si="5"/>
        <v>-1.337802894151908</v>
      </c>
      <c r="O22" s="11">
        <f t="shared" si="2"/>
        <v>0.26242160369358108</v>
      </c>
      <c r="P22" s="12">
        <f t="shared" si="3"/>
        <v>0.20787160400756011</v>
      </c>
      <c r="Q22" s="12">
        <f t="shared" si="0"/>
        <v>0.79212839599243989</v>
      </c>
      <c r="R22" s="12">
        <f t="shared" si="4"/>
        <v>-0.23303178415504394</v>
      </c>
      <c r="U22" s="12"/>
    </row>
    <row r="23" spans="10:21" x14ac:dyDescent="0.25">
      <c r="J23">
        <v>0</v>
      </c>
      <c r="K23" s="10">
        <v>17.071640240109602</v>
      </c>
      <c r="L23">
        <v>54</v>
      </c>
      <c r="M23">
        <v>2</v>
      </c>
      <c r="N23">
        <f t="shared" si="5"/>
        <v>-0.68788672885758295</v>
      </c>
      <c r="O23" s="11">
        <f t="shared" si="2"/>
        <v>0.50263715608593551</v>
      </c>
      <c r="P23" s="12">
        <f t="shared" si="3"/>
        <v>0.33450334570136891</v>
      </c>
      <c r="Q23" s="12">
        <f t="shared" si="0"/>
        <v>0.66549665429863114</v>
      </c>
      <c r="R23" s="12">
        <f t="shared" si="4"/>
        <v>-0.40722166850952352</v>
      </c>
      <c r="U23" s="12"/>
    </row>
    <row r="24" spans="10:21" x14ac:dyDescent="0.25">
      <c r="J24">
        <v>0</v>
      </c>
      <c r="K24" s="10">
        <v>21.441977817873166</v>
      </c>
      <c r="L24">
        <v>53</v>
      </c>
      <c r="M24">
        <v>1</v>
      </c>
      <c r="N24">
        <f t="shared" si="5"/>
        <v>-0.94022769702925801</v>
      </c>
      <c r="O24" s="11">
        <f t="shared" si="2"/>
        <v>0.39053890068632907</v>
      </c>
      <c r="P24" s="12">
        <f t="shared" si="3"/>
        <v>0.2808543511393824</v>
      </c>
      <c r="Q24" s="12">
        <f t="shared" si="0"/>
        <v>0.7191456488606176</v>
      </c>
      <c r="R24" s="12">
        <f t="shared" si="4"/>
        <v>-0.32969137034250856</v>
      </c>
      <c r="U24" s="12"/>
    </row>
    <row r="25" spans="10:21" x14ac:dyDescent="0.25">
      <c r="J25">
        <v>0</v>
      </c>
      <c r="K25" s="10">
        <v>21.307388782625555</v>
      </c>
      <c r="L25">
        <v>56</v>
      </c>
      <c r="M25">
        <v>1</v>
      </c>
      <c r="N25">
        <f t="shared" si="5"/>
        <v>-0.63588730644475833</v>
      </c>
      <c r="O25" s="11">
        <f t="shared" si="2"/>
        <v>0.52946548169426799</v>
      </c>
      <c r="P25" s="12">
        <f t="shared" si="3"/>
        <v>0.34617681015445451</v>
      </c>
      <c r="Q25" s="12">
        <f t="shared" si="0"/>
        <v>0.65382318984554555</v>
      </c>
      <c r="R25" s="12">
        <f t="shared" si="4"/>
        <v>-0.42491831599473229</v>
      </c>
      <c r="U25" s="12"/>
    </row>
    <row r="26" spans="10:21" x14ac:dyDescent="0.25">
      <c r="J26">
        <v>1</v>
      </c>
      <c r="K26" s="10">
        <v>17.915453565789566</v>
      </c>
      <c r="L26">
        <v>57</v>
      </c>
      <c r="M26">
        <v>2</v>
      </c>
      <c r="N26">
        <f t="shared" si="5"/>
        <v>0.16688041600340142</v>
      </c>
      <c r="O26" s="11">
        <f t="shared" si="2"/>
        <v>1.181612954859721</v>
      </c>
      <c r="P26" s="12">
        <f t="shared" si="3"/>
        <v>0.54162355069792822</v>
      </c>
      <c r="Q26" s="12">
        <f t="shared" si="0"/>
        <v>0.54162355069792822</v>
      </c>
      <c r="R26" s="12">
        <f t="shared" si="4"/>
        <v>-0.61318407476607162</v>
      </c>
      <c r="U26" s="12"/>
    </row>
    <row r="27" spans="10:21" x14ac:dyDescent="0.25">
      <c r="J27">
        <v>0</v>
      </c>
      <c r="K27" s="10">
        <v>19.167244965824199</v>
      </c>
      <c r="L27">
        <v>51</v>
      </c>
      <c r="M27">
        <v>2</v>
      </c>
      <c r="N27">
        <f t="shared" si="5"/>
        <v>0.11099538358384997</v>
      </c>
      <c r="O27" s="11">
        <f t="shared" si="2"/>
        <v>1.1173897485064708</v>
      </c>
      <c r="P27" s="12">
        <f t="shared" si="3"/>
        <v>0.52772039219262146</v>
      </c>
      <c r="Q27" s="12">
        <f t="shared" si="0"/>
        <v>0.47227960780737854</v>
      </c>
      <c r="R27" s="12">
        <f t="shared" si="4"/>
        <v>-0.75018407936751941</v>
      </c>
      <c r="U27" s="12"/>
    </row>
    <row r="28" spans="10:21" x14ac:dyDescent="0.25">
      <c r="J28">
        <v>0</v>
      </c>
      <c r="K28" s="10">
        <v>19.287095610930375</v>
      </c>
      <c r="L28">
        <v>53</v>
      </c>
      <c r="M28">
        <v>2</v>
      </c>
      <c r="N28">
        <f t="shared" si="5"/>
        <v>0.43179200992293687</v>
      </c>
      <c r="O28" s="11">
        <f t="shared" si="2"/>
        <v>1.5400147740568619</v>
      </c>
      <c r="P28" s="12">
        <f t="shared" si="3"/>
        <v>0.60630150256849902</v>
      </c>
      <c r="Q28" s="12">
        <f t="shared" si="0"/>
        <v>0.39369849743150098</v>
      </c>
      <c r="R28" s="12">
        <f t="shared" si="4"/>
        <v>-0.93216989757134872</v>
      </c>
      <c r="U28" s="12"/>
    </row>
    <row r="29" spans="10:21" x14ac:dyDescent="0.25">
      <c r="J29">
        <v>1</v>
      </c>
      <c r="K29" s="10">
        <v>23.539688027893682</v>
      </c>
      <c r="L29">
        <v>51</v>
      </c>
      <c r="M29">
        <v>1</v>
      </c>
      <c r="N29">
        <f t="shared" si="5"/>
        <v>-1.3475387835550467E-2</v>
      </c>
      <c r="O29" s="11">
        <f t="shared" si="2"/>
        <v>0.98661499874950742</v>
      </c>
      <c r="P29" s="12">
        <f t="shared" si="3"/>
        <v>0.49663120401816208</v>
      </c>
      <c r="Q29" s="12">
        <f t="shared" si="0"/>
        <v>0.49663120401816208</v>
      </c>
      <c r="R29" s="12">
        <f t="shared" si="4"/>
        <v>-0.69990757256565039</v>
      </c>
      <c r="U29" s="12"/>
    </row>
    <row r="30" spans="10:21" x14ac:dyDescent="0.25">
      <c r="J30">
        <v>1</v>
      </c>
      <c r="K30" s="10">
        <v>19.49067974727965</v>
      </c>
      <c r="L30">
        <v>55</v>
      </c>
      <c r="M30">
        <v>2</v>
      </c>
      <c r="N30">
        <f t="shared" si="5"/>
        <v>0.79969518020523278</v>
      </c>
      <c r="O30" s="11">
        <f t="shared" si="2"/>
        <v>2.2248626429460807</v>
      </c>
      <c r="P30" s="12">
        <f t="shared" si="3"/>
        <v>0.68990927344227981</v>
      </c>
      <c r="Q30" s="12">
        <f t="shared" si="0"/>
        <v>0.68990927344227981</v>
      </c>
      <c r="R30" s="12">
        <f t="shared" si="4"/>
        <v>-0.37119517780091782</v>
      </c>
      <c r="U30" s="12"/>
    </row>
    <row r="31" spans="10:21" x14ac:dyDescent="0.25">
      <c r="J31">
        <v>1</v>
      </c>
      <c r="K31" s="10">
        <v>23.175115322307192</v>
      </c>
      <c r="L31">
        <v>59</v>
      </c>
      <c r="M31">
        <v>1</v>
      </c>
      <c r="N31">
        <f t="shared" si="5"/>
        <v>0.7949099560351498</v>
      </c>
      <c r="O31" s="11">
        <f t="shared" si="2"/>
        <v>2.2142416087337762</v>
      </c>
      <c r="P31" s="12">
        <f t="shared" si="3"/>
        <v>0.68888461984849303</v>
      </c>
      <c r="Q31" s="12">
        <f t="shared" si="0"/>
        <v>0.68888461984849303</v>
      </c>
      <c r="R31" s="12">
        <f t="shared" si="4"/>
        <v>-0.37268148229849796</v>
      </c>
      <c r="U31" s="12"/>
    </row>
    <row r="32" spans="10:21" x14ac:dyDescent="0.25">
      <c r="J32">
        <v>1</v>
      </c>
      <c r="K32" s="10">
        <v>20.575975926815435</v>
      </c>
      <c r="L32">
        <v>47</v>
      </c>
      <c r="M32">
        <v>2</v>
      </c>
      <c r="N32">
        <f t="shared" si="5"/>
        <v>0.39677235189989446</v>
      </c>
      <c r="O32" s="11">
        <f t="shared" si="2"/>
        <v>1.4870173748368376</v>
      </c>
      <c r="P32" s="12">
        <f t="shared" si="3"/>
        <v>0.59791193655588926</v>
      </c>
      <c r="Q32" s="12">
        <f t="shared" si="0"/>
        <v>0.59791193655588926</v>
      </c>
      <c r="R32" s="12">
        <f t="shared" si="4"/>
        <v>-0.51431179916027359</v>
      </c>
      <c r="U32" s="12"/>
    </row>
    <row r="33" spans="10:21" x14ac:dyDescent="0.25">
      <c r="J33">
        <v>1</v>
      </c>
      <c r="K33" s="10">
        <v>21.298642924739426</v>
      </c>
      <c r="L33">
        <v>54</v>
      </c>
      <c r="M33">
        <v>2</v>
      </c>
      <c r="N33">
        <f t="shared" si="5"/>
        <v>1.6901281461402569</v>
      </c>
      <c r="O33" s="11">
        <f t="shared" si="2"/>
        <v>5.4201752351654866</v>
      </c>
      <c r="P33" s="12">
        <f t="shared" si="3"/>
        <v>0.84424101159690168</v>
      </c>
      <c r="Q33" s="12">
        <f t="shared" si="0"/>
        <v>0.84424101159690168</v>
      </c>
      <c r="R33" s="12">
        <f t="shared" si="4"/>
        <v>-0.1693172663862221</v>
      </c>
      <c r="U33" s="12"/>
    </row>
    <row r="34" spans="10:21" x14ac:dyDescent="0.25">
      <c r="J34">
        <v>0</v>
      </c>
      <c r="K34" s="10">
        <v>21.161138603529775</v>
      </c>
      <c r="L34">
        <v>56</v>
      </c>
      <c r="M34">
        <v>2</v>
      </c>
      <c r="N34">
        <f t="shared" si="5"/>
        <v>1.866142764112297</v>
      </c>
      <c r="O34" s="11">
        <f t="shared" si="2"/>
        <v>6.4633177148742567</v>
      </c>
      <c r="P34" s="12">
        <f t="shared" si="3"/>
        <v>0.86601133192989788</v>
      </c>
      <c r="Q34" s="12">
        <f t="shared" si="0"/>
        <v>0.13398866807010212</v>
      </c>
      <c r="R34" s="12">
        <f t="shared" si="4"/>
        <v>-2.0100000492482146</v>
      </c>
      <c r="U34" s="12"/>
    </row>
    <row r="35" spans="10:21" x14ac:dyDescent="0.25">
      <c r="J35">
        <v>1</v>
      </c>
      <c r="K35" s="10">
        <v>21.833435938442928</v>
      </c>
      <c r="L35">
        <v>51</v>
      </c>
      <c r="M35">
        <v>2</v>
      </c>
      <c r="N35">
        <f t="shared" si="5"/>
        <v>1.6109333456595802</v>
      </c>
      <c r="O35" s="11">
        <f t="shared" si="2"/>
        <v>5.0074827597166616</v>
      </c>
      <c r="P35" s="12">
        <f t="shared" si="3"/>
        <v>0.83354092887198494</v>
      </c>
      <c r="Q35" s="12">
        <f t="shared" si="0"/>
        <v>0.83354092887198494</v>
      </c>
      <c r="R35" s="12">
        <f t="shared" si="4"/>
        <v>-0.18207247317147399</v>
      </c>
      <c r="U35" s="12"/>
    </row>
    <row r="36" spans="10:21" x14ac:dyDescent="0.25">
      <c r="J36">
        <v>1</v>
      </c>
      <c r="K36" s="10">
        <v>21.725732318178594</v>
      </c>
      <c r="L36">
        <v>58</v>
      </c>
      <c r="M36">
        <v>2</v>
      </c>
      <c r="N36">
        <f t="shared" si="5"/>
        <v>2.4371416528654235</v>
      </c>
      <c r="O36" s="11">
        <f t="shared" si="2"/>
        <v>11.440293633261861</v>
      </c>
      <c r="P36" s="12">
        <f t="shared" si="3"/>
        <v>0.91961604528961594</v>
      </c>
      <c r="Q36" s="12">
        <f t="shared" si="0"/>
        <v>0.91961604528961594</v>
      </c>
      <c r="R36" s="12">
        <f t="shared" si="4"/>
        <v>-8.3799038126997571E-2</v>
      </c>
      <c r="U36" s="12"/>
    </row>
    <row r="37" spans="10:21" x14ac:dyDescent="0.25">
      <c r="J37">
        <v>1</v>
      </c>
      <c r="K37" s="10">
        <v>23.547300163461237</v>
      </c>
      <c r="L37">
        <v>53</v>
      </c>
      <c r="M37">
        <v>2</v>
      </c>
      <c r="N37">
        <f t="shared" si="5"/>
        <v>2.8284854951883958</v>
      </c>
      <c r="O37" s="11">
        <f t="shared" si="2"/>
        <v>16.91981626689217</v>
      </c>
      <c r="P37" s="12">
        <f t="shared" si="3"/>
        <v>0.94419585641357529</v>
      </c>
      <c r="Q37" s="12">
        <f t="shared" si="0"/>
        <v>0.94419585641357529</v>
      </c>
      <c r="R37" s="12">
        <f t="shared" si="4"/>
        <v>-5.7421659342220044E-2</v>
      </c>
      <c r="U37" s="12"/>
    </row>
    <row r="38" spans="10:21" x14ac:dyDescent="0.25">
      <c r="J38">
        <v>0</v>
      </c>
      <c r="K38" s="10">
        <v>25.058066133123944</v>
      </c>
      <c r="L38">
        <f>L34-10</f>
        <v>46</v>
      </c>
      <c r="M38">
        <v>1</v>
      </c>
      <c r="N38">
        <f t="shared" si="5"/>
        <v>0.20730085243385732</v>
      </c>
      <c r="O38" s="11">
        <f t="shared" si="2"/>
        <v>1.2303526707008638</v>
      </c>
      <c r="P38" s="12">
        <f t="shared" si="3"/>
        <v>0.55164041403113129</v>
      </c>
      <c r="Q38" s="12">
        <f t="shared" si="0"/>
        <v>0.44835958596886871</v>
      </c>
      <c r="R38" s="12">
        <f t="shared" si="4"/>
        <v>-0.8021597212642555</v>
      </c>
      <c r="U38" s="12"/>
    </row>
    <row r="39" spans="10:21" x14ac:dyDescent="0.25">
      <c r="J39">
        <v>1</v>
      </c>
      <c r="K39" s="10">
        <v>26.442826965093943</v>
      </c>
      <c r="L39">
        <f>L35-10</f>
        <v>41</v>
      </c>
      <c r="M39">
        <v>2</v>
      </c>
      <c r="N39">
        <f t="shared" si="5"/>
        <v>2.9372141466792208</v>
      </c>
      <c r="O39" s="11">
        <f t="shared" si="2"/>
        <v>18.863222873615449</v>
      </c>
      <c r="P39" s="12">
        <f t="shared" si="3"/>
        <v>0.94965570258347598</v>
      </c>
      <c r="Q39" s="12">
        <f t="shared" si="0"/>
        <v>0.94965570258347598</v>
      </c>
      <c r="R39" s="12">
        <f t="shared" si="4"/>
        <v>-5.1655778410129666E-2</v>
      </c>
      <c r="U39" s="12"/>
    </row>
    <row r="40" spans="10:21" x14ac:dyDescent="0.25">
      <c r="J40">
        <v>1</v>
      </c>
      <c r="K40" s="10">
        <v>25.787049583965697</v>
      </c>
      <c r="L40">
        <f>L36-10</f>
        <v>48</v>
      </c>
      <c r="M40">
        <v>1</v>
      </c>
      <c r="N40">
        <f t="shared" si="5"/>
        <v>0.87078164080470488</v>
      </c>
      <c r="O40" s="11">
        <f t="shared" si="2"/>
        <v>2.3887772897909301</v>
      </c>
      <c r="P40" s="12">
        <f t="shared" si="3"/>
        <v>0.70490831515761998</v>
      </c>
      <c r="Q40" s="12">
        <f t="shared" si="0"/>
        <v>0.70490831515761998</v>
      </c>
      <c r="R40" s="12">
        <f t="shared" si="4"/>
        <v>-0.34968753404884334</v>
      </c>
      <c r="U40" s="12"/>
    </row>
    <row r="41" spans="10:21" x14ac:dyDescent="0.25">
      <c r="J41">
        <v>1</v>
      </c>
      <c r="K41" s="10">
        <v>26.179479466522807</v>
      </c>
      <c r="L41">
        <f>L37-10</f>
        <v>43</v>
      </c>
      <c r="M41">
        <v>2</v>
      </c>
      <c r="N41">
        <f t="shared" si="5"/>
        <v>3.0424322759783857</v>
      </c>
      <c r="O41" s="11">
        <f t="shared" si="2"/>
        <v>20.956152443560104</v>
      </c>
      <c r="P41" s="12">
        <f t="shared" si="3"/>
        <v>0.95445467949949003</v>
      </c>
      <c r="Q41" s="12">
        <f t="shared" si="0"/>
        <v>0.95445467949949003</v>
      </c>
      <c r="R41" s="12">
        <f t="shared" si="4"/>
        <v>-4.6615117824163624E-2</v>
      </c>
      <c r="U41" s="12"/>
    </row>
    <row r="42" spans="10:21" x14ac:dyDescent="0.25">
      <c r="Q42" s="12"/>
    </row>
    <row r="43" spans="10:21" x14ac:dyDescent="0.25">
      <c r="Q43" s="12"/>
    </row>
  </sheetData>
  <mergeCells count="1">
    <mergeCell ref="K1:M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20" sqref="A20"/>
    </sheetView>
  </sheetViews>
  <sheetFormatPr defaultRowHeight="15" x14ac:dyDescent="0.25"/>
  <sheetData>
    <row r="1" spans="1:1" x14ac:dyDescent="0.25">
      <c r="A1" t="s">
        <v>30</v>
      </c>
    </row>
    <row r="3" spans="1:1" x14ac:dyDescent="0.25">
      <c r="A3" t="s">
        <v>33</v>
      </c>
    </row>
    <row r="5" spans="1:1" x14ac:dyDescent="0.25">
      <c r="A5" t="s">
        <v>34</v>
      </c>
    </row>
    <row r="7" spans="1:1" x14ac:dyDescent="0.25">
      <c r="A7" t="s">
        <v>31</v>
      </c>
    </row>
    <row r="9" spans="1:1" x14ac:dyDescent="0.25">
      <c r="A9" t="s">
        <v>32</v>
      </c>
    </row>
    <row r="11" spans="1:1" x14ac:dyDescent="0.25">
      <c r="A11" t="s">
        <v>35</v>
      </c>
    </row>
    <row r="13" spans="1:1" x14ac:dyDescent="0.25">
      <c r="A13" t="s">
        <v>36</v>
      </c>
    </row>
    <row r="15" spans="1:1" x14ac:dyDescent="0.25">
      <c r="A15" t="s">
        <v>37</v>
      </c>
    </row>
    <row r="17" spans="1:2" x14ac:dyDescent="0.25">
      <c r="A17" t="s">
        <v>38</v>
      </c>
    </row>
    <row r="19" spans="1:2" x14ac:dyDescent="0.25">
      <c r="A19" t="s">
        <v>40</v>
      </c>
    </row>
    <row r="20" spans="1:2" x14ac:dyDescent="0.25">
      <c r="B20" t="s">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8" sqref="A8"/>
    </sheetView>
  </sheetViews>
  <sheetFormatPr defaultRowHeight="15" x14ac:dyDescent="0.25"/>
  <cols>
    <col min="1" max="1" width="11.5" customWidth="1"/>
    <col min="2" max="2" width="13.625" customWidth="1"/>
  </cols>
  <sheetData>
    <row r="3" spans="1:2" x14ac:dyDescent="0.25">
      <c r="A3" s="14" t="s">
        <v>41</v>
      </c>
      <c r="B3" t="s">
        <v>44</v>
      </c>
    </row>
    <row r="4" spans="1:2" x14ac:dyDescent="0.25">
      <c r="A4" s="15">
        <v>1</v>
      </c>
      <c r="B4" s="13">
        <v>0.2</v>
      </c>
    </row>
    <row r="5" spans="1:2" x14ac:dyDescent="0.25">
      <c r="A5" s="15">
        <v>2</v>
      </c>
      <c r="B5" s="13">
        <v>0.625</v>
      </c>
    </row>
    <row r="6" spans="1:2" x14ac:dyDescent="0.25">
      <c r="A6" s="15" t="s">
        <v>42</v>
      </c>
      <c r="B6" s="13">
        <v>0.3888888888888889</v>
      </c>
    </row>
    <row r="8" spans="1:2" x14ac:dyDescent="0.25">
      <c r="A8" s="14" t="s">
        <v>41</v>
      </c>
      <c r="B8" t="s">
        <v>43</v>
      </c>
    </row>
    <row r="9" spans="1:2" x14ac:dyDescent="0.25">
      <c r="A9" s="15">
        <v>0</v>
      </c>
      <c r="B9" s="13">
        <v>18.761688934604656</v>
      </c>
    </row>
    <row r="10" spans="1:2" x14ac:dyDescent="0.25">
      <c r="A10" s="15">
        <v>1</v>
      </c>
      <c r="B10" s="13">
        <v>21.945917388478389</v>
      </c>
    </row>
    <row r="11" spans="1:2" x14ac:dyDescent="0.25">
      <c r="A11" s="15" t="s">
        <v>42</v>
      </c>
      <c r="B11" s="13">
        <v>19.999999999999993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Wide shape</vt:lpstr>
      <vt:lpstr>Comments on Wide Shape</vt:lpstr>
      <vt:lpstr>Long shape</vt:lpstr>
      <vt:lpstr>Comments on Long Shape</vt:lpstr>
      <vt:lpstr>Using mlogit</vt:lpstr>
      <vt:lpstr>Comments on using mlogit</vt:lpstr>
      <vt:lpstr>Sheet2</vt:lpstr>
      <vt:lpstr>'Using mlogit'!Age_Coeff</vt:lpstr>
      <vt:lpstr>'Using mlogit'!AgeBeta</vt:lpstr>
      <vt:lpstr>'Using mlogit'!Dosage_Coeff</vt:lpstr>
      <vt:lpstr>'Using mlogit'!IncomeBeta</vt:lpstr>
      <vt:lpstr>'Using mlogit'!Intercept</vt:lpstr>
      <vt:lpstr>'Using mlogit'!Sex_Coeff</vt:lpstr>
      <vt:lpstr>'Using mlogit'!ZipBeta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Conrad Carlberg</dc:creator>
  <cp:lastModifiedBy>Conrad Carlberg</cp:lastModifiedBy>
  <dcterms:created xsi:type="dcterms:W3CDTF">2016-10-06T19:33:46Z</dcterms:created>
  <dcterms:modified xsi:type="dcterms:W3CDTF">2016-10-08T00:45:16Z</dcterms:modified>
</cp:coreProperties>
</file>