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Data" sheetId="1" r:id="rId1"/>
    <sheet name="Questions" sheetId="2" r:id="rId2"/>
    <sheet name="Sol en groupe" sheetId="5" r:id="rId3"/>
    <sheet name="Solution" sheetId="4" r:id="rId4"/>
    <sheet name="Exampl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5" l="1"/>
  <c r="G9" i="5" s="1"/>
  <c r="F9" i="5"/>
  <c r="F7" i="5"/>
  <c r="F6" i="5"/>
  <c r="F5" i="5"/>
  <c r="F4" i="5" l="1"/>
  <c r="G27" i="4"/>
  <c r="F27" i="4"/>
  <c r="F26" i="4"/>
  <c r="F25" i="4"/>
  <c r="F24" i="4"/>
  <c r="F23" i="4"/>
  <c r="F22" i="4"/>
  <c r="D13" i="3"/>
  <c r="E19" i="4"/>
  <c r="E4" i="4"/>
  <c r="A3" i="3"/>
  <c r="A2" i="3"/>
</calcChain>
</file>

<file path=xl/sharedStrings.xml><?xml version="1.0" encoding="utf-8"?>
<sst xmlns="http://schemas.openxmlformats.org/spreadsheetml/2006/main" count="191" uniqueCount="81">
  <si>
    <t>Region</t>
  </si>
  <si>
    <t>Name</t>
  </si>
  <si>
    <t>Sales</t>
  </si>
  <si>
    <t>Central</t>
  </si>
  <si>
    <t>Belmondo</t>
  </si>
  <si>
    <t>860 000€</t>
  </si>
  <si>
    <t>West</t>
  </si>
  <si>
    <t>Prost</t>
  </si>
  <si>
    <t>770 000€</t>
  </si>
  <si>
    <t>David</t>
  </si>
  <si>
    <t>350 000€</t>
  </si>
  <si>
    <t>East</t>
  </si>
  <si>
    <t>Lang</t>
  </si>
  <si>
    <t>150 000€</t>
  </si>
  <si>
    <t>North</t>
  </si>
  <si>
    <t>Bob</t>
  </si>
  <si>
    <t>590 000€</t>
  </si>
  <si>
    <t>South</t>
  </si>
  <si>
    <t>Marcel</t>
  </si>
  <si>
    <t>230 000€</t>
  </si>
  <si>
    <t>Franck</t>
  </si>
  <si>
    <t>760 000€</t>
  </si>
  <si>
    <t>Charles</t>
  </si>
  <si>
    <t>250 000€</t>
  </si>
  <si>
    <t>Carlos</t>
  </si>
  <si>
    <t>100 000€</t>
  </si>
  <si>
    <t>William</t>
  </si>
  <si>
    <t>430 000€</t>
  </si>
  <si>
    <t>EXERCISE 3 :  Data Base Functions in Excel</t>
  </si>
  <si>
    <r>
      <t>General Syntax: </t>
    </r>
    <r>
      <rPr>
        <b/>
        <sz val="12"/>
        <color rgb="FF2D3B45"/>
        <rFont val="Arial"/>
        <family val="2"/>
      </rPr>
      <t>Function_name (database, field, criteria)</t>
    </r>
  </si>
  <si>
    <t>Database – range of cells, where your database is</t>
  </si>
  <si>
    <t>Field – name or numer of column where values are</t>
  </si>
  <si>
    <t>Criteria – your criteria – they should contain name of column and name of some value from that column</t>
  </si>
  <si>
    <t>Let’s see train that with examples. This is example database:</t>
  </si>
  <si>
    <t>Question 1 : Give the DB function to calculate the average of sales for the Central region</t>
  </si>
  <si>
    <t>Average</t>
  </si>
  <si>
    <t>810 000€</t>
  </si>
  <si>
    <t>Question 2 : Give the DB function to count the occurrence Central region</t>
  </si>
  <si>
    <t>Count</t>
  </si>
  <si>
    <t>Question 3 : Give the DB function to calculate de max and the min sales for the central region</t>
  </si>
  <si>
    <t>Max/Min</t>
  </si>
  <si>
    <t>Question 4 : Give DB functions calculate de variance and Standard deviation</t>
  </si>
  <si>
    <t>                                              </t>
  </si>
  <si>
    <t>Variance/Std Dev</t>
  </si>
  <si>
    <t>Arbre</t>
  </si>
  <si>
    <t>Hauteur</t>
  </si>
  <si>
    <t>Âge</t>
  </si>
  <si>
    <t>Rendement</t>
  </si>
  <si>
    <t>Bénéfice</t>
  </si>
  <si>
    <t>&gt;10</t>
  </si>
  <si>
    <t>&lt;16</t>
  </si>
  <si>
    <t>Pomme</t>
  </si>
  <si>
    <t>Poire</t>
  </si>
  <si>
    <t>Cerise</t>
  </si>
  <si>
    <t>Formule</t>
  </si>
  <si>
    <t>Description</t>
  </si>
  <si>
    <t>Résultat</t>
  </si>
  <si>
    <t>=BDMOYENNE(A4:E10, "Rendement", A1:B2)</t>
  </si>
  <si>
    <t>Rendement moyen des pommiers dont la taille est supérieure à 10.</t>
  </si>
  <si>
    <t>=BDMOYENNE(A4:E10, 3, A4:E10)</t>
  </si>
  <si>
    <t>Âge moyen de tous les arbres figurant dans la base de données.</t>
  </si>
  <si>
    <t>Filters</t>
  </si>
  <si>
    <t>860 000</t>
  </si>
  <si>
    <t>770 000</t>
  </si>
  <si>
    <t>350 000</t>
  </si>
  <si>
    <t>150 000</t>
  </si>
  <si>
    <t>590 000</t>
  </si>
  <si>
    <t>230 000</t>
  </si>
  <si>
    <t>760 000</t>
  </si>
  <si>
    <t>250 000</t>
  </si>
  <si>
    <t>100 000</t>
  </si>
  <si>
    <t>430 000</t>
  </si>
  <si>
    <t>1)</t>
  </si>
  <si>
    <t xml:space="preserve">2) </t>
  </si>
  <si>
    <t>3)</t>
  </si>
  <si>
    <t>min</t>
  </si>
  <si>
    <t>max</t>
  </si>
  <si>
    <t>4)</t>
  </si>
  <si>
    <t>var</t>
  </si>
  <si>
    <t>ecart type</t>
  </si>
  <si>
    <t>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</si>
</sst>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2"/>
      <color rgb="FF2D3B45"/>
      <name val="Arial"/>
      <family val="2"/>
    </font>
    <font>
      <b/>
      <sz val="12"/>
      <color rgb="FF2D3B45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393939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color rgb="FF2F2F2F"/>
      <name val="Calibri Light"/>
      <family val="2"/>
      <scheme val="major"/>
    </font>
    <font>
      <sz val="8"/>
      <color rgb="FF363636"/>
      <name val="Calibri Light"/>
      <family val="2"/>
      <scheme val="major"/>
    </font>
    <font>
      <b/>
      <sz val="8"/>
      <color rgb="FF2F2F2F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 vertical="center"/>
    </xf>
    <xf numFmtId="0" fontId="5" fillId="0" borderId="0" xfId="0" applyFont="1"/>
    <xf numFmtId="0" fontId="6" fillId="4" borderId="4" xfId="0" quotePrefix="1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vertical="top"/>
    </xf>
    <xf numFmtId="0" fontId="8" fillId="4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/>
    <xf numFmtId="0" fontId="8" fillId="4" borderId="4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vertical="top" wrapText="1"/>
    </xf>
    <xf numFmtId="0" fontId="6" fillId="4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wrapText="1"/>
    </xf>
    <xf numFmtId="0" fontId="0" fillId="5" borderId="0" xfId="0" applyFill="1"/>
    <xf numFmtId="0" fontId="3" fillId="5" borderId="0" xfId="0" applyFont="1" applyFill="1"/>
    <xf numFmtId="2" fontId="1" fillId="2" borderId="0" xfId="0" applyNumberFormat="1" applyFont="1" applyFill="1" applyAlignment="1">
      <alignment vertical="center"/>
    </xf>
    <xf numFmtId="0" fontId="3" fillId="0" borderId="0" xfId="0" applyFon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D3B45"/>
        <name val="Arial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au1" displayName="Tableau1" ref="A1:C11" totalsRowShown="0" headerRowDxfId="5" dataDxfId="6">
  <autoFilter ref="A1:C11"/>
  <tableColumns count="3">
    <tableColumn id="1" name="Region" dataDxfId="9"/>
    <tableColumn id="2" name="Name" dataDxfId="8"/>
    <tableColumn id="3" name="Sales" dataDxfId="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C11" totalsRowShown="0" headerRowDxfId="4" dataDxfId="3">
  <autoFilter ref="A1:C11"/>
  <tableColumns count="3">
    <tableColumn id="1" name="Region" dataDxfId="2"/>
    <tableColumn id="2" name="Name" dataDxfId="1"/>
    <tableColumn id="3" name="Sale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12" sqref="F12"/>
    </sheetView>
  </sheetViews>
  <sheetFormatPr baseColWidth="10" defaultColWidth="9.140625" defaultRowHeight="15" x14ac:dyDescent="0.25"/>
  <cols>
    <col min="1" max="1" width="10.28515625" customWidth="1"/>
    <col min="2" max="2" width="11.42578125" bestFit="1" customWidth="1"/>
    <col min="3" max="3" width="10.85546875" bestFit="1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3" t="s">
        <v>4</v>
      </c>
      <c r="C2" s="3" t="s">
        <v>5</v>
      </c>
    </row>
    <row r="3" spans="1:3" x14ac:dyDescent="0.25">
      <c r="A3" s="3" t="s">
        <v>6</v>
      </c>
      <c r="B3" s="3" t="s">
        <v>7</v>
      </c>
      <c r="C3" s="3" t="s">
        <v>8</v>
      </c>
    </row>
    <row r="4" spans="1:3" x14ac:dyDescent="0.25">
      <c r="A4" s="3" t="s">
        <v>6</v>
      </c>
      <c r="B4" s="3" t="s">
        <v>9</v>
      </c>
      <c r="C4" s="3" t="s">
        <v>10</v>
      </c>
    </row>
    <row r="5" spans="1:3" x14ac:dyDescent="0.25">
      <c r="A5" s="3" t="s">
        <v>11</v>
      </c>
      <c r="B5" s="3" t="s">
        <v>12</v>
      </c>
      <c r="C5" s="3" t="s">
        <v>13</v>
      </c>
    </row>
    <row r="6" spans="1:3" x14ac:dyDescent="0.25">
      <c r="A6" s="3" t="s">
        <v>14</v>
      </c>
      <c r="B6" s="3" t="s">
        <v>15</v>
      </c>
      <c r="C6" s="3" t="s">
        <v>16</v>
      </c>
    </row>
    <row r="7" spans="1:3" x14ac:dyDescent="0.25">
      <c r="A7" s="3" t="s">
        <v>17</v>
      </c>
      <c r="B7" s="3" t="s">
        <v>18</v>
      </c>
      <c r="C7" s="3" t="s">
        <v>19</v>
      </c>
    </row>
    <row r="8" spans="1:3" x14ac:dyDescent="0.25">
      <c r="A8" s="3" t="s">
        <v>3</v>
      </c>
      <c r="B8" s="3" t="s">
        <v>20</v>
      </c>
      <c r="C8" s="3" t="s">
        <v>21</v>
      </c>
    </row>
    <row r="9" spans="1:3" x14ac:dyDescent="0.25">
      <c r="A9" s="3" t="s">
        <v>14</v>
      </c>
      <c r="B9" s="3" t="s">
        <v>22</v>
      </c>
      <c r="C9" s="3" t="s">
        <v>23</v>
      </c>
    </row>
    <row r="10" spans="1:3" x14ac:dyDescent="0.25">
      <c r="A10" s="3" t="s">
        <v>11</v>
      </c>
      <c r="B10" s="3" t="s">
        <v>24</v>
      </c>
      <c r="C10" s="3" t="s">
        <v>25</v>
      </c>
    </row>
    <row r="11" spans="1:3" x14ac:dyDescent="0.25">
      <c r="A11" s="3" t="s">
        <v>6</v>
      </c>
      <c r="B11" s="3" t="s">
        <v>26</v>
      </c>
      <c r="C11" s="3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7" workbookViewId="0">
      <selection activeCell="D29" sqref="D29"/>
    </sheetView>
  </sheetViews>
  <sheetFormatPr baseColWidth="10" defaultRowHeight="15" x14ac:dyDescent="0.25"/>
  <sheetData>
    <row r="1" spans="1:2" ht="15.75" x14ac:dyDescent="0.25">
      <c r="A1" s="4" t="s">
        <v>28</v>
      </c>
    </row>
    <row r="2" spans="1:2" ht="15.75" x14ac:dyDescent="0.25">
      <c r="A2" s="1" t="s">
        <v>29</v>
      </c>
    </row>
    <row r="3" spans="1:2" x14ac:dyDescent="0.25">
      <c r="A3" s="5" t="s">
        <v>30</v>
      </c>
    </row>
    <row r="4" spans="1:2" x14ac:dyDescent="0.25">
      <c r="A4" s="5" t="s">
        <v>31</v>
      </c>
    </row>
    <row r="5" spans="1:2" x14ac:dyDescent="0.25">
      <c r="A5" s="5" t="s">
        <v>32</v>
      </c>
    </row>
    <row r="6" spans="1:2" x14ac:dyDescent="0.25">
      <c r="A6" s="1" t="s">
        <v>33</v>
      </c>
    </row>
    <row r="9" spans="1:2" ht="15.75" x14ac:dyDescent="0.25">
      <c r="A9" s="4" t="s">
        <v>34</v>
      </c>
      <c r="B9" s="2"/>
    </row>
    <row r="10" spans="1:2" x14ac:dyDescent="0.25">
      <c r="A10" s="3" t="s">
        <v>0</v>
      </c>
      <c r="B10" s="3" t="s">
        <v>35</v>
      </c>
    </row>
    <row r="11" spans="1:2" ht="15.75" x14ac:dyDescent="0.25">
      <c r="A11" s="3" t="s">
        <v>3</v>
      </c>
      <c r="B11" s="6" t="s">
        <v>36</v>
      </c>
    </row>
    <row r="12" spans="1:2" x14ac:dyDescent="0.25">
      <c r="A12" s="1"/>
      <c r="B12" s="2"/>
    </row>
    <row r="13" spans="1:2" ht="15.75" x14ac:dyDescent="0.25">
      <c r="A13" s="4" t="s">
        <v>37</v>
      </c>
      <c r="B13" s="2"/>
    </row>
    <row r="14" spans="1:2" x14ac:dyDescent="0.25">
      <c r="A14" s="3" t="s">
        <v>0</v>
      </c>
      <c r="B14" s="3" t="s">
        <v>38</v>
      </c>
    </row>
    <row r="15" spans="1:2" ht="15.75" x14ac:dyDescent="0.25">
      <c r="A15" s="3" t="s">
        <v>3</v>
      </c>
      <c r="B15" s="6">
        <v>2</v>
      </c>
    </row>
    <row r="16" spans="1:2" x14ac:dyDescent="0.25">
      <c r="A16" s="1"/>
      <c r="B16" s="2"/>
    </row>
    <row r="17" spans="1:2" ht="15.75" x14ac:dyDescent="0.25">
      <c r="A17" s="4" t="s">
        <v>39</v>
      </c>
      <c r="B17" s="2"/>
    </row>
    <row r="18" spans="1:2" x14ac:dyDescent="0.25">
      <c r="A18" s="1"/>
      <c r="B18" s="2"/>
    </row>
    <row r="19" spans="1:2" x14ac:dyDescent="0.25">
      <c r="A19" s="3" t="s">
        <v>0</v>
      </c>
      <c r="B19" s="3" t="s">
        <v>40</v>
      </c>
    </row>
    <row r="20" spans="1:2" x14ac:dyDescent="0.25">
      <c r="A20" s="3" t="s">
        <v>3</v>
      </c>
      <c r="B20" s="3"/>
    </row>
    <row r="21" spans="1:2" x14ac:dyDescent="0.25">
      <c r="A21" s="1"/>
      <c r="B21" s="2"/>
    </row>
    <row r="22" spans="1:2" ht="15.75" x14ac:dyDescent="0.25">
      <c r="A22" s="4"/>
      <c r="B22" s="2"/>
    </row>
    <row r="23" spans="1:2" ht="15.75" x14ac:dyDescent="0.25">
      <c r="A23" s="4" t="s">
        <v>41</v>
      </c>
      <c r="B23" s="2"/>
    </row>
    <row r="24" spans="1:2" x14ac:dyDescent="0.25">
      <c r="A24" s="1" t="s">
        <v>42</v>
      </c>
      <c r="B24" s="2"/>
    </row>
    <row r="25" spans="1:2" x14ac:dyDescent="0.25">
      <c r="A25" s="3" t="s">
        <v>0</v>
      </c>
      <c r="B25" s="3" t="s">
        <v>43</v>
      </c>
    </row>
    <row r="26" spans="1:2" x14ac:dyDescent="0.25">
      <c r="A26" s="3" t="s">
        <v>3</v>
      </c>
      <c r="B2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9" sqref="G9"/>
    </sheetView>
  </sheetViews>
  <sheetFormatPr baseColWidth="10" defaultRowHeight="15" x14ac:dyDescent="0.25"/>
  <cols>
    <col min="7" max="7" width="12" bestFit="1" customWidth="1"/>
  </cols>
  <sheetData>
    <row r="1" spans="1:7" x14ac:dyDescent="0.25">
      <c r="A1" s="24" t="s">
        <v>0</v>
      </c>
      <c r="B1" s="24" t="s">
        <v>1</v>
      </c>
      <c r="C1" s="24" t="s">
        <v>2</v>
      </c>
    </row>
    <row r="2" spans="1:7" ht="15.75" x14ac:dyDescent="0.25">
      <c r="A2" t="s">
        <v>3</v>
      </c>
      <c r="B2" t="s">
        <v>4</v>
      </c>
      <c r="C2">
        <v>860000</v>
      </c>
      <c r="E2" s="4" t="s">
        <v>34</v>
      </c>
    </row>
    <row r="3" spans="1:7" x14ac:dyDescent="0.25">
      <c r="A3" t="s">
        <v>6</v>
      </c>
      <c r="B3" t="s">
        <v>7</v>
      </c>
      <c r="C3">
        <v>770000</v>
      </c>
    </row>
    <row r="4" spans="1:7" x14ac:dyDescent="0.25">
      <c r="A4" t="s">
        <v>6</v>
      </c>
      <c r="B4" t="s">
        <v>9</v>
      </c>
      <c r="C4">
        <v>350000</v>
      </c>
      <c r="E4" t="s">
        <v>72</v>
      </c>
      <c r="F4">
        <f>DAVERAGE($A$1:$C$11,  "Sales", $A$15:$A$16)</f>
        <v>810000</v>
      </c>
    </row>
    <row r="5" spans="1:7" x14ac:dyDescent="0.25">
      <c r="A5" t="s">
        <v>11</v>
      </c>
      <c r="B5" t="s">
        <v>12</v>
      </c>
      <c r="C5">
        <v>150000</v>
      </c>
      <c r="E5" t="s">
        <v>80</v>
      </c>
      <c r="F5">
        <f>DCOUNT($A$1:$C$11,  "Sales", $A$15:$A$16)</f>
        <v>2</v>
      </c>
    </row>
    <row r="6" spans="1:7" x14ac:dyDescent="0.25">
      <c r="A6" t="s">
        <v>14</v>
      </c>
      <c r="B6" t="s">
        <v>15</v>
      </c>
      <c r="C6">
        <v>590000</v>
      </c>
      <c r="E6" t="s">
        <v>74</v>
      </c>
      <c r="F6">
        <f>DMIN($A$1:$C$11,  "Sales", $A$15:$A$16)</f>
        <v>760000</v>
      </c>
      <c r="G6" t="s">
        <v>75</v>
      </c>
    </row>
    <row r="7" spans="1:7" x14ac:dyDescent="0.25">
      <c r="A7" t="s">
        <v>17</v>
      </c>
      <c r="B7" t="s">
        <v>18</v>
      </c>
      <c r="C7">
        <v>230000</v>
      </c>
      <c r="F7">
        <f>DMAX($A$1:$C$11,  "Sales", $A$15:$A$16)</f>
        <v>860000</v>
      </c>
    </row>
    <row r="8" spans="1:7" x14ac:dyDescent="0.25">
      <c r="A8" t="s">
        <v>3</v>
      </c>
      <c r="B8" t="s">
        <v>20</v>
      </c>
      <c r="C8">
        <v>760000</v>
      </c>
      <c r="E8" t="s">
        <v>77</v>
      </c>
      <c r="F8">
        <f>DVAR($A$1:$C$11,  "Sales", $A$15:$A$16)</f>
        <v>5000000000</v>
      </c>
    </row>
    <row r="9" spans="1:7" x14ac:dyDescent="0.25">
      <c r="A9" t="s">
        <v>14</v>
      </c>
      <c r="B9" t="s">
        <v>22</v>
      </c>
      <c r="C9">
        <v>250000</v>
      </c>
      <c r="F9">
        <f>DSTDEV($A$1:$C$11,  "Sales", $A$15:$A$16)</f>
        <v>70710.67811865476</v>
      </c>
      <c r="G9">
        <f>SQRT(F8)</f>
        <v>70710.67811865476</v>
      </c>
    </row>
    <row r="10" spans="1:7" x14ac:dyDescent="0.25">
      <c r="A10" t="s">
        <v>11</v>
      </c>
      <c r="B10" t="s">
        <v>24</v>
      </c>
      <c r="C10">
        <v>100000</v>
      </c>
    </row>
    <row r="11" spans="1:7" x14ac:dyDescent="0.25">
      <c r="A11" t="s">
        <v>6</v>
      </c>
      <c r="B11" t="s">
        <v>26</v>
      </c>
      <c r="C11">
        <v>430000</v>
      </c>
    </row>
    <row r="14" spans="1:7" x14ac:dyDescent="0.25">
      <c r="A14" s="21" t="s">
        <v>61</v>
      </c>
    </row>
    <row r="15" spans="1:7" x14ac:dyDescent="0.25">
      <c r="A15" s="24" t="s">
        <v>0</v>
      </c>
      <c r="B15" s="24" t="s">
        <v>1</v>
      </c>
      <c r="C15" s="24" t="s">
        <v>2</v>
      </c>
    </row>
    <row r="16" spans="1:7" x14ac:dyDescent="0.25">
      <c r="A16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28" sqref="H28"/>
    </sheetView>
  </sheetViews>
  <sheetFormatPr baseColWidth="10" defaultRowHeight="15" x14ac:dyDescent="0.25"/>
  <sheetData>
    <row r="1" spans="1:5" x14ac:dyDescent="0.25">
      <c r="A1" s="3" t="s">
        <v>0</v>
      </c>
      <c r="B1" s="3" t="s">
        <v>1</v>
      </c>
      <c r="C1" s="3" t="s">
        <v>2</v>
      </c>
    </row>
    <row r="2" spans="1:5" ht="15.75" x14ac:dyDescent="0.25">
      <c r="A2" s="3" t="s">
        <v>3</v>
      </c>
      <c r="B2" s="3" t="s">
        <v>4</v>
      </c>
      <c r="C2" s="23" t="s">
        <v>62</v>
      </c>
      <c r="E2" s="4" t="s">
        <v>34</v>
      </c>
    </row>
    <row r="3" spans="1:5" x14ac:dyDescent="0.25">
      <c r="A3" s="3" t="s">
        <v>6</v>
      </c>
      <c r="B3" s="3" t="s">
        <v>7</v>
      </c>
      <c r="C3" s="23" t="s">
        <v>63</v>
      </c>
    </row>
    <row r="4" spans="1:5" x14ac:dyDescent="0.25">
      <c r="A4" s="3" t="s">
        <v>6</v>
      </c>
      <c r="B4" s="3" t="s">
        <v>9</v>
      </c>
      <c r="C4" s="23" t="s">
        <v>64</v>
      </c>
      <c r="E4" t="e">
        <f>DAVERAGE(A1:C11, 3,A14:A15)</f>
        <v>#DIV/0!</v>
      </c>
    </row>
    <row r="5" spans="1:5" x14ac:dyDescent="0.25">
      <c r="A5" s="3" t="s">
        <v>11</v>
      </c>
      <c r="B5" s="3" t="s">
        <v>12</v>
      </c>
      <c r="C5" s="23" t="s">
        <v>65</v>
      </c>
    </row>
    <row r="6" spans="1:5" x14ac:dyDescent="0.25">
      <c r="A6" s="3" t="s">
        <v>14</v>
      </c>
      <c r="B6" s="3" t="s">
        <v>15</v>
      </c>
      <c r="C6" s="23" t="s">
        <v>66</v>
      </c>
    </row>
    <row r="7" spans="1:5" x14ac:dyDescent="0.25">
      <c r="A7" s="3" t="s">
        <v>17</v>
      </c>
      <c r="B7" s="3" t="s">
        <v>18</v>
      </c>
      <c r="C7" s="23" t="s">
        <v>67</v>
      </c>
    </row>
    <row r="8" spans="1:5" x14ac:dyDescent="0.25">
      <c r="A8" s="3" t="s">
        <v>3</v>
      </c>
      <c r="B8" s="3" t="s">
        <v>20</v>
      </c>
      <c r="C8" s="23" t="s">
        <v>68</v>
      </c>
    </row>
    <row r="9" spans="1:5" x14ac:dyDescent="0.25">
      <c r="A9" s="3" t="s">
        <v>14</v>
      </c>
      <c r="B9" s="3" t="s">
        <v>22</v>
      </c>
      <c r="C9" s="23" t="s">
        <v>69</v>
      </c>
    </row>
    <row r="10" spans="1:5" x14ac:dyDescent="0.25">
      <c r="A10" s="3" t="s">
        <v>11</v>
      </c>
      <c r="B10" s="3" t="s">
        <v>24</v>
      </c>
      <c r="C10" s="23" t="s">
        <v>70</v>
      </c>
    </row>
    <row r="11" spans="1:5" x14ac:dyDescent="0.25">
      <c r="A11" s="3" t="s">
        <v>6</v>
      </c>
      <c r="B11" s="3" t="s">
        <v>26</v>
      </c>
      <c r="C11" s="23" t="s">
        <v>71</v>
      </c>
    </row>
    <row r="13" spans="1:5" x14ac:dyDescent="0.25">
      <c r="A13" s="22" t="s">
        <v>61</v>
      </c>
    </row>
    <row r="14" spans="1:5" ht="15.75" x14ac:dyDescent="0.25">
      <c r="A14" s="7" t="s">
        <v>0</v>
      </c>
      <c r="B14" s="8" t="s">
        <v>1</v>
      </c>
      <c r="C14" s="9" t="s">
        <v>2</v>
      </c>
    </row>
    <row r="15" spans="1:5" x14ac:dyDescent="0.25">
      <c r="A15" t="s">
        <v>3</v>
      </c>
    </row>
    <row r="17" spans="1:8" x14ac:dyDescent="0.25">
      <c r="E17" s="21" t="s">
        <v>61</v>
      </c>
    </row>
    <row r="18" spans="1:8" x14ac:dyDescent="0.25">
      <c r="A18" t="s">
        <v>0</v>
      </c>
      <c r="B18" t="s">
        <v>1</v>
      </c>
      <c r="C18" t="s">
        <v>2</v>
      </c>
      <c r="E18" t="s">
        <v>0</v>
      </c>
      <c r="F18" t="s">
        <v>1</v>
      </c>
      <c r="G18" t="s">
        <v>2</v>
      </c>
    </row>
    <row r="19" spans="1:8" x14ac:dyDescent="0.25">
      <c r="A19" t="s">
        <v>3</v>
      </c>
      <c r="B19" t="s">
        <v>4</v>
      </c>
      <c r="C19">
        <v>860000</v>
      </c>
      <c r="E19" t="str">
        <f>"=Central"</f>
        <v>=Central</v>
      </c>
    </row>
    <row r="20" spans="1:8" x14ac:dyDescent="0.25">
      <c r="A20" t="s">
        <v>6</v>
      </c>
      <c r="B20" t="s">
        <v>7</v>
      </c>
      <c r="C20">
        <v>770000</v>
      </c>
    </row>
    <row r="21" spans="1:8" x14ac:dyDescent="0.25">
      <c r="A21" t="s">
        <v>6</v>
      </c>
      <c r="B21" t="s">
        <v>9</v>
      </c>
      <c r="C21">
        <v>350000</v>
      </c>
    </row>
    <row r="22" spans="1:8" x14ac:dyDescent="0.25">
      <c r="A22" t="s">
        <v>11</v>
      </c>
      <c r="B22" t="s">
        <v>12</v>
      </c>
      <c r="C22">
        <v>150000</v>
      </c>
      <c r="E22" t="s">
        <v>72</v>
      </c>
      <c r="F22">
        <f>DAVERAGE(A18:C28, "Sales", E18:E19)</f>
        <v>810000</v>
      </c>
    </row>
    <row r="23" spans="1:8" x14ac:dyDescent="0.25">
      <c r="A23" t="s">
        <v>14</v>
      </c>
      <c r="B23" t="s">
        <v>15</v>
      </c>
      <c r="C23">
        <v>590000</v>
      </c>
      <c r="E23" t="s">
        <v>73</v>
      </c>
      <c r="F23">
        <f>DCOUNT($A$18:$C$28, "Sales", $E$18:$E$19)</f>
        <v>2</v>
      </c>
    </row>
    <row r="24" spans="1:8" x14ac:dyDescent="0.25">
      <c r="A24" t="s">
        <v>17</v>
      </c>
      <c r="B24" t="s">
        <v>18</v>
      </c>
      <c r="C24">
        <v>230000</v>
      </c>
      <c r="E24" t="s">
        <v>74</v>
      </c>
      <c r="F24">
        <f>DMIN($A$18:$C$28, "Sales", $E$18:$E$19)</f>
        <v>760000</v>
      </c>
      <c r="G24" t="s">
        <v>75</v>
      </c>
    </row>
    <row r="25" spans="1:8" x14ac:dyDescent="0.25">
      <c r="A25" t="s">
        <v>3</v>
      </c>
      <c r="B25" t="s">
        <v>20</v>
      </c>
      <c r="C25">
        <v>760000</v>
      </c>
      <c r="F25">
        <f>DMAX($A$18:$C$28, "Sales", $E$18:$E$19)</f>
        <v>860000</v>
      </c>
      <c r="G25" t="s">
        <v>76</v>
      </c>
    </row>
    <row r="26" spans="1:8" x14ac:dyDescent="0.25">
      <c r="A26" t="s">
        <v>14</v>
      </c>
      <c r="B26" t="s">
        <v>22</v>
      </c>
      <c r="C26">
        <v>250000</v>
      </c>
      <c r="E26" t="s">
        <v>77</v>
      </c>
      <c r="F26">
        <f>DVAR($A$18:$C$28, "Sales", $E$18:$E$19)</f>
        <v>5000000000</v>
      </c>
      <c r="H26" t="s">
        <v>78</v>
      </c>
    </row>
    <row r="27" spans="1:8" x14ac:dyDescent="0.25">
      <c r="A27" t="s">
        <v>11</v>
      </c>
      <c r="B27" t="s">
        <v>24</v>
      </c>
      <c r="C27">
        <v>100000</v>
      </c>
      <c r="F27">
        <f>DSTDEV($A$18:$C$28, "Sales", $E$18:$E$19)</f>
        <v>70710.67811865476</v>
      </c>
      <c r="G27">
        <f>SQRT(F26)</f>
        <v>70710.67811865476</v>
      </c>
      <c r="H27" t="s">
        <v>79</v>
      </c>
    </row>
    <row r="28" spans="1:8" x14ac:dyDescent="0.25">
      <c r="A28" t="s">
        <v>6</v>
      </c>
      <c r="B28" t="s">
        <v>26</v>
      </c>
      <c r="C28">
        <v>430000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130" zoomScaleNormal="130" workbookViewId="0">
      <selection activeCell="A2" sqref="A2"/>
    </sheetView>
  </sheetViews>
  <sheetFormatPr baseColWidth="10" defaultRowHeight="11.25" x14ac:dyDescent="0.2"/>
  <cols>
    <col min="1" max="1" width="29.28515625" style="11" bestFit="1" customWidth="1"/>
    <col min="2" max="2" width="41.140625" style="11" customWidth="1"/>
    <col min="3" max="3" width="14.5703125" style="11" customWidth="1"/>
    <col min="4" max="4" width="19.28515625" style="11" bestFit="1" customWidth="1"/>
    <col min="5" max="5" width="14.7109375" style="11" bestFit="1" customWidth="1"/>
    <col min="6" max="6" width="14.140625" style="11" bestFit="1" customWidth="1"/>
    <col min="7" max="16384" width="11.42578125" style="11"/>
  </cols>
  <sheetData>
    <row r="1" spans="1:6" ht="12" thickBot="1" x14ac:dyDescent="0.25">
      <c r="A1" s="10" t="s">
        <v>44</v>
      </c>
      <c r="B1" s="10" t="s">
        <v>45</v>
      </c>
      <c r="C1" s="10" t="s">
        <v>46</v>
      </c>
      <c r="D1" s="10" t="s">
        <v>47</v>
      </c>
      <c r="E1" s="10" t="s">
        <v>48</v>
      </c>
      <c r="F1" s="10" t="s">
        <v>45</v>
      </c>
    </row>
    <row r="2" spans="1:6" ht="12" thickBot="1" x14ac:dyDescent="0.25">
      <c r="A2" s="12" t="str">
        <f>"=Pomme"</f>
        <v>=Pomme</v>
      </c>
      <c r="B2" s="13" t="s">
        <v>49</v>
      </c>
      <c r="C2" s="14"/>
      <c r="D2" s="14"/>
      <c r="E2" s="14"/>
      <c r="F2" s="13" t="s">
        <v>50</v>
      </c>
    </row>
    <row r="3" spans="1:6" ht="12" thickBot="1" x14ac:dyDescent="0.25">
      <c r="A3" s="13" t="str">
        <f>"=Poire"</f>
        <v>=Poire</v>
      </c>
      <c r="B3" s="14"/>
      <c r="C3" s="14"/>
      <c r="D3" s="14"/>
      <c r="E3" s="14"/>
      <c r="F3" s="14"/>
    </row>
    <row r="4" spans="1:6" ht="12" thickBot="1" x14ac:dyDescent="0.25">
      <c r="A4" s="15" t="s">
        <v>44</v>
      </c>
      <c r="B4" s="15" t="s">
        <v>45</v>
      </c>
      <c r="C4" s="15" t="s">
        <v>46</v>
      </c>
      <c r="D4" s="15" t="s">
        <v>47</v>
      </c>
      <c r="E4" s="15" t="s">
        <v>48</v>
      </c>
      <c r="F4" s="14"/>
    </row>
    <row r="5" spans="1:6" ht="12" thickBot="1" x14ac:dyDescent="0.25">
      <c r="A5" s="13" t="s">
        <v>51</v>
      </c>
      <c r="B5" s="13">
        <v>18</v>
      </c>
      <c r="C5" s="13">
        <v>20</v>
      </c>
      <c r="D5" s="13">
        <v>14</v>
      </c>
      <c r="E5" s="13">
        <v>105</v>
      </c>
      <c r="F5" s="14"/>
    </row>
    <row r="6" spans="1:6" ht="12" thickBot="1" x14ac:dyDescent="0.25">
      <c r="A6" s="13" t="s">
        <v>52</v>
      </c>
      <c r="B6" s="13">
        <v>12</v>
      </c>
      <c r="C6" s="13">
        <v>12</v>
      </c>
      <c r="D6" s="13">
        <v>10</v>
      </c>
      <c r="E6" s="13">
        <v>96</v>
      </c>
      <c r="F6" s="14"/>
    </row>
    <row r="7" spans="1:6" ht="12" thickBot="1" x14ac:dyDescent="0.25">
      <c r="A7" s="13" t="s">
        <v>53</v>
      </c>
      <c r="B7" s="13">
        <v>13</v>
      </c>
      <c r="C7" s="13">
        <v>14</v>
      </c>
      <c r="D7" s="13">
        <v>9</v>
      </c>
      <c r="E7" s="13">
        <v>105</v>
      </c>
      <c r="F7" s="14"/>
    </row>
    <row r="8" spans="1:6" ht="12" thickBot="1" x14ac:dyDescent="0.25">
      <c r="A8" s="13" t="s">
        <v>51</v>
      </c>
      <c r="B8" s="13">
        <v>14</v>
      </c>
      <c r="C8" s="13">
        <v>15</v>
      </c>
      <c r="D8" s="13">
        <v>10</v>
      </c>
      <c r="E8" s="13">
        <v>75</v>
      </c>
      <c r="F8" s="14"/>
    </row>
    <row r="9" spans="1:6" ht="12" thickBot="1" x14ac:dyDescent="0.25">
      <c r="A9" s="13" t="s">
        <v>52</v>
      </c>
      <c r="B9" s="13">
        <v>9</v>
      </c>
      <c r="C9" s="13">
        <v>8</v>
      </c>
      <c r="D9" s="13">
        <v>8</v>
      </c>
      <c r="E9" s="13">
        <v>76.8</v>
      </c>
      <c r="F9" s="14"/>
    </row>
    <row r="10" spans="1:6" ht="12" thickBot="1" x14ac:dyDescent="0.25">
      <c r="A10" s="13" t="s">
        <v>51</v>
      </c>
      <c r="B10" s="13">
        <v>8</v>
      </c>
      <c r="C10" s="13">
        <v>9</v>
      </c>
      <c r="D10" s="13">
        <v>6</v>
      </c>
      <c r="E10" s="13">
        <v>45</v>
      </c>
      <c r="F10" s="16"/>
    </row>
    <row r="11" spans="1:6" ht="12" thickBot="1" x14ac:dyDescent="0.25"/>
    <row r="12" spans="1:6" ht="12" thickBot="1" x14ac:dyDescent="0.25">
      <c r="A12" s="17" t="s">
        <v>54</v>
      </c>
      <c r="B12" s="17" t="s">
        <v>55</v>
      </c>
      <c r="C12" s="17" t="s">
        <v>56</v>
      </c>
      <c r="D12" s="18"/>
      <c r="E12" s="14"/>
      <c r="F12" s="14"/>
    </row>
    <row r="13" spans="1:6" ht="23.25" thickBot="1" x14ac:dyDescent="0.25">
      <c r="A13" s="19" t="s">
        <v>57</v>
      </c>
      <c r="B13" s="19" t="s">
        <v>58</v>
      </c>
      <c r="C13" s="19">
        <v>12</v>
      </c>
      <c r="D13" s="18">
        <f>DAVERAGE(A4:E10, "Rendement", A1:B2)</f>
        <v>12</v>
      </c>
      <c r="E13" s="14"/>
      <c r="F13" s="14"/>
    </row>
    <row r="14" spans="1:6" ht="12" thickBot="1" x14ac:dyDescent="0.25">
      <c r="A14" s="19" t="s">
        <v>59</v>
      </c>
      <c r="B14" s="19" t="s">
        <v>60</v>
      </c>
      <c r="C14" s="19">
        <v>13</v>
      </c>
      <c r="D14" s="20"/>
      <c r="E14" s="16"/>
      <c r="F14" s="1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Data</vt:lpstr>
      <vt:lpstr>Questions</vt:lpstr>
      <vt:lpstr>Sol en groupe</vt:lpstr>
      <vt:lpstr>Solution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2020-01-28T13:10:20Z</dcterms:modified>
</cp:coreProperties>
</file>