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basic\divg\kgres\projects\PRJ0000008_EPICCD\anti_a4b7_sc\src\snakemake\config\samples\"/>
    </mc:Choice>
  </mc:AlternateContent>
  <bookViews>
    <workbookView xWindow="0" yWindow="-105" windowWidth="21600" windowHeight="8910"/>
  </bookViews>
  <sheets>
    <sheet name="Sheet1" sheetId="1" r:id="rId1"/>
  </sheets>
  <definedNames>
    <definedName name="_xlnm._FilterDatabase" localSheetId="0" hidden="1">Sheet1!$A$1:$Y$12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<sst xmlns="http://schemas.openxmlformats.org/spreadsheetml/2006/main" count="187" uniqueCount="65">
  <si>
    <t>Organism</t>
  </si>
  <si>
    <t>Sample_ID</t>
  </si>
  <si>
    <t>Donor_ID</t>
  </si>
  <si>
    <t>Homo sapiens</t>
  </si>
  <si>
    <t>F140</t>
  </si>
  <si>
    <t>F216</t>
  </si>
  <si>
    <t>F223</t>
  </si>
  <si>
    <t>F246</t>
  </si>
  <si>
    <t>F285</t>
  </si>
  <si>
    <t>F291</t>
  </si>
  <si>
    <t>F334</t>
  </si>
  <si>
    <t>F213</t>
  </si>
  <si>
    <t>F200</t>
  </si>
  <si>
    <t>Family_ID</t>
  </si>
  <si>
    <t>Sex</t>
  </si>
  <si>
    <t>Age</t>
  </si>
  <si>
    <t>Smoker</t>
  </si>
  <si>
    <t>Response</t>
  </si>
  <si>
    <t>Drug</t>
  </si>
  <si>
    <t>PBMC_scrnaseq</t>
  </si>
  <si>
    <t>CD14Mono_brnaseq</t>
  </si>
  <si>
    <t>Female</t>
  </si>
  <si>
    <t>Male</t>
  </si>
  <si>
    <t>No</t>
  </si>
  <si>
    <t>Yes</t>
  </si>
  <si>
    <t>Vedolizumab</t>
  </si>
  <si>
    <t>Responder</t>
  </si>
  <si>
    <t>Non-responder</t>
  </si>
  <si>
    <t>PBMC_masscytometry</t>
  </si>
  <si>
    <t>F194</t>
  </si>
  <si>
    <t>F241</t>
  </si>
  <si>
    <t>SES_T1</t>
  </si>
  <si>
    <t>HBI_T1</t>
  </si>
  <si>
    <t>fCalpro_T1</t>
  </si>
  <si>
    <t>CRP_T1</t>
  </si>
  <si>
    <t>Sampling_date</t>
  </si>
  <si>
    <t>SES_T2</t>
  </si>
  <si>
    <t>HBI_T2</t>
  </si>
  <si>
    <t>fCalpro_T2</t>
  </si>
  <si>
    <t>CRP_T2</t>
  </si>
  <si>
    <t>7.2</t>
  </si>
  <si>
    <t>2.1</t>
  </si>
  <si>
    <t>26.2</t>
  </si>
  <si>
    <t>0.6</t>
  </si>
  <si>
    <t>4.4</t>
  </si>
  <si>
    <t>12.3</t>
  </si>
  <si>
    <t>7.1</t>
  </si>
  <si>
    <t>1.5</t>
  </si>
  <si>
    <t>0.8</t>
  </si>
  <si>
    <t>2.7</t>
  </si>
  <si>
    <t>2.9</t>
  </si>
  <si>
    <t>8.7</t>
  </si>
  <si>
    <t>1.7</t>
  </si>
  <si>
    <t>9.9</t>
  </si>
  <si>
    <t>0.7</t>
  </si>
  <si>
    <t>6.5</t>
  </si>
  <si>
    <t>8.6</t>
  </si>
  <si>
    <t>1.1</t>
  </si>
  <si>
    <t>1.4</t>
  </si>
  <si>
    <t>7.7</t>
  </si>
  <si>
    <t>5.9</t>
  </si>
  <si>
    <t>VDZ_concentration_T2</t>
  </si>
  <si>
    <t>Response_230421</t>
  </si>
  <si>
    <t>PBMC_flowcytometry</t>
  </si>
  <si>
    <t>Coulter_counter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</si>
</sst>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2" borderId="0" xfId="0" applyFill="1"/>
    <xf numFmtId="14" fontId="1" fillId="0" borderId="0" xfId="0" applyNumberFormat="1" applyFont="1" applyFill="1"/>
    <xf numFmtId="11" fontId="0" fillId="0" borderId="0" xfId="0" applyNumberFormat="1" applyFill="1" applyAlignment="1">
      <alignment horizontal="right"/>
    </xf>
    <xf numFmtId="11" fontId="0" fillId="0" borderId="0" xfId="0" applyNumberFormat="1" applyFont="1" applyFill="1" applyAlignment="1">
      <alignment horizontal="right"/>
    </xf>
    <xf numFmtId="11" fontId="1" fillId="0" borderId="0" xfId="0" applyNumberFormat="1" applyFont="1" applyFill="1" applyAlignment="1">
      <alignment horizontal="right"/>
    </xf>
    <xf numFmtId="11" fontId="1" fillId="0" borderId="0" xfId="0" applyNumberFormat="1" applyFont="1" applyFill="1"/>
    <xf numFmtId="11" fontId="1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5" x14ac:dyDescent="0.25"/>
  <cols>
    <col min="1" max="2" width="12" customWidth="1"/>
    <col min="3" max="3" width="12.7109375" bestFit="1" customWidth="1"/>
    <col min="4" max="4" width="13.5703125" bestFit="1" customWidth="1"/>
    <col min="5" max="5" width="17.28515625" bestFit="1" customWidth="1"/>
    <col min="6" max="6" width="21.28515625" bestFit="1" customWidth="1"/>
    <col min="7" max="7" width="23.140625" bestFit="1" customWidth="1"/>
    <col min="8" max="8" width="22.7109375" bestFit="1" customWidth="1"/>
    <col min="9" max="9" width="7.5703125" bestFit="1" customWidth="1"/>
    <col min="10" max="10" width="6.7109375" bestFit="1" customWidth="1"/>
    <col min="11" max="11" width="10" bestFit="1" customWidth="1"/>
    <col min="12" max="12" width="12.7109375" bestFit="1" customWidth="1"/>
    <col min="13" max="13" width="16.5703125" bestFit="1" customWidth="1"/>
    <col min="14" max="14" width="17.85546875" bestFit="1" customWidth="1"/>
    <col min="15" max="22" width="12.7109375" customWidth="1"/>
    <col min="23" max="23" width="23.42578125" bestFit="1" customWidth="1"/>
    <col min="24" max="24" width="18.140625" bestFit="1" customWidth="1"/>
    <col min="25" max="25" width="19" bestFit="1" customWidth="1"/>
  </cols>
  <sheetData>
    <row r="1" spans="1:25" x14ac:dyDescent="0.25">
      <c r="A1" t="s">
        <v>13</v>
      </c>
      <c r="B1" t="s">
        <v>2</v>
      </c>
      <c r="C1" t="s">
        <v>1</v>
      </c>
      <c r="D1" t="s">
        <v>0</v>
      </c>
      <c r="E1" t="s">
        <v>19</v>
      </c>
      <c r="F1" t="s">
        <v>20</v>
      </c>
      <c r="G1" t="s">
        <v>28</v>
      </c>
      <c r="H1" t="s">
        <v>63</v>
      </c>
      <c r="I1" t="s">
        <v>14</v>
      </c>
      <c r="J1" t="s">
        <v>15</v>
      </c>
      <c r="K1" t="s">
        <v>16</v>
      </c>
      <c r="L1" t="s">
        <v>18</v>
      </c>
      <c r="M1" t="s">
        <v>35</v>
      </c>
      <c r="N1" t="s">
        <v>64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39</v>
      </c>
      <c r="W1" t="s">
        <v>61</v>
      </c>
      <c r="X1" t="s">
        <v>17</v>
      </c>
      <c r="Y1" t="s">
        <v>62</v>
      </c>
    </row>
    <row r="2" spans="1:25" x14ac:dyDescent="0.25">
      <c r="A2" t="s">
        <v>29</v>
      </c>
      <c r="B2" t="s">
        <v>29</v>
      </c>
      <c r="C2" t="s">
        <v>29</v>
      </c>
      <c r="D2" t="s">
        <v>3</v>
      </c>
      <c r="E2" t="s">
        <v>23</v>
      </c>
      <c r="F2" t="s">
        <v>23</v>
      </c>
      <c r="G2" t="s">
        <v>24</v>
      </c>
      <c r="H2" t="s">
        <v>24</v>
      </c>
      <c r="I2" t="s">
        <v>22</v>
      </c>
      <c r="J2">
        <v>59</v>
      </c>
      <c r="K2" t="s">
        <v>23</v>
      </c>
      <c r="L2" t="s">
        <v>25</v>
      </c>
      <c r="M2" s="2">
        <v>43663</v>
      </c>
      <c r="N2" s="7">
        <f>10.8*10000000</f>
        <v>108000000</v>
      </c>
      <c r="O2">
        <v>6</v>
      </c>
      <c r="P2">
        <v>12</v>
      </c>
      <c r="Q2">
        <v>2794</v>
      </c>
      <c r="R2" t="s">
        <v>41</v>
      </c>
      <c r="S2">
        <v>8</v>
      </c>
      <c r="T2">
        <v>7</v>
      </c>
      <c r="U2">
        <v>652</v>
      </c>
      <c r="V2" t="s">
        <v>52</v>
      </c>
      <c r="W2">
        <v>26</v>
      </c>
      <c r="X2" t="s">
        <v>27</v>
      </c>
      <c r="Y2" s="5" t="s">
        <v>27</v>
      </c>
    </row>
    <row r="3" spans="1:25" x14ac:dyDescent="0.25">
      <c r="A3" t="s">
        <v>11</v>
      </c>
      <c r="B3" t="s">
        <v>11</v>
      </c>
      <c r="C3" t="s">
        <v>11</v>
      </c>
      <c r="D3" t="s">
        <v>3</v>
      </c>
      <c r="E3" t="s">
        <v>24</v>
      </c>
      <c r="F3" t="s">
        <v>24</v>
      </c>
      <c r="G3" t="s">
        <v>24</v>
      </c>
      <c r="H3" t="s">
        <v>24</v>
      </c>
      <c r="I3" t="s">
        <v>21</v>
      </c>
      <c r="J3">
        <v>71</v>
      </c>
      <c r="K3" t="s">
        <v>23</v>
      </c>
      <c r="L3" t="s">
        <v>25</v>
      </c>
      <c r="M3" s="4">
        <v>43753</v>
      </c>
      <c r="N3" s="8">
        <f>25*10000000</f>
        <v>250000000</v>
      </c>
      <c r="O3">
        <v>7</v>
      </c>
      <c r="P3">
        <v>8</v>
      </c>
      <c r="Q3">
        <v>249</v>
      </c>
      <c r="R3" t="s">
        <v>43</v>
      </c>
      <c r="S3">
        <v>4</v>
      </c>
      <c r="T3">
        <v>2</v>
      </c>
      <c r="U3">
        <v>174</v>
      </c>
      <c r="V3" t="s">
        <v>54</v>
      </c>
      <c r="W3">
        <v>29</v>
      </c>
      <c r="X3" t="s">
        <v>27</v>
      </c>
      <c r="Y3" s="5" t="s">
        <v>27</v>
      </c>
    </row>
    <row r="4" spans="1:25" x14ac:dyDescent="0.25">
      <c r="A4" t="s">
        <v>30</v>
      </c>
      <c r="B4" t="s">
        <v>30</v>
      </c>
      <c r="C4" t="s">
        <v>30</v>
      </c>
      <c r="D4" t="s">
        <v>3</v>
      </c>
      <c r="E4" t="s">
        <v>23</v>
      </c>
      <c r="F4" t="s">
        <v>23</v>
      </c>
      <c r="G4" t="s">
        <v>24</v>
      </c>
      <c r="H4" t="s">
        <v>24</v>
      </c>
      <c r="I4" t="s">
        <v>21</v>
      </c>
      <c r="J4">
        <v>77</v>
      </c>
      <c r="L4" t="s">
        <v>25</v>
      </c>
      <c r="M4" s="1">
        <v>43746</v>
      </c>
      <c r="N4" s="9">
        <f>7.2*10000000</f>
        <v>72000000</v>
      </c>
      <c r="O4">
        <v>9</v>
      </c>
      <c r="P4">
        <v>0</v>
      </c>
      <c r="Q4">
        <v>1937</v>
      </c>
      <c r="R4" t="s">
        <v>46</v>
      </c>
      <c r="S4">
        <v>10</v>
      </c>
      <c r="T4">
        <v>3</v>
      </c>
      <c r="U4">
        <v>768</v>
      </c>
      <c r="V4" t="s">
        <v>57</v>
      </c>
      <c r="W4">
        <v>2.7</v>
      </c>
      <c r="X4" t="s">
        <v>27</v>
      </c>
      <c r="Y4" s="5" t="s">
        <v>26</v>
      </c>
    </row>
    <row r="5" spans="1:25" x14ac:dyDescent="0.25">
      <c r="A5" t="s">
        <v>8</v>
      </c>
      <c r="B5" t="s">
        <v>8</v>
      </c>
      <c r="C5" t="s">
        <v>8</v>
      </c>
      <c r="D5" t="s">
        <v>3</v>
      </c>
      <c r="E5" t="s">
        <v>24</v>
      </c>
      <c r="F5" t="s">
        <v>24</v>
      </c>
      <c r="G5" t="s">
        <v>24</v>
      </c>
      <c r="H5" t="s">
        <v>24</v>
      </c>
      <c r="I5" t="s">
        <v>21</v>
      </c>
      <c r="J5">
        <v>58</v>
      </c>
      <c r="K5" t="s">
        <v>24</v>
      </c>
      <c r="L5" t="s">
        <v>25</v>
      </c>
      <c r="M5" s="6">
        <v>43756</v>
      </c>
      <c r="N5" s="10">
        <f>25*10000000</f>
        <v>250000000</v>
      </c>
      <c r="P5">
        <v>3</v>
      </c>
      <c r="Q5">
        <v>9</v>
      </c>
      <c r="R5" t="s">
        <v>48</v>
      </c>
      <c r="T5">
        <v>8</v>
      </c>
      <c r="U5">
        <v>32</v>
      </c>
      <c r="V5" t="s">
        <v>59</v>
      </c>
      <c r="W5">
        <v>26</v>
      </c>
      <c r="X5" t="s">
        <v>27</v>
      </c>
      <c r="Y5" s="5" t="s">
        <v>27</v>
      </c>
    </row>
    <row r="6" spans="1:25" x14ac:dyDescent="0.25">
      <c r="A6" t="s">
        <v>9</v>
      </c>
      <c r="B6" t="s">
        <v>9</v>
      </c>
      <c r="C6" t="s">
        <v>9</v>
      </c>
      <c r="D6" t="s">
        <v>3</v>
      </c>
      <c r="E6" t="s">
        <v>24</v>
      </c>
      <c r="F6" t="s">
        <v>24</v>
      </c>
      <c r="G6" t="s">
        <v>24</v>
      </c>
      <c r="H6" t="s">
        <v>24</v>
      </c>
      <c r="I6" t="s">
        <v>21</v>
      </c>
      <c r="J6">
        <v>32</v>
      </c>
      <c r="L6" t="s">
        <v>25</v>
      </c>
      <c r="M6" s="2">
        <v>43719</v>
      </c>
      <c r="N6" s="7">
        <f>33.72*10000000</f>
        <v>337200000</v>
      </c>
      <c r="O6">
        <v>6</v>
      </c>
      <c r="P6">
        <v>10</v>
      </c>
      <c r="Q6">
        <v>393</v>
      </c>
      <c r="R6" t="s">
        <v>49</v>
      </c>
      <c r="S6">
        <v>0</v>
      </c>
      <c r="T6">
        <v>4</v>
      </c>
      <c r="V6" t="s">
        <v>60</v>
      </c>
      <c r="W6">
        <v>35</v>
      </c>
      <c r="X6" t="s">
        <v>27</v>
      </c>
      <c r="Y6" t="s">
        <v>26</v>
      </c>
    </row>
    <row r="7" spans="1:25" x14ac:dyDescent="0.25">
      <c r="A7" t="s">
        <v>10</v>
      </c>
      <c r="B7" t="s">
        <v>10</v>
      </c>
      <c r="C7" t="s">
        <v>10</v>
      </c>
      <c r="D7" t="s">
        <v>3</v>
      </c>
      <c r="E7" t="s">
        <v>24</v>
      </c>
      <c r="F7" t="s">
        <v>24</v>
      </c>
      <c r="G7" t="s">
        <v>24</v>
      </c>
      <c r="H7" t="s">
        <v>24</v>
      </c>
      <c r="I7" t="s">
        <v>21</v>
      </c>
      <c r="J7">
        <v>38</v>
      </c>
      <c r="K7" t="s">
        <v>24</v>
      </c>
      <c r="L7" t="s">
        <v>25</v>
      </c>
      <c r="M7" s="6">
        <v>43714</v>
      </c>
      <c r="N7" s="10">
        <f>25.25*10000000</f>
        <v>252500000</v>
      </c>
      <c r="O7">
        <v>6</v>
      </c>
      <c r="P7">
        <v>10</v>
      </c>
      <c r="Q7">
        <v>276</v>
      </c>
      <c r="R7" t="s">
        <v>50</v>
      </c>
      <c r="S7">
        <v>0</v>
      </c>
      <c r="T7">
        <v>5</v>
      </c>
      <c r="V7" t="s">
        <v>48</v>
      </c>
      <c r="W7">
        <v>8</v>
      </c>
      <c r="X7" t="s">
        <v>27</v>
      </c>
      <c r="Y7" t="s">
        <v>26</v>
      </c>
    </row>
    <row r="8" spans="1:25" x14ac:dyDescent="0.25">
      <c r="A8" t="s">
        <v>4</v>
      </c>
      <c r="B8" t="s">
        <v>4</v>
      </c>
      <c r="C8" t="s">
        <v>4</v>
      </c>
      <c r="D8" t="s">
        <v>3</v>
      </c>
      <c r="E8" t="s">
        <v>24</v>
      </c>
      <c r="F8" t="s">
        <v>24</v>
      </c>
      <c r="G8" t="s">
        <v>24</v>
      </c>
      <c r="H8" t="s">
        <v>24</v>
      </c>
      <c r="I8" t="s">
        <v>21</v>
      </c>
      <c r="J8">
        <v>42</v>
      </c>
      <c r="K8" t="s">
        <v>23</v>
      </c>
      <c r="L8" t="s">
        <v>25</v>
      </c>
      <c r="M8" s="3">
        <v>44333</v>
      </c>
      <c r="N8" s="11">
        <f>8.89*10000000</f>
        <v>88900000</v>
      </c>
      <c r="O8">
        <v>5</v>
      </c>
      <c r="P8">
        <v>22</v>
      </c>
      <c r="Q8">
        <v>111</v>
      </c>
      <c r="R8" t="s">
        <v>40</v>
      </c>
      <c r="S8">
        <v>0</v>
      </c>
      <c r="T8">
        <v>5</v>
      </c>
      <c r="V8" t="s">
        <v>51</v>
      </c>
      <c r="W8">
        <v>16</v>
      </c>
      <c r="X8" t="s">
        <v>26</v>
      </c>
      <c r="Y8" s="5" t="s">
        <v>26</v>
      </c>
    </row>
    <row r="9" spans="1:25" x14ac:dyDescent="0.25">
      <c r="A9" t="s">
        <v>12</v>
      </c>
      <c r="B9" t="s">
        <v>12</v>
      </c>
      <c r="C9" t="s">
        <v>12</v>
      </c>
      <c r="D9" t="s">
        <v>3</v>
      </c>
      <c r="E9" t="s">
        <v>24</v>
      </c>
      <c r="F9" t="s">
        <v>23</v>
      </c>
      <c r="G9" t="s">
        <v>24</v>
      </c>
      <c r="H9" t="s">
        <v>24</v>
      </c>
      <c r="I9" t="s">
        <v>21</v>
      </c>
      <c r="J9">
        <v>26</v>
      </c>
      <c r="K9" t="s">
        <v>23</v>
      </c>
      <c r="L9" t="s">
        <v>25</v>
      </c>
      <c r="M9" s="6">
        <v>44306</v>
      </c>
      <c r="N9" s="10">
        <f>4.959*10000000</f>
        <v>49590000</v>
      </c>
      <c r="O9">
        <v>14</v>
      </c>
      <c r="P9">
        <v>12</v>
      </c>
      <c r="Q9">
        <v>2184</v>
      </c>
      <c r="R9" t="s">
        <v>42</v>
      </c>
      <c r="S9">
        <v>7</v>
      </c>
      <c r="T9">
        <v>2</v>
      </c>
      <c r="U9">
        <v>545</v>
      </c>
      <c r="V9" t="s">
        <v>53</v>
      </c>
      <c r="W9">
        <v>41</v>
      </c>
      <c r="X9" t="s">
        <v>26</v>
      </c>
      <c r="Y9" s="5" t="s">
        <v>26</v>
      </c>
    </row>
    <row r="10" spans="1:25" x14ac:dyDescent="0.25">
      <c r="A10" t="s">
        <v>5</v>
      </c>
      <c r="B10" t="s">
        <v>5</v>
      </c>
      <c r="C10" t="s">
        <v>5</v>
      </c>
      <c r="D10" t="s">
        <v>3</v>
      </c>
      <c r="E10" t="s">
        <v>24</v>
      </c>
      <c r="F10" t="s">
        <v>24</v>
      </c>
      <c r="G10" t="s">
        <v>24</v>
      </c>
      <c r="H10" t="s">
        <v>24</v>
      </c>
      <c r="I10" t="s">
        <v>21</v>
      </c>
      <c r="J10">
        <v>66</v>
      </c>
      <c r="K10" t="s">
        <v>23</v>
      </c>
      <c r="L10" t="s">
        <v>25</v>
      </c>
      <c r="M10" s="1">
        <v>43691</v>
      </c>
      <c r="N10" s="9">
        <f>18*10000000</f>
        <v>180000000</v>
      </c>
      <c r="O10">
        <v>6</v>
      </c>
      <c r="P10">
        <v>3</v>
      </c>
      <c r="Q10">
        <v>187</v>
      </c>
      <c r="R10" t="s">
        <v>44</v>
      </c>
      <c r="S10">
        <v>3</v>
      </c>
      <c r="T10">
        <v>4</v>
      </c>
      <c r="U10">
        <v>24</v>
      </c>
      <c r="V10" t="s">
        <v>55</v>
      </c>
      <c r="W10">
        <v>14</v>
      </c>
      <c r="X10" t="s">
        <v>26</v>
      </c>
      <c r="Y10" s="5" t="s">
        <v>26</v>
      </c>
    </row>
    <row r="11" spans="1:25" x14ac:dyDescent="0.25">
      <c r="A11" t="s">
        <v>6</v>
      </c>
      <c r="B11" t="s">
        <v>6</v>
      </c>
      <c r="C11" t="s">
        <v>6</v>
      </c>
      <c r="D11" t="s">
        <v>3</v>
      </c>
      <c r="E11" t="s">
        <v>24</v>
      </c>
      <c r="F11" t="s">
        <v>24</v>
      </c>
      <c r="G11" t="s">
        <v>24</v>
      </c>
      <c r="H11" t="s">
        <v>24</v>
      </c>
      <c r="I11" t="s">
        <v>22</v>
      </c>
      <c r="J11">
        <v>38</v>
      </c>
      <c r="L11" t="s">
        <v>25</v>
      </c>
      <c r="M11" s="1">
        <v>43762</v>
      </c>
      <c r="N11" s="9">
        <f>30.9*10000000</f>
        <v>309000000</v>
      </c>
      <c r="O11">
        <v>5</v>
      </c>
      <c r="P11">
        <v>7</v>
      </c>
      <c r="Q11">
        <v>470</v>
      </c>
      <c r="R11" t="s">
        <v>45</v>
      </c>
      <c r="S11">
        <v>0</v>
      </c>
      <c r="T11">
        <v>1</v>
      </c>
      <c r="U11">
        <v>84</v>
      </c>
      <c r="V11" t="s">
        <v>56</v>
      </c>
      <c r="W11">
        <v>5</v>
      </c>
      <c r="X11" t="s">
        <v>26</v>
      </c>
      <c r="Y11" s="5" t="s">
        <v>26</v>
      </c>
    </row>
    <row r="12" spans="1:25" x14ac:dyDescent="0.25">
      <c r="A12" t="s">
        <v>7</v>
      </c>
      <c r="B12" t="s">
        <v>7</v>
      </c>
      <c r="C12" t="s">
        <v>7</v>
      </c>
      <c r="D12" t="s">
        <v>3</v>
      </c>
      <c r="E12" t="s">
        <v>23</v>
      </c>
      <c r="F12" t="s">
        <v>24</v>
      </c>
      <c r="G12" t="s">
        <v>24</v>
      </c>
      <c r="H12" t="s">
        <v>24</v>
      </c>
      <c r="I12" t="s">
        <v>21</v>
      </c>
      <c r="J12">
        <v>44</v>
      </c>
      <c r="K12" t="s">
        <v>23</v>
      </c>
      <c r="L12" t="s">
        <v>25</v>
      </c>
      <c r="M12" s="2">
        <v>43671</v>
      </c>
      <c r="N12" s="7">
        <f>15*10000000</f>
        <v>150000000</v>
      </c>
      <c r="O12">
        <v>8</v>
      </c>
      <c r="P12">
        <v>4</v>
      </c>
      <c r="Q12">
        <v>706</v>
      </c>
      <c r="R12" t="s">
        <v>47</v>
      </c>
      <c r="S12">
        <v>0</v>
      </c>
      <c r="T12">
        <v>2</v>
      </c>
      <c r="U12">
        <v>186</v>
      </c>
      <c r="V12" t="s">
        <v>58</v>
      </c>
      <c r="W12">
        <v>39</v>
      </c>
      <c r="X12" t="s">
        <v>26</v>
      </c>
      <c r="Y12" s="5" t="s">
        <v>26</v>
      </c>
    </row>
  </sheetData>
  <autoFilter ref="A1:Y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A.Y.F. Li Yim</dc:creator>
  <cp:lastModifiedBy>A.Y.F. Li Yim</cp:lastModifiedBy>
  <dcterms:created xsi:type="dcterms:W3CDTF">2021-03-14T09:53:59Z</dcterms:created>
  <dcterms:modified xsi:type="dcterms:W3CDTF">2023-05-01T14:34:23Z</dcterms:modified>
</cp:coreProperties>
</file>