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,median,mode" sheetId="1" r:id="rId4"/>
    <sheet state="visible" name="range,var,std dev" sheetId="2" r:id="rId5"/>
    <sheet state="visible" name="chart" sheetId="3" r:id="rId6"/>
    <sheet state="visible" name="Skewness &amp; Kurtosis" sheetId="4" r:id="rId7"/>
    <sheet state="visible" name="Quartiles" sheetId="5" r:id="rId8"/>
    <sheet state="visible" name=" Correlation and Covariance" sheetId="6" r:id="rId9"/>
  </sheets>
  <definedNames/>
  <calcPr/>
</workbook>
</file>

<file path=xl/sharedStrings.xml><?xml version="1.0" encoding="utf-8"?>
<sst xmlns="http://schemas.openxmlformats.org/spreadsheetml/2006/main" count="171" uniqueCount="112">
  <si>
    <t xml:space="preserve">Business Problem: A retail store wants to analyze the sales data of a particular product category to understand the typical sales performance and make strategic decisions. </t>
  </si>
  <si>
    <t>Question: 1. Mean: What is the average weekly sales of the product category? 2. Median: What is the typical or central sales value for the product category? 3. Mode: Are there any recurring or most frequently occurring sales figures for the product category?</t>
  </si>
  <si>
    <t xml:space="preserve">Week 1: </t>
  </si>
  <si>
    <t xml:space="preserve"> Week 2: </t>
  </si>
  <si>
    <t>mean</t>
  </si>
  <si>
    <t xml:space="preserve">Week 3: </t>
  </si>
  <si>
    <t>median</t>
  </si>
  <si>
    <t>Week 4:</t>
  </si>
  <si>
    <t>mode</t>
  </si>
  <si>
    <t>Problem: An e-commerce platform wants to analyze the delivery times of its</t>
  </si>
  <si>
    <t>shipments to understand the variability in order fulfillment and optimize its</t>
  </si>
  <si>
    <t>logistics operations.</t>
  </si>
  <si>
    <t>Problem: A manufacturing company wants to analyze the production output of a
specific machine to understand the variability or spread in its performance.</t>
  </si>
  <si>
    <t>Day 1</t>
  </si>
  <si>
    <t>Day 2</t>
  </si>
  <si>
    <t>Small</t>
  </si>
  <si>
    <t>Day 3</t>
  </si>
  <si>
    <t>Range</t>
  </si>
  <si>
    <t>large</t>
  </si>
  <si>
    <t>Day 4</t>
  </si>
  <si>
    <t>Variance</t>
  </si>
  <si>
    <t>Day 5</t>
  </si>
  <si>
    <t>Std dev</t>
  </si>
  <si>
    <t>Day 6</t>
  </si>
  <si>
    <t>Day 7</t>
  </si>
  <si>
    <t>Day 8</t>
  </si>
  <si>
    <t>Day 9</t>
  </si>
  <si>
    <t>Day 10</t>
  </si>
  <si>
    <t>range</t>
  </si>
  <si>
    <t>var</t>
  </si>
  <si>
    <t>std dev</t>
  </si>
  <si>
    <t>Problem : A company wants to analyze the monthly revenue generated by one of</t>
  </si>
  <si>
    <t>its products to understand its performance and variabilit</t>
  </si>
  <si>
    <t>Questions:</t>
  </si>
  <si>
    <t>1. Measure of Central Tendency: What is the average monthly revenue for the product?</t>
  </si>
  <si>
    <t>2. Measure of Dispersion: What is the range of monthly revenue for the product?</t>
  </si>
  <si>
    <t>roblem : A transportation company wants to analyze the fuel efficiency of its</t>
  </si>
  <si>
    <t>vehicle fleet to identify any variations across different vehicle models.</t>
  </si>
  <si>
    <t>Model A</t>
  </si>
  <si>
    <t>Model B</t>
  </si>
  <si>
    <t>Model C</t>
  </si>
  <si>
    <t>Model D</t>
  </si>
  <si>
    <t>Model E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</si>
  <si>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</si>
  <si>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</si>
  <si>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</si>
  <si>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</si>
  <si>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avg</t>
  </si>
  <si>
    <t>Problem : A company wants to analyze the ages of its employees to understand</t>
  </si>
  <si>
    <t>the age distribution and demographics within the organization.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</si>
  <si>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</si>
  <si>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</si>
  <si>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</si>
  <si>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</si>
  <si>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</si>
  <si>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) Problem : A manufacturing company wants to analyze the defect rates of its</t>
  </si>
  <si>
    <t>production line to identify the frequency of different types of defects.</t>
  </si>
  <si>
    <t>A</t>
  </si>
  <si>
    <t>B</t>
  </si>
  <si>
    <t>C</t>
  </si>
  <si>
    <t>D</t>
  </si>
  <si>
    <t>E</t>
  </si>
  <si>
    <t>F</t>
  </si>
  <si>
    <t>G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</si>
  <si>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</si>
  <si>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</si>
  <si>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</t>
  </si>
  <si>
    <t>Problem : A company wants to analyze the monthly sales figures of its products to</t>
  </si>
  <si>
    <t>understand the sales distribution across different price ranges.</t>
  </si>
  <si>
    <t>Mean</t>
  </si>
  <si>
    <t>Problem : A company wants to analyze the sales performance of its products</t>
  </si>
  <si>
    <t>across different regions.</t>
  </si>
  <si>
    <t>Region 1</t>
  </si>
  <si>
    <t>Region 2</t>
  </si>
  <si>
    <t>Region 3</t>
  </si>
  <si>
    <t>Question : A company wants to analyze the monthly returns of its investment</t>
  </si>
  <si>
    <t>portfolio to understand the distribution and risk associated with the returns.</t>
  </si>
  <si>
    <t>Skewness</t>
  </si>
  <si>
    <t>Kurtosis</t>
  </si>
  <si>
    <t>Question : A study wants to analyze the distribution of house prices in a specific</t>
  </si>
  <si>
    <t>city to understand the market trends</t>
  </si>
  <si>
    <t>Question : A company wants to analyze the waiting times of customers at a</t>
  </si>
  <si>
    <t>service center to improve operational efficiency</t>
  </si>
  <si>
    <t>Question : A company wants to analyze the salary distribution of its employees to</t>
  </si>
  <si>
    <t>determine the income levels at different percentiles.</t>
  </si>
  <si>
    <t>Q1</t>
  </si>
  <si>
    <t>Q2</t>
  </si>
  <si>
    <t>Q3</t>
  </si>
  <si>
    <t>Q4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</si>
  <si>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</si>
  <si>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</si>
  <si>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</si>
  <si>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10th</t>
  </si>
  <si>
    <t>25th</t>
  </si>
  <si>
    <t>75th</t>
  </si>
  <si>
    <t>90th</t>
  </si>
  <si>
    <t>percentile of the salary distribution.</t>
  </si>
  <si>
    <t>3. Interpretation: Based on the quartiles and percentiles, what can be inferred about the</t>
  </si>
  <si>
    <t>income distribution of the employees?</t>
  </si>
  <si>
    <t>Question : A retail store wants to analyze the distribution of customer purchase</t>
  </si>
  <si>
    <t>amounts to identify their spending patterns.</t>
  </si>
  <si>
    <t>Question : A manufacturing company wants to analyze the defect rates in its</t>
  </si>
  <si>
    <t>production process to evaluate product quality.</t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</si>
  <si>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</si>
  <si>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</si>
  <si>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</si>
  <si>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Advertising Expenditure:</t>
  </si>
  <si>
    <t>Sales Revenue:</t>
  </si>
  <si>
    <t>) Question : An investment analyst wants to assess the relationship between the</t>
  </si>
  <si>
    <t>stock prices of two companies to identify potential investment opportunities.</t>
  </si>
  <si>
    <t xml:space="preserve">Company A: </t>
  </si>
  <si>
    <t xml:space="preserve">Company B: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</si>
</sst>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color theme="1"/>
      <name val="Arial"/>
    </font>
    <font>
      <sz val="11.0"/>
      <color rgb="FF1F1F1F"/>
      <name val="&quot;Google Sans&quot;"/>
    </font>
  </fonts>
  <fills count="1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EF9C9"/>
        <bgColor rgb="FFCEF9C9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4" fontId="1" numFmtId="164" xfId="0" applyFont="1" applyNumberFormat="1"/>
    <xf borderId="0" fillId="0" fontId="4" numFmtId="0" xfId="0" applyAlignment="1" applyFont="1">
      <alignment horizontal="right"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5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0" fontId="1" numFmtId="165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Fill="1" applyFont="1"/>
    <xf borderId="0" fillId="14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1" fontId="1" numFmtId="0" xfId="0" applyFont="1"/>
    <xf borderId="0" fillId="1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chart!$A$4:$G$4</c:f>
            </c:strRef>
          </c:cat>
          <c:val>
            <c:numRef>
              <c:f>chart!$A$5:$G$5</c:f>
              <c:numCache/>
            </c:numRef>
          </c:val>
        </c:ser>
        <c:axId val="985823036"/>
        <c:axId val="2039084460"/>
      </c:barChart>
      <c:catAx>
        <c:axId val="9858230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84460"/>
      </c:catAx>
      <c:valAx>
        <c:axId val="2039084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823036"/>
        <c:crosses val="max"/>
      </c:valAx>
    </c:plotArea>
    <c:legend>
      <c:legendPos val="tr"/>
      <c:overlay val="1"/>
      <c:txPr>
        <a:bodyPr/>
        <a:lstStyle/>
        <a:p>
          <a:pPr lvl="0">
            <a:defRPr b="0" sz="1400">
              <a:solidFill>
                <a:srgbClr val="F3F3F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chart!$A$32:$A$81</c:f>
              <c:numCache/>
            </c:numRef>
          </c:val>
        </c:ser>
        <c:axId val="564395524"/>
        <c:axId val="568194568"/>
      </c:barChart>
      <c:catAx>
        <c:axId val="5643955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194568"/>
      </c:catAx>
      <c:valAx>
        <c:axId val="568194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3955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chart!$A$89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chart!$A$90:$A$99</c:f>
              <c:numCache/>
            </c:numRef>
          </c:val>
        </c:ser>
        <c:ser>
          <c:idx val="1"/>
          <c:order val="1"/>
          <c:tx>
            <c:strRef>
              <c:f>chart!$B$89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chart!$B$90:$B$99</c:f>
              <c:numCache/>
            </c:numRef>
          </c:val>
        </c:ser>
        <c:ser>
          <c:idx val="2"/>
          <c:order val="2"/>
          <c:tx>
            <c:strRef>
              <c:f>chart!$C$89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chart!$C$90:$C$99</c:f>
              <c:numCache/>
            </c:numRef>
          </c:val>
        </c:ser>
        <c:overlap val="100"/>
        <c:axId val="157699713"/>
        <c:axId val="2062082626"/>
      </c:barChart>
      <c:catAx>
        <c:axId val="157699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082626"/>
      </c:catAx>
      <c:valAx>
        <c:axId val="2062082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997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9525</xdr:rowOff>
    </xdr:from>
    <xdr:ext cx="381952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752475</xdr:colOff>
      <xdr:row>30</xdr:row>
      <xdr:rowOff>200025</xdr:rowOff>
    </xdr:from>
    <xdr:ext cx="3819525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923925</xdr:colOff>
      <xdr:row>88</xdr:row>
      <xdr:rowOff>9525</xdr:rowOff>
    </xdr:from>
    <xdr:ext cx="4829175" cy="2781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1"/>
      <c r="G1" s="2"/>
      <c r="H1" s="2"/>
      <c r="I1" s="2"/>
      <c r="J1" s="2"/>
      <c r="K1" s="1"/>
      <c r="L1" s="2"/>
      <c r="M1" s="2"/>
      <c r="N1" s="2"/>
      <c r="O1" s="2"/>
    </row>
    <row r="2">
      <c r="A2" s="1" t="s">
        <v>1</v>
      </c>
      <c r="B2" s="2"/>
      <c r="C2" s="2"/>
      <c r="D2" s="2"/>
      <c r="E2" s="2"/>
      <c r="F2" s="1"/>
      <c r="G2" s="2"/>
      <c r="H2" s="2"/>
      <c r="I2" s="2"/>
      <c r="J2" s="2"/>
      <c r="K2" s="1"/>
      <c r="L2" s="2"/>
      <c r="M2" s="2"/>
      <c r="N2" s="2"/>
      <c r="O2" s="2"/>
    </row>
    <row r="3">
      <c r="A3" s="3" t="s">
        <v>2</v>
      </c>
      <c r="B3" s="3">
        <v>50.0</v>
      </c>
      <c r="C3" s="2"/>
      <c r="D3" s="2"/>
      <c r="E3" s="2"/>
      <c r="F3" s="4"/>
      <c r="G3" s="2"/>
      <c r="H3" s="2"/>
      <c r="I3" s="2"/>
      <c r="J3" s="2"/>
      <c r="K3" s="4"/>
      <c r="L3" s="2"/>
      <c r="M3" s="2"/>
      <c r="N3" s="2"/>
      <c r="O3" s="2"/>
    </row>
    <row r="4">
      <c r="A4" s="3" t="s">
        <v>3</v>
      </c>
      <c r="B4" s="5">
        <v>60.0</v>
      </c>
      <c r="D4" s="6" t="s">
        <v>4</v>
      </c>
      <c r="E4" s="7">
        <f>AVERAGE(B3:B6)</f>
        <v>58.75</v>
      </c>
    </row>
    <row r="5">
      <c r="A5" s="3" t="s">
        <v>5</v>
      </c>
      <c r="B5" s="5">
        <v>55.0</v>
      </c>
      <c r="D5" s="6" t="s">
        <v>6</v>
      </c>
      <c r="E5" s="7">
        <f>MEDIAN(B3:B6)</f>
        <v>57.5</v>
      </c>
    </row>
    <row r="6">
      <c r="A6" s="3" t="s">
        <v>7</v>
      </c>
      <c r="B6" s="5">
        <v>70.0</v>
      </c>
      <c r="D6" s="6" t="s">
        <v>8</v>
      </c>
      <c r="E6" s="7" t="str">
        <f>MODE(B3:B6)</f>
        <v>#N/A</v>
      </c>
    </row>
    <row r="13">
      <c r="A13" s="8" t="s">
        <v>9</v>
      </c>
      <c r="B13" s="9"/>
      <c r="C13" s="9"/>
      <c r="D13" s="9"/>
      <c r="E13" s="9"/>
      <c r="F13" s="9"/>
      <c r="G13" s="9"/>
      <c r="H13" s="9"/>
      <c r="I13" s="9"/>
      <c r="J13" s="9"/>
    </row>
    <row r="14">
      <c r="A14" s="8" t="s">
        <v>10</v>
      </c>
      <c r="B14" s="9"/>
      <c r="C14" s="9"/>
      <c r="D14" s="9"/>
      <c r="E14" s="9"/>
    </row>
    <row r="15">
      <c r="A15" s="8" t="s">
        <v>11</v>
      </c>
      <c r="B15" s="9"/>
      <c r="C15" s="9"/>
      <c r="D15" s="9"/>
      <c r="E15" s="9"/>
    </row>
    <row r="16">
      <c r="A16" s="10">
        <v>10.0</v>
      </c>
    </row>
    <row r="17">
      <c r="A17" s="10">
        <v>15.0</v>
      </c>
    </row>
    <row r="18">
      <c r="A18" s="10">
        <v>20.0</v>
      </c>
    </row>
    <row r="19">
      <c r="A19" s="10">
        <v>25.0</v>
      </c>
    </row>
    <row r="20">
      <c r="A20" s="10">
        <v>15.0</v>
      </c>
    </row>
    <row r="21">
      <c r="A21" s="10">
        <v>10.0</v>
      </c>
      <c r="D21" s="6" t="s">
        <v>4</v>
      </c>
      <c r="E21" s="7">
        <f>AVERAGE(A16:A35)</f>
        <v>17</v>
      </c>
    </row>
    <row r="22">
      <c r="A22" s="10">
        <v>30.0</v>
      </c>
      <c r="D22" s="6" t="s">
        <v>6</v>
      </c>
      <c r="E22" s="7">
        <f>MEDIAN(A16:A35)</f>
        <v>15</v>
      </c>
    </row>
    <row r="23">
      <c r="A23" s="10">
        <v>20.0</v>
      </c>
      <c r="D23" s="6" t="s">
        <v>8</v>
      </c>
      <c r="E23" s="7">
        <f>MODE(A16:A35)</f>
        <v>10</v>
      </c>
    </row>
    <row r="24">
      <c r="A24" s="10">
        <v>15.0</v>
      </c>
    </row>
    <row r="25">
      <c r="A25" s="10">
        <v>10.0</v>
      </c>
    </row>
    <row r="26">
      <c r="A26" s="10">
        <v>10.0</v>
      </c>
    </row>
    <row r="27">
      <c r="A27" s="10">
        <v>25.0</v>
      </c>
    </row>
    <row r="28">
      <c r="A28" s="10">
        <v>15.0</v>
      </c>
    </row>
    <row r="29">
      <c r="A29" s="10">
        <v>20.0</v>
      </c>
    </row>
    <row r="30">
      <c r="A30" s="10">
        <v>20.0</v>
      </c>
    </row>
    <row r="31">
      <c r="A31" s="10">
        <v>15.0</v>
      </c>
    </row>
    <row r="32">
      <c r="A32" s="10">
        <v>10.0</v>
      </c>
    </row>
    <row r="33">
      <c r="A33" s="10">
        <v>10.0</v>
      </c>
    </row>
    <row r="34">
      <c r="A34" s="10">
        <v>20.0</v>
      </c>
    </row>
    <row r="35">
      <c r="A35" s="10">
        <v>25.0</v>
      </c>
    </row>
    <row r="42">
      <c r="A42" s="11" t="s">
        <v>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>
      <c r="A43" s="11" t="s">
        <v>10</v>
      </c>
      <c r="B43" s="12"/>
      <c r="C43" s="12"/>
      <c r="D43" s="12"/>
    </row>
    <row r="44">
      <c r="A44" s="11" t="s">
        <v>11</v>
      </c>
      <c r="B44" s="12"/>
      <c r="C44" s="12"/>
      <c r="D44" s="12"/>
    </row>
    <row r="45">
      <c r="A45" s="10"/>
    </row>
    <row r="46">
      <c r="A46" s="10">
        <v>3.0</v>
      </c>
    </row>
    <row r="47">
      <c r="A47" s="10">
        <v>2.0</v>
      </c>
    </row>
    <row r="48">
      <c r="A48" s="10">
        <v>5.0</v>
      </c>
      <c r="E48" s="13" t="s">
        <v>4</v>
      </c>
      <c r="F48" s="14">
        <f>AVERAGE(A46:A85)</f>
        <v>3.375</v>
      </c>
    </row>
    <row r="49">
      <c r="A49" s="10">
        <v>4.0</v>
      </c>
      <c r="E49" s="13" t="s">
        <v>6</v>
      </c>
      <c r="F49" s="14">
        <f>MEDIAN(A46:A85)</f>
        <v>3</v>
      </c>
    </row>
    <row r="50">
      <c r="A50" s="10">
        <v>7.0</v>
      </c>
      <c r="E50" s="13" t="s">
        <v>8</v>
      </c>
      <c r="F50" s="14">
        <f>MODE(A46:A85)</f>
        <v>2</v>
      </c>
    </row>
    <row r="51">
      <c r="A51" s="10">
        <v>2.0</v>
      </c>
    </row>
    <row r="52">
      <c r="A52" s="10">
        <v>3.0</v>
      </c>
    </row>
    <row r="53">
      <c r="A53" s="10">
        <v>3.0</v>
      </c>
    </row>
    <row r="54">
      <c r="A54" s="10">
        <v>1.0</v>
      </c>
    </row>
    <row r="55">
      <c r="A55" s="10">
        <v>6.0</v>
      </c>
    </row>
    <row r="56">
      <c r="A56" s="10">
        <v>4.0</v>
      </c>
    </row>
    <row r="57">
      <c r="A57" s="10">
        <v>2.0</v>
      </c>
    </row>
    <row r="58">
      <c r="A58" s="10">
        <v>3.0</v>
      </c>
    </row>
    <row r="59">
      <c r="A59" s="10">
        <v>5.0</v>
      </c>
    </row>
    <row r="60">
      <c r="A60" s="10">
        <v>2.0</v>
      </c>
    </row>
    <row r="61">
      <c r="A61" s="10">
        <v>4.0</v>
      </c>
    </row>
    <row r="62">
      <c r="A62" s="10">
        <v>2.0</v>
      </c>
    </row>
    <row r="63">
      <c r="A63" s="10">
        <v>1.0</v>
      </c>
    </row>
    <row r="64">
      <c r="A64" s="10">
        <v>3.0</v>
      </c>
    </row>
    <row r="65">
      <c r="A65" s="10">
        <v>5.0</v>
      </c>
    </row>
    <row r="66">
      <c r="A66" s="10">
        <v>6.0</v>
      </c>
    </row>
    <row r="67">
      <c r="A67" s="10">
        <v>3.0</v>
      </c>
    </row>
    <row r="68">
      <c r="A68" s="10">
        <v>2.0</v>
      </c>
    </row>
    <row r="69">
      <c r="A69" s="10">
        <v>1.0</v>
      </c>
    </row>
    <row r="70">
      <c r="A70" s="10">
        <v>4.0</v>
      </c>
    </row>
    <row r="71">
      <c r="A71" s="10">
        <v>2.0</v>
      </c>
    </row>
    <row r="72">
      <c r="A72" s="10">
        <v>4.0</v>
      </c>
    </row>
    <row r="73">
      <c r="A73" s="10">
        <v>5.0</v>
      </c>
    </row>
    <row r="74">
      <c r="A74" s="10">
        <v>3.0</v>
      </c>
    </row>
    <row r="75">
      <c r="A75" s="10">
        <v>2.0</v>
      </c>
    </row>
    <row r="76">
      <c r="A76" s="10">
        <v>5.0</v>
      </c>
    </row>
    <row r="77">
      <c r="A77" s="10">
        <v>3.0</v>
      </c>
    </row>
    <row r="78">
      <c r="A78" s="10">
        <v>2.0</v>
      </c>
    </row>
    <row r="79">
      <c r="A79" s="10">
        <v>4.0</v>
      </c>
    </row>
    <row r="80">
      <c r="A80" s="10">
        <v>2.0</v>
      </c>
    </row>
    <row r="81">
      <c r="A81" s="10">
        <v>6.0</v>
      </c>
    </row>
    <row r="82">
      <c r="A82" s="10">
        <v>3.0</v>
      </c>
    </row>
    <row r="83">
      <c r="A83" s="10">
        <v>2.0</v>
      </c>
    </row>
    <row r="84">
      <c r="A84" s="10">
        <v>4.0</v>
      </c>
    </row>
    <row r="85">
      <c r="A85" s="10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12</v>
      </c>
      <c r="C1" s="2"/>
      <c r="D1" s="2"/>
      <c r="E1" s="2"/>
      <c r="F1" s="2"/>
    </row>
    <row r="3">
      <c r="A3" s="10"/>
      <c r="B3" s="10" t="s">
        <v>13</v>
      </c>
      <c r="C3" s="10">
        <v>120.0</v>
      </c>
    </row>
    <row r="4">
      <c r="A4" s="10"/>
      <c r="B4" s="10" t="s">
        <v>14</v>
      </c>
      <c r="C4" s="10">
        <v>110.0</v>
      </c>
      <c r="H4" s="10" t="s">
        <v>15</v>
      </c>
      <c r="I4" s="15">
        <f>SMALL(C3:C12,1)</f>
        <v>105</v>
      </c>
    </row>
    <row r="5">
      <c r="A5" s="10"/>
      <c r="B5" s="10" t="s">
        <v>16</v>
      </c>
      <c r="C5" s="10">
        <v>130.0</v>
      </c>
      <c r="E5" s="13" t="s">
        <v>17</v>
      </c>
      <c r="F5" s="14">
        <f>I5-I4</f>
        <v>35</v>
      </c>
      <c r="H5" s="10" t="s">
        <v>18</v>
      </c>
      <c r="I5" s="15">
        <f>LARGE(C3:C12,1)</f>
        <v>140</v>
      </c>
    </row>
    <row r="6">
      <c r="A6" s="10"/>
      <c r="B6" s="10" t="s">
        <v>19</v>
      </c>
      <c r="C6" s="10">
        <v>115.0</v>
      </c>
      <c r="E6" s="13" t="s">
        <v>20</v>
      </c>
      <c r="F6" s="14">
        <f>VAR(C3:C12)</f>
        <v>123.3333333</v>
      </c>
    </row>
    <row r="7">
      <c r="A7" s="10"/>
      <c r="B7" s="10" t="s">
        <v>21</v>
      </c>
      <c r="C7" s="10">
        <v>125.0</v>
      </c>
      <c r="E7" s="13" t="s">
        <v>22</v>
      </c>
      <c r="F7" s="14">
        <f>STDEV(C3:C12)</f>
        <v>11.10555417</v>
      </c>
    </row>
    <row r="8">
      <c r="A8" s="10"/>
      <c r="B8" s="10" t="s">
        <v>23</v>
      </c>
      <c r="C8" s="10">
        <v>105.0</v>
      </c>
    </row>
    <row r="9">
      <c r="A9" s="10"/>
      <c r="B9" s="10" t="s">
        <v>24</v>
      </c>
      <c r="C9" s="10">
        <v>135.0</v>
      </c>
    </row>
    <row r="10">
      <c r="A10" s="10"/>
      <c r="B10" s="10" t="s">
        <v>25</v>
      </c>
      <c r="C10" s="10">
        <v>115.0</v>
      </c>
    </row>
    <row r="11">
      <c r="A11" s="10"/>
      <c r="B11" s="10" t="s">
        <v>26</v>
      </c>
      <c r="C11" s="10">
        <v>125.0</v>
      </c>
    </row>
    <row r="12">
      <c r="A12" s="10"/>
      <c r="B12" s="10" t="s">
        <v>27</v>
      </c>
      <c r="C12" s="10">
        <v>140.0</v>
      </c>
    </row>
    <row r="17">
      <c r="A17" s="1"/>
      <c r="B17" s="1" t="s">
        <v>9</v>
      </c>
      <c r="C17" s="2"/>
      <c r="D17" s="2"/>
      <c r="E17" s="2"/>
      <c r="F17" s="2"/>
      <c r="G17" s="1"/>
      <c r="H17" s="2"/>
      <c r="I17" s="2"/>
      <c r="J17" s="2"/>
      <c r="K17" s="2"/>
      <c r="L17" s="1"/>
      <c r="M17" s="2"/>
      <c r="N17" s="2"/>
      <c r="O17" s="2"/>
      <c r="P17" s="2"/>
      <c r="Q17" s="1"/>
      <c r="R17" s="2"/>
      <c r="S17" s="2"/>
      <c r="T17" s="2"/>
      <c r="U17" s="2"/>
      <c r="V17" s="1"/>
      <c r="W17" s="2"/>
      <c r="X17" s="2"/>
      <c r="Y17" s="2"/>
      <c r="Z17" s="2"/>
    </row>
    <row r="18">
      <c r="A18" s="1"/>
      <c r="B18" s="1" t="s">
        <v>10</v>
      </c>
      <c r="C18" s="2"/>
      <c r="D18" s="2"/>
      <c r="E18" s="2"/>
      <c r="F18" s="2"/>
    </row>
    <row r="19">
      <c r="A19" s="4"/>
      <c r="B19" s="4" t="s">
        <v>11</v>
      </c>
      <c r="C19" s="2"/>
      <c r="D19" s="2"/>
      <c r="E19" s="2"/>
      <c r="F19" s="2"/>
    </row>
    <row r="20">
      <c r="A20" s="16"/>
      <c r="B20" s="16"/>
    </row>
    <row r="21">
      <c r="A21" s="16"/>
      <c r="B21" s="16">
        <v>700.0</v>
      </c>
    </row>
    <row r="22">
      <c r="A22" s="16"/>
      <c r="B22" s="16">
        <v>400.0</v>
      </c>
    </row>
    <row r="23">
      <c r="A23" s="16"/>
      <c r="B23" s="16">
        <v>600.0</v>
      </c>
    </row>
    <row r="24">
      <c r="A24" s="16"/>
      <c r="B24" s="16">
        <v>550.0</v>
      </c>
    </row>
    <row r="25">
      <c r="A25" s="16"/>
      <c r="B25" s="16">
        <v>750.0</v>
      </c>
    </row>
    <row r="26">
      <c r="A26" s="16"/>
      <c r="B26" s="16">
        <v>650.0</v>
      </c>
      <c r="D26" s="13" t="s">
        <v>28</v>
      </c>
      <c r="E26" s="17">
        <f>MAX(B19:B49)-MIN(B19:B49)</f>
        <v>400</v>
      </c>
    </row>
    <row r="27">
      <c r="A27" s="16"/>
      <c r="B27" s="16">
        <v>500.0</v>
      </c>
      <c r="D27" s="13" t="s">
        <v>29</v>
      </c>
      <c r="E27" s="14">
        <f>VAR(B19:B49)</f>
        <v>13300.49261</v>
      </c>
    </row>
    <row r="28">
      <c r="A28" s="16"/>
      <c r="B28" s="16">
        <v>600.0</v>
      </c>
      <c r="D28" s="13" t="s">
        <v>30</v>
      </c>
      <c r="E28" s="14">
        <f>STDEV(B19:B49)</f>
        <v>115.3277617</v>
      </c>
    </row>
    <row r="29">
      <c r="A29" s="16"/>
      <c r="B29" s="16">
        <v>550.0</v>
      </c>
    </row>
    <row r="30">
      <c r="A30" s="16"/>
      <c r="B30" s="16">
        <v>800.0</v>
      </c>
    </row>
    <row r="31">
      <c r="A31" s="16"/>
      <c r="B31" s="16">
        <v>450.0</v>
      </c>
    </row>
    <row r="32">
      <c r="A32" s="16"/>
      <c r="B32" s="16">
        <v>700.0</v>
      </c>
    </row>
    <row r="33">
      <c r="A33" s="16"/>
      <c r="B33" s="16">
        <v>550.0</v>
      </c>
    </row>
    <row r="34">
      <c r="A34" s="16"/>
      <c r="B34" s="16">
        <v>600.0</v>
      </c>
    </row>
    <row r="35">
      <c r="A35" s="16"/>
      <c r="B35" s="16">
        <v>400.0</v>
      </c>
    </row>
    <row r="36">
      <c r="A36" s="16"/>
      <c r="B36" s="16">
        <v>650.0</v>
      </c>
    </row>
    <row r="37">
      <c r="A37" s="16"/>
      <c r="B37" s="16">
        <v>500.0</v>
      </c>
    </row>
    <row r="38">
      <c r="A38" s="16"/>
      <c r="B38" s="16">
        <v>750.0</v>
      </c>
    </row>
    <row r="39">
      <c r="A39" s="16"/>
      <c r="B39" s="16">
        <v>550.0</v>
      </c>
    </row>
    <row r="40">
      <c r="A40" s="16"/>
      <c r="B40" s="16">
        <v>700.0</v>
      </c>
    </row>
    <row r="41">
      <c r="A41" s="16"/>
      <c r="B41" s="16">
        <v>600.0</v>
      </c>
    </row>
    <row r="42">
      <c r="A42" s="16"/>
      <c r="B42" s="16">
        <v>500.0</v>
      </c>
    </row>
    <row r="43">
      <c r="A43" s="16"/>
      <c r="B43" s="16">
        <v>800.0</v>
      </c>
    </row>
    <row r="44">
      <c r="A44" s="16"/>
      <c r="B44" s="16">
        <v>550.0</v>
      </c>
    </row>
    <row r="45">
      <c r="A45" s="16"/>
      <c r="B45" s="16">
        <v>650.0</v>
      </c>
    </row>
    <row r="46">
      <c r="A46" s="16"/>
      <c r="B46" s="16">
        <v>400.0</v>
      </c>
    </row>
    <row r="47">
      <c r="A47" s="16"/>
      <c r="B47" s="16">
        <v>600.0</v>
      </c>
    </row>
    <row r="48">
      <c r="A48" s="16"/>
      <c r="B48" s="16">
        <v>750.0</v>
      </c>
    </row>
    <row r="49">
      <c r="A49" s="16"/>
      <c r="B49" s="16">
        <v>550.0</v>
      </c>
    </row>
    <row r="54">
      <c r="A54" s="1"/>
      <c r="B54" s="1" t="s">
        <v>9</v>
      </c>
      <c r="C54" s="2"/>
      <c r="D54" s="2"/>
      <c r="E54" s="2"/>
      <c r="F54" s="2"/>
    </row>
    <row r="55">
      <c r="A55" s="1"/>
      <c r="B55" s="1" t="s">
        <v>10</v>
      </c>
      <c r="C55" s="2"/>
      <c r="D55" s="2"/>
      <c r="E55" s="2"/>
      <c r="F55" s="2"/>
    </row>
    <row r="56">
      <c r="A56" s="4"/>
      <c r="B56" s="4" t="s">
        <v>11</v>
      </c>
      <c r="C56" s="2"/>
      <c r="D56" s="2"/>
      <c r="E56" s="2"/>
      <c r="F56" s="2"/>
    </row>
    <row r="58">
      <c r="A58" s="18"/>
      <c r="B58" s="18">
        <v>3.0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</row>
    <row r="59">
      <c r="A59" s="18"/>
      <c r="B59" s="18">
        <v>5.0</v>
      </c>
    </row>
    <row r="60">
      <c r="A60" s="18"/>
      <c r="B60" s="18">
        <v>2.0</v>
      </c>
    </row>
    <row r="61">
      <c r="A61" s="18"/>
      <c r="B61" s="18">
        <v>4.0</v>
      </c>
    </row>
    <row r="62">
      <c r="A62" s="18"/>
      <c r="B62" s="18">
        <v>6.0</v>
      </c>
    </row>
    <row r="63">
      <c r="A63" s="18"/>
      <c r="B63" s="18">
        <v>2.0</v>
      </c>
      <c r="E63" s="13" t="s">
        <v>28</v>
      </c>
      <c r="F63" s="14">
        <f>MAX(B58:B107)-MIN(B58:B107)</f>
        <v>6</v>
      </c>
    </row>
    <row r="64">
      <c r="A64" s="18"/>
      <c r="B64" s="18">
        <v>3.0</v>
      </c>
      <c r="E64" s="13" t="s">
        <v>29</v>
      </c>
      <c r="F64" s="14">
        <f>VAR(B58:B107)</f>
        <v>2.336326531</v>
      </c>
    </row>
    <row r="65">
      <c r="A65" s="18"/>
      <c r="B65" s="18">
        <v>4.0</v>
      </c>
      <c r="E65" s="13" t="s">
        <v>30</v>
      </c>
      <c r="F65" s="14">
        <f>STDEV(B58:B107)</f>
        <v>1.528504671</v>
      </c>
    </row>
    <row r="66">
      <c r="A66" s="18"/>
      <c r="B66" s="18">
        <v>2.0</v>
      </c>
    </row>
    <row r="67">
      <c r="A67" s="18"/>
      <c r="B67" s="18">
        <v>5.0</v>
      </c>
    </row>
    <row r="68">
      <c r="A68" s="18"/>
      <c r="B68" s="18">
        <v>7.0</v>
      </c>
    </row>
    <row r="69">
      <c r="A69" s="18"/>
      <c r="B69" s="18">
        <v>2.0</v>
      </c>
    </row>
    <row r="70">
      <c r="A70" s="18"/>
      <c r="B70" s="18">
        <v>3.0</v>
      </c>
    </row>
    <row r="71">
      <c r="A71" s="18"/>
      <c r="B71" s="18">
        <v>4.0</v>
      </c>
    </row>
    <row r="72">
      <c r="A72" s="18"/>
      <c r="B72" s="18">
        <v>2.0</v>
      </c>
    </row>
    <row r="73">
      <c r="A73" s="18"/>
      <c r="B73" s="18">
        <v>4.0</v>
      </c>
    </row>
    <row r="74">
      <c r="A74" s="18"/>
      <c r="B74" s="18">
        <v>2.0</v>
      </c>
    </row>
    <row r="75">
      <c r="A75" s="18"/>
      <c r="B75" s="18">
        <v>3.0</v>
      </c>
    </row>
    <row r="76">
      <c r="A76" s="18"/>
      <c r="B76" s="18">
        <v>5.0</v>
      </c>
    </row>
    <row r="77">
      <c r="A77" s="18"/>
      <c r="B77" s="18">
        <v>6.0</v>
      </c>
    </row>
    <row r="78">
      <c r="A78" s="18"/>
      <c r="B78" s="18">
        <v>3.0</v>
      </c>
    </row>
    <row r="79">
      <c r="A79" s="18"/>
      <c r="B79" s="18">
        <v>2.0</v>
      </c>
    </row>
    <row r="80">
      <c r="A80" s="18"/>
      <c r="B80" s="18">
        <v>1.0</v>
      </c>
    </row>
    <row r="81">
      <c r="A81" s="18"/>
      <c r="B81" s="18">
        <v>4.0</v>
      </c>
    </row>
    <row r="82">
      <c r="A82" s="18"/>
      <c r="B82" s="18">
        <v>2.0</v>
      </c>
    </row>
    <row r="83">
      <c r="A83" s="18"/>
      <c r="B83" s="18">
        <v>4.0</v>
      </c>
    </row>
    <row r="84">
      <c r="A84" s="18"/>
      <c r="B84" s="18">
        <v>5.0</v>
      </c>
    </row>
    <row r="85">
      <c r="A85" s="18"/>
      <c r="B85" s="18">
        <v>3.0</v>
      </c>
    </row>
    <row r="86">
      <c r="A86" s="18"/>
      <c r="B86" s="18">
        <v>2.0</v>
      </c>
    </row>
    <row r="87">
      <c r="A87" s="18"/>
      <c r="B87" s="18">
        <v>7.0</v>
      </c>
    </row>
    <row r="88">
      <c r="A88" s="18"/>
      <c r="B88" s="18">
        <v>2.0</v>
      </c>
    </row>
    <row r="89">
      <c r="A89" s="18"/>
      <c r="B89" s="18">
        <v>3.0</v>
      </c>
    </row>
    <row r="90">
      <c r="A90" s="18"/>
      <c r="B90" s="18">
        <v>4.0</v>
      </c>
    </row>
    <row r="91">
      <c r="A91" s="18"/>
      <c r="B91" s="18">
        <v>5.0</v>
      </c>
    </row>
    <row r="92">
      <c r="A92" s="18"/>
      <c r="B92" s="18">
        <v>1.0</v>
      </c>
    </row>
    <row r="93">
      <c r="A93" s="18"/>
      <c r="B93" s="18">
        <v>6.0</v>
      </c>
    </row>
    <row r="94">
      <c r="A94" s="18"/>
      <c r="B94" s="18">
        <v>2.0</v>
      </c>
    </row>
    <row r="95">
      <c r="A95" s="18"/>
      <c r="B95" s="18">
        <v>4.0</v>
      </c>
    </row>
    <row r="96">
      <c r="A96" s="18"/>
      <c r="B96" s="18">
        <v>3.0</v>
      </c>
    </row>
    <row r="97">
      <c r="A97" s="18"/>
      <c r="B97" s="18">
        <v>5.0</v>
      </c>
    </row>
    <row r="98">
      <c r="A98" s="18"/>
      <c r="B98" s="18">
        <v>3.0</v>
      </c>
    </row>
    <row r="99">
      <c r="A99" s="18"/>
      <c r="B99" s="18">
        <v>2.0</v>
      </c>
    </row>
    <row r="100">
      <c r="A100" s="18"/>
      <c r="B100" s="18">
        <v>4.0</v>
      </c>
    </row>
    <row r="101">
      <c r="A101" s="18"/>
      <c r="B101" s="18">
        <v>2.0</v>
      </c>
    </row>
    <row r="102">
      <c r="A102" s="18"/>
      <c r="B102" s="18">
        <v>6.0</v>
      </c>
    </row>
    <row r="103">
      <c r="A103" s="18"/>
      <c r="B103" s="18">
        <v>3.0</v>
      </c>
    </row>
    <row r="104">
      <c r="A104" s="18"/>
      <c r="B104" s="18">
        <v>2.0</v>
      </c>
    </row>
    <row r="105">
      <c r="A105" s="18"/>
      <c r="B105" s="18">
        <v>4.0</v>
      </c>
    </row>
    <row r="106">
      <c r="A106" s="18"/>
      <c r="B106" s="18">
        <v>5.0</v>
      </c>
    </row>
    <row r="107">
      <c r="A107" s="18"/>
      <c r="B107" s="18">
        <v>3.0</v>
      </c>
    </row>
    <row r="112">
      <c r="A112" s="19"/>
      <c r="B112" s="19" t="s">
        <v>31</v>
      </c>
      <c r="C112" s="20"/>
      <c r="D112" s="20"/>
      <c r="E112" s="20"/>
      <c r="F112" s="20"/>
    </row>
    <row r="113">
      <c r="A113" s="19"/>
      <c r="B113" s="19" t="s">
        <v>32</v>
      </c>
      <c r="C113" s="20"/>
      <c r="D113" s="20"/>
      <c r="E113" s="20"/>
      <c r="F113" s="20"/>
    </row>
    <row r="115">
      <c r="A115" s="16"/>
      <c r="B115" s="16">
        <v>120.0</v>
      </c>
    </row>
    <row r="116">
      <c r="A116" s="16"/>
      <c r="B116" s="16">
        <v>150.0</v>
      </c>
      <c r="D116" s="10" t="s">
        <v>33</v>
      </c>
    </row>
    <row r="117">
      <c r="A117" s="16"/>
      <c r="B117" s="16">
        <v>110.0</v>
      </c>
      <c r="D117" s="10" t="s">
        <v>34</v>
      </c>
      <c r="J117" s="17">
        <f>AVERAGE(B115:B126)</f>
        <v>132.5</v>
      </c>
    </row>
    <row r="118">
      <c r="A118" s="16"/>
      <c r="B118" s="16">
        <v>135.0</v>
      </c>
      <c r="D118" s="10" t="s">
        <v>35</v>
      </c>
      <c r="J118" s="17">
        <f>MAX(B115:B126)-MIN(B115:B126)</f>
        <v>45</v>
      </c>
    </row>
    <row r="119">
      <c r="A119" s="16"/>
      <c r="B119" s="16">
        <v>125.0</v>
      </c>
    </row>
    <row r="120">
      <c r="A120" s="16"/>
      <c r="B120" s="16">
        <v>140.0</v>
      </c>
    </row>
    <row r="121">
      <c r="A121" s="16"/>
      <c r="B121" s="16">
        <v>130.0</v>
      </c>
    </row>
    <row r="122">
      <c r="A122" s="16"/>
      <c r="B122" s="16">
        <v>155.0</v>
      </c>
    </row>
    <row r="123">
      <c r="A123" s="16"/>
      <c r="B123" s="16">
        <v>115.0</v>
      </c>
    </row>
    <row r="124">
      <c r="A124" s="16"/>
      <c r="B124" s="16">
        <v>145.0</v>
      </c>
    </row>
    <row r="125">
      <c r="A125" s="16"/>
      <c r="B125" s="16">
        <v>135.0</v>
      </c>
    </row>
    <row r="126">
      <c r="A126" s="16"/>
      <c r="B126" s="16">
        <v>130.0</v>
      </c>
    </row>
    <row r="129">
      <c r="A129" s="21"/>
      <c r="B129" s="21" t="s">
        <v>36</v>
      </c>
      <c r="C129" s="22"/>
      <c r="D129" s="22"/>
      <c r="E129" s="22"/>
      <c r="F129" s="22"/>
    </row>
    <row r="130">
      <c r="A130" s="21"/>
      <c r="B130" s="21" t="s">
        <v>37</v>
      </c>
      <c r="C130" s="22"/>
      <c r="D130" s="22"/>
      <c r="E130" s="22"/>
      <c r="F130" s="22"/>
    </row>
    <row r="133">
      <c r="A133" s="10"/>
      <c r="B133" s="10" t="s">
        <v>38</v>
      </c>
      <c r="C133" s="10" t="s">
        <v>39</v>
      </c>
      <c r="D133" s="10" t="s">
        <v>40</v>
      </c>
      <c r="E133" s="10" t="s">
        <v>41</v>
      </c>
      <c r="F133" s="10" t="s">
        <v>42</v>
      </c>
    </row>
    <row r="134">
      <c r="A134" s="10"/>
      <c r="B134" s="10">
        <v>30.0</v>
      </c>
      <c r="C134" s="10">
        <v>25.0</v>
      </c>
      <c r="D134" s="10">
        <v>22.0</v>
      </c>
      <c r="E134" s="10">
        <v>18.0</v>
      </c>
      <c r="F134" s="10">
        <v>35.0</v>
      </c>
    </row>
    <row r="135">
      <c r="A135" s="10"/>
      <c r="B135" s="10">
        <v>32.0</v>
      </c>
      <c r="C135" s="10">
        <v>27.0</v>
      </c>
      <c r="D135" s="10">
        <v>23.0</v>
      </c>
      <c r="E135" s="10">
        <v>17.0</v>
      </c>
      <c r="F135" s="10">
        <v>36.0</v>
      </c>
      <c r="H135" s="10" t="s">
        <v>33</v>
      </c>
    </row>
    <row r="136">
      <c r="A136" s="10"/>
      <c r="B136" s="10">
        <v>33.0</v>
      </c>
      <c r="C136" s="10">
        <v>26.0</v>
      </c>
      <c r="D136" s="10">
        <v>20.0</v>
      </c>
      <c r="E136" s="10">
        <v>19.0</v>
      </c>
      <c r="F136" s="10">
        <v>34.0</v>
      </c>
      <c r="H136" s="10" t="s">
        <v>43</v>
      </c>
    </row>
    <row r="137">
      <c r="A137" s="10"/>
      <c r="B137" s="10">
        <v>28.0</v>
      </c>
      <c r="C137" s="10">
        <v>23.0</v>
      </c>
      <c r="D137" s="10">
        <v>25.0</v>
      </c>
      <c r="E137" s="10">
        <v>20.0</v>
      </c>
      <c r="F137" s="10">
        <v>35.0</v>
      </c>
      <c r="H137" s="10" t="s">
        <v>44</v>
      </c>
    </row>
    <row r="138">
      <c r="A138" s="10"/>
      <c r="B138" s="10">
        <v>31.0</v>
      </c>
      <c r="C138" s="10">
        <v>28.0</v>
      </c>
      <c r="D138" s="10">
        <v>21.0</v>
      </c>
      <c r="E138" s="10">
        <v>21.0</v>
      </c>
      <c r="F138" s="10">
        <v>33.0</v>
      </c>
      <c r="H138" s="10" t="s">
        <v>45</v>
      </c>
    </row>
    <row r="139">
      <c r="A139" s="10"/>
      <c r="B139" s="10">
        <v>30.0</v>
      </c>
      <c r="C139" s="10">
        <v>24.0</v>
      </c>
      <c r="D139" s="10">
        <v>24.0</v>
      </c>
      <c r="E139" s="10">
        <v>18.0</v>
      </c>
      <c r="F139" s="10">
        <v>34.0</v>
      </c>
      <c r="H139" s="10" t="s">
        <v>46</v>
      </c>
    </row>
    <row r="140">
      <c r="A140" s="10"/>
      <c r="B140" s="10">
        <v>29.0</v>
      </c>
      <c r="C140" s="10">
        <v>26.0</v>
      </c>
      <c r="D140" s="10">
        <v>23.0</v>
      </c>
      <c r="E140" s="10">
        <v>19.0</v>
      </c>
      <c r="F140" s="10">
        <v>32.0</v>
      </c>
      <c r="H140" s="10" t="s">
        <v>44</v>
      </c>
    </row>
    <row r="141">
      <c r="A141" s="10"/>
      <c r="B141" s="10">
        <v>30.0</v>
      </c>
      <c r="C141" s="10">
        <v>25.0</v>
      </c>
      <c r="D141" s="10">
        <v>22.0</v>
      </c>
      <c r="E141" s="10">
        <v>17.0</v>
      </c>
      <c r="F141" s="10">
        <v>33.0</v>
      </c>
    </row>
    <row r="142">
      <c r="A142" s="10"/>
      <c r="B142" s="10">
        <v>32.0</v>
      </c>
      <c r="C142" s="10">
        <v>27.0</v>
      </c>
      <c r="D142" s="10">
        <v>25.0</v>
      </c>
      <c r="E142" s="10">
        <v>20.0</v>
      </c>
      <c r="F142" s="10">
        <v>36.0</v>
      </c>
    </row>
    <row r="143">
      <c r="A143" s="10"/>
      <c r="B143" s="10">
        <v>31.0</v>
      </c>
      <c r="C143" s="10">
        <v>28.0</v>
      </c>
      <c r="D143" s="10">
        <v>24.0</v>
      </c>
      <c r="E143" s="10">
        <v>19.0</v>
      </c>
      <c r="F143" s="10">
        <v>34.0</v>
      </c>
    </row>
    <row r="144">
      <c r="A144" s="6" t="s">
        <v>47</v>
      </c>
      <c r="B144" s="7">
        <f t="shared" ref="B144:F144" si="1">AVERAGE(B134:B143)</f>
        <v>30.6</v>
      </c>
      <c r="C144" s="7">
        <f t="shared" si="1"/>
        <v>25.9</v>
      </c>
      <c r="D144" s="7">
        <f t="shared" si="1"/>
        <v>22.9</v>
      </c>
      <c r="E144" s="7">
        <f t="shared" si="1"/>
        <v>18.8</v>
      </c>
      <c r="F144" s="7">
        <f t="shared" si="1"/>
        <v>34.2</v>
      </c>
    </row>
    <row r="145">
      <c r="A145" s="6" t="s">
        <v>28</v>
      </c>
      <c r="B145" s="7">
        <f t="shared" ref="B145:F145" si="2">MAX(B134:B143)- MIN(B134:B143)</f>
        <v>5</v>
      </c>
      <c r="C145" s="7">
        <f t="shared" si="2"/>
        <v>5</v>
      </c>
      <c r="D145" s="7">
        <f t="shared" si="2"/>
        <v>5</v>
      </c>
      <c r="E145" s="7">
        <f t="shared" si="2"/>
        <v>4</v>
      </c>
      <c r="F145" s="7">
        <f t="shared" si="2"/>
        <v>4</v>
      </c>
    </row>
    <row r="146">
      <c r="A146" s="6" t="s">
        <v>29</v>
      </c>
      <c r="B146" s="7">
        <f t="shared" ref="B146:F146" si="3">VAR(B134:B143)</f>
        <v>2.266666667</v>
      </c>
      <c r="C146" s="7">
        <f t="shared" si="3"/>
        <v>2.766666667</v>
      </c>
      <c r="D146" s="7">
        <f t="shared" si="3"/>
        <v>2.766666667</v>
      </c>
      <c r="E146" s="7">
        <f t="shared" si="3"/>
        <v>1.733333333</v>
      </c>
      <c r="F146" s="7">
        <f t="shared" si="3"/>
        <v>1.733333333</v>
      </c>
    </row>
    <row r="152">
      <c r="A152" s="23" t="s">
        <v>48</v>
      </c>
      <c r="B152" s="24"/>
      <c r="C152" s="24"/>
      <c r="D152" s="24"/>
      <c r="E152" s="24"/>
      <c r="F152" s="24"/>
    </row>
    <row r="153">
      <c r="A153" s="23" t="s">
        <v>49</v>
      </c>
      <c r="B153" s="24"/>
      <c r="C153" s="24"/>
      <c r="D153" s="24"/>
      <c r="E153" s="24"/>
      <c r="F153" s="24"/>
    </row>
    <row r="155">
      <c r="A155" s="10">
        <v>28.0</v>
      </c>
    </row>
    <row r="156">
      <c r="A156" s="10">
        <v>32.0</v>
      </c>
    </row>
    <row r="157">
      <c r="A157" s="10">
        <v>35.0</v>
      </c>
    </row>
    <row r="158">
      <c r="A158" s="10">
        <v>40.0</v>
      </c>
      <c r="C158" s="14"/>
      <c r="D158" s="13" t="s">
        <v>33</v>
      </c>
      <c r="E158" s="14"/>
      <c r="F158" s="14"/>
      <c r="G158" s="14"/>
      <c r="H158" s="14"/>
      <c r="I158" s="14"/>
    </row>
    <row r="159">
      <c r="A159" s="10">
        <v>42.0</v>
      </c>
      <c r="C159" s="14"/>
      <c r="D159" s="13" t="s">
        <v>50</v>
      </c>
      <c r="E159" s="14"/>
      <c r="F159" s="14"/>
      <c r="G159" s="14"/>
      <c r="H159" s="14"/>
      <c r="I159" s="14"/>
    </row>
    <row r="160">
      <c r="A160" s="10">
        <v>28.0</v>
      </c>
      <c r="C160" s="14"/>
      <c r="D160" s="13" t="s">
        <v>51</v>
      </c>
      <c r="E160" s="14"/>
      <c r="F160" s="14"/>
      <c r="G160" s="14"/>
      <c r="H160" s="14"/>
      <c r="I160" s="14"/>
    </row>
    <row r="161">
      <c r="A161" s="10">
        <v>33.0</v>
      </c>
      <c r="C161" s="14"/>
      <c r="D161" s="13" t="s">
        <v>52</v>
      </c>
      <c r="E161" s="14"/>
      <c r="F161" s="14"/>
      <c r="G161" s="14"/>
      <c r="H161" s="14"/>
      <c r="I161" s="14">
        <f>MODE(A155:A254)</f>
        <v>31</v>
      </c>
    </row>
    <row r="162">
      <c r="A162" s="10">
        <v>38.0</v>
      </c>
      <c r="C162" s="14"/>
      <c r="D162" s="13" t="s">
        <v>53</v>
      </c>
      <c r="E162" s="14"/>
      <c r="F162" s="14"/>
      <c r="G162" s="14"/>
      <c r="H162" s="14"/>
      <c r="I162" s="14">
        <f>MEDIAN(A155:A254)</f>
        <v>35</v>
      </c>
    </row>
    <row r="163">
      <c r="A163" s="10">
        <v>30.0</v>
      </c>
      <c r="C163" s="14"/>
      <c r="D163" s="13" t="s">
        <v>54</v>
      </c>
      <c r="E163" s="14"/>
      <c r="F163" s="14"/>
      <c r="G163" s="14"/>
      <c r="H163" s="14"/>
      <c r="I163" s="14">
        <f>MAX(A155:A254)-MIN(A155:A254)</f>
        <v>18</v>
      </c>
    </row>
    <row r="164">
      <c r="A164" s="10">
        <v>41.0</v>
      </c>
      <c r="C164" s="14"/>
      <c r="D164" s="14"/>
      <c r="E164" s="14"/>
      <c r="F164" s="14"/>
      <c r="G164" s="14"/>
      <c r="H164" s="14"/>
      <c r="I164" s="14"/>
    </row>
    <row r="165">
      <c r="A165" s="10">
        <v>37.0</v>
      </c>
    </row>
    <row r="166">
      <c r="A166" s="10">
        <v>31.0</v>
      </c>
    </row>
    <row r="167">
      <c r="A167" s="10">
        <v>34.0</v>
      </c>
    </row>
    <row r="168">
      <c r="A168" s="10">
        <v>29.0</v>
      </c>
    </row>
    <row r="169">
      <c r="A169" s="10">
        <v>36.0</v>
      </c>
    </row>
    <row r="170">
      <c r="A170" s="10">
        <v>43.0</v>
      </c>
    </row>
    <row r="171">
      <c r="A171" s="10">
        <v>39.0</v>
      </c>
    </row>
    <row r="172">
      <c r="A172" s="10">
        <v>27.0</v>
      </c>
    </row>
    <row r="173">
      <c r="A173" s="10">
        <v>35.0</v>
      </c>
    </row>
    <row r="174">
      <c r="A174" s="10">
        <v>31.0</v>
      </c>
    </row>
    <row r="175">
      <c r="A175" s="10">
        <v>39.0</v>
      </c>
    </row>
    <row r="176">
      <c r="A176" s="10">
        <v>45.0</v>
      </c>
    </row>
    <row r="177">
      <c r="A177" s="10">
        <v>29.0</v>
      </c>
    </row>
    <row r="178">
      <c r="A178" s="10">
        <v>33.0</v>
      </c>
    </row>
    <row r="179">
      <c r="A179" s="10">
        <v>37.0</v>
      </c>
    </row>
    <row r="180">
      <c r="A180" s="10">
        <v>40.0</v>
      </c>
    </row>
    <row r="181">
      <c r="A181" s="10">
        <v>36.0</v>
      </c>
    </row>
    <row r="182">
      <c r="A182" s="10">
        <v>29.0</v>
      </c>
    </row>
    <row r="183">
      <c r="A183" s="10">
        <v>31.0</v>
      </c>
    </row>
    <row r="184">
      <c r="A184" s="10">
        <v>38.0</v>
      </c>
    </row>
    <row r="185">
      <c r="A185" s="10">
        <v>35.0</v>
      </c>
    </row>
    <row r="186">
      <c r="A186" s="10">
        <v>44.0</v>
      </c>
    </row>
    <row r="187">
      <c r="A187" s="10">
        <v>32.0</v>
      </c>
    </row>
    <row r="188">
      <c r="A188" s="10">
        <v>39.0</v>
      </c>
    </row>
    <row r="189">
      <c r="A189" s="10">
        <v>36.0</v>
      </c>
    </row>
    <row r="190">
      <c r="A190" s="10">
        <v>30.0</v>
      </c>
    </row>
    <row r="191">
      <c r="A191" s="10">
        <v>33.0</v>
      </c>
    </row>
    <row r="192">
      <c r="A192" s="10">
        <v>28.0</v>
      </c>
    </row>
    <row r="193">
      <c r="A193" s="10">
        <v>41.0</v>
      </c>
    </row>
    <row r="194">
      <c r="A194" s="10">
        <v>35.0</v>
      </c>
    </row>
    <row r="195">
      <c r="A195" s="10">
        <v>31.0</v>
      </c>
    </row>
    <row r="196">
      <c r="A196" s="10">
        <v>37.0</v>
      </c>
    </row>
    <row r="197">
      <c r="A197" s="10">
        <v>42.0</v>
      </c>
    </row>
    <row r="198">
      <c r="A198" s="10">
        <v>29.0</v>
      </c>
    </row>
    <row r="199">
      <c r="A199" s="10">
        <v>34.0</v>
      </c>
    </row>
    <row r="200">
      <c r="A200" s="10">
        <v>40.0</v>
      </c>
    </row>
    <row r="201">
      <c r="A201" s="10">
        <v>31.0</v>
      </c>
    </row>
    <row r="202">
      <c r="A202" s="10">
        <v>33.0</v>
      </c>
    </row>
    <row r="203">
      <c r="A203" s="10">
        <v>38.0</v>
      </c>
    </row>
    <row r="204">
      <c r="A204" s="10">
        <v>36.0</v>
      </c>
    </row>
    <row r="205">
      <c r="A205" s="10">
        <v>39.0</v>
      </c>
    </row>
    <row r="206">
      <c r="A206" s="10">
        <v>27.0</v>
      </c>
    </row>
    <row r="207">
      <c r="A207" s="10">
        <v>35.0</v>
      </c>
    </row>
    <row r="208">
      <c r="A208" s="10">
        <v>30.0</v>
      </c>
    </row>
    <row r="209">
      <c r="A209" s="10">
        <v>43.0</v>
      </c>
    </row>
    <row r="210">
      <c r="A210" s="10">
        <v>29.0</v>
      </c>
    </row>
    <row r="211">
      <c r="A211" s="10">
        <v>32.0</v>
      </c>
    </row>
    <row r="212">
      <c r="A212" s="10">
        <v>36.0</v>
      </c>
    </row>
    <row r="213">
      <c r="A213" s="10">
        <v>31.0</v>
      </c>
    </row>
    <row r="214">
      <c r="A214" s="10">
        <v>40.0</v>
      </c>
    </row>
    <row r="215">
      <c r="A215" s="10">
        <v>38.0</v>
      </c>
    </row>
    <row r="216">
      <c r="A216" s="10">
        <v>44.0</v>
      </c>
    </row>
    <row r="217">
      <c r="A217" s="10">
        <v>37.0</v>
      </c>
    </row>
    <row r="218">
      <c r="A218" s="10">
        <v>33.0</v>
      </c>
    </row>
    <row r="219">
      <c r="A219" s="10">
        <v>35.0</v>
      </c>
    </row>
    <row r="220">
      <c r="A220" s="10">
        <v>41.0</v>
      </c>
    </row>
    <row r="221">
      <c r="A221" s="10">
        <v>30.0</v>
      </c>
    </row>
    <row r="222">
      <c r="A222" s="10">
        <v>31.0</v>
      </c>
    </row>
    <row r="223">
      <c r="A223" s="10">
        <v>39.0</v>
      </c>
    </row>
    <row r="224">
      <c r="A224" s="10">
        <v>28.0</v>
      </c>
    </row>
    <row r="225">
      <c r="A225" s="10">
        <v>45.0</v>
      </c>
    </row>
    <row r="226">
      <c r="A226" s="10">
        <v>29.0</v>
      </c>
    </row>
    <row r="227">
      <c r="A227" s="10">
        <v>33.0</v>
      </c>
    </row>
    <row r="228">
      <c r="A228" s="10">
        <v>38.0</v>
      </c>
    </row>
    <row r="229">
      <c r="A229" s="10">
        <v>34.0</v>
      </c>
    </row>
    <row r="230">
      <c r="A230" s="10">
        <v>32.0</v>
      </c>
    </row>
    <row r="231">
      <c r="A231" s="10">
        <v>35.0</v>
      </c>
    </row>
    <row r="232">
      <c r="A232" s="10">
        <v>31.0</v>
      </c>
    </row>
    <row r="233">
      <c r="A233" s="10">
        <v>40.0</v>
      </c>
    </row>
    <row r="234">
      <c r="A234" s="10">
        <v>36.0</v>
      </c>
    </row>
    <row r="235">
      <c r="A235" s="10">
        <v>39.0</v>
      </c>
    </row>
    <row r="236">
      <c r="A236" s="10">
        <v>27.0</v>
      </c>
    </row>
    <row r="237">
      <c r="A237" s="10">
        <v>35.0</v>
      </c>
    </row>
    <row r="238">
      <c r="A238" s="10">
        <v>30.0</v>
      </c>
    </row>
    <row r="239">
      <c r="A239" s="10">
        <v>43.0</v>
      </c>
    </row>
    <row r="240">
      <c r="A240" s="10">
        <v>29.0</v>
      </c>
    </row>
    <row r="241">
      <c r="A241" s="10">
        <v>32.0</v>
      </c>
    </row>
    <row r="242">
      <c r="A242" s="10">
        <v>36.0</v>
      </c>
    </row>
    <row r="243">
      <c r="A243" s="10">
        <v>31.0</v>
      </c>
    </row>
    <row r="244">
      <c r="A244" s="10">
        <v>40.0</v>
      </c>
    </row>
    <row r="245">
      <c r="A245" s="10">
        <v>38.0</v>
      </c>
    </row>
    <row r="246">
      <c r="A246" s="10">
        <v>44.0</v>
      </c>
    </row>
    <row r="247">
      <c r="A247" s="10">
        <v>37.0</v>
      </c>
    </row>
    <row r="248">
      <c r="A248" s="10">
        <v>33.0</v>
      </c>
    </row>
    <row r="249">
      <c r="A249" s="10">
        <v>35.0</v>
      </c>
    </row>
    <row r="250">
      <c r="A250" s="10">
        <v>41.0</v>
      </c>
    </row>
    <row r="251">
      <c r="A251" s="10">
        <v>30.0</v>
      </c>
    </row>
    <row r="252">
      <c r="A252" s="10">
        <v>31.0</v>
      </c>
    </row>
    <row r="253">
      <c r="A253" s="10">
        <v>39.0</v>
      </c>
    </row>
    <row r="254">
      <c r="A254" s="10">
        <v>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55</v>
      </c>
      <c r="B1" s="24"/>
      <c r="C1" s="24"/>
      <c r="D1" s="24"/>
      <c r="E1" s="24"/>
      <c r="F1" s="24"/>
      <c r="G1" s="24"/>
    </row>
    <row r="2">
      <c r="A2" s="23" t="s">
        <v>56</v>
      </c>
      <c r="B2" s="24"/>
      <c r="C2" s="24"/>
      <c r="D2" s="24"/>
      <c r="E2" s="24"/>
      <c r="F2" s="24"/>
      <c r="G2" s="24"/>
    </row>
    <row r="3">
      <c r="A3" s="24"/>
      <c r="B3" s="24"/>
      <c r="C3" s="24"/>
      <c r="D3" s="24"/>
      <c r="E3" s="24"/>
      <c r="F3" s="24"/>
      <c r="G3" s="24"/>
    </row>
    <row r="4">
      <c r="A4" s="23" t="s">
        <v>57</v>
      </c>
      <c r="B4" s="23" t="s">
        <v>58</v>
      </c>
      <c r="C4" s="23" t="s">
        <v>59</v>
      </c>
      <c r="D4" s="23" t="s">
        <v>60</v>
      </c>
      <c r="E4" s="23" t="s">
        <v>61</v>
      </c>
      <c r="F4" s="23" t="s">
        <v>62</v>
      </c>
      <c r="G4" s="23" t="s">
        <v>63</v>
      </c>
    </row>
    <row r="5">
      <c r="A5" s="25">
        <v>30.0</v>
      </c>
      <c r="B5" s="25">
        <v>40.0</v>
      </c>
      <c r="C5" s="25">
        <v>20.0</v>
      </c>
      <c r="D5" s="25">
        <v>10.0</v>
      </c>
      <c r="E5" s="25">
        <v>45.0</v>
      </c>
      <c r="F5" s="25">
        <v>25.0</v>
      </c>
      <c r="G5" s="25">
        <v>30.0</v>
      </c>
    </row>
    <row r="8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</row>
    <row r="9">
      <c r="A9" s="13" t="s">
        <v>64</v>
      </c>
      <c r="B9" s="14"/>
      <c r="C9" s="14"/>
      <c r="D9" s="14"/>
      <c r="E9" s="14"/>
      <c r="F9" s="14"/>
      <c r="G9" s="14"/>
      <c r="H9" s="14"/>
      <c r="I9" s="14"/>
      <c r="J9" s="14"/>
    </row>
    <row r="10">
      <c r="A10" s="13" t="s">
        <v>65</v>
      </c>
      <c r="B10" s="14"/>
      <c r="C10" s="14"/>
      <c r="D10" s="14"/>
      <c r="E10" s="14"/>
      <c r="F10" s="14">
        <f>MAX(A5:G5)</f>
        <v>45</v>
      </c>
      <c r="G10" s="14"/>
      <c r="H10" s="14"/>
      <c r="I10" s="14"/>
      <c r="J10" s="14"/>
    </row>
    <row r="11">
      <c r="A11" s="13" t="s">
        <v>66</v>
      </c>
      <c r="B11" s="14"/>
      <c r="C11" s="14"/>
      <c r="D11" s="14"/>
      <c r="E11" s="14"/>
      <c r="F11" s="14"/>
      <c r="G11" s="14"/>
      <c r="H11" s="14"/>
      <c r="I11" s="14"/>
      <c r="J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8">
      <c r="A28" s="23" t="s">
        <v>67</v>
      </c>
      <c r="B28" s="24"/>
      <c r="C28" s="24"/>
      <c r="D28" s="24"/>
      <c r="E28" s="24"/>
      <c r="F28" s="24"/>
    </row>
    <row r="29">
      <c r="A29" s="23" t="s">
        <v>68</v>
      </c>
      <c r="B29" s="24"/>
      <c r="C29" s="24"/>
      <c r="D29" s="24"/>
      <c r="E29" s="24"/>
      <c r="F29" s="24"/>
    </row>
    <row r="31">
      <c r="C31" s="14"/>
      <c r="D31" s="14"/>
      <c r="E31" s="14"/>
      <c r="F31" s="14"/>
      <c r="G31" s="14"/>
      <c r="H31" s="14"/>
      <c r="I31" s="14"/>
      <c r="J31" s="14"/>
      <c r="K31" s="14"/>
    </row>
    <row r="32">
      <c r="A32" s="10">
        <v>35.0</v>
      </c>
      <c r="C32" s="14"/>
      <c r="D32" s="14"/>
      <c r="E32" s="14"/>
      <c r="F32" s="14"/>
      <c r="G32" s="14"/>
      <c r="H32" s="14"/>
      <c r="I32" s="14"/>
      <c r="J32" s="14"/>
      <c r="K32" s="14"/>
    </row>
    <row r="33">
      <c r="A33" s="10">
        <v>28.0</v>
      </c>
      <c r="C33" s="14"/>
      <c r="D33" s="14"/>
      <c r="E33" s="14"/>
      <c r="F33" s="14"/>
      <c r="G33" s="14"/>
      <c r="H33" s="14"/>
      <c r="I33" s="14"/>
      <c r="J33" s="14"/>
      <c r="K33" s="14"/>
    </row>
    <row r="34">
      <c r="A34" s="10">
        <v>32.0</v>
      </c>
      <c r="C34" s="14"/>
      <c r="D34" s="14"/>
      <c r="E34" s="14"/>
      <c r="F34" s="14"/>
      <c r="G34" s="14"/>
      <c r="H34" s="14"/>
      <c r="I34" s="14"/>
      <c r="J34" s="14"/>
      <c r="K34" s="14"/>
    </row>
    <row r="35">
      <c r="A35" s="10">
        <v>45.0</v>
      </c>
      <c r="C35" s="14"/>
      <c r="D35" s="14"/>
      <c r="E35" s="14"/>
      <c r="F35" s="14"/>
      <c r="G35" s="14"/>
      <c r="H35" s="14"/>
      <c r="I35" s="14"/>
      <c r="J35" s="14"/>
      <c r="K35" s="14"/>
    </row>
    <row r="36">
      <c r="A36" s="10">
        <v>38.0</v>
      </c>
      <c r="C36" s="14"/>
      <c r="D36" s="14"/>
      <c r="E36" s="14"/>
      <c r="F36" s="14"/>
      <c r="G36" s="14"/>
      <c r="H36" s="14"/>
      <c r="I36" s="14"/>
      <c r="J36" s="14"/>
      <c r="K36" s="14"/>
    </row>
    <row r="37">
      <c r="A37" s="10">
        <v>29.0</v>
      </c>
      <c r="C37" s="14"/>
      <c r="D37" s="14"/>
      <c r="E37" s="14"/>
      <c r="F37" s="14"/>
      <c r="G37" s="14"/>
      <c r="H37" s="14"/>
      <c r="I37" s="14"/>
      <c r="J37" s="14"/>
      <c r="K37" s="14"/>
    </row>
    <row r="38">
      <c r="A38" s="10">
        <v>42.0</v>
      </c>
      <c r="C38" s="14"/>
      <c r="D38" s="14"/>
      <c r="E38" s="14"/>
      <c r="F38" s="14"/>
      <c r="G38" s="14"/>
      <c r="H38" s="14"/>
      <c r="I38" s="14"/>
      <c r="J38" s="14"/>
      <c r="K38" s="14"/>
    </row>
    <row r="39">
      <c r="A39" s="10">
        <v>30.0</v>
      </c>
      <c r="C39" s="14"/>
      <c r="D39" s="14"/>
      <c r="E39" s="14"/>
      <c r="F39" s="14"/>
      <c r="G39" s="14"/>
      <c r="H39" s="14"/>
      <c r="I39" s="14"/>
      <c r="J39" s="14"/>
      <c r="K39" s="14"/>
    </row>
    <row r="40">
      <c r="A40" s="10">
        <v>36.0</v>
      </c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0">
        <v>41.0</v>
      </c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0">
        <v>47.0</v>
      </c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0">
        <v>31.0</v>
      </c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0">
        <v>39.0</v>
      </c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0">
        <v>43.0</v>
      </c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0">
        <v>37.0</v>
      </c>
      <c r="C46" s="14"/>
      <c r="D46" s="14"/>
      <c r="E46" s="14"/>
      <c r="F46" s="14"/>
      <c r="G46" s="14"/>
      <c r="H46" s="14"/>
      <c r="I46" s="14"/>
      <c r="J46" s="14"/>
      <c r="K46" s="14"/>
    </row>
    <row r="47">
      <c r="A47" s="10">
        <v>30.0</v>
      </c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0">
        <v>34.0</v>
      </c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0">
        <v>39.0</v>
      </c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0">
        <v>28.0</v>
      </c>
      <c r="C50" s="14"/>
      <c r="D50" s="14"/>
      <c r="E50" s="14"/>
      <c r="F50" s="13" t="s">
        <v>69</v>
      </c>
      <c r="G50" s="14">
        <f>AVERAGE(A32:A81)</f>
        <v>36.14</v>
      </c>
      <c r="H50" s="14"/>
      <c r="I50" s="14"/>
      <c r="J50" s="14"/>
      <c r="K50" s="14"/>
    </row>
    <row r="51">
      <c r="A51" s="10">
        <v>33.0</v>
      </c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0">
        <v>36.0</v>
      </c>
      <c r="C52" s="26"/>
      <c r="D52" s="26"/>
      <c r="E52" s="26"/>
      <c r="F52" s="26"/>
    </row>
    <row r="53">
      <c r="A53" s="10">
        <v>40.0</v>
      </c>
      <c r="C53" s="26"/>
      <c r="D53" s="26"/>
      <c r="E53" s="26"/>
      <c r="F53" s="26"/>
    </row>
    <row r="54">
      <c r="A54" s="10">
        <v>42.0</v>
      </c>
      <c r="C54" s="26"/>
      <c r="D54" s="26"/>
      <c r="E54" s="26"/>
      <c r="F54" s="26"/>
    </row>
    <row r="55">
      <c r="A55" s="10">
        <v>29.0</v>
      </c>
      <c r="C55" s="26"/>
      <c r="D55" s="26"/>
      <c r="E55" s="26"/>
      <c r="F55" s="26"/>
    </row>
    <row r="56">
      <c r="A56" s="10">
        <v>31.0</v>
      </c>
      <c r="C56" s="26"/>
      <c r="D56" s="26"/>
      <c r="E56" s="26"/>
      <c r="F56" s="26"/>
    </row>
    <row r="57">
      <c r="A57" s="10">
        <v>45.0</v>
      </c>
      <c r="C57" s="26"/>
      <c r="D57" s="26"/>
      <c r="E57" s="26"/>
      <c r="F57" s="26"/>
    </row>
    <row r="58">
      <c r="A58" s="10">
        <v>38.0</v>
      </c>
      <c r="C58" s="26"/>
      <c r="D58" s="26"/>
      <c r="E58" s="26"/>
      <c r="F58" s="26"/>
    </row>
    <row r="59">
      <c r="A59" s="10">
        <v>33.0</v>
      </c>
      <c r="C59" s="26"/>
      <c r="D59" s="26"/>
      <c r="E59" s="26"/>
      <c r="F59" s="26"/>
    </row>
    <row r="60">
      <c r="A60" s="10">
        <v>41.0</v>
      </c>
      <c r="C60" s="26"/>
      <c r="D60" s="26"/>
      <c r="E60" s="26"/>
      <c r="F60" s="26"/>
    </row>
    <row r="61">
      <c r="A61" s="10">
        <v>35.0</v>
      </c>
      <c r="C61" s="26"/>
      <c r="D61" s="26"/>
      <c r="E61" s="26"/>
      <c r="F61" s="26"/>
    </row>
    <row r="62">
      <c r="A62" s="10">
        <v>37.0</v>
      </c>
      <c r="C62" s="26"/>
      <c r="D62" s="26"/>
      <c r="E62" s="26"/>
      <c r="F62" s="26"/>
    </row>
    <row r="63">
      <c r="A63" s="10">
        <v>34.0</v>
      </c>
      <c r="C63" s="26"/>
      <c r="D63" s="26"/>
      <c r="E63" s="26"/>
      <c r="F63" s="26"/>
    </row>
    <row r="64">
      <c r="A64" s="10">
        <v>46.0</v>
      </c>
      <c r="C64" s="26"/>
      <c r="D64" s="26"/>
      <c r="E64" s="26"/>
      <c r="F64" s="26"/>
    </row>
    <row r="65">
      <c r="A65" s="10">
        <v>30.0</v>
      </c>
      <c r="C65" s="26"/>
      <c r="D65" s="26"/>
      <c r="E65" s="26"/>
      <c r="F65" s="26"/>
    </row>
    <row r="66">
      <c r="A66" s="10">
        <v>39.0</v>
      </c>
      <c r="C66" s="26"/>
      <c r="D66" s="26"/>
      <c r="E66" s="26"/>
      <c r="F66" s="26"/>
    </row>
    <row r="67">
      <c r="A67" s="10">
        <v>43.0</v>
      </c>
    </row>
    <row r="68">
      <c r="A68" s="10">
        <v>28.0</v>
      </c>
    </row>
    <row r="69">
      <c r="A69" s="10">
        <v>32.0</v>
      </c>
    </row>
    <row r="70">
      <c r="A70" s="10">
        <v>36.0</v>
      </c>
    </row>
    <row r="71">
      <c r="A71" s="10">
        <v>29.0</v>
      </c>
    </row>
    <row r="72">
      <c r="A72" s="10">
        <v>31.0</v>
      </c>
    </row>
    <row r="73">
      <c r="A73" s="10">
        <v>37.0</v>
      </c>
    </row>
    <row r="74">
      <c r="A74" s="10">
        <v>40.0</v>
      </c>
    </row>
    <row r="75">
      <c r="A75" s="10">
        <v>42.0</v>
      </c>
    </row>
    <row r="76">
      <c r="A76" s="10">
        <v>33.0</v>
      </c>
    </row>
    <row r="77">
      <c r="A77" s="10">
        <v>39.0</v>
      </c>
    </row>
    <row r="78">
      <c r="A78" s="10">
        <v>28.0</v>
      </c>
    </row>
    <row r="79">
      <c r="A79" s="10">
        <v>35.0</v>
      </c>
    </row>
    <row r="80">
      <c r="A80" s="10">
        <v>38.0</v>
      </c>
    </row>
    <row r="81">
      <c r="A81" s="10">
        <v>43.0</v>
      </c>
    </row>
    <row r="86">
      <c r="A86" s="23" t="s">
        <v>70</v>
      </c>
      <c r="B86" s="24"/>
      <c r="C86" s="24"/>
      <c r="D86" s="24"/>
      <c r="E86" s="24"/>
      <c r="F86" s="26"/>
      <c r="G86" s="26"/>
      <c r="H86" s="26"/>
      <c r="I86" s="26"/>
      <c r="J86" s="26"/>
      <c r="K86" s="26"/>
    </row>
    <row r="87">
      <c r="A87" s="23" t="s">
        <v>71</v>
      </c>
      <c r="B87" s="24"/>
      <c r="C87" s="24"/>
      <c r="D87" s="24"/>
      <c r="E87" s="24"/>
      <c r="F87" s="26"/>
      <c r="G87" s="26"/>
      <c r="H87" s="26"/>
      <c r="I87" s="26"/>
      <c r="J87" s="26"/>
      <c r="K87" s="26"/>
    </row>
    <row r="88">
      <c r="A88" s="24"/>
      <c r="B88" s="24"/>
      <c r="C88" s="24"/>
      <c r="D88" s="26"/>
      <c r="E88" s="26"/>
      <c r="F88" s="26"/>
      <c r="G88" s="26"/>
      <c r="H88" s="26"/>
      <c r="I88" s="26"/>
      <c r="J88" s="26"/>
      <c r="K88" s="26"/>
    </row>
    <row r="89">
      <c r="A89" s="23" t="s">
        <v>72</v>
      </c>
      <c r="B89" s="23" t="s">
        <v>73</v>
      </c>
      <c r="C89" s="23" t="s">
        <v>74</v>
      </c>
      <c r="D89" s="13"/>
      <c r="E89" s="13"/>
      <c r="F89" s="13"/>
      <c r="G89" s="13"/>
      <c r="H89" s="13"/>
      <c r="I89" s="13"/>
      <c r="J89" s="13"/>
      <c r="K89" s="27"/>
    </row>
    <row r="90">
      <c r="A90" s="23">
        <v>45.0</v>
      </c>
      <c r="B90" s="23">
        <v>32.0</v>
      </c>
      <c r="C90" s="23">
        <v>40.0</v>
      </c>
      <c r="D90" s="13"/>
      <c r="E90" s="13"/>
      <c r="F90" s="13"/>
      <c r="G90" s="13"/>
      <c r="H90" s="13"/>
      <c r="I90" s="13"/>
      <c r="J90" s="13"/>
      <c r="K90" s="27"/>
    </row>
    <row r="91">
      <c r="A91" s="23">
        <v>35.0</v>
      </c>
      <c r="B91" s="23">
        <v>28.0</v>
      </c>
      <c r="C91" s="23">
        <v>39.0</v>
      </c>
      <c r="D91" s="13"/>
      <c r="E91" s="13"/>
      <c r="F91" s="13"/>
      <c r="G91" s="13"/>
      <c r="H91" s="13"/>
      <c r="I91" s="13"/>
      <c r="J91" s="13"/>
      <c r="K91" s="27"/>
    </row>
    <row r="92">
      <c r="A92" s="23">
        <v>40.0</v>
      </c>
      <c r="B92" s="23">
        <v>30.0</v>
      </c>
      <c r="C92" s="23">
        <v>42.0</v>
      </c>
      <c r="D92" s="14"/>
      <c r="E92" s="14"/>
      <c r="F92" s="14"/>
      <c r="G92" s="14"/>
      <c r="H92" s="14"/>
      <c r="I92" s="14"/>
      <c r="J92" s="14"/>
    </row>
    <row r="93">
      <c r="A93" s="23">
        <v>38.0</v>
      </c>
      <c r="B93" s="23">
        <v>34.0</v>
      </c>
      <c r="C93" s="23">
        <v>41.0</v>
      </c>
      <c r="D93" s="14"/>
      <c r="E93" s="14"/>
      <c r="F93" s="14"/>
      <c r="G93" s="14"/>
      <c r="H93" s="14"/>
      <c r="I93" s="14"/>
      <c r="J93" s="14"/>
    </row>
    <row r="94">
      <c r="A94" s="23">
        <v>42.0</v>
      </c>
      <c r="B94" s="23">
        <v>33.0</v>
      </c>
      <c r="C94" s="23">
        <v>38.0</v>
      </c>
      <c r="D94" s="14"/>
      <c r="E94" s="14"/>
      <c r="F94" s="14"/>
      <c r="G94" s="14"/>
      <c r="H94" s="14"/>
      <c r="I94" s="14"/>
      <c r="J94" s="14"/>
    </row>
    <row r="95">
      <c r="A95" s="23">
        <v>37.0</v>
      </c>
      <c r="B95" s="23">
        <v>35.0</v>
      </c>
      <c r="C95" s="23">
        <v>43.0</v>
      </c>
      <c r="D95" s="14"/>
      <c r="E95" s="14"/>
      <c r="F95" s="14"/>
      <c r="G95" s="14"/>
      <c r="H95" s="14"/>
      <c r="I95" s="14"/>
      <c r="J95" s="14"/>
    </row>
    <row r="96">
      <c r="A96" s="23">
        <v>39.0</v>
      </c>
      <c r="B96" s="23">
        <v>31.0</v>
      </c>
      <c r="C96" s="23">
        <v>45.0</v>
      </c>
      <c r="D96" s="14"/>
      <c r="E96" s="14"/>
      <c r="F96" s="14"/>
      <c r="G96" s="14"/>
      <c r="H96" s="14"/>
      <c r="I96" s="14"/>
      <c r="J96" s="14"/>
    </row>
    <row r="97">
      <c r="A97" s="23">
        <v>43.0</v>
      </c>
      <c r="B97" s="23">
        <v>29.0</v>
      </c>
      <c r="C97" s="23">
        <v>44.0</v>
      </c>
      <c r="D97" s="14"/>
      <c r="E97" s="14"/>
      <c r="F97" s="14"/>
      <c r="G97" s="14"/>
      <c r="H97" s="14"/>
      <c r="I97" s="14"/>
      <c r="J97" s="14"/>
    </row>
    <row r="98">
      <c r="A98" s="23">
        <v>44.0</v>
      </c>
      <c r="B98" s="23">
        <v>36.0</v>
      </c>
      <c r="C98" s="23">
        <v>41.0</v>
      </c>
      <c r="D98" s="14"/>
      <c r="E98" s="14"/>
      <c r="F98" s="14"/>
      <c r="G98" s="14"/>
      <c r="H98" s="14"/>
      <c r="I98" s="14"/>
      <c r="J98" s="14"/>
    </row>
    <row r="99">
      <c r="A99" s="23">
        <v>41.0</v>
      </c>
      <c r="B99" s="23">
        <v>37.0</v>
      </c>
      <c r="C99" s="23">
        <v>37.0</v>
      </c>
      <c r="D99" s="14"/>
      <c r="E99" s="14"/>
      <c r="F99" s="14"/>
      <c r="G99" s="14"/>
      <c r="H99" s="14"/>
      <c r="I99" s="14"/>
      <c r="J99" s="14"/>
    </row>
    <row r="100">
      <c r="A100" s="27"/>
      <c r="B100" s="27"/>
      <c r="C100" s="27"/>
      <c r="D100" s="14"/>
      <c r="E100" s="14"/>
      <c r="F100" s="14"/>
      <c r="G100" s="14"/>
      <c r="H100" s="14"/>
      <c r="I100" s="14"/>
      <c r="J100" s="14"/>
    </row>
    <row r="101">
      <c r="A101" s="28">
        <f>AVERAGE(A90:A99)</f>
        <v>40.4</v>
      </c>
      <c r="B101" s="28">
        <f t="shared" ref="B101:C101" si="1">AVERAGE(B90:B100)</f>
        <v>32.5</v>
      </c>
      <c r="C101" s="28">
        <f t="shared" si="1"/>
        <v>41</v>
      </c>
      <c r="D101" s="14"/>
      <c r="E101" s="14"/>
      <c r="F101" s="14"/>
      <c r="G101" s="14"/>
      <c r="H101" s="14"/>
      <c r="I101" s="14"/>
      <c r="J101" s="14"/>
    </row>
    <row r="102">
      <c r="A102" s="27"/>
      <c r="B102" s="27"/>
      <c r="C102" s="27"/>
      <c r="D102" s="14"/>
      <c r="E102" s="14"/>
      <c r="F102" s="14"/>
      <c r="G102" s="14"/>
      <c r="H102" s="14"/>
      <c r="I102" s="14"/>
      <c r="J102" s="14"/>
    </row>
    <row r="103">
      <c r="A103" s="27"/>
      <c r="B103" s="27"/>
      <c r="C103" s="27"/>
      <c r="D103" s="14"/>
      <c r="E103" s="14"/>
      <c r="F103" s="14"/>
      <c r="G103" s="14"/>
      <c r="H103" s="14"/>
      <c r="I103" s="14"/>
      <c r="J103" s="14"/>
    </row>
    <row r="104">
      <c r="A104" s="27"/>
      <c r="B104" s="27"/>
      <c r="C104" s="27"/>
      <c r="D104" s="14"/>
      <c r="E104" s="14"/>
      <c r="F104" s="14"/>
      <c r="G104" s="14"/>
      <c r="H104" s="14"/>
      <c r="I104" s="14"/>
      <c r="J104" s="14"/>
    </row>
    <row r="105">
      <c r="A105" s="27"/>
      <c r="B105" s="27"/>
      <c r="C105" s="27"/>
      <c r="D105" s="14"/>
      <c r="E105" s="14"/>
      <c r="F105" s="14"/>
      <c r="G105" s="14"/>
      <c r="H105" s="14"/>
      <c r="I105" s="14"/>
      <c r="J105" s="14"/>
    </row>
    <row r="106">
      <c r="A106" s="27"/>
      <c r="B106" s="27"/>
      <c r="C106" s="27"/>
      <c r="D106" s="14"/>
      <c r="E106" s="14"/>
      <c r="F106" s="14"/>
      <c r="G106" s="14"/>
      <c r="H106" s="14"/>
      <c r="I106" s="14"/>
      <c r="J106" s="14"/>
    </row>
    <row r="107">
      <c r="A107" s="27"/>
      <c r="B107" s="27"/>
      <c r="C107" s="27"/>
      <c r="D107" s="14"/>
      <c r="E107" s="14"/>
      <c r="F107" s="14"/>
      <c r="G107" s="14"/>
      <c r="H107" s="14"/>
      <c r="I107" s="14"/>
      <c r="J107" s="14"/>
    </row>
    <row r="108">
      <c r="A108" s="27"/>
      <c r="B108" s="27"/>
      <c r="C108" s="27"/>
      <c r="D108" s="14"/>
      <c r="E108" s="14"/>
      <c r="F108" s="14"/>
      <c r="G108" s="14"/>
      <c r="H108" s="14"/>
      <c r="I108" s="14"/>
      <c r="J108" s="14"/>
    </row>
    <row r="109">
      <c r="A109" s="27"/>
      <c r="B109" s="27"/>
      <c r="C109" s="27"/>
      <c r="D109" s="14"/>
      <c r="E109" s="14"/>
      <c r="F109" s="14"/>
      <c r="G109" s="14"/>
      <c r="H109" s="14"/>
      <c r="I109" s="14"/>
      <c r="J109" s="14"/>
    </row>
    <row r="110">
      <c r="A110" s="27"/>
      <c r="B110" s="27"/>
      <c r="C110" s="27"/>
      <c r="D110" s="14"/>
      <c r="E110" s="14"/>
      <c r="F110" s="14"/>
      <c r="G110" s="14"/>
      <c r="H110" s="14"/>
      <c r="I110" s="14"/>
      <c r="J110" s="14"/>
    </row>
    <row r="111">
      <c r="D111" s="14"/>
      <c r="E111" s="14"/>
      <c r="F111" s="14"/>
      <c r="G111" s="14"/>
      <c r="H111" s="14"/>
      <c r="I111" s="14"/>
      <c r="J111" s="14"/>
    </row>
    <row r="112">
      <c r="D112" s="14"/>
      <c r="E112" s="14"/>
      <c r="F112" s="14"/>
      <c r="G112" s="14"/>
      <c r="H112" s="14"/>
      <c r="I112" s="14"/>
      <c r="J112" s="14"/>
    </row>
    <row r="113">
      <c r="D113" s="14"/>
      <c r="E113" s="14"/>
      <c r="F113" s="14"/>
      <c r="G113" s="14"/>
      <c r="H113" s="14"/>
      <c r="I113" s="14"/>
      <c r="J113" s="14"/>
    </row>
    <row r="114">
      <c r="D114" s="14"/>
      <c r="E114" s="14"/>
      <c r="F114" s="14"/>
      <c r="G114" s="14"/>
      <c r="H114" s="14"/>
      <c r="I114" s="14"/>
      <c r="J114" s="14"/>
    </row>
    <row r="115">
      <c r="D115" s="14"/>
      <c r="E115" s="14"/>
      <c r="F115" s="14"/>
      <c r="G115" s="14"/>
      <c r="H115" s="14"/>
      <c r="I115" s="14"/>
      <c r="J115" s="14"/>
    </row>
    <row r="116">
      <c r="D116" s="14"/>
      <c r="E116" s="14"/>
      <c r="F116" s="14"/>
      <c r="G116" s="14"/>
      <c r="H116" s="14"/>
      <c r="I116" s="14"/>
      <c r="J116" s="14"/>
    </row>
    <row r="117">
      <c r="D117" s="14"/>
      <c r="E117" s="14"/>
      <c r="F117" s="14"/>
      <c r="G117" s="14"/>
      <c r="H117" s="14"/>
      <c r="I117" s="14"/>
      <c r="J117" s="14"/>
    </row>
    <row r="118">
      <c r="D118" s="14"/>
      <c r="E118" s="14"/>
      <c r="F118" s="14"/>
      <c r="G118" s="14"/>
      <c r="H118" s="14"/>
      <c r="I118" s="14"/>
      <c r="J118" s="14"/>
    </row>
    <row r="119">
      <c r="D119" s="14"/>
      <c r="E119" s="14"/>
      <c r="F119" s="14"/>
      <c r="G119" s="14"/>
      <c r="H119" s="14"/>
      <c r="I119" s="14"/>
      <c r="J119" s="14"/>
    </row>
    <row r="120">
      <c r="D120" s="14"/>
      <c r="E120" s="14"/>
      <c r="F120" s="14"/>
      <c r="G120" s="14"/>
      <c r="H120" s="14"/>
      <c r="I120" s="14"/>
      <c r="J12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75</v>
      </c>
      <c r="B1" s="30"/>
      <c r="C1" s="30"/>
      <c r="D1" s="30"/>
      <c r="E1" s="30"/>
    </row>
    <row r="2">
      <c r="A2" s="29" t="s">
        <v>76</v>
      </c>
      <c r="B2" s="30"/>
      <c r="C2" s="30"/>
      <c r="D2" s="30"/>
      <c r="E2" s="30"/>
    </row>
    <row r="4">
      <c r="A4" s="31">
        <v>-2.5</v>
      </c>
    </row>
    <row r="5">
      <c r="A5" s="31">
        <v>1.3</v>
      </c>
    </row>
    <row r="6">
      <c r="A6" s="31">
        <v>-0.8</v>
      </c>
    </row>
    <row r="7">
      <c r="A7" s="31">
        <v>-1.9</v>
      </c>
    </row>
    <row r="8">
      <c r="A8" s="31">
        <v>2.1</v>
      </c>
    </row>
    <row r="9">
      <c r="A9" s="31">
        <v>0.5</v>
      </c>
    </row>
    <row r="10">
      <c r="A10" s="31">
        <v>-1.2</v>
      </c>
      <c r="B10" s="26"/>
      <c r="C10" s="14"/>
      <c r="D10" s="14"/>
      <c r="E10" s="26"/>
    </row>
    <row r="11">
      <c r="A11" s="31">
        <v>1.8</v>
      </c>
      <c r="B11" s="26"/>
      <c r="C11" s="13" t="s">
        <v>77</v>
      </c>
      <c r="D11" s="14">
        <f>SKEW(A4:A53)</f>
        <v>0.1199650851</v>
      </c>
      <c r="E11" s="26"/>
    </row>
    <row r="12">
      <c r="A12" s="31">
        <v>-0.5</v>
      </c>
      <c r="B12" s="26"/>
      <c r="C12" s="13" t="s">
        <v>78</v>
      </c>
      <c r="D12" s="14">
        <f>KURT(A4:A53)</f>
        <v>-1.284462136</v>
      </c>
      <c r="E12" s="26"/>
    </row>
    <row r="13">
      <c r="A13" s="31">
        <v>2.3</v>
      </c>
      <c r="B13" s="26"/>
      <c r="C13" s="14"/>
      <c r="D13" s="14"/>
      <c r="E13" s="26"/>
    </row>
    <row r="14">
      <c r="A14" s="31">
        <v>-0.7</v>
      </c>
    </row>
    <row r="15">
      <c r="A15" s="31">
        <v>1.2</v>
      </c>
    </row>
    <row r="16">
      <c r="A16" s="31">
        <v>-1.5</v>
      </c>
    </row>
    <row r="17">
      <c r="A17" s="31">
        <v>-0.3</v>
      </c>
    </row>
    <row r="18">
      <c r="A18" s="31">
        <v>2.6</v>
      </c>
    </row>
    <row r="19">
      <c r="A19" s="31">
        <v>1.1</v>
      </c>
    </row>
    <row r="20">
      <c r="A20" s="31">
        <v>-1.7</v>
      </c>
    </row>
    <row r="21">
      <c r="A21" s="31">
        <v>0.9</v>
      </c>
    </row>
    <row r="22">
      <c r="A22" s="31">
        <v>-1.4</v>
      </c>
    </row>
    <row r="23">
      <c r="A23" s="31">
        <v>0.3</v>
      </c>
    </row>
    <row r="24">
      <c r="A24" s="31">
        <v>1.9</v>
      </c>
    </row>
    <row r="25">
      <c r="A25" s="31">
        <v>-1.1</v>
      </c>
    </row>
    <row r="26">
      <c r="A26" s="31">
        <v>-0.4</v>
      </c>
    </row>
    <row r="27">
      <c r="A27" s="31">
        <v>2.2</v>
      </c>
    </row>
    <row r="28">
      <c r="A28" s="31">
        <v>-0.9</v>
      </c>
    </row>
    <row r="29">
      <c r="A29" s="31">
        <v>1.6</v>
      </c>
    </row>
    <row r="30">
      <c r="A30" s="31">
        <v>-0.6</v>
      </c>
    </row>
    <row r="31">
      <c r="A31" s="31">
        <v>-1.3</v>
      </c>
    </row>
    <row r="32">
      <c r="A32" s="31">
        <v>2.4</v>
      </c>
    </row>
    <row r="33">
      <c r="A33" s="31">
        <v>0.7</v>
      </c>
    </row>
    <row r="34">
      <c r="A34" s="31">
        <v>-1.8</v>
      </c>
    </row>
    <row r="35">
      <c r="A35" s="31">
        <v>1.5</v>
      </c>
    </row>
    <row r="36">
      <c r="A36" s="31">
        <v>-0.2</v>
      </c>
    </row>
    <row r="37">
      <c r="A37" s="31">
        <v>-2.1</v>
      </c>
    </row>
    <row r="38">
      <c r="A38" s="31">
        <v>2.8</v>
      </c>
    </row>
    <row r="39">
      <c r="A39" s="31">
        <v>0.8</v>
      </c>
    </row>
    <row r="40">
      <c r="A40" s="31">
        <v>-1.6</v>
      </c>
    </row>
    <row r="41">
      <c r="A41" s="31">
        <v>1.4</v>
      </c>
    </row>
    <row r="42">
      <c r="A42" s="31">
        <v>-0.1</v>
      </c>
    </row>
    <row r="43">
      <c r="A43" s="31">
        <v>2.5</v>
      </c>
    </row>
    <row r="44">
      <c r="A44" s="31">
        <v>-1.0</v>
      </c>
    </row>
    <row r="45">
      <c r="A45" s="31">
        <v>1.7</v>
      </c>
    </row>
    <row r="46">
      <c r="A46" s="31">
        <v>-0.9</v>
      </c>
    </row>
    <row r="47">
      <c r="A47" s="31">
        <v>-2.0</v>
      </c>
    </row>
    <row r="48">
      <c r="A48" s="31">
        <v>2.7</v>
      </c>
    </row>
    <row r="49">
      <c r="A49" s="31">
        <v>0.6</v>
      </c>
    </row>
    <row r="50">
      <c r="A50" s="31">
        <v>-1.4</v>
      </c>
    </row>
    <row r="51">
      <c r="A51" s="31">
        <v>1.1</v>
      </c>
    </row>
    <row r="52">
      <c r="A52" s="31">
        <v>-0.3</v>
      </c>
    </row>
    <row r="53">
      <c r="A53" s="31">
        <v>-2.0</v>
      </c>
    </row>
    <row r="57">
      <c r="A57" s="1" t="s">
        <v>79</v>
      </c>
      <c r="B57" s="2"/>
      <c r="C57" s="2"/>
      <c r="D57" s="2"/>
      <c r="E57" s="2"/>
      <c r="F57" s="2"/>
    </row>
    <row r="58">
      <c r="A58" s="1" t="s">
        <v>80</v>
      </c>
      <c r="B58" s="2"/>
      <c r="C58" s="2"/>
      <c r="D58" s="2"/>
      <c r="E58" s="2"/>
      <c r="F58" s="2"/>
    </row>
    <row r="61">
      <c r="A61" s="10">
        <v>280.0</v>
      </c>
    </row>
    <row r="62">
      <c r="A62" s="10">
        <v>350.0</v>
      </c>
    </row>
    <row r="63">
      <c r="A63" s="10">
        <v>310.0</v>
      </c>
    </row>
    <row r="64">
      <c r="A64" s="10">
        <v>270.0</v>
      </c>
    </row>
    <row r="65">
      <c r="A65" s="10">
        <v>390.0</v>
      </c>
    </row>
    <row r="66">
      <c r="A66" s="10">
        <v>320.0</v>
      </c>
    </row>
    <row r="67">
      <c r="A67" s="10">
        <v>290.0</v>
      </c>
      <c r="C67" s="14"/>
      <c r="D67" s="14"/>
    </row>
    <row r="68">
      <c r="A68" s="10">
        <v>340.0</v>
      </c>
      <c r="C68" s="13" t="s">
        <v>77</v>
      </c>
      <c r="D68" s="14">
        <f>SKEW(A61:A160)</f>
        <v>0.2092186248</v>
      </c>
    </row>
    <row r="69">
      <c r="A69" s="10">
        <v>310.0</v>
      </c>
      <c r="C69" s="13" t="s">
        <v>78</v>
      </c>
      <c r="D69" s="14">
        <f>KURT(A61:A160)</f>
        <v>-1.037424485</v>
      </c>
    </row>
    <row r="70">
      <c r="A70" s="10">
        <v>380.0</v>
      </c>
      <c r="C70" s="14"/>
      <c r="D70" s="14"/>
    </row>
    <row r="71">
      <c r="A71" s="10">
        <v>270.0</v>
      </c>
    </row>
    <row r="72">
      <c r="A72" s="10">
        <v>350.0</v>
      </c>
    </row>
    <row r="73">
      <c r="A73" s="10">
        <v>300.0</v>
      </c>
    </row>
    <row r="74">
      <c r="A74" s="10">
        <v>330.0</v>
      </c>
    </row>
    <row r="75">
      <c r="A75" s="10">
        <v>370.0</v>
      </c>
    </row>
    <row r="76">
      <c r="A76" s="10">
        <v>310.0</v>
      </c>
    </row>
    <row r="77">
      <c r="A77" s="10">
        <v>280.0</v>
      </c>
    </row>
    <row r="78">
      <c r="A78" s="10">
        <v>320.0</v>
      </c>
    </row>
    <row r="79">
      <c r="A79" s="10">
        <v>350.0</v>
      </c>
    </row>
    <row r="80">
      <c r="A80" s="10">
        <v>290.0</v>
      </c>
    </row>
    <row r="81">
      <c r="A81" s="10">
        <v>270.0</v>
      </c>
    </row>
    <row r="82">
      <c r="A82" s="10">
        <v>350.0</v>
      </c>
    </row>
    <row r="83">
      <c r="A83" s="10">
        <v>300.0</v>
      </c>
    </row>
    <row r="84">
      <c r="A84" s="10">
        <v>330.0</v>
      </c>
    </row>
    <row r="85">
      <c r="A85" s="10">
        <v>370.0</v>
      </c>
    </row>
    <row r="86">
      <c r="A86" s="10">
        <v>310.0</v>
      </c>
    </row>
    <row r="87">
      <c r="A87" s="10">
        <v>280.0</v>
      </c>
    </row>
    <row r="88">
      <c r="A88" s="10">
        <v>320.0</v>
      </c>
    </row>
    <row r="89">
      <c r="A89" s="10">
        <v>350.0</v>
      </c>
    </row>
    <row r="90">
      <c r="A90" s="10">
        <v>290.0</v>
      </c>
    </row>
    <row r="91">
      <c r="A91" s="10">
        <v>270.0</v>
      </c>
    </row>
    <row r="92">
      <c r="A92" s="10">
        <v>350.0</v>
      </c>
    </row>
    <row r="93">
      <c r="A93" s="10">
        <v>300.0</v>
      </c>
    </row>
    <row r="94">
      <c r="A94" s="10">
        <v>330.0</v>
      </c>
    </row>
    <row r="95">
      <c r="A95" s="10">
        <v>370.0</v>
      </c>
    </row>
    <row r="96">
      <c r="A96" s="10">
        <v>310.0</v>
      </c>
    </row>
    <row r="97">
      <c r="A97" s="10">
        <v>280.0</v>
      </c>
    </row>
    <row r="98">
      <c r="A98" s="10">
        <v>320.0</v>
      </c>
    </row>
    <row r="99">
      <c r="A99" s="10">
        <v>350.0</v>
      </c>
    </row>
    <row r="100">
      <c r="A100" s="10">
        <v>290.0</v>
      </c>
    </row>
    <row r="101">
      <c r="A101" s="10">
        <v>270.0</v>
      </c>
    </row>
    <row r="102">
      <c r="A102" s="10">
        <v>350.0</v>
      </c>
    </row>
    <row r="103">
      <c r="A103" s="10">
        <v>300.0</v>
      </c>
    </row>
    <row r="104">
      <c r="A104" s="10">
        <v>330.0</v>
      </c>
    </row>
    <row r="105">
      <c r="A105" s="10">
        <v>370.0</v>
      </c>
    </row>
    <row r="106">
      <c r="A106" s="10">
        <v>310.0</v>
      </c>
    </row>
    <row r="107">
      <c r="A107" s="10">
        <v>280.0</v>
      </c>
    </row>
    <row r="108">
      <c r="A108" s="10">
        <v>320.0</v>
      </c>
    </row>
    <row r="109">
      <c r="A109" s="10">
        <v>350.0</v>
      </c>
    </row>
    <row r="110">
      <c r="A110" s="10">
        <v>290.0</v>
      </c>
    </row>
    <row r="111">
      <c r="A111" s="10">
        <v>270.0</v>
      </c>
    </row>
    <row r="112">
      <c r="A112" s="10">
        <v>350.0</v>
      </c>
    </row>
    <row r="113">
      <c r="A113" s="10">
        <v>300.0</v>
      </c>
    </row>
    <row r="114">
      <c r="A114" s="10">
        <v>330.0</v>
      </c>
    </row>
    <row r="115">
      <c r="A115" s="10">
        <v>370.0</v>
      </c>
    </row>
    <row r="116">
      <c r="A116" s="10">
        <v>310.0</v>
      </c>
    </row>
    <row r="117">
      <c r="A117" s="10">
        <v>280.0</v>
      </c>
    </row>
    <row r="118">
      <c r="A118" s="10">
        <v>320.0</v>
      </c>
    </row>
    <row r="119">
      <c r="A119" s="10">
        <v>350.0</v>
      </c>
    </row>
    <row r="120">
      <c r="A120" s="10">
        <v>290.0</v>
      </c>
    </row>
    <row r="121">
      <c r="A121" s="10">
        <v>270.0</v>
      </c>
    </row>
    <row r="122">
      <c r="A122" s="10">
        <v>350.0</v>
      </c>
    </row>
    <row r="123">
      <c r="A123" s="10">
        <v>300.0</v>
      </c>
    </row>
    <row r="124">
      <c r="A124" s="10">
        <v>330.0</v>
      </c>
    </row>
    <row r="125">
      <c r="A125" s="10">
        <v>370.0</v>
      </c>
    </row>
    <row r="126">
      <c r="A126" s="10">
        <v>310.0</v>
      </c>
    </row>
    <row r="127">
      <c r="A127" s="10">
        <v>280.0</v>
      </c>
    </row>
    <row r="128">
      <c r="A128" s="10">
        <v>320.0</v>
      </c>
    </row>
    <row r="129">
      <c r="A129" s="10">
        <v>350.0</v>
      </c>
    </row>
    <row r="130">
      <c r="A130" s="10">
        <v>290.0</v>
      </c>
    </row>
    <row r="131">
      <c r="A131" s="10">
        <v>270.0</v>
      </c>
    </row>
    <row r="132">
      <c r="A132" s="10">
        <v>350.0</v>
      </c>
    </row>
    <row r="133">
      <c r="A133" s="10">
        <v>300.0</v>
      </c>
    </row>
    <row r="134">
      <c r="A134" s="10">
        <v>330.0</v>
      </c>
    </row>
    <row r="135">
      <c r="A135" s="10">
        <v>370.0</v>
      </c>
    </row>
    <row r="136">
      <c r="A136" s="10">
        <v>310.0</v>
      </c>
    </row>
    <row r="137">
      <c r="A137" s="10">
        <v>280.0</v>
      </c>
    </row>
    <row r="138">
      <c r="A138" s="10">
        <v>320.0</v>
      </c>
    </row>
    <row r="139">
      <c r="A139" s="10">
        <v>350.0</v>
      </c>
    </row>
    <row r="140">
      <c r="A140" s="10">
        <v>290.0</v>
      </c>
    </row>
    <row r="141">
      <c r="A141" s="10">
        <v>270.0</v>
      </c>
    </row>
    <row r="142">
      <c r="A142" s="10">
        <v>350.0</v>
      </c>
    </row>
    <row r="143">
      <c r="A143" s="10">
        <v>300.0</v>
      </c>
    </row>
    <row r="144">
      <c r="A144" s="10">
        <v>330.0</v>
      </c>
    </row>
    <row r="145">
      <c r="A145" s="10">
        <v>370.0</v>
      </c>
    </row>
    <row r="146">
      <c r="A146" s="10">
        <v>310.0</v>
      </c>
    </row>
    <row r="147">
      <c r="A147" s="10">
        <v>280.0</v>
      </c>
    </row>
    <row r="148">
      <c r="A148" s="10">
        <v>320.0</v>
      </c>
    </row>
    <row r="149">
      <c r="A149" s="10">
        <v>350.0</v>
      </c>
    </row>
    <row r="150">
      <c r="A150" s="10">
        <v>290.0</v>
      </c>
    </row>
    <row r="151">
      <c r="A151" s="10">
        <v>270.0</v>
      </c>
    </row>
    <row r="152">
      <c r="A152" s="10">
        <v>350.0</v>
      </c>
    </row>
    <row r="153">
      <c r="A153" s="10">
        <v>300.0</v>
      </c>
    </row>
    <row r="154">
      <c r="A154" s="10">
        <v>330.0</v>
      </c>
    </row>
    <row r="155">
      <c r="A155" s="10">
        <v>370.0</v>
      </c>
    </row>
    <row r="156">
      <c r="A156" s="10">
        <v>310.0</v>
      </c>
    </row>
    <row r="157">
      <c r="A157" s="10">
        <v>280.0</v>
      </c>
    </row>
    <row r="158">
      <c r="A158" s="10">
        <v>320.0</v>
      </c>
    </row>
    <row r="159">
      <c r="A159" s="10">
        <v>350.0</v>
      </c>
    </row>
    <row r="160">
      <c r="A160" s="10">
        <v>290.0</v>
      </c>
    </row>
    <row r="165">
      <c r="A165" s="1" t="s">
        <v>81</v>
      </c>
      <c r="B165" s="2"/>
      <c r="C165" s="2"/>
      <c r="D165" s="2"/>
      <c r="E165" s="2"/>
    </row>
    <row r="166">
      <c r="A166" s="1" t="s">
        <v>82</v>
      </c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9">
      <c r="A169" s="10">
        <v>12.0</v>
      </c>
    </row>
    <row r="170">
      <c r="A170" s="10">
        <v>18.0</v>
      </c>
    </row>
    <row r="171">
      <c r="A171" s="10">
        <v>15.0</v>
      </c>
    </row>
    <row r="172">
      <c r="A172" s="10">
        <v>22.0</v>
      </c>
    </row>
    <row r="173">
      <c r="A173" s="10">
        <v>20.0</v>
      </c>
    </row>
    <row r="174">
      <c r="A174" s="10">
        <v>14.0</v>
      </c>
      <c r="C174" s="14"/>
      <c r="D174" s="14"/>
    </row>
    <row r="175">
      <c r="A175" s="10">
        <v>16.0</v>
      </c>
      <c r="C175" s="13" t="s">
        <v>77</v>
      </c>
      <c r="D175" s="14">
        <f>SKEW(A169:A268)</f>
        <v>-0.3350128722</v>
      </c>
    </row>
    <row r="176">
      <c r="A176" s="10">
        <v>21.0</v>
      </c>
      <c r="C176" s="13" t="s">
        <v>78</v>
      </c>
      <c r="D176" s="14">
        <f>KURT(A169:A268)</f>
        <v>-0.8810114467</v>
      </c>
    </row>
    <row r="177">
      <c r="A177" s="10">
        <v>19.0</v>
      </c>
      <c r="C177" s="14"/>
      <c r="D177" s="14"/>
    </row>
    <row r="178">
      <c r="A178" s="10">
        <v>17.0</v>
      </c>
    </row>
    <row r="179">
      <c r="A179" s="10">
        <v>22.0</v>
      </c>
    </row>
    <row r="180">
      <c r="A180" s="10">
        <v>19.0</v>
      </c>
    </row>
    <row r="181">
      <c r="A181" s="10">
        <v>13.0</v>
      </c>
    </row>
    <row r="182">
      <c r="A182" s="10">
        <v>16.0</v>
      </c>
    </row>
    <row r="183">
      <c r="A183" s="10">
        <v>21.0</v>
      </c>
    </row>
    <row r="184">
      <c r="A184" s="10">
        <v>22.0</v>
      </c>
    </row>
    <row r="185">
      <c r="A185" s="10">
        <v>17.0</v>
      </c>
    </row>
    <row r="186">
      <c r="A186" s="10">
        <v>19.0</v>
      </c>
    </row>
    <row r="187">
      <c r="A187" s="10">
        <v>22.0</v>
      </c>
    </row>
    <row r="188">
      <c r="A188" s="10">
        <v>18.0</v>
      </c>
    </row>
    <row r="189">
      <c r="A189" s="10">
        <v>14.0</v>
      </c>
    </row>
    <row r="190">
      <c r="A190" s="10">
        <v>20.0</v>
      </c>
    </row>
    <row r="191">
      <c r="A191" s="10">
        <v>19.0</v>
      </c>
    </row>
    <row r="192">
      <c r="A192" s="10">
        <v>17.0</v>
      </c>
    </row>
    <row r="193">
      <c r="A193" s="10">
        <v>22.0</v>
      </c>
    </row>
    <row r="194">
      <c r="A194" s="10">
        <v>18.0</v>
      </c>
    </row>
    <row r="195">
      <c r="A195" s="10">
        <v>15.0</v>
      </c>
    </row>
    <row r="196">
      <c r="A196" s="10">
        <v>21.0</v>
      </c>
    </row>
    <row r="197">
      <c r="A197" s="10">
        <v>20.0</v>
      </c>
    </row>
    <row r="198">
      <c r="A198" s="10">
        <v>16.0</v>
      </c>
    </row>
    <row r="199">
      <c r="A199" s="10">
        <v>12.0</v>
      </c>
    </row>
    <row r="200">
      <c r="A200" s="10">
        <v>18.0</v>
      </c>
    </row>
    <row r="201">
      <c r="A201" s="10">
        <v>15.0</v>
      </c>
    </row>
    <row r="202">
      <c r="A202" s="10">
        <v>22.0</v>
      </c>
    </row>
    <row r="203">
      <c r="A203" s="10">
        <v>20.0</v>
      </c>
    </row>
    <row r="204">
      <c r="A204" s="10">
        <v>14.0</v>
      </c>
    </row>
    <row r="205">
      <c r="A205" s="10">
        <v>16.0</v>
      </c>
    </row>
    <row r="206">
      <c r="A206" s="10">
        <v>21.0</v>
      </c>
    </row>
    <row r="207">
      <c r="A207" s="10">
        <v>19.0</v>
      </c>
    </row>
    <row r="208">
      <c r="A208" s="10">
        <v>17.0</v>
      </c>
    </row>
    <row r="209">
      <c r="A209" s="10">
        <v>22.0</v>
      </c>
    </row>
    <row r="210">
      <c r="A210" s="10">
        <v>19.0</v>
      </c>
    </row>
    <row r="211">
      <c r="A211" s="10">
        <v>13.0</v>
      </c>
    </row>
    <row r="212">
      <c r="A212" s="10">
        <v>16.0</v>
      </c>
    </row>
    <row r="213">
      <c r="A213" s="10">
        <v>21.0</v>
      </c>
    </row>
    <row r="214">
      <c r="A214" s="10">
        <v>22.0</v>
      </c>
    </row>
    <row r="215">
      <c r="A215" s="10">
        <v>17.0</v>
      </c>
    </row>
    <row r="216">
      <c r="A216" s="10">
        <v>19.0</v>
      </c>
    </row>
    <row r="217">
      <c r="A217" s="10">
        <v>22.0</v>
      </c>
    </row>
    <row r="218">
      <c r="A218" s="10">
        <v>18.0</v>
      </c>
    </row>
    <row r="219">
      <c r="A219" s="10">
        <v>14.0</v>
      </c>
    </row>
    <row r="220">
      <c r="A220" s="10">
        <v>20.0</v>
      </c>
    </row>
    <row r="221">
      <c r="A221" s="10">
        <v>19.0</v>
      </c>
    </row>
    <row r="222">
      <c r="A222" s="10">
        <v>17.0</v>
      </c>
    </row>
    <row r="223">
      <c r="A223" s="10">
        <v>22.0</v>
      </c>
    </row>
    <row r="224">
      <c r="A224" s="10">
        <v>18.0</v>
      </c>
    </row>
    <row r="225">
      <c r="A225" s="10">
        <v>15.0</v>
      </c>
    </row>
    <row r="226">
      <c r="A226" s="10">
        <v>21.0</v>
      </c>
    </row>
    <row r="227">
      <c r="A227" s="10">
        <v>20.0</v>
      </c>
    </row>
    <row r="228">
      <c r="A228" s="10">
        <v>16.0</v>
      </c>
    </row>
    <row r="229">
      <c r="A229" s="10">
        <v>12.0</v>
      </c>
    </row>
    <row r="230">
      <c r="A230" s="10">
        <v>18.0</v>
      </c>
    </row>
    <row r="231">
      <c r="A231" s="10">
        <v>15.0</v>
      </c>
    </row>
    <row r="232">
      <c r="A232" s="10">
        <v>22.0</v>
      </c>
    </row>
    <row r="233">
      <c r="A233" s="10">
        <v>20.0</v>
      </c>
    </row>
    <row r="234">
      <c r="A234" s="10">
        <v>14.0</v>
      </c>
    </row>
    <row r="235">
      <c r="A235" s="10">
        <v>16.0</v>
      </c>
    </row>
    <row r="236">
      <c r="A236" s="10">
        <v>21.0</v>
      </c>
    </row>
    <row r="237">
      <c r="A237" s="10">
        <v>19.0</v>
      </c>
    </row>
    <row r="238">
      <c r="A238" s="10">
        <v>17.0</v>
      </c>
    </row>
    <row r="239">
      <c r="A239" s="10">
        <v>22.0</v>
      </c>
    </row>
    <row r="240">
      <c r="A240" s="10">
        <v>19.0</v>
      </c>
    </row>
    <row r="241">
      <c r="A241" s="10">
        <v>13.0</v>
      </c>
    </row>
    <row r="242">
      <c r="A242" s="10">
        <v>16.0</v>
      </c>
    </row>
    <row r="243">
      <c r="A243" s="10">
        <v>21.0</v>
      </c>
    </row>
    <row r="244">
      <c r="A244" s="10">
        <v>22.0</v>
      </c>
    </row>
    <row r="245">
      <c r="A245" s="10">
        <v>17.0</v>
      </c>
    </row>
    <row r="246">
      <c r="A246" s="10">
        <v>19.0</v>
      </c>
    </row>
    <row r="247">
      <c r="A247" s="10">
        <v>22.0</v>
      </c>
    </row>
    <row r="248">
      <c r="A248" s="10">
        <v>18.0</v>
      </c>
    </row>
    <row r="249">
      <c r="A249" s="10">
        <v>14.0</v>
      </c>
    </row>
    <row r="250">
      <c r="A250" s="10">
        <v>20.0</v>
      </c>
    </row>
    <row r="251">
      <c r="A251" s="10">
        <v>19.0</v>
      </c>
    </row>
    <row r="252">
      <c r="A252" s="10">
        <v>17.0</v>
      </c>
    </row>
    <row r="253">
      <c r="A253" s="10">
        <v>22.0</v>
      </c>
    </row>
    <row r="254">
      <c r="A254" s="10">
        <v>18.0</v>
      </c>
    </row>
    <row r="255">
      <c r="A255" s="10">
        <v>15.0</v>
      </c>
    </row>
    <row r="256">
      <c r="A256" s="10">
        <v>21.0</v>
      </c>
    </row>
    <row r="257">
      <c r="A257" s="10">
        <v>20.0</v>
      </c>
    </row>
    <row r="258">
      <c r="A258" s="10">
        <v>16.0</v>
      </c>
    </row>
    <row r="259">
      <c r="A259" s="10">
        <v>12.0</v>
      </c>
    </row>
    <row r="260">
      <c r="A260" s="10">
        <v>18.0</v>
      </c>
    </row>
    <row r="261">
      <c r="A261" s="10">
        <v>15.0</v>
      </c>
    </row>
    <row r="262">
      <c r="A262" s="10">
        <v>22.0</v>
      </c>
    </row>
    <row r="263">
      <c r="A263" s="10">
        <v>20.0</v>
      </c>
    </row>
    <row r="264">
      <c r="A264" s="10">
        <v>14.0</v>
      </c>
    </row>
    <row r="265">
      <c r="A265" s="10">
        <v>16.0</v>
      </c>
    </row>
    <row r="266">
      <c r="A266" s="10">
        <v>21.0</v>
      </c>
    </row>
    <row r="267">
      <c r="A267" s="10">
        <v>19.0</v>
      </c>
    </row>
    <row r="268">
      <c r="A268" s="10">
        <v>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83</v>
      </c>
      <c r="B1" s="33"/>
      <c r="C1" s="33"/>
      <c r="D1" s="33"/>
      <c r="E1" s="33"/>
      <c r="F1" s="33"/>
    </row>
    <row r="2">
      <c r="A2" s="32" t="s">
        <v>84</v>
      </c>
      <c r="B2" s="33"/>
      <c r="C2" s="33"/>
      <c r="D2" s="33"/>
      <c r="E2" s="33"/>
      <c r="F2" s="33"/>
    </row>
    <row r="3">
      <c r="A3" s="33"/>
      <c r="B3" s="33"/>
      <c r="C3" s="33"/>
      <c r="D3" s="33"/>
      <c r="E3" s="33"/>
      <c r="F3" s="33"/>
    </row>
    <row r="4">
      <c r="A4" s="10">
        <v>40.0</v>
      </c>
    </row>
    <row r="5">
      <c r="A5" s="10">
        <v>45.0</v>
      </c>
    </row>
    <row r="6">
      <c r="A6" s="10">
        <v>50.0</v>
      </c>
    </row>
    <row r="7">
      <c r="A7" s="10">
        <v>55.0</v>
      </c>
    </row>
    <row r="8">
      <c r="A8" s="10">
        <v>60.0</v>
      </c>
    </row>
    <row r="9">
      <c r="A9" s="10">
        <v>62.0</v>
      </c>
      <c r="C9" s="26"/>
      <c r="D9" s="14"/>
      <c r="E9" s="14"/>
      <c r="F9" s="14"/>
      <c r="G9" s="14"/>
      <c r="H9" s="14"/>
      <c r="I9" s="26"/>
      <c r="J9" s="14"/>
      <c r="K9" s="14"/>
      <c r="L9" s="14"/>
      <c r="M9" s="14"/>
    </row>
    <row r="10">
      <c r="A10" s="10">
        <v>65.0</v>
      </c>
      <c r="C10" s="26"/>
      <c r="D10" s="13" t="s">
        <v>33</v>
      </c>
      <c r="E10" s="14"/>
      <c r="F10" s="14"/>
      <c r="G10" s="14"/>
      <c r="H10" s="14"/>
      <c r="I10" s="26"/>
      <c r="J10" s="6" t="s">
        <v>85</v>
      </c>
      <c r="K10" s="6" t="s">
        <v>86</v>
      </c>
      <c r="L10" s="6" t="s">
        <v>87</v>
      </c>
      <c r="M10" s="6" t="s">
        <v>88</v>
      </c>
    </row>
    <row r="11">
      <c r="A11" s="10">
        <v>68.0</v>
      </c>
      <c r="C11" s="26"/>
      <c r="D11" s="13" t="s">
        <v>89</v>
      </c>
      <c r="E11" s="14"/>
      <c r="F11" s="14"/>
      <c r="G11" s="14"/>
      <c r="H11" s="14"/>
      <c r="I11" s="26"/>
      <c r="J11" s="14">
        <f>QUARTILE(A4:A103,1)</f>
        <v>128.75</v>
      </c>
      <c r="K11" s="14">
        <f>QUARTILE(A4:A103,2)</f>
        <v>252.5</v>
      </c>
      <c r="L11" s="14">
        <f>QUARTILE(A4:A103,3)</f>
        <v>376.25</v>
      </c>
      <c r="M11" s="14">
        <f>QUARTILE(A4:A103,4)</f>
        <v>500</v>
      </c>
    </row>
    <row r="12">
      <c r="A12" s="10">
        <v>70.0</v>
      </c>
      <c r="C12" s="26"/>
      <c r="D12" s="13" t="s">
        <v>90</v>
      </c>
      <c r="E12" s="14"/>
      <c r="F12" s="14"/>
      <c r="G12" s="14"/>
      <c r="H12" s="14"/>
      <c r="I12" s="26"/>
      <c r="J12" s="14"/>
      <c r="K12" s="14"/>
      <c r="L12" s="14"/>
      <c r="M12" s="14"/>
    </row>
    <row r="13">
      <c r="A13" s="10">
        <v>72.0</v>
      </c>
      <c r="C13" s="26"/>
      <c r="D13" s="13" t="s">
        <v>91</v>
      </c>
      <c r="E13" s="14"/>
      <c r="F13" s="14"/>
      <c r="G13" s="14"/>
      <c r="H13" s="14"/>
      <c r="I13" s="26"/>
      <c r="J13" s="6" t="s">
        <v>92</v>
      </c>
      <c r="K13" s="6" t="s">
        <v>93</v>
      </c>
      <c r="L13" s="6" t="s">
        <v>94</v>
      </c>
      <c r="M13" s="6" t="s">
        <v>95</v>
      </c>
    </row>
    <row r="14">
      <c r="A14" s="10">
        <v>75.0</v>
      </c>
      <c r="C14" s="26"/>
      <c r="D14" s="13" t="s">
        <v>96</v>
      </c>
      <c r="E14" s="14"/>
      <c r="F14" s="14"/>
      <c r="G14" s="14"/>
      <c r="H14" s="14"/>
      <c r="I14" s="26"/>
      <c r="J14" s="14">
        <f>PERCENTILE(A4:A103,0.1)</f>
        <v>74.7</v>
      </c>
      <c r="K14" s="14">
        <f>PERCENTILE(A4:A103,0.25)</f>
        <v>128.75</v>
      </c>
      <c r="L14" s="14">
        <f>PERCENTILE(A4:A103,0.75)</f>
        <v>376.25</v>
      </c>
      <c r="M14" s="14">
        <f>PERCENTILE(A4:A103,0.9)</f>
        <v>450.5</v>
      </c>
    </row>
    <row r="15">
      <c r="A15" s="10">
        <v>78.0</v>
      </c>
      <c r="C15" s="26"/>
      <c r="D15" s="13" t="s">
        <v>97</v>
      </c>
      <c r="E15" s="14"/>
      <c r="F15" s="14"/>
      <c r="G15" s="14"/>
      <c r="H15" s="14"/>
      <c r="I15" s="26"/>
      <c r="J15" s="14"/>
      <c r="K15" s="14"/>
      <c r="L15" s="14"/>
      <c r="M15" s="14"/>
    </row>
    <row r="16">
      <c r="A16" s="10">
        <v>80.0</v>
      </c>
      <c r="C16" s="26"/>
      <c r="D16" s="13" t="s">
        <v>98</v>
      </c>
      <c r="E16" s="14"/>
      <c r="F16" s="14"/>
      <c r="G16" s="14"/>
      <c r="H16" s="14"/>
      <c r="I16" s="26"/>
      <c r="J16" s="14"/>
      <c r="K16" s="14"/>
      <c r="L16" s="14"/>
      <c r="M16" s="14"/>
    </row>
    <row r="17">
      <c r="A17" s="10">
        <v>82.0</v>
      </c>
      <c r="C17" s="26"/>
      <c r="D17" s="14"/>
      <c r="E17" s="14"/>
      <c r="F17" s="14"/>
      <c r="G17" s="14"/>
      <c r="H17" s="14"/>
      <c r="I17" s="26"/>
      <c r="J17" s="14"/>
      <c r="K17" s="14"/>
      <c r="L17" s="14"/>
      <c r="M17" s="14"/>
    </row>
    <row r="18">
      <c r="A18" s="10">
        <v>85.0</v>
      </c>
    </row>
    <row r="19">
      <c r="A19" s="10">
        <v>88.0</v>
      </c>
    </row>
    <row r="20">
      <c r="A20" s="10">
        <v>90.0</v>
      </c>
    </row>
    <row r="21">
      <c r="A21" s="10">
        <v>92.0</v>
      </c>
    </row>
    <row r="22">
      <c r="A22" s="10">
        <v>95.0</v>
      </c>
    </row>
    <row r="23">
      <c r="A23" s="10">
        <v>100.0</v>
      </c>
    </row>
    <row r="24">
      <c r="A24" s="10">
        <v>105.0</v>
      </c>
    </row>
    <row r="25">
      <c r="A25" s="10">
        <v>110.0</v>
      </c>
    </row>
    <row r="26">
      <c r="A26" s="10">
        <v>115.0</v>
      </c>
    </row>
    <row r="27">
      <c r="A27" s="10">
        <v>120.0</v>
      </c>
    </row>
    <row r="28">
      <c r="A28" s="10">
        <v>125.0</v>
      </c>
    </row>
    <row r="29">
      <c r="A29" s="10">
        <v>130.0</v>
      </c>
    </row>
    <row r="30">
      <c r="A30" s="10">
        <v>135.0</v>
      </c>
    </row>
    <row r="31">
      <c r="A31" s="10">
        <v>140.0</v>
      </c>
    </row>
    <row r="32">
      <c r="A32" s="10">
        <v>145.0</v>
      </c>
    </row>
    <row r="33">
      <c r="A33" s="10">
        <v>150.0</v>
      </c>
    </row>
    <row r="34">
      <c r="A34" s="10">
        <v>155.0</v>
      </c>
    </row>
    <row r="35">
      <c r="A35" s="10">
        <v>160.0</v>
      </c>
    </row>
    <row r="36">
      <c r="A36" s="10">
        <v>165.0</v>
      </c>
    </row>
    <row r="37">
      <c r="A37" s="10">
        <v>170.0</v>
      </c>
    </row>
    <row r="38">
      <c r="A38" s="10">
        <v>175.0</v>
      </c>
    </row>
    <row r="39">
      <c r="A39" s="10">
        <v>180.0</v>
      </c>
    </row>
    <row r="40">
      <c r="A40" s="10">
        <v>185.0</v>
      </c>
    </row>
    <row r="41">
      <c r="A41" s="10">
        <v>190.0</v>
      </c>
    </row>
    <row r="42">
      <c r="A42" s="10">
        <v>195.0</v>
      </c>
    </row>
    <row r="43">
      <c r="A43" s="10">
        <v>200.0</v>
      </c>
    </row>
    <row r="44">
      <c r="A44" s="10">
        <v>205.0</v>
      </c>
    </row>
    <row r="45">
      <c r="A45" s="10">
        <v>210.0</v>
      </c>
    </row>
    <row r="46">
      <c r="A46" s="10">
        <v>215.0</v>
      </c>
    </row>
    <row r="47">
      <c r="A47" s="10">
        <v>220.0</v>
      </c>
    </row>
    <row r="48">
      <c r="A48" s="10">
        <v>225.0</v>
      </c>
    </row>
    <row r="49">
      <c r="A49" s="10">
        <v>230.0</v>
      </c>
    </row>
    <row r="50">
      <c r="A50" s="10">
        <v>235.0</v>
      </c>
    </row>
    <row r="51">
      <c r="A51" s="10">
        <v>240.0</v>
      </c>
    </row>
    <row r="52">
      <c r="A52" s="10">
        <v>245.0</v>
      </c>
    </row>
    <row r="53">
      <c r="A53" s="10">
        <v>250.0</v>
      </c>
    </row>
    <row r="54">
      <c r="A54" s="10">
        <v>255.0</v>
      </c>
    </row>
    <row r="55">
      <c r="A55" s="10">
        <v>260.0</v>
      </c>
    </row>
    <row r="56">
      <c r="A56" s="10">
        <v>265.0</v>
      </c>
    </row>
    <row r="57">
      <c r="A57" s="10">
        <v>270.0</v>
      </c>
    </row>
    <row r="58">
      <c r="A58" s="10">
        <v>275.0</v>
      </c>
    </row>
    <row r="59">
      <c r="A59" s="10">
        <v>280.0</v>
      </c>
    </row>
    <row r="60">
      <c r="A60" s="10">
        <v>285.0</v>
      </c>
    </row>
    <row r="61">
      <c r="A61" s="10">
        <v>290.0</v>
      </c>
    </row>
    <row r="62">
      <c r="A62" s="10">
        <v>295.0</v>
      </c>
    </row>
    <row r="63">
      <c r="A63" s="10">
        <v>300.0</v>
      </c>
    </row>
    <row r="64">
      <c r="A64" s="10">
        <v>305.0</v>
      </c>
    </row>
    <row r="65">
      <c r="A65" s="10">
        <v>310.0</v>
      </c>
    </row>
    <row r="66">
      <c r="A66" s="10">
        <v>315.0</v>
      </c>
    </row>
    <row r="67">
      <c r="A67" s="10">
        <v>320.0</v>
      </c>
    </row>
    <row r="68">
      <c r="A68" s="10">
        <v>325.0</v>
      </c>
    </row>
    <row r="69">
      <c r="A69" s="10">
        <v>330.0</v>
      </c>
    </row>
    <row r="70">
      <c r="A70" s="10">
        <v>335.0</v>
      </c>
    </row>
    <row r="71">
      <c r="A71" s="10">
        <v>340.0</v>
      </c>
    </row>
    <row r="72">
      <c r="A72" s="10">
        <v>345.0</v>
      </c>
    </row>
    <row r="73">
      <c r="A73" s="10">
        <v>350.0</v>
      </c>
    </row>
    <row r="74">
      <c r="A74" s="10">
        <v>355.0</v>
      </c>
    </row>
    <row r="75">
      <c r="A75" s="10">
        <v>360.0</v>
      </c>
    </row>
    <row r="76">
      <c r="A76" s="10">
        <v>365.0</v>
      </c>
    </row>
    <row r="77">
      <c r="A77" s="10">
        <v>370.0</v>
      </c>
    </row>
    <row r="78">
      <c r="A78" s="10">
        <v>375.0</v>
      </c>
    </row>
    <row r="79">
      <c r="A79" s="10">
        <v>380.0</v>
      </c>
    </row>
    <row r="80">
      <c r="A80" s="10">
        <v>385.0</v>
      </c>
    </row>
    <row r="81">
      <c r="A81" s="10">
        <v>390.0</v>
      </c>
    </row>
    <row r="82">
      <c r="A82" s="10">
        <v>395.0</v>
      </c>
    </row>
    <row r="83">
      <c r="A83" s="10">
        <v>400.0</v>
      </c>
    </row>
    <row r="84">
      <c r="A84" s="10">
        <v>405.0</v>
      </c>
    </row>
    <row r="85">
      <c r="A85" s="10">
        <v>410.0</v>
      </c>
    </row>
    <row r="86">
      <c r="A86" s="10">
        <v>415.0</v>
      </c>
    </row>
    <row r="87">
      <c r="A87" s="10">
        <v>420.0</v>
      </c>
    </row>
    <row r="88">
      <c r="A88" s="10">
        <v>425.0</v>
      </c>
    </row>
    <row r="89">
      <c r="A89" s="10">
        <v>430.0</v>
      </c>
    </row>
    <row r="90">
      <c r="A90" s="10">
        <v>435.0</v>
      </c>
    </row>
    <row r="91">
      <c r="A91" s="10">
        <v>440.0</v>
      </c>
    </row>
    <row r="92">
      <c r="A92" s="10">
        <v>445.0</v>
      </c>
    </row>
    <row r="93">
      <c r="A93" s="10">
        <v>450.0</v>
      </c>
    </row>
    <row r="94">
      <c r="A94" s="10">
        <v>455.0</v>
      </c>
    </row>
    <row r="95">
      <c r="A95" s="10">
        <v>460.0</v>
      </c>
    </row>
    <row r="96">
      <c r="A96" s="10">
        <v>465.0</v>
      </c>
    </row>
    <row r="97">
      <c r="A97" s="10">
        <v>470.0</v>
      </c>
    </row>
    <row r="98">
      <c r="A98" s="10">
        <v>475.0</v>
      </c>
    </row>
    <row r="99">
      <c r="A99" s="10">
        <v>480.0</v>
      </c>
    </row>
    <row r="100">
      <c r="A100" s="10">
        <v>485.0</v>
      </c>
    </row>
    <row r="101">
      <c r="A101" s="10">
        <v>490.0</v>
      </c>
    </row>
    <row r="102">
      <c r="A102" s="10">
        <v>495.0</v>
      </c>
    </row>
    <row r="103">
      <c r="A103" s="10">
        <v>500.0</v>
      </c>
    </row>
    <row r="107">
      <c r="A107" s="34"/>
      <c r="B107" s="34"/>
      <c r="C107" s="34"/>
      <c r="D107" s="34"/>
      <c r="E107" s="34"/>
      <c r="F107" s="34"/>
    </row>
    <row r="108">
      <c r="A108" s="35" t="s">
        <v>99</v>
      </c>
      <c r="B108" s="34"/>
      <c r="C108" s="34"/>
      <c r="D108" s="34"/>
      <c r="E108" s="34"/>
      <c r="F108" s="34"/>
    </row>
    <row r="109">
      <c r="A109" s="35" t="s">
        <v>100</v>
      </c>
      <c r="B109" s="34"/>
      <c r="C109" s="34"/>
      <c r="D109" s="34"/>
      <c r="E109" s="34"/>
      <c r="F109" s="34"/>
    </row>
    <row r="111">
      <c r="A111" s="10">
        <v>20.0</v>
      </c>
    </row>
    <row r="112">
      <c r="A112" s="10">
        <v>25.0</v>
      </c>
    </row>
    <row r="113">
      <c r="A113" s="10">
        <v>30.0</v>
      </c>
    </row>
    <row r="114">
      <c r="A114" s="10">
        <v>35.0</v>
      </c>
    </row>
    <row r="115">
      <c r="A115" s="10">
        <v>40.0</v>
      </c>
    </row>
    <row r="116">
      <c r="A116" s="10">
        <v>45.0</v>
      </c>
      <c r="D116" s="14"/>
      <c r="E116" s="14"/>
      <c r="F116" s="14"/>
      <c r="G116" s="14"/>
      <c r="H116" s="14"/>
      <c r="I116" s="26"/>
      <c r="J116" s="14"/>
      <c r="K116" s="14"/>
      <c r="L116" s="14"/>
      <c r="M116" s="14"/>
    </row>
    <row r="117">
      <c r="A117" s="10">
        <v>50.0</v>
      </c>
      <c r="D117" s="13" t="s">
        <v>33</v>
      </c>
      <c r="E117" s="14"/>
      <c r="F117" s="14"/>
      <c r="G117" s="14"/>
      <c r="H117" s="14"/>
      <c r="I117" s="26"/>
      <c r="J117" s="6" t="s">
        <v>85</v>
      </c>
      <c r="K117" s="6" t="s">
        <v>86</v>
      </c>
      <c r="L117" s="6" t="s">
        <v>87</v>
      </c>
      <c r="M117" s="6" t="s">
        <v>88</v>
      </c>
    </row>
    <row r="118">
      <c r="A118" s="10">
        <v>55.0</v>
      </c>
      <c r="D118" s="13" t="s">
        <v>89</v>
      </c>
      <c r="E118" s="14"/>
      <c r="F118" s="14"/>
      <c r="G118" s="14"/>
      <c r="H118" s="14"/>
      <c r="I118" s="26"/>
      <c r="J118" s="14">
        <f>QUARTILE(A111:A220,1)</f>
        <v>156.25</v>
      </c>
      <c r="K118" s="14">
        <f>QUARTILE(A111:A220,2)</f>
        <v>292.5</v>
      </c>
      <c r="L118" s="14">
        <f>QUARTILE(A111:A220,3)</f>
        <v>428.75</v>
      </c>
      <c r="M118" s="14">
        <f>QUARTILE(A111:A220,4)</f>
        <v>565</v>
      </c>
    </row>
    <row r="119">
      <c r="A119" s="10">
        <v>60.0</v>
      </c>
      <c r="D119" s="13" t="s">
        <v>90</v>
      </c>
      <c r="E119" s="14"/>
      <c r="F119" s="14"/>
      <c r="G119" s="14"/>
      <c r="H119" s="14"/>
      <c r="I119" s="26"/>
      <c r="J119" s="14"/>
      <c r="K119" s="14"/>
      <c r="L119" s="14"/>
      <c r="M119" s="14"/>
    </row>
    <row r="120">
      <c r="A120" s="10">
        <v>65.0</v>
      </c>
      <c r="D120" s="13" t="s">
        <v>91</v>
      </c>
      <c r="E120" s="14"/>
      <c r="F120" s="14"/>
      <c r="G120" s="14"/>
      <c r="H120" s="14"/>
      <c r="I120" s="26"/>
      <c r="J120" s="6" t="s">
        <v>92</v>
      </c>
      <c r="K120" s="6" t="s">
        <v>93</v>
      </c>
      <c r="L120" s="6" t="s">
        <v>94</v>
      </c>
      <c r="M120" s="6" t="s">
        <v>95</v>
      </c>
    </row>
    <row r="121">
      <c r="A121" s="10">
        <v>70.0</v>
      </c>
      <c r="D121" s="13" t="s">
        <v>96</v>
      </c>
      <c r="E121" s="14"/>
      <c r="F121" s="14"/>
      <c r="G121" s="14"/>
      <c r="H121" s="14"/>
      <c r="I121" s="26"/>
      <c r="J121" s="14">
        <f>PERCENTILE(A111:A220,0.1)</f>
        <v>74.5</v>
      </c>
      <c r="K121" s="14">
        <f>PERCENTILE(A111:A220,0.25)</f>
        <v>156.25</v>
      </c>
      <c r="L121" s="14">
        <f>PERCENTILE(A111:A220,0.75)</f>
        <v>428.75</v>
      </c>
      <c r="M121" s="14">
        <f>PERCENTILE(A111:A220,0.9)</f>
        <v>510.5</v>
      </c>
    </row>
    <row r="122">
      <c r="A122" s="10">
        <v>75.0</v>
      </c>
      <c r="D122" s="13" t="s">
        <v>97</v>
      </c>
      <c r="E122" s="14"/>
      <c r="F122" s="14"/>
      <c r="G122" s="14"/>
      <c r="H122" s="14"/>
      <c r="I122" s="26"/>
      <c r="J122" s="14"/>
      <c r="K122" s="14"/>
      <c r="L122" s="14"/>
      <c r="M122" s="14"/>
    </row>
    <row r="123">
      <c r="A123" s="10">
        <v>80.0</v>
      </c>
      <c r="D123" s="13" t="s">
        <v>98</v>
      </c>
      <c r="E123" s="14"/>
      <c r="F123" s="14"/>
      <c r="G123" s="14"/>
      <c r="H123" s="14"/>
      <c r="I123" s="26"/>
      <c r="J123" s="14"/>
      <c r="K123" s="14"/>
      <c r="L123" s="14"/>
      <c r="M123" s="14"/>
    </row>
    <row r="124">
      <c r="A124" s="10">
        <v>85.0</v>
      </c>
      <c r="D124" s="14"/>
      <c r="E124" s="14"/>
      <c r="F124" s="14"/>
      <c r="G124" s="14"/>
      <c r="H124" s="14"/>
      <c r="I124" s="26"/>
      <c r="J124" s="14"/>
      <c r="K124" s="14"/>
      <c r="L124" s="14"/>
      <c r="M124" s="14"/>
    </row>
    <row r="125">
      <c r="A125" s="10">
        <v>90.0</v>
      </c>
    </row>
    <row r="126">
      <c r="A126" s="10">
        <v>95.0</v>
      </c>
    </row>
    <row r="127">
      <c r="A127" s="10">
        <v>100.0</v>
      </c>
    </row>
    <row r="128">
      <c r="A128" s="10">
        <v>105.0</v>
      </c>
    </row>
    <row r="129">
      <c r="A129" s="10">
        <v>110.0</v>
      </c>
    </row>
    <row r="130">
      <c r="A130" s="10">
        <v>115.0</v>
      </c>
    </row>
    <row r="131">
      <c r="A131" s="10">
        <v>120.0</v>
      </c>
    </row>
    <row r="132">
      <c r="A132" s="10">
        <v>125.0</v>
      </c>
    </row>
    <row r="133">
      <c r="A133" s="10">
        <v>130.0</v>
      </c>
    </row>
    <row r="134">
      <c r="A134" s="10">
        <v>135.0</v>
      </c>
    </row>
    <row r="135">
      <c r="A135" s="10">
        <v>140.0</v>
      </c>
    </row>
    <row r="136">
      <c r="A136" s="10">
        <v>145.0</v>
      </c>
    </row>
    <row r="137">
      <c r="A137" s="10">
        <v>150.0</v>
      </c>
    </row>
    <row r="138">
      <c r="A138" s="10">
        <v>155.0</v>
      </c>
    </row>
    <row r="139">
      <c r="A139" s="10">
        <v>160.0</v>
      </c>
    </row>
    <row r="140">
      <c r="A140" s="10">
        <v>165.0</v>
      </c>
    </row>
    <row r="141">
      <c r="A141" s="10">
        <v>170.0</v>
      </c>
    </row>
    <row r="142">
      <c r="A142" s="10">
        <v>175.0</v>
      </c>
    </row>
    <row r="143">
      <c r="A143" s="10">
        <v>180.0</v>
      </c>
    </row>
    <row r="144">
      <c r="A144" s="10">
        <v>185.0</v>
      </c>
    </row>
    <row r="145">
      <c r="A145" s="10">
        <v>190.0</v>
      </c>
    </row>
    <row r="146">
      <c r="A146" s="10">
        <v>195.0</v>
      </c>
    </row>
    <row r="147">
      <c r="A147" s="10">
        <v>200.0</v>
      </c>
    </row>
    <row r="148">
      <c r="A148" s="10">
        <v>205.0</v>
      </c>
    </row>
    <row r="149">
      <c r="A149" s="10">
        <v>210.0</v>
      </c>
    </row>
    <row r="150">
      <c r="A150" s="10">
        <v>215.0</v>
      </c>
    </row>
    <row r="151">
      <c r="A151" s="10">
        <v>220.0</v>
      </c>
    </row>
    <row r="152">
      <c r="A152" s="10">
        <v>225.0</v>
      </c>
    </row>
    <row r="153">
      <c r="A153" s="10">
        <v>230.0</v>
      </c>
    </row>
    <row r="154">
      <c r="A154" s="10">
        <v>235.0</v>
      </c>
    </row>
    <row r="155">
      <c r="A155" s="10">
        <v>240.0</v>
      </c>
    </row>
    <row r="156">
      <c r="A156" s="10">
        <v>245.0</v>
      </c>
    </row>
    <row r="157">
      <c r="A157" s="10">
        <v>250.0</v>
      </c>
    </row>
    <row r="158">
      <c r="A158" s="10">
        <v>255.0</v>
      </c>
    </row>
    <row r="159">
      <c r="A159" s="10">
        <v>260.0</v>
      </c>
    </row>
    <row r="160">
      <c r="A160" s="10">
        <v>265.0</v>
      </c>
    </row>
    <row r="161">
      <c r="A161" s="10">
        <v>270.0</v>
      </c>
    </row>
    <row r="162">
      <c r="A162" s="10">
        <v>275.0</v>
      </c>
    </row>
    <row r="163">
      <c r="A163" s="10">
        <v>280.0</v>
      </c>
    </row>
    <row r="164">
      <c r="A164" s="10">
        <v>285.0</v>
      </c>
    </row>
    <row r="165">
      <c r="A165" s="10">
        <v>290.0</v>
      </c>
    </row>
    <row r="166">
      <c r="A166" s="10">
        <v>295.0</v>
      </c>
    </row>
    <row r="167">
      <c r="A167" s="10">
        <v>300.0</v>
      </c>
    </row>
    <row r="168">
      <c r="A168" s="10">
        <v>305.0</v>
      </c>
    </row>
    <row r="169">
      <c r="A169" s="10">
        <v>310.0</v>
      </c>
    </row>
    <row r="170">
      <c r="A170" s="10">
        <v>315.0</v>
      </c>
    </row>
    <row r="171">
      <c r="A171" s="10">
        <v>320.0</v>
      </c>
    </row>
    <row r="172">
      <c r="A172" s="10">
        <v>325.0</v>
      </c>
    </row>
    <row r="173">
      <c r="A173" s="10">
        <v>330.0</v>
      </c>
    </row>
    <row r="174">
      <c r="A174" s="10">
        <v>335.0</v>
      </c>
    </row>
    <row r="175">
      <c r="A175" s="10">
        <v>340.0</v>
      </c>
    </row>
    <row r="176">
      <c r="A176" s="10">
        <v>345.0</v>
      </c>
    </row>
    <row r="177">
      <c r="A177" s="10">
        <v>350.0</v>
      </c>
    </row>
    <row r="178">
      <c r="A178" s="10">
        <v>355.0</v>
      </c>
    </row>
    <row r="179">
      <c r="A179" s="10">
        <v>360.0</v>
      </c>
    </row>
    <row r="180">
      <c r="A180" s="10">
        <v>365.0</v>
      </c>
    </row>
    <row r="181">
      <c r="A181" s="10">
        <v>370.0</v>
      </c>
    </row>
    <row r="182">
      <c r="A182" s="10">
        <v>375.0</v>
      </c>
    </row>
    <row r="183">
      <c r="A183" s="10">
        <v>380.0</v>
      </c>
    </row>
    <row r="184">
      <c r="A184" s="10">
        <v>385.0</v>
      </c>
    </row>
    <row r="185">
      <c r="A185" s="10">
        <v>390.0</v>
      </c>
    </row>
    <row r="186">
      <c r="A186" s="10">
        <v>395.0</v>
      </c>
    </row>
    <row r="187">
      <c r="A187" s="10">
        <v>400.0</v>
      </c>
    </row>
    <row r="188">
      <c r="A188" s="10">
        <v>405.0</v>
      </c>
    </row>
    <row r="189">
      <c r="A189" s="10">
        <v>410.0</v>
      </c>
    </row>
    <row r="190">
      <c r="A190" s="10">
        <v>415.0</v>
      </c>
    </row>
    <row r="191">
      <c r="A191" s="10">
        <v>420.0</v>
      </c>
    </row>
    <row r="192">
      <c r="A192" s="10">
        <v>425.0</v>
      </c>
    </row>
    <row r="193">
      <c r="A193" s="10">
        <v>430.0</v>
      </c>
    </row>
    <row r="194">
      <c r="A194" s="10">
        <v>435.0</v>
      </c>
    </row>
    <row r="195">
      <c r="A195" s="10">
        <v>440.0</v>
      </c>
    </row>
    <row r="196">
      <c r="A196" s="10">
        <v>445.0</v>
      </c>
    </row>
    <row r="197">
      <c r="A197" s="10">
        <v>450.0</v>
      </c>
    </row>
    <row r="198">
      <c r="A198" s="10">
        <v>455.0</v>
      </c>
    </row>
    <row r="199">
      <c r="A199" s="10">
        <v>460.0</v>
      </c>
    </row>
    <row r="200">
      <c r="A200" s="10">
        <v>465.0</v>
      </c>
    </row>
    <row r="201">
      <c r="A201" s="10">
        <v>470.0</v>
      </c>
    </row>
    <row r="202">
      <c r="A202" s="10">
        <v>475.0</v>
      </c>
    </row>
    <row r="203">
      <c r="A203" s="10">
        <v>480.0</v>
      </c>
    </row>
    <row r="204">
      <c r="A204" s="10">
        <v>485.0</v>
      </c>
    </row>
    <row r="205">
      <c r="A205" s="10">
        <v>490.0</v>
      </c>
    </row>
    <row r="206">
      <c r="A206" s="10">
        <v>495.0</v>
      </c>
    </row>
    <row r="207">
      <c r="A207" s="10">
        <v>500.0</v>
      </c>
    </row>
    <row r="208">
      <c r="A208" s="10">
        <v>505.0</v>
      </c>
    </row>
    <row r="209">
      <c r="A209" s="10">
        <v>510.0</v>
      </c>
    </row>
    <row r="210">
      <c r="A210" s="10">
        <v>515.0</v>
      </c>
    </row>
    <row r="211">
      <c r="A211" s="10">
        <v>520.0</v>
      </c>
    </row>
    <row r="212">
      <c r="A212" s="10">
        <v>525.0</v>
      </c>
    </row>
    <row r="213">
      <c r="A213" s="10">
        <v>530.0</v>
      </c>
    </row>
    <row r="214">
      <c r="A214" s="10">
        <v>535.0</v>
      </c>
    </row>
    <row r="215">
      <c r="A215" s="10">
        <v>540.0</v>
      </c>
    </row>
    <row r="216">
      <c r="A216" s="10">
        <v>545.0</v>
      </c>
    </row>
    <row r="217">
      <c r="A217" s="10">
        <v>550.0</v>
      </c>
    </row>
    <row r="218">
      <c r="A218" s="10">
        <v>555.0</v>
      </c>
    </row>
    <row r="219">
      <c r="A219" s="10">
        <v>560.0</v>
      </c>
    </row>
    <row r="220">
      <c r="A220" s="10">
        <v>565.0</v>
      </c>
    </row>
    <row r="225">
      <c r="A225" s="36" t="s">
        <v>101</v>
      </c>
      <c r="B225" s="37"/>
      <c r="C225" s="37"/>
      <c r="D225" s="37"/>
      <c r="E225" s="37"/>
      <c r="F225" s="37"/>
    </row>
    <row r="226">
      <c r="A226" s="36" t="s">
        <v>102</v>
      </c>
      <c r="B226" s="37"/>
      <c r="C226" s="37"/>
      <c r="D226" s="37"/>
      <c r="E226" s="37"/>
      <c r="F226" s="37"/>
    </row>
    <row r="227">
      <c r="A227" s="37"/>
      <c r="B227" s="37"/>
      <c r="C227" s="37"/>
      <c r="D227" s="37"/>
      <c r="E227" s="37"/>
      <c r="F227" s="37"/>
    </row>
    <row r="229">
      <c r="A229" s="10">
        <v>0.5</v>
      </c>
    </row>
    <row r="230">
      <c r="A230" s="10">
        <v>1.0</v>
      </c>
    </row>
    <row r="231">
      <c r="A231" s="10">
        <v>0.2</v>
      </c>
    </row>
    <row r="232">
      <c r="A232" s="10">
        <v>0.7</v>
      </c>
    </row>
    <row r="233">
      <c r="A233" s="10">
        <v>0.3</v>
      </c>
      <c r="D233" s="14"/>
      <c r="E233" s="14"/>
      <c r="F233" s="14"/>
      <c r="G233" s="14"/>
      <c r="H233" s="14"/>
      <c r="I233" s="26"/>
      <c r="J233" s="14"/>
      <c r="K233" s="14"/>
      <c r="L233" s="14"/>
      <c r="M233" s="14"/>
    </row>
    <row r="234">
      <c r="A234" s="10">
        <v>0.9</v>
      </c>
      <c r="D234" s="13" t="s">
        <v>33</v>
      </c>
      <c r="E234" s="14"/>
      <c r="F234" s="14"/>
      <c r="G234" s="14"/>
      <c r="H234" s="14"/>
      <c r="I234" s="26"/>
      <c r="J234" s="6" t="s">
        <v>85</v>
      </c>
      <c r="K234" s="6" t="s">
        <v>86</v>
      </c>
      <c r="L234" s="6" t="s">
        <v>87</v>
      </c>
      <c r="M234" s="6" t="s">
        <v>88</v>
      </c>
    </row>
    <row r="235">
      <c r="A235" s="10">
        <v>1.2</v>
      </c>
      <c r="D235" s="13" t="s">
        <v>89</v>
      </c>
      <c r="E235" s="14"/>
      <c r="F235" s="14"/>
      <c r="G235" s="14"/>
      <c r="H235" s="14"/>
      <c r="I235" s="26"/>
      <c r="J235" s="14">
        <f>QUARTILE(A229:A350,1)</f>
        <v>0.4</v>
      </c>
      <c r="K235" s="14">
        <f>QUARTILE(A229:A350,2)</f>
        <v>0.7</v>
      </c>
      <c r="L235" s="14">
        <f>QUARTILE(A229:A350,3)</f>
        <v>0.9</v>
      </c>
      <c r="M235" s="14">
        <f>QUARTILE(A229:A350,4)</f>
        <v>9</v>
      </c>
    </row>
    <row r="236">
      <c r="A236" s="10">
        <v>0.6</v>
      </c>
      <c r="D236" s="13" t="s">
        <v>90</v>
      </c>
      <c r="E236" s="14"/>
      <c r="F236" s="14"/>
      <c r="G236" s="14"/>
      <c r="H236" s="14"/>
      <c r="I236" s="26"/>
      <c r="J236" s="14"/>
      <c r="K236" s="14"/>
      <c r="L236" s="14"/>
      <c r="M236" s="14"/>
    </row>
    <row r="237">
      <c r="A237" s="10">
        <v>0.4</v>
      </c>
      <c r="D237" s="13" t="s">
        <v>91</v>
      </c>
      <c r="E237" s="14"/>
      <c r="F237" s="14"/>
      <c r="G237" s="14"/>
      <c r="H237" s="14"/>
      <c r="I237" s="26"/>
      <c r="J237" s="6" t="s">
        <v>92</v>
      </c>
      <c r="K237" s="6" t="s">
        <v>93</v>
      </c>
      <c r="L237" s="6" t="s">
        <v>94</v>
      </c>
      <c r="M237" s="6" t="s">
        <v>95</v>
      </c>
    </row>
    <row r="238">
      <c r="A238" s="10">
        <v>1.1</v>
      </c>
      <c r="D238" s="13" t="s">
        <v>96</v>
      </c>
      <c r="E238" s="14"/>
      <c r="F238" s="14"/>
      <c r="G238" s="14"/>
      <c r="H238" s="14"/>
      <c r="I238" s="26"/>
      <c r="J238" s="14">
        <f>PERCENTILE(A229:A350,0.1)</f>
        <v>0.3</v>
      </c>
      <c r="K238" s="14">
        <f>PERCENTILE(A229:A350,0.25)</f>
        <v>0.4</v>
      </c>
      <c r="L238" s="14">
        <f>PERCENTILE(A229:A350,0.75)</f>
        <v>0.9</v>
      </c>
      <c r="M238" s="14">
        <f>PERCENTILE(A229:A350,0.9)</f>
        <v>1</v>
      </c>
    </row>
    <row r="239">
      <c r="A239" s="10">
        <v>0.8</v>
      </c>
      <c r="D239" s="13" t="s">
        <v>97</v>
      </c>
      <c r="E239" s="14"/>
      <c r="F239" s="14"/>
      <c r="G239" s="14"/>
      <c r="H239" s="14"/>
      <c r="I239" s="26"/>
      <c r="J239" s="14"/>
      <c r="K239" s="14"/>
      <c r="L239" s="14"/>
      <c r="M239" s="14"/>
    </row>
    <row r="240">
      <c r="A240" s="10">
        <v>0.5</v>
      </c>
      <c r="D240" s="13" t="s">
        <v>98</v>
      </c>
      <c r="E240" s="14"/>
      <c r="F240" s="14"/>
      <c r="G240" s="14"/>
      <c r="H240" s="14"/>
      <c r="I240" s="26"/>
      <c r="J240" s="14"/>
      <c r="K240" s="14"/>
      <c r="L240" s="14"/>
      <c r="M240" s="14"/>
    </row>
    <row r="241">
      <c r="A241" s="10">
        <v>0.3</v>
      </c>
      <c r="D241" s="14"/>
      <c r="E241" s="14"/>
      <c r="F241" s="14"/>
      <c r="G241" s="14"/>
      <c r="H241" s="14"/>
      <c r="I241" s="26"/>
      <c r="J241" s="14"/>
      <c r="K241" s="14"/>
      <c r="L241" s="14"/>
      <c r="M241" s="14"/>
    </row>
    <row r="242">
      <c r="A242" s="10">
        <v>0.6</v>
      </c>
    </row>
    <row r="243">
      <c r="A243" s="10">
        <v>1.0</v>
      </c>
    </row>
    <row r="244">
      <c r="A244" s="10">
        <v>0.4</v>
      </c>
    </row>
    <row r="245">
      <c r="A245" s="10">
        <v>0.5</v>
      </c>
    </row>
    <row r="246">
      <c r="A246" s="10">
        <v>0.7</v>
      </c>
    </row>
    <row r="247">
      <c r="A247" s="10">
        <v>0.9</v>
      </c>
    </row>
    <row r="248">
      <c r="A248" s="10">
        <v>1.3</v>
      </c>
    </row>
    <row r="249">
      <c r="A249" s="10">
        <v>0.8</v>
      </c>
    </row>
    <row r="250">
      <c r="A250" s="10">
        <v>0.6</v>
      </c>
    </row>
    <row r="251">
      <c r="A251" s="10">
        <v>0.4</v>
      </c>
    </row>
    <row r="252">
      <c r="A252" s="10">
        <v>0.7</v>
      </c>
    </row>
    <row r="253">
      <c r="A253" s="10">
        <v>0.9</v>
      </c>
    </row>
    <row r="254">
      <c r="A254" s="10">
        <v>0.5</v>
      </c>
    </row>
    <row r="255">
      <c r="A255" s="10">
        <v>0.2</v>
      </c>
    </row>
    <row r="256">
      <c r="A256" s="10">
        <v>1.0</v>
      </c>
    </row>
    <row r="257">
      <c r="A257" s="10">
        <v>0.8</v>
      </c>
    </row>
    <row r="258">
      <c r="A258" s="10">
        <v>0.3</v>
      </c>
    </row>
    <row r="259">
      <c r="A259" s="10">
        <v>0.6</v>
      </c>
    </row>
    <row r="260">
      <c r="A260" s="10">
        <v>0.4</v>
      </c>
    </row>
    <row r="261">
      <c r="A261" s="10">
        <v>0.7</v>
      </c>
    </row>
    <row r="262">
      <c r="A262" s="10">
        <v>0.9</v>
      </c>
    </row>
    <row r="263">
      <c r="A263" s="10">
        <v>1.2</v>
      </c>
    </row>
    <row r="264">
      <c r="A264" s="10">
        <v>0.8</v>
      </c>
    </row>
    <row r="265">
      <c r="A265" s="10">
        <v>0.3</v>
      </c>
    </row>
    <row r="266">
      <c r="A266" s="10">
        <v>0.6</v>
      </c>
    </row>
    <row r="267">
      <c r="A267" s="10">
        <v>0.5</v>
      </c>
    </row>
    <row r="268">
      <c r="A268" s="10">
        <v>0.4</v>
      </c>
    </row>
    <row r="269">
      <c r="A269" s="10">
        <v>0.7</v>
      </c>
    </row>
    <row r="270">
      <c r="A270" s="10">
        <v>0.9</v>
      </c>
    </row>
    <row r="271">
      <c r="A271" s="10">
        <v>1.1</v>
      </c>
    </row>
    <row r="272">
      <c r="A272" s="10">
        <v>0.3</v>
      </c>
    </row>
    <row r="273">
      <c r="A273" s="10">
        <v>1.4</v>
      </c>
    </row>
    <row r="274">
      <c r="A274" s="10">
        <v>0.0</v>
      </c>
    </row>
    <row r="275">
      <c r="A275" s="10">
        <v>9.0</v>
      </c>
    </row>
    <row r="276">
      <c r="A276" s="10">
        <v>0.6</v>
      </c>
    </row>
    <row r="277">
      <c r="A277" s="10">
        <v>0.2</v>
      </c>
    </row>
    <row r="278">
      <c r="A278" s="10">
        <v>1.5</v>
      </c>
    </row>
    <row r="279">
      <c r="A279" s="10">
        <v>1.0</v>
      </c>
    </row>
    <row r="280">
      <c r="A280" s="10">
        <v>0.6</v>
      </c>
    </row>
    <row r="281">
      <c r="A281" s="10">
        <v>0.4</v>
      </c>
    </row>
    <row r="282">
      <c r="A282" s="10">
        <v>0.7</v>
      </c>
    </row>
    <row r="283">
      <c r="A283" s="10">
        <v>1.0</v>
      </c>
    </row>
    <row r="284">
      <c r="A284" s="10">
        <v>0.8</v>
      </c>
    </row>
    <row r="285">
      <c r="A285" s="10">
        <v>0.3</v>
      </c>
    </row>
    <row r="286">
      <c r="A286" s="10">
        <v>0.5</v>
      </c>
    </row>
    <row r="287">
      <c r="A287" s="10">
        <v>0.8</v>
      </c>
    </row>
    <row r="288">
      <c r="A288" s="10">
        <v>0.6</v>
      </c>
    </row>
    <row r="289">
      <c r="A289" s="10">
        <v>0.3</v>
      </c>
    </row>
    <row r="290">
      <c r="A290" s="10">
        <v>0.9</v>
      </c>
    </row>
    <row r="291">
      <c r="A291" s="10">
        <v>0.4</v>
      </c>
    </row>
    <row r="292">
      <c r="A292" s="10">
        <v>0.7</v>
      </c>
    </row>
    <row r="293">
      <c r="A293" s="10">
        <v>0.9</v>
      </c>
    </row>
    <row r="294">
      <c r="A294" s="10">
        <v>1.0</v>
      </c>
    </row>
    <row r="295">
      <c r="A295" s="10">
        <v>0.8</v>
      </c>
    </row>
    <row r="296">
      <c r="A296" s="10">
        <v>0.3</v>
      </c>
    </row>
    <row r="297">
      <c r="A297" s="10">
        <v>0.5</v>
      </c>
    </row>
    <row r="298">
      <c r="A298" s="10">
        <v>0.6</v>
      </c>
    </row>
    <row r="299">
      <c r="A299" s="10">
        <v>0.4</v>
      </c>
    </row>
    <row r="300">
      <c r="A300" s="10">
        <v>0.7</v>
      </c>
    </row>
    <row r="301">
      <c r="A301" s="10">
        <v>0.9</v>
      </c>
    </row>
    <row r="302">
      <c r="A302" s="10">
        <v>1.1</v>
      </c>
    </row>
    <row r="303">
      <c r="A303" s="10">
        <v>0.8</v>
      </c>
    </row>
    <row r="304">
      <c r="A304" s="10">
        <v>0.3</v>
      </c>
    </row>
    <row r="305">
      <c r="A305" s="10">
        <v>0.5</v>
      </c>
    </row>
    <row r="306">
      <c r="A306" s="10">
        <v>0.6</v>
      </c>
    </row>
    <row r="307">
      <c r="A307" s="10">
        <v>0.4</v>
      </c>
    </row>
    <row r="308">
      <c r="A308" s="10">
        <v>0.7</v>
      </c>
    </row>
    <row r="309">
      <c r="A309" s="10">
        <v>0.9</v>
      </c>
    </row>
    <row r="310">
      <c r="A310" s="10">
        <v>1.0</v>
      </c>
    </row>
    <row r="311">
      <c r="A311" s="10">
        <v>0.8</v>
      </c>
    </row>
    <row r="312">
      <c r="A312" s="10">
        <v>0.3</v>
      </c>
    </row>
    <row r="313">
      <c r="A313" s="10">
        <v>0.5</v>
      </c>
    </row>
    <row r="314">
      <c r="A314" s="10">
        <v>0.6</v>
      </c>
    </row>
    <row r="315">
      <c r="A315" s="10">
        <v>0.4</v>
      </c>
    </row>
    <row r="316">
      <c r="A316" s="10">
        <v>0.7</v>
      </c>
    </row>
    <row r="317">
      <c r="A317" s="10">
        <v>0.9</v>
      </c>
    </row>
    <row r="318">
      <c r="A318" s="10">
        <v>1.1</v>
      </c>
    </row>
    <row r="319">
      <c r="A319" s="10">
        <v>0.8</v>
      </c>
    </row>
    <row r="320">
      <c r="A320" s="10">
        <v>0.3</v>
      </c>
    </row>
    <row r="321">
      <c r="A321" s="10">
        <v>0.5</v>
      </c>
    </row>
    <row r="322">
      <c r="A322" s="10">
        <v>0.6</v>
      </c>
    </row>
    <row r="323">
      <c r="A323" s="10">
        <v>0.4</v>
      </c>
    </row>
    <row r="324">
      <c r="A324" s="10">
        <v>0.7</v>
      </c>
    </row>
    <row r="325">
      <c r="A325" s="10">
        <v>0.9</v>
      </c>
    </row>
    <row r="326">
      <c r="A326" s="10">
        <v>1.0</v>
      </c>
    </row>
    <row r="327">
      <c r="A327" s="10">
        <v>0.8</v>
      </c>
    </row>
    <row r="328">
      <c r="A328" s="10">
        <v>0.3</v>
      </c>
    </row>
    <row r="329">
      <c r="A329" s="10">
        <v>0.5</v>
      </c>
    </row>
    <row r="330">
      <c r="A330" s="10">
        <v>0.6</v>
      </c>
    </row>
    <row r="331">
      <c r="A331" s="10">
        <v>0.4</v>
      </c>
    </row>
    <row r="332">
      <c r="A332" s="10">
        <v>0.7</v>
      </c>
    </row>
    <row r="333">
      <c r="A333" s="10">
        <v>0.9</v>
      </c>
    </row>
    <row r="334">
      <c r="A334" s="10">
        <v>1.1</v>
      </c>
    </row>
    <row r="335">
      <c r="A335" s="10">
        <v>0.8</v>
      </c>
    </row>
    <row r="336">
      <c r="A336" s="10">
        <v>0.3</v>
      </c>
    </row>
    <row r="337">
      <c r="A337" s="10">
        <v>0.5</v>
      </c>
    </row>
    <row r="338">
      <c r="A338" s="10">
        <v>0.6</v>
      </c>
    </row>
    <row r="339">
      <c r="A339" s="10">
        <v>0.4</v>
      </c>
    </row>
    <row r="340">
      <c r="A340" s="10">
        <v>0.7</v>
      </c>
    </row>
    <row r="341">
      <c r="A341" s="10">
        <v>0.9</v>
      </c>
    </row>
    <row r="342">
      <c r="A342" s="10">
        <v>1.0</v>
      </c>
    </row>
    <row r="343">
      <c r="A343" s="10">
        <v>0.8</v>
      </c>
    </row>
    <row r="344">
      <c r="A344" s="10">
        <v>0.3</v>
      </c>
    </row>
    <row r="345">
      <c r="A345" s="10">
        <v>0.5</v>
      </c>
    </row>
    <row r="346">
      <c r="A346" s="10">
        <v>0.6</v>
      </c>
    </row>
    <row r="347">
      <c r="A347" s="10">
        <v>0.4</v>
      </c>
    </row>
    <row r="348">
      <c r="A348" s="10">
        <v>0.7</v>
      </c>
    </row>
    <row r="349">
      <c r="A349" s="10">
        <v>0.9</v>
      </c>
    </row>
    <row r="350">
      <c r="A350" s="10">
        <v>1.1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103</v>
      </c>
    </row>
    <row r="2">
      <c r="A2" s="10" t="s">
        <v>104</v>
      </c>
    </row>
    <row r="3">
      <c r="A3" s="10" t="s">
        <v>105</v>
      </c>
    </row>
    <row r="5">
      <c r="A5" s="10" t="s">
        <v>106</v>
      </c>
      <c r="B5" s="10" t="s">
        <v>107</v>
      </c>
    </row>
    <row r="6">
      <c r="A6" s="10">
        <v>10.0</v>
      </c>
      <c r="B6" s="10">
        <v>50.0</v>
      </c>
    </row>
    <row r="7">
      <c r="A7" s="10">
        <v>12.0</v>
      </c>
      <c r="B7" s="10">
        <v>55.0</v>
      </c>
    </row>
    <row r="8">
      <c r="A8" s="10">
        <v>15.0</v>
      </c>
      <c r="B8" s="10">
        <v>60.0</v>
      </c>
    </row>
    <row r="9">
      <c r="A9" s="10">
        <v>18.0</v>
      </c>
      <c r="B9" s="10">
        <v>65.0</v>
      </c>
    </row>
    <row r="10">
      <c r="A10" s="10">
        <v>20.0</v>
      </c>
      <c r="B10" s="10">
        <v>70.0</v>
      </c>
      <c r="D10" s="15">
        <f>CORREL(A6:A17,B6:B17)</f>
        <v>0.99921031</v>
      </c>
    </row>
    <row r="11">
      <c r="A11" s="10">
        <v>22.0</v>
      </c>
      <c r="B11" s="10">
        <v>75.0</v>
      </c>
    </row>
    <row r="12">
      <c r="A12" s="10">
        <v>25.0</v>
      </c>
      <c r="B12" s="10">
        <v>80.0</v>
      </c>
    </row>
    <row r="13">
      <c r="A13" s="10">
        <v>28.0</v>
      </c>
      <c r="B13" s="10">
        <v>85.0</v>
      </c>
    </row>
    <row r="14">
      <c r="A14" s="10">
        <v>30.0</v>
      </c>
      <c r="B14" s="10">
        <v>90.0</v>
      </c>
    </row>
    <row r="15">
      <c r="A15" s="10">
        <v>32.0</v>
      </c>
      <c r="B15" s="10">
        <v>95.0</v>
      </c>
    </row>
    <row r="16">
      <c r="A16" s="10">
        <v>35.0</v>
      </c>
      <c r="B16" s="10">
        <v>100.0</v>
      </c>
    </row>
    <row r="17">
      <c r="A17" s="10">
        <v>38.0</v>
      </c>
      <c r="B17" s="10">
        <v>105.0</v>
      </c>
    </row>
    <row r="21">
      <c r="A21" s="10" t="s">
        <v>108</v>
      </c>
    </row>
    <row r="22">
      <c r="A22" s="10" t="s">
        <v>109</v>
      </c>
    </row>
    <row r="25">
      <c r="A25" s="10" t="s">
        <v>110</v>
      </c>
      <c r="B25" s="38" t="s">
        <v>111</v>
      </c>
    </row>
    <row r="26">
      <c r="A26" s="10">
        <v>45.0</v>
      </c>
      <c r="B26" s="38">
        <v>52.0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>
      <c r="A27" s="10">
        <v>47.0</v>
      </c>
      <c r="B27" s="38">
        <v>54.0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>
      <c r="A28" s="10">
        <v>48.0</v>
      </c>
      <c r="B28" s="38">
        <v>55.0</v>
      </c>
    </row>
    <row r="29">
      <c r="A29" s="10">
        <v>50.0</v>
      </c>
      <c r="B29" s="38">
        <v>57.0</v>
      </c>
    </row>
    <row r="30">
      <c r="A30" s="10">
        <v>52.0</v>
      </c>
      <c r="B30" s="38">
        <v>59.0</v>
      </c>
      <c r="D30" s="15">
        <f>CORREL(A26:A45,B26:B45)</f>
        <v>0.998595727</v>
      </c>
    </row>
    <row r="31">
      <c r="A31" s="10">
        <v>53.0</v>
      </c>
      <c r="B31" s="38">
        <v>60.0</v>
      </c>
    </row>
    <row r="32">
      <c r="A32" s="10">
        <v>55.0</v>
      </c>
      <c r="B32" s="38">
        <v>61.0</v>
      </c>
    </row>
    <row r="33">
      <c r="A33" s="10">
        <v>56.0</v>
      </c>
      <c r="B33" s="38">
        <v>62.0</v>
      </c>
    </row>
    <row r="34">
      <c r="A34" s="10">
        <v>58.0</v>
      </c>
      <c r="B34" s="38">
        <v>64.0</v>
      </c>
    </row>
    <row r="35">
      <c r="A35" s="10">
        <v>60.0</v>
      </c>
      <c r="B35" s="38">
        <v>66.0</v>
      </c>
    </row>
    <row r="36">
      <c r="A36" s="10">
        <v>62.0</v>
      </c>
      <c r="B36" s="38">
        <v>67.0</v>
      </c>
    </row>
    <row r="37">
      <c r="A37" s="10">
        <v>64.0</v>
      </c>
      <c r="B37" s="38">
        <v>69.0</v>
      </c>
    </row>
    <row r="38">
      <c r="A38" s="10">
        <v>65.0</v>
      </c>
      <c r="B38" s="38">
        <v>71.0</v>
      </c>
    </row>
    <row r="39">
      <c r="A39" s="10">
        <v>67.0</v>
      </c>
      <c r="B39" s="38">
        <v>73.0</v>
      </c>
    </row>
    <row r="40">
      <c r="A40" s="10">
        <v>69.0</v>
      </c>
      <c r="B40" s="38">
        <v>74.0</v>
      </c>
    </row>
    <row r="41">
      <c r="A41" s="10">
        <v>70.0</v>
      </c>
      <c r="B41" s="38">
        <v>76.0</v>
      </c>
    </row>
    <row r="42">
      <c r="A42" s="10">
        <v>72.0</v>
      </c>
      <c r="B42" s="38">
        <v>78.0</v>
      </c>
    </row>
    <row r="43">
      <c r="A43" s="10">
        <v>74.0</v>
      </c>
      <c r="B43" s="38">
        <v>80.0</v>
      </c>
    </row>
    <row r="44">
      <c r="A44" s="10">
        <v>76.0</v>
      </c>
      <c r="B44" s="38">
        <v>82.0</v>
      </c>
    </row>
    <row r="45">
      <c r="A45" s="10">
        <v>77.0</v>
      </c>
      <c r="B45" s="38">
        <v>83.0</v>
      </c>
    </row>
  </sheetData>
  <drawing r:id="rId1"/>
</worksheet>
</file>