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05" yWindow="-105" windowWidth="23250" windowHeight="13170" firstSheet="5" activeTab="5"/>
  </bookViews>
  <sheets>
    <sheet name="Sprint 5 Reports" sheetId="20" r:id="rId1"/>
    <sheet name="Sprint 5 Backlog" sheetId="19" r:id="rId2"/>
    <sheet name="Sprint 4 Reports " sheetId="17" r:id="rId3"/>
    <sheet name="Sprint 4 Backlog" sheetId="15" r:id="rId4"/>
    <sheet name="Main" sheetId="1" r:id="rId5"/>
    <sheet name="Product Backlog" sheetId="3" r:id="rId6"/>
    <sheet name="Sprint 1 Backlog" sheetId="7" r:id="rId7"/>
    <sheet name="Sprint 1 Reports" sheetId="6" r:id="rId8"/>
    <sheet name="Sprint 2 Backlog" sheetId="9" r:id="rId9"/>
    <sheet name="Sprint 2 Reports" sheetId="10" r:id="rId10"/>
    <sheet name="Sprint 3 Backlog" sheetId="11" r:id="rId11"/>
    <sheet name="Sprint 3 Reports" sheetId="12" r:id="rId12"/>
    <sheet name="Impediment" sheetId="4" r:id="rId13"/>
    <sheet name="Retrospective" sheetId="5" r:id="rId14"/>
    <sheet name="References" sheetId="2" r:id="rId15"/>
  </sheets>
  <definedNames>
    <definedName name="_xlnm._FilterDatabase" localSheetId="12" hidden="1">Impediment!$B$7:$K$7</definedName>
    <definedName name="_xlnm._FilterDatabase" localSheetId="5" hidden="1">'Product Backlog'!$B$7:$R$7</definedName>
    <definedName name="_xlnm._FilterDatabase" localSheetId="13" hidden="1">Retrospective!$B$9:$I$9</definedName>
    <definedName name="_xlnm._FilterDatabase" localSheetId="6" hidden="1">'Sprint 1 Backlog'!$B$7:$W$16</definedName>
    <definedName name="_xlnm._FilterDatabase" localSheetId="8" hidden="1">'Sprint 2 Backlog'!$B$7:$W$28</definedName>
    <definedName name="_xlnm._FilterDatabase" localSheetId="10" hidden="1">'Sprint 3 Backlog'!$B$7:$W$16</definedName>
    <definedName name="_xlnm._FilterDatabase" localSheetId="3" hidden="1">'Sprint 4 Backlog'!$B$7:$W$14</definedName>
    <definedName name="_xlnm._FilterDatabase" localSheetId="1" hidden="1">'Sprint 5 Backlog'!$B$7:$X$25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7" i="19" l="1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J29" i="19" s="1"/>
  <c r="H27" i="19"/>
  <c r="G27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0" i="19"/>
  <c r="I9" i="19"/>
  <c r="I8" i="19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J18" i="15" s="1"/>
  <c r="G16" i="15"/>
  <c r="H16" i="15"/>
  <c r="I14" i="15"/>
  <c r="I13" i="15"/>
  <c r="I11" i="15"/>
  <c r="I9" i="15"/>
  <c r="I8" i="15"/>
  <c r="I27" i="19" l="1"/>
  <c r="K29" i="19"/>
  <c r="L29" i="19" s="1"/>
  <c r="M29" i="19" s="1"/>
  <c r="N29" i="19" s="1"/>
  <c r="O29" i="19" s="1"/>
  <c r="P29" i="19" s="1"/>
  <c r="Q29" i="19" s="1"/>
  <c r="R29" i="19" s="1"/>
  <c r="S29" i="19" s="1"/>
  <c r="T29" i="19" s="1"/>
  <c r="U29" i="19" s="1"/>
  <c r="V29" i="19" s="1"/>
  <c r="W29" i="19" s="1"/>
  <c r="X29" i="19" s="1"/>
  <c r="Y29" i="19" s="1"/>
  <c r="Z29" i="19" s="1"/>
  <c r="AA29" i="19" s="1"/>
  <c r="AB29" i="19" s="1"/>
  <c r="AC29" i="19" s="1"/>
  <c r="AD29" i="19" s="1"/>
  <c r="J28" i="19"/>
  <c r="K28" i="19" s="1"/>
  <c r="L28" i="19" s="1"/>
  <c r="M28" i="19" s="1"/>
  <c r="N28" i="19" s="1"/>
  <c r="O28" i="19" s="1"/>
  <c r="P28" i="19" s="1"/>
  <c r="Q28" i="19" s="1"/>
  <c r="R28" i="19" s="1"/>
  <c r="S28" i="19" s="1"/>
  <c r="T28" i="19" s="1"/>
  <c r="U28" i="19" s="1"/>
  <c r="V28" i="19" s="1"/>
  <c r="W28" i="19" s="1"/>
  <c r="X28" i="19" s="1"/>
  <c r="Y28" i="19" s="1"/>
  <c r="Z28" i="19" s="1"/>
  <c r="AA28" i="19" s="1"/>
  <c r="AB28" i="19" s="1"/>
  <c r="AC28" i="19" s="1"/>
  <c r="AD28" i="19" s="1"/>
  <c r="K18" i="15"/>
  <c r="L18" i="15" s="1"/>
  <c r="M18" i="15" s="1"/>
  <c r="N18" i="15" s="1"/>
  <c r="O18" i="15" s="1"/>
  <c r="P18" i="15" s="1"/>
  <c r="Q18" i="15" s="1"/>
  <c r="R18" i="15" s="1"/>
  <c r="S18" i="15" s="1"/>
  <c r="T18" i="15" s="1"/>
  <c r="U18" i="15" s="1"/>
  <c r="V18" i="15" s="1"/>
  <c r="W18" i="15" s="1"/>
  <c r="J17" i="15"/>
  <c r="K17" i="15" s="1"/>
  <c r="L17" i="15" s="1"/>
  <c r="M17" i="15" s="1"/>
  <c r="N17" i="15" s="1"/>
  <c r="O17" i="15" s="1"/>
  <c r="P17" i="15" s="1"/>
  <c r="Q17" i="15" s="1"/>
  <c r="R17" i="15" s="1"/>
  <c r="S17" i="15" s="1"/>
  <c r="T17" i="15" s="1"/>
  <c r="U17" i="15" s="1"/>
  <c r="V17" i="15" s="1"/>
  <c r="W17" i="15" s="1"/>
  <c r="I16" i="15"/>
  <c r="H18" i="11" l="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J20" i="11" s="1"/>
  <c r="G18" i="11"/>
  <c r="I16" i="11"/>
  <c r="I15" i="11"/>
  <c r="I14" i="11"/>
  <c r="I13" i="11"/>
  <c r="I12" i="11"/>
  <c r="I10" i="11"/>
  <c r="I9" i="11"/>
  <c r="I8" i="11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J32" i="9" s="1"/>
  <c r="G30" i="9"/>
  <c r="H30" i="9"/>
  <c r="I23" i="9"/>
  <c r="I22" i="9"/>
  <c r="I19" i="9"/>
  <c r="I18" i="9"/>
  <c r="I17" i="9"/>
  <c r="I16" i="9"/>
  <c r="I15" i="9"/>
  <c r="I13" i="9"/>
  <c r="I12" i="9"/>
  <c r="I10" i="9"/>
  <c r="I9" i="9"/>
  <c r="I8" i="9"/>
  <c r="K32" i="9" l="1"/>
  <c r="J31" i="9"/>
  <c r="K31" i="9" s="1"/>
  <c r="L31" i="9" s="1"/>
  <c r="M31" i="9" s="1"/>
  <c r="N31" i="9" s="1"/>
  <c r="O31" i="9" s="1"/>
  <c r="P31" i="9" s="1"/>
  <c r="Q31" i="9" s="1"/>
  <c r="R31" i="9" s="1"/>
  <c r="S31" i="9" s="1"/>
  <c r="T31" i="9" s="1"/>
  <c r="U31" i="9" s="1"/>
  <c r="V31" i="9" s="1"/>
  <c r="W31" i="9" s="1"/>
  <c r="L32" i="9"/>
  <c r="M32" i="9" s="1"/>
  <c r="N32" i="9" s="1"/>
  <c r="O32" i="9" s="1"/>
  <c r="P32" i="9" s="1"/>
  <c r="Q32" i="9" s="1"/>
  <c r="R32" i="9" s="1"/>
  <c r="S32" i="9" s="1"/>
  <c r="T32" i="9" s="1"/>
  <c r="U32" i="9" s="1"/>
  <c r="V32" i="9" s="1"/>
  <c r="W32" i="9" s="1"/>
  <c r="I18" i="11"/>
  <c r="J19" i="11"/>
  <c r="K19" i="11" s="1"/>
  <c r="L19" i="11" s="1"/>
  <c r="M19" i="11" s="1"/>
  <c r="N19" i="11" s="1"/>
  <c r="O19" i="11" s="1"/>
  <c r="P19" i="11" s="1"/>
  <c r="Q19" i="11" s="1"/>
  <c r="R19" i="11" s="1"/>
  <c r="S19" i="11" s="1"/>
  <c r="T19" i="11" s="1"/>
  <c r="U19" i="11" s="1"/>
  <c r="V19" i="11" s="1"/>
  <c r="W19" i="11" s="1"/>
  <c r="K20" i="11"/>
  <c r="L20" i="11" s="1"/>
  <c r="M20" i="11" s="1"/>
  <c r="N20" i="11" s="1"/>
  <c r="O20" i="11" s="1"/>
  <c r="P20" i="11" s="1"/>
  <c r="Q20" i="11" s="1"/>
  <c r="R20" i="11" s="1"/>
  <c r="S20" i="11" s="1"/>
  <c r="T20" i="11" s="1"/>
  <c r="U20" i="11" s="1"/>
  <c r="V20" i="11" s="1"/>
  <c r="W20" i="11" s="1"/>
  <c r="I30" i="9"/>
  <c r="G18" i="7" l="1"/>
  <c r="U18" i="7" l="1"/>
  <c r="V18" i="7"/>
  <c r="W18" i="7"/>
  <c r="R18" i="7"/>
  <c r="S18" i="7"/>
  <c r="T18" i="7"/>
  <c r="I9" i="7"/>
  <c r="I10" i="7"/>
  <c r="I12" i="7"/>
  <c r="I13" i="7"/>
  <c r="I16" i="7"/>
  <c r="I15" i="7"/>
  <c r="I14" i="7"/>
  <c r="Q18" i="7"/>
  <c r="P18" i="7"/>
  <c r="O18" i="7"/>
  <c r="N18" i="7"/>
  <c r="M18" i="7"/>
  <c r="L18" i="7"/>
  <c r="K18" i="7"/>
  <c r="J18" i="7"/>
  <c r="I8" i="7"/>
  <c r="J20" i="7" l="1"/>
  <c r="J19" i="7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I18" i="7"/>
  <c r="K20" i="7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W20" i="7" s="1"/>
  <c r="H18" i="7"/>
</calcChain>
</file>

<file path=xl/comments1.xml><?xml version="1.0" encoding="utf-8"?>
<comments xmlns="http://schemas.openxmlformats.org/spreadsheetml/2006/main">
  <authors>
    <author>jan samuelsson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jan samuelsson:</t>
        </r>
        <r>
          <rPr>
            <sz val="9"/>
            <color indexed="81"/>
            <rFont val="Tahoma"/>
            <family val="2"/>
          </rPr>
          <t xml:space="preserve">
1st digit = Sprint number
2nd digit = Task number in this sprint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jan samuelsson:</t>
        </r>
        <r>
          <rPr>
            <sz val="9"/>
            <color indexed="81"/>
            <rFont val="Tahoma"/>
            <family val="2"/>
          </rPr>
          <t xml:space="preserve">
Reference to the product backlog item you have decided to do in this sprint.
Usually a PB item is then divided into a number of Sprint tasks.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jan samuelsson:</t>
        </r>
        <r>
          <rPr>
            <sz val="9"/>
            <color indexed="81"/>
            <rFont val="Tahoma"/>
            <family val="2"/>
          </rPr>
          <t xml:space="preserve">
Completed is ALWAYS the estimated (planned) number of hours. You NEVER put in the number of hours you worked.</t>
        </r>
      </text>
    </comment>
  </commentList>
</comments>
</file>

<file path=xl/comments2.xml><?xml version="1.0" encoding="utf-8"?>
<comments xmlns="http://schemas.openxmlformats.org/spreadsheetml/2006/main">
  <authors>
    <author>jan samuelsson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jan samuelsson:</t>
        </r>
        <r>
          <rPr>
            <sz val="9"/>
            <color indexed="81"/>
            <rFont val="Tahoma"/>
            <family val="2"/>
          </rPr>
          <t xml:space="preserve">
1st digit = Sprint number
2nd digit = Task number in this sprint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jan samuelsson:</t>
        </r>
        <r>
          <rPr>
            <sz val="9"/>
            <color indexed="81"/>
            <rFont val="Tahoma"/>
            <family val="2"/>
          </rPr>
          <t xml:space="preserve">
Reference to the product backlog item you have decided to do in this sprint.
Usually a PB item is then divided into a number of Sprint tasks.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jan samuelsson:</t>
        </r>
        <r>
          <rPr>
            <sz val="9"/>
            <color indexed="81"/>
            <rFont val="Tahoma"/>
            <family val="2"/>
          </rPr>
          <t xml:space="preserve">
Completed is ALWAYS the estimated (planned) number of hours. You NEVER put in the number of hours you worked.</t>
        </r>
      </text>
    </comment>
  </commentList>
</comments>
</file>

<file path=xl/comments3.xml><?xml version="1.0" encoding="utf-8"?>
<comments xmlns="http://schemas.openxmlformats.org/spreadsheetml/2006/main">
  <authors>
    <author>jan samuelsson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jan samuelsson:</t>
        </r>
        <r>
          <rPr>
            <sz val="9"/>
            <color indexed="81"/>
            <rFont val="Tahoma"/>
            <family val="2"/>
          </rPr>
          <t xml:space="preserve">
Fill in when a product backlog item has been assigned to a specific sprint. After a Sprint planning meeting is done.</t>
        </r>
      </text>
    </comment>
  </commentList>
</comments>
</file>

<file path=xl/comments4.xml><?xml version="1.0" encoding="utf-8"?>
<comments xmlns="http://schemas.openxmlformats.org/spreadsheetml/2006/main">
  <authors>
    <author>jan samuelsson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jan samuelsson:</t>
        </r>
        <r>
          <rPr>
            <sz val="9"/>
            <color indexed="81"/>
            <rFont val="Tahoma"/>
            <family val="2"/>
          </rPr>
          <t xml:space="preserve">
1st digit = Sprint number
2nd digit = Task number in this sprint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jan samuelsson:</t>
        </r>
        <r>
          <rPr>
            <sz val="9"/>
            <color indexed="81"/>
            <rFont val="Tahoma"/>
            <family val="2"/>
          </rPr>
          <t xml:space="preserve">
Reference to the product backlog item you have decided to do in this sprint.
Usually a PB item is then divided into a number of Sprint tasks.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jan samuelsson:</t>
        </r>
        <r>
          <rPr>
            <sz val="9"/>
            <color indexed="81"/>
            <rFont val="Tahoma"/>
            <family val="2"/>
          </rPr>
          <t xml:space="preserve">
Completed is ALWAYS the estimated (planned) number of hours. You NEVER put in the number of hours you worked.</t>
        </r>
      </text>
    </comment>
  </commentList>
</comments>
</file>

<file path=xl/comments5.xml><?xml version="1.0" encoding="utf-8"?>
<comments xmlns="http://schemas.openxmlformats.org/spreadsheetml/2006/main">
  <authors>
    <author>jan samuelsson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jan samuelsson:</t>
        </r>
        <r>
          <rPr>
            <sz val="9"/>
            <color indexed="81"/>
            <rFont val="Tahoma"/>
            <family val="2"/>
          </rPr>
          <t xml:space="preserve">
1st digit = Sprint number
2nd digit = Task number in this sprint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jan samuelsson:</t>
        </r>
        <r>
          <rPr>
            <sz val="9"/>
            <color indexed="81"/>
            <rFont val="Tahoma"/>
            <family val="2"/>
          </rPr>
          <t xml:space="preserve">
Reference to the product backlog item you have decided to do in this sprint.
Usually a PB item is then divided into a number of Sprint tasks.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jan samuelsson:</t>
        </r>
        <r>
          <rPr>
            <sz val="9"/>
            <color indexed="81"/>
            <rFont val="Tahoma"/>
            <family val="2"/>
          </rPr>
          <t xml:space="preserve">
Completed is ALWAYS the estimated (planned) number of hours. You NEVER put in the number of hours you worked.</t>
        </r>
      </text>
    </comment>
  </commentList>
</comments>
</file>

<file path=xl/comments6.xml><?xml version="1.0" encoding="utf-8"?>
<comments xmlns="http://schemas.openxmlformats.org/spreadsheetml/2006/main">
  <authors>
    <author>jan samuelsson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jan samuelsson:</t>
        </r>
        <r>
          <rPr>
            <sz val="9"/>
            <color indexed="81"/>
            <rFont val="Tahoma"/>
            <family val="2"/>
          </rPr>
          <t xml:space="preserve">
1st digit = Sprint number
2nd digit = Task number in this sprint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jan samuelsson:</t>
        </r>
        <r>
          <rPr>
            <sz val="9"/>
            <color indexed="81"/>
            <rFont val="Tahoma"/>
            <family val="2"/>
          </rPr>
          <t xml:space="preserve">
Reference to the product backlog item you have decided to do in this sprint.
Usually a PB item is then divided into a number of Sprint tasks.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jan samuelsson:</t>
        </r>
        <r>
          <rPr>
            <sz val="9"/>
            <color indexed="81"/>
            <rFont val="Tahoma"/>
            <family val="2"/>
          </rPr>
          <t xml:space="preserve">
Completed is ALWAYS the estimated (planned) number of hours. You NEVER put in the number of hours you worked.</t>
        </r>
      </text>
    </comment>
  </commentList>
</comments>
</file>

<file path=xl/sharedStrings.xml><?xml version="1.0" encoding="utf-8"?>
<sst xmlns="http://schemas.openxmlformats.org/spreadsheetml/2006/main" count="595" uniqueCount="284">
  <si>
    <t>Id</t>
  </si>
  <si>
    <t>Start</t>
  </si>
  <si>
    <t>End</t>
  </si>
  <si>
    <t>Status</t>
  </si>
  <si>
    <t>Description</t>
  </si>
  <si>
    <t>Remarks</t>
  </si>
  <si>
    <t>In Progress</t>
  </si>
  <si>
    <t>Project #1</t>
  </si>
  <si>
    <t>References</t>
  </si>
  <si>
    <t>Link</t>
  </si>
  <si>
    <t>https://www.scrumalliance.org/community/articles/2007/march/glossary-of-scrum-terms</t>
  </si>
  <si>
    <t>Glossary &amp; Terminology</t>
  </si>
  <si>
    <t>External</t>
  </si>
  <si>
    <t>Internal</t>
  </si>
  <si>
    <t>I want to ..</t>
  </si>
  <si>
    <t>so that ..</t>
  </si>
  <si>
    <t>Priority</t>
  </si>
  <si>
    <t>Acceptance Criteria</t>
  </si>
  <si>
    <t>Owner</t>
  </si>
  <si>
    <t>Project Id</t>
  </si>
  <si>
    <t>Effort (Actual)</t>
  </si>
  <si>
    <t>Type</t>
  </si>
  <si>
    <t>Impediments</t>
  </si>
  <si>
    <t>Raised By</t>
  </si>
  <si>
    <t>Raised On</t>
  </si>
  <si>
    <t>Sprint #</t>
  </si>
  <si>
    <t>Impacted Backlog #</t>
  </si>
  <si>
    <t>Resolution</t>
  </si>
  <si>
    <t>Resolved On</t>
  </si>
  <si>
    <t>Retrospective Log</t>
  </si>
  <si>
    <t>Date</t>
  </si>
  <si>
    <t>Reports &amp; Dashboards</t>
  </si>
  <si>
    <t>Sprint Id</t>
  </si>
  <si>
    <t>Backlog Id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</si>
  <si>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</si>
  <si>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</si>
  <si>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</si>
  <si>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</si>
  <si>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</si>
  <si>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</si>
  <si>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</si>
  <si>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</si>
  <si>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</si>
  <si>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</si>
  <si>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Completed</t>
  </si>
  <si>
    <t>Pending</t>
  </si>
  <si>
    <t>Burn down</t>
  </si>
  <si>
    <t>Burn up</t>
  </si>
  <si>
    <t>Total</t>
  </si>
  <si>
    <t>Sprint Plan</t>
  </si>
  <si>
    <t>Burn down Chart</t>
  </si>
  <si>
    <t>Burn up Chart</t>
  </si>
  <si>
    <t>As a..</t>
  </si>
  <si>
    <t>PB01</t>
  </si>
  <si>
    <t>Update status during sprint</t>
  </si>
  <si>
    <t>Done</t>
  </si>
  <si>
    <t>Continue Doing (What Went Well)</t>
  </si>
  <si>
    <t>Stop Doing (Even better if)</t>
  </si>
  <si>
    <t>PB03</t>
  </si>
  <si>
    <t>Sprint Backlog</t>
  </si>
  <si>
    <t>Product Backlog</t>
  </si>
  <si>
    <t>Start Doing (Improvement)</t>
  </si>
  <si>
    <t>Add Owner when task is set to Ongoing</t>
  </si>
  <si>
    <t>Make new estimate when move from PB to SB</t>
  </si>
  <si>
    <t>Sprint No</t>
  </si>
  <si>
    <t>Not started
Ongoing
Done</t>
  </si>
  <si>
    <t>In charge of removing the impediment</t>
  </si>
  <si>
    <t>Responsible for doing the improvement</t>
  </si>
  <si>
    <t>Impl. In Sprint #</t>
  </si>
  <si>
    <t>Found in Sprint #</t>
  </si>
  <si>
    <t>In the retrospecitve meeting after each sprint you will identify/find  many things to improve. That does not mean that you will do all the changes in the next sprint. Usually you do changes step by step. E.g. 1-3 changes in one sprint. Not more than that. So sometimes you find an improvement in one sprint and then in a much later sprint you will actually do the change.</t>
  </si>
  <si>
    <t>Day 11</t>
  </si>
  <si>
    <t>Day 12</t>
  </si>
  <si>
    <t>Day 13</t>
  </si>
  <si>
    <t>Day 14</t>
  </si>
  <si>
    <t>Day 15</t>
  </si>
  <si>
    <t>Estimate (Hours)</t>
  </si>
  <si>
    <t>Estimate
(Hours)</t>
  </si>
  <si>
    <t>Heading</t>
  </si>
  <si>
    <t>Only update one time. When task is done. You update with the estimate hours, NOT the hours you actually worked to finish the task.</t>
  </si>
  <si>
    <t>Remaining work to be done.</t>
  </si>
  <si>
    <t>Sprint</t>
  </si>
  <si>
    <t>Story Points (Committed)</t>
  </si>
  <si>
    <t>Story Points (Delivered)</t>
  </si>
  <si>
    <t>PB02</t>
  </si>
  <si>
    <t>PB04</t>
  </si>
  <si>
    <t>PB05</t>
  </si>
  <si>
    <t>PB06</t>
  </si>
  <si>
    <t>Day 16</t>
  </si>
  <si>
    <t>Day 17</t>
  </si>
  <si>
    <t>Day 18</t>
  </si>
  <si>
    <t>Day 19</t>
  </si>
  <si>
    <t>Day 20</t>
  </si>
  <si>
    <t>Day 21</t>
  </si>
  <si>
    <t>Admin</t>
  </si>
  <si>
    <t>Login</t>
  </si>
  <si>
    <t>PB1.1</t>
  </si>
  <si>
    <t>Sprint Planning Meeting</t>
  </si>
  <si>
    <t>Team</t>
  </si>
  <si>
    <t>PB1.2</t>
  </si>
  <si>
    <t>Create Sprint Backlog</t>
  </si>
  <si>
    <t>PB1.3</t>
  </si>
  <si>
    <t>Create Test Plan document</t>
  </si>
  <si>
    <t>PB1.4</t>
  </si>
  <si>
    <t>Design user interface Page “Số liệu COVID-19”</t>
  </si>
  <si>
    <t>Not Start</t>
  </si>
  <si>
    <t>PB1.5</t>
  </si>
  <si>
    <t>Design Data Page “Số liệu COVID-19”</t>
  </si>
  <si>
    <t>PB1.6</t>
  </si>
  <si>
    <t>Design Test Case Page “Số liệu COVID-19”</t>
  </si>
  <si>
    <t>PB1.7</t>
  </si>
  <si>
    <t>Coding Page “Số liệu COVID-19”</t>
  </si>
  <si>
    <t>PB1.8</t>
  </si>
  <si>
    <t>Testing Page “Số liệu COVID-19”</t>
  </si>
  <si>
    <t>PB1.9</t>
  </si>
  <si>
    <t>Fix Bug Page “Số liệu COVID-19”</t>
  </si>
  <si>
    <t>PB2.1</t>
  </si>
  <si>
    <t>PB2.2</t>
  </si>
  <si>
    <t>PB2.3</t>
  </si>
  <si>
    <t>PB2.4</t>
  </si>
  <si>
    <t xml:space="preserve">Design user interface </t>
  </si>
  <si>
    <t>2.4.1</t>
  </si>
  <si>
    <t>PB2.4.1</t>
  </si>
  <si>
    <t>Design user interface “Hỏi đáp phòng chống COVID-19”</t>
  </si>
  <si>
    <t>2.4.2</t>
  </si>
  <si>
    <t>PB2.4.2</t>
  </si>
  <si>
    <t>Design user interface Page “Tin tức COVID-19”</t>
  </si>
  <si>
    <t>PB2.5</t>
  </si>
  <si>
    <t xml:space="preserve">Design Data </t>
  </si>
  <si>
    <t>2.5.1</t>
  </si>
  <si>
    <t>PB2.5.1</t>
  </si>
  <si>
    <t>Design Data “Hỏi đáp phòng chống COVID-19”</t>
  </si>
  <si>
    <t>2.5.2</t>
  </si>
  <si>
    <t>PB2.5.2</t>
  </si>
  <si>
    <t>Design Data “Tin tức COVID-19”</t>
  </si>
  <si>
    <t>PB2.6</t>
  </si>
  <si>
    <t xml:space="preserve">Design Test Case </t>
  </si>
  <si>
    <t>2.6.1</t>
  </si>
  <si>
    <t>PB2.6.1</t>
  </si>
  <si>
    <t>Design Test Case Page “Hỏi đáp phòng chống COVID-19”</t>
  </si>
  <si>
    <t>2.6.2</t>
  </si>
  <si>
    <t>PB2.6.2</t>
  </si>
  <si>
    <t>Design Test Case Page “Tin tức COVID-19”</t>
  </si>
  <si>
    <t>PB2.7</t>
  </si>
  <si>
    <t xml:space="preserve">Coding </t>
  </si>
  <si>
    <t>2.7.1</t>
  </si>
  <si>
    <t>PB2.7.1</t>
  </si>
  <si>
    <t>Coding Page “Hỏi đáp phòng chống COVID-19”</t>
  </si>
  <si>
    <t>2.7.2</t>
  </si>
  <si>
    <t>PB2.7.2</t>
  </si>
  <si>
    <t>Coding Page “Tin tức COVID-19”</t>
  </si>
  <si>
    <t>PB2.8</t>
  </si>
  <si>
    <t xml:space="preserve">Testing </t>
  </si>
  <si>
    <t>2.8.1</t>
  </si>
  <si>
    <t>PB2.8.1</t>
  </si>
  <si>
    <t>Testing Page “Hỏi đáp phòng chống COVID-19”</t>
  </si>
  <si>
    <t>2.8.2</t>
  </si>
  <si>
    <t>PB2.8.2</t>
  </si>
  <si>
    <t>Testing Page “Tin tức COVID-19”</t>
  </si>
  <si>
    <t>PB2.9</t>
  </si>
  <si>
    <t xml:space="preserve">Fix Bug </t>
  </si>
  <si>
    <t>2.9.1</t>
  </si>
  <si>
    <t>PB2.9.1</t>
  </si>
  <si>
    <t>Fix Bug Page “Hỏi đáp phòng chống COVID-19”</t>
  </si>
  <si>
    <t>2.9.2</t>
  </si>
  <si>
    <t>PB2.9.2</t>
  </si>
  <si>
    <t>Fix Bug Page “Tin tức COVID-19”</t>
  </si>
  <si>
    <t>PB3.1</t>
  </si>
  <si>
    <t>PB3.2</t>
  </si>
  <si>
    <t>PB3.3</t>
  </si>
  <si>
    <t>PB3.4</t>
  </si>
  <si>
    <t>PB3.5</t>
  </si>
  <si>
    <t>PB3.6</t>
  </si>
  <si>
    <t>PB3.7</t>
  </si>
  <si>
    <t>Design user interface ChatBot</t>
  </si>
  <si>
    <t>PB3.8</t>
  </si>
  <si>
    <t>Design Test Case ChatBot</t>
  </si>
  <si>
    <t>PB3.9</t>
  </si>
  <si>
    <t>Coding ChatBot</t>
  </si>
  <si>
    <t>PB4.1</t>
  </si>
  <si>
    <t>PB4.2</t>
  </si>
  <si>
    <t>PB4.3</t>
  </si>
  <si>
    <t>PB4.4</t>
  </si>
  <si>
    <t>PB4.5</t>
  </si>
  <si>
    <t>Testing ChatBot</t>
  </si>
  <si>
    <t>PB4.6</t>
  </si>
  <si>
    <t>Fix Bug ChatBot</t>
  </si>
  <si>
    <t xml:space="preserve">User </t>
  </si>
  <si>
    <t>User</t>
  </si>
  <si>
    <t xml:space="preserve">Bot chat </t>
  </si>
  <si>
    <t xml:space="preserve">Communicate with bot chat </t>
  </si>
  <si>
    <t>Access to website</t>
  </si>
  <si>
    <t>3,4</t>
  </si>
  <si>
    <t>To Do</t>
  </si>
  <si>
    <t>Scrum Project</t>
  </si>
  <si>
    <t>Product Status</t>
  </si>
  <si>
    <t>In progress</t>
  </si>
  <si>
    <t>Sponsor</t>
  </si>
  <si>
    <t>Product</t>
  </si>
  <si>
    <t>Active versions</t>
  </si>
  <si>
    <t>Product Owner</t>
  </si>
  <si>
    <t>Le Anh Khoa</t>
  </si>
  <si>
    <t>Project Champion</t>
  </si>
  <si>
    <t>Scrum Master</t>
  </si>
  <si>
    <t>Hoang Quang Dat</t>
  </si>
  <si>
    <t>Other Stakeholders</t>
  </si>
  <si>
    <t>Developers</t>
  </si>
  <si>
    <t>Nguyen Dang Tuong Lam</t>
  </si>
  <si>
    <t>Nguyen Thanh Quoc</t>
  </si>
  <si>
    <t>Projects</t>
  </si>
  <si>
    <t>Requirement Analysis</t>
  </si>
  <si>
    <t>23/8/2021</t>
  </si>
  <si>
    <t>30/8/2021</t>
  </si>
  <si>
    <t>Spr. 1.1</t>
  </si>
  <si>
    <t>Design</t>
  </si>
  <si>
    <t>30/9/201</t>
  </si>
  <si>
    <t>Spr. 1.2</t>
  </si>
  <si>
    <t>Code</t>
  </si>
  <si>
    <t>Spr. 1.3</t>
  </si>
  <si>
    <t>Testing</t>
  </si>
  <si>
    <t>Spr. 1.4</t>
  </si>
  <si>
    <t>Delivery</t>
  </si>
  <si>
    <t>Spr. 1.5</t>
  </si>
  <si>
    <t>Create Test Case</t>
  </si>
  <si>
    <t>PB5.1</t>
  </si>
  <si>
    <t>PB5.2</t>
  </si>
  <si>
    <t>PB5.3</t>
  </si>
  <si>
    <t>PB5.4</t>
  </si>
  <si>
    <t>Design user interface</t>
  </si>
  <si>
    <t>5.4.1</t>
  </si>
  <si>
    <t>PB5.4.1</t>
  </si>
  <si>
    <t>Design user interface “Login Admin”</t>
  </si>
  <si>
    <t>5.4.2</t>
  </si>
  <si>
    <t>PB5.4.2</t>
  </si>
  <si>
    <t>Design user interface “Update Admin”</t>
  </si>
  <si>
    <t>PB5.5</t>
  </si>
  <si>
    <t>5.5.1</t>
  </si>
  <si>
    <t>PB5.5.1</t>
  </si>
  <si>
    <t>Design Test Case “Login Admin”</t>
  </si>
  <si>
    <t>5.5.2</t>
  </si>
  <si>
    <t>PB5.5.2</t>
  </si>
  <si>
    <t>Design Test Case “Update Admin”</t>
  </si>
  <si>
    <t>PB5.6</t>
  </si>
  <si>
    <t>5.6.1</t>
  </si>
  <si>
    <t>PB5.6.1</t>
  </si>
  <si>
    <t>Coding “Login Admin”</t>
  </si>
  <si>
    <t>5.6.2</t>
  </si>
  <si>
    <t>PB5.6.2</t>
  </si>
  <si>
    <t>Coding “Update Admin”</t>
  </si>
  <si>
    <t>PB5.7</t>
  </si>
  <si>
    <t>5.7.1</t>
  </si>
  <si>
    <t>PB5.7.1</t>
  </si>
  <si>
    <t>Testing “Login Admin”</t>
  </si>
  <si>
    <t>5.7.2</t>
  </si>
  <si>
    <t>PB5.7.2</t>
  </si>
  <si>
    <t>Testing “Update Admin”</t>
  </si>
  <si>
    <t>PB5.8</t>
  </si>
  <si>
    <t>Fix Bug</t>
  </si>
  <si>
    <t>5.8.1</t>
  </si>
  <si>
    <t>PB5.8.1</t>
  </si>
  <si>
    <t>Fix Bug “Login Admin”</t>
  </si>
  <si>
    <t>5.8.2</t>
  </si>
  <si>
    <t>PB5.8.2</t>
  </si>
  <si>
    <t>Fix Bug “Update Admin”</t>
  </si>
  <si>
    <t>Visit the homepage 
of the website</t>
  </si>
  <si>
    <t>Users need to access the website</t>
  </si>
  <si>
    <t xml:space="preserve">By searching the keyword COVID-19 iConsultant
</t>
  </si>
  <si>
    <t>Visit the page
 "Q&amp;A Phòng ngừa COVID-19"</t>
  </si>
  <si>
    <t>See available Q&amp;A on COVID-19 prevention</t>
  </si>
  <si>
    <t>Users can view available Q&amp;A to improve 
knowledge about COVID-19 prevention</t>
  </si>
  <si>
    <t>Visit the page "Tin tức"</t>
  </si>
  <si>
    <t xml:space="preserve"> See the latest and accurate news</t>
  </si>
  <si>
    <t>Provide fresh information and 
access to accurate information sources.</t>
  </si>
  <si>
    <t>News related to COVID-19 and compiled based 
on sources of government agencies and WHO.</t>
  </si>
  <si>
    <t>Visit the page
 "Số liệu về COVID-19 và Vắc-xin COVID-19"</t>
  </si>
  <si>
    <t>Users can see the statistics of COVID-19 
and Vaccines of Vietnam</t>
  </si>
  <si>
    <t>Provide data on the number of cases, 
recoveries and deaths of COVID-19. 
Provide data on the COVID-19 Vaccine</t>
  </si>
  <si>
    <t>The graph shows the evolution of COVID-19 and the COVID-19 vaccine. 
The data table provides visual data on COVID-19 and Vaccine.</t>
  </si>
  <si>
    <t>Questions and answers answer questions about prevention of COVID-19 for readers.</t>
  </si>
  <si>
    <t>Ask questions related to COVID-19 for Chatbot to give answers.</t>
  </si>
  <si>
    <t>Chatbot can answer questions related to COVID-19 or give answers corresponding to the question if the question is not already in the system. There is also an answer to the exception questions.</t>
  </si>
  <si>
    <t>Log in with an account with the website management email. Login requires the correct password and username.</t>
  </si>
  <si>
    <t>Manage website content.</t>
  </si>
  <si>
    <t>Login into the website with "user name" and "password" have website management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</si>
</sst>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m/yy;@"/>
  </numFmts>
  <fonts count="22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5" fillId="4" borderId="1" xfId="0" applyFont="1" applyFill="1" applyBorder="1"/>
    <xf numFmtId="0" fontId="5" fillId="0" borderId="1" xfId="0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right" indent="1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9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5" fillId="0" borderId="0" xfId="0" applyFont="1"/>
    <xf numFmtId="0" fontId="0" fillId="9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top"/>
    </xf>
    <xf numFmtId="0" fontId="19" fillId="0" borderId="1" xfId="0" applyFont="1" applyBorder="1"/>
    <xf numFmtId="0" fontId="19" fillId="0" borderId="6" xfId="0" applyFont="1" applyBorder="1" applyAlignment="1">
      <alignment vertical="top"/>
    </xf>
    <xf numFmtId="0" fontId="19" fillId="0" borderId="4" xfId="0" applyFont="1" applyBorder="1" applyAlignment="1">
      <alignment vertical="top"/>
    </xf>
    <xf numFmtId="0" fontId="0" fillId="8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19" fillId="0" borderId="1" xfId="3" applyFont="1" applyBorder="1" applyAlignment="1">
      <alignment horizontal="left" vertical="center"/>
    </xf>
    <xf numFmtId="0" fontId="19" fillId="0" borderId="0" xfId="3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19" fillId="0" borderId="0" xfId="3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10" borderId="3" xfId="0" applyFont="1" applyFill="1" applyBorder="1" applyAlignment="1">
      <alignment horizontal="right"/>
    </xf>
    <xf numFmtId="0" fontId="0" fillId="0" borderId="3" xfId="0" applyBorder="1"/>
    <xf numFmtId="0" fontId="0" fillId="0" borderId="0" xfId="0" applyBorder="1"/>
    <xf numFmtId="0" fontId="4" fillId="10" borderId="3" xfId="0" applyFont="1" applyFill="1" applyBorder="1" applyAlignment="1">
      <alignment horizontal="right"/>
    </xf>
    <xf numFmtId="0" fontId="5" fillId="0" borderId="3" xfId="0" applyFont="1" applyBorder="1"/>
    <xf numFmtId="0" fontId="2" fillId="0" borderId="0" xfId="0" applyFont="1" applyBorder="1"/>
    <xf numFmtId="0" fontId="5" fillId="0" borderId="0" xfId="0" applyFont="1"/>
    <xf numFmtId="0" fontId="21" fillId="0" borderId="3" xfId="0" applyFont="1" applyBorder="1"/>
    <xf numFmtId="0" fontId="21" fillId="11" borderId="3" xfId="0" applyFont="1" applyFill="1" applyBorder="1" applyAlignment="1">
      <alignment vertical="center" wrapText="1"/>
    </xf>
    <xf numFmtId="0" fontId="5" fillId="0" borderId="0" xfId="0" applyFont="1" applyBorder="1"/>
    <xf numFmtId="0" fontId="5" fillId="3" borderId="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 applyAlignment="1"/>
    <xf numFmtId="0" fontId="0" fillId="9" borderId="0" xfId="0" applyFill="1" applyAlignment="1">
      <alignment horizontal="center" wrapText="1"/>
    </xf>
    <xf numFmtId="0" fontId="0" fillId="0" borderId="2" xfId="0" applyBorder="1" applyAlignment="1">
      <alignment horizontal="center"/>
    </xf>
    <xf numFmtId="0" fontId="0" fillId="9" borderId="0" xfId="0" applyFill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</cellXfs>
  <cellStyles count="4">
    <cellStyle name="Followed Hyperlink" xfId="2" builtinId="9" customBuiltin="1"/>
    <cellStyle name="Hyperlink" xfId="1" builtinId="8"/>
    <cellStyle name="Normal" xfId="0" builtinId="0" customBuiltin="1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1566151047344E-2"/>
          <c:y val="0.12719475303383099"/>
          <c:w val="0.91533000733422076"/>
          <c:h val="0.748668559922296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5 Backlog'!$J$7:$X$7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</c:strCache>
            </c:strRef>
          </c:cat>
          <c:val>
            <c:numRef>
              <c:f>'Sprint 5 Backlog'!$J$28:$X$28</c:f>
              <c:numCache>
                <c:formatCode>General</c:formatCode>
                <c:ptCount val="15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4604-9902-2A22634794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 Backlog'!$J$7:$W$7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 Backlog'!$J$20:$W$20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54</c:v>
                </c:pt>
                <c:pt idx="7">
                  <c:v>62</c:v>
                </c:pt>
                <c:pt idx="8">
                  <c:v>70</c:v>
                </c:pt>
                <c:pt idx="9">
                  <c:v>78</c:v>
                </c:pt>
                <c:pt idx="10">
                  <c:v>82</c:v>
                </c:pt>
                <c:pt idx="11">
                  <c:v>90</c:v>
                </c:pt>
                <c:pt idx="12">
                  <c:v>94</c:v>
                </c:pt>
                <c:pt idx="1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C-41AD-B168-0CF2649F2C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5 Backlog'!$J$7:$X$7</c:f>
              <c:strCache>
                <c:ptCount val="1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</c:strCache>
            </c:strRef>
          </c:cat>
          <c:val>
            <c:numRef>
              <c:f>'Sprint 5 Backlog'!$J$29:$X$29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6-45CF-84EE-317130D490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1566151047344E-2"/>
          <c:y val="0.12719475303383099"/>
          <c:w val="0.91533000733422076"/>
          <c:h val="0.748668559922296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4 Backlog'!$J$7:$W$7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4 Backlog'!$J$17:$W$17</c:f>
              <c:numCache>
                <c:formatCode>General</c:formatCode>
                <c:ptCount val="14"/>
                <c:pt idx="0">
                  <c:v>96</c:v>
                </c:pt>
                <c:pt idx="1">
                  <c:v>88</c:v>
                </c:pt>
                <c:pt idx="2">
                  <c:v>80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F-40CD-8B7D-A8ADF404BB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4 Backlog'!$J$7:$W$7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4 Backlog'!$J$18:$W$18</c:f>
              <c:numCache>
                <c:formatCode>General</c:formatCode>
                <c:ptCount val="14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B-416D-818B-57043ACD89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1566151047344E-2"/>
          <c:y val="0.12719475303383099"/>
          <c:w val="0.91533000733422076"/>
          <c:h val="0.748668559922296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Backlog'!$J$7:$W$7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 Backlog'!$J$19:$W$19</c:f>
              <c:numCache>
                <c:formatCode>General</c:formatCode>
                <c:ptCount val="14"/>
                <c:pt idx="0">
                  <c:v>92</c:v>
                </c:pt>
                <c:pt idx="1">
                  <c:v>88</c:v>
                </c:pt>
                <c:pt idx="2">
                  <c:v>80</c:v>
                </c:pt>
                <c:pt idx="3">
                  <c:v>76</c:v>
                </c:pt>
                <c:pt idx="4">
                  <c:v>68</c:v>
                </c:pt>
                <c:pt idx="5">
                  <c:v>60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1 Backlog'!$J$7:$W$7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1 Backlog'!$J$20:$W$20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26</c:v>
                </c:pt>
                <c:pt idx="5">
                  <c:v>34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1566151047344E-2"/>
          <c:y val="0.12719475303383099"/>
          <c:w val="0.91533000733422076"/>
          <c:h val="0.748668559922296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 Backlog'!$J$7:$W$7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 Backlog'!$J$31:$W$31</c:f>
              <c:numCache>
                <c:formatCode>General</c:formatCode>
                <c:ptCount val="14"/>
                <c:pt idx="0">
                  <c:v>102</c:v>
                </c:pt>
                <c:pt idx="1">
                  <c:v>94</c:v>
                </c:pt>
                <c:pt idx="2">
                  <c:v>86</c:v>
                </c:pt>
                <c:pt idx="3">
                  <c:v>78</c:v>
                </c:pt>
                <c:pt idx="4">
                  <c:v>70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C-4ED0-A2F8-09F8051597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2 Backlog'!$J$7:$W$7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2 Backlog'!$J$32:$W$32</c:f>
              <c:numCache>
                <c:formatCode>General</c:formatCode>
                <c:ptCount val="1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0-47F0-8DFC-E9B25EB3C4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1566151047344E-2"/>
          <c:y val="0.12719475303383099"/>
          <c:w val="0.91533000733422076"/>
          <c:h val="0.748668559922296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 Backlog'!$J$7:$W$7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'Sprint 3 Backlog'!$J$19:$W$19</c:f>
              <c:numCache>
                <c:formatCode>General</c:formatCode>
                <c:ptCount val="14"/>
                <c:pt idx="0">
                  <c:v>94</c:v>
                </c:pt>
                <c:pt idx="1">
                  <c:v>86</c:v>
                </c:pt>
                <c:pt idx="2">
                  <c:v>78</c:v>
                </c:pt>
                <c:pt idx="3">
                  <c:v>70</c:v>
                </c:pt>
                <c:pt idx="4">
                  <c:v>62</c:v>
                </c:pt>
                <c:pt idx="5">
                  <c:v>54</c:v>
                </c:pt>
                <c:pt idx="6">
                  <c:v>48</c:v>
                </c:pt>
                <c:pt idx="7">
                  <c:v>40</c:v>
                </c:pt>
                <c:pt idx="8">
                  <c:v>32</c:v>
                </c:pt>
                <c:pt idx="9">
                  <c:v>24</c:v>
                </c:pt>
                <c:pt idx="10">
                  <c:v>20</c:v>
                </c:pt>
                <c:pt idx="11">
                  <c:v>12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B-4E88-9504-A7C3AA7DFA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114299</xdr:rowOff>
    </xdr:from>
    <xdr:to>
      <xdr:col>11</xdr:col>
      <xdr:colOff>518160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125729</xdr:colOff>
      <xdr:row>8</xdr:row>
      <xdr:rowOff>169544</xdr:rowOff>
    </xdr:from>
    <xdr:to>
      <xdr:col>21</xdr:col>
      <xdr:colOff>434340</xdr:colOff>
      <xdr:row>29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285750</xdr:colOff>
      <xdr:row>0</xdr:row>
      <xdr:rowOff>0</xdr:rowOff>
    </xdr:from>
    <xdr:to>
      <xdr:col>3</xdr:col>
      <xdr:colOff>308610</xdr:colOff>
      <xdr:row>3</xdr:row>
      <xdr:rowOff>112312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0"/>
          <a:ext cx="1623060" cy="59808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114299</xdr:rowOff>
    </xdr:from>
    <xdr:to>
      <xdr:col>11</xdr:col>
      <xdr:colOff>518160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125729</xdr:colOff>
      <xdr:row>8</xdr:row>
      <xdr:rowOff>169544</xdr:rowOff>
    </xdr:from>
    <xdr:to>
      <xdr:col>21</xdr:col>
      <xdr:colOff>434340</xdr:colOff>
      <xdr:row>29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285750</xdr:colOff>
      <xdr:row>0</xdr:row>
      <xdr:rowOff>0</xdr:rowOff>
    </xdr:from>
    <xdr:to>
      <xdr:col>3</xdr:col>
      <xdr:colOff>308610</xdr:colOff>
      <xdr:row>3</xdr:row>
      <xdr:rowOff>112312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0"/>
          <a:ext cx="1623060" cy="59808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0</xdr:row>
      <xdr:rowOff>44450</xdr:rowOff>
    </xdr:from>
    <xdr:to>
      <xdr:col>3</xdr:col>
      <xdr:colOff>6350</xdr:colOff>
      <xdr:row>3</xdr:row>
      <xdr:rowOff>156762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" y="44450"/>
          <a:ext cx="1579880" cy="59808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114299</xdr:rowOff>
    </xdr:from>
    <xdr:to>
      <xdr:col>11</xdr:col>
      <xdr:colOff>518160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125729</xdr:colOff>
      <xdr:row>8</xdr:row>
      <xdr:rowOff>169544</xdr:rowOff>
    </xdr:from>
    <xdr:to>
      <xdr:col>21</xdr:col>
      <xdr:colOff>434340</xdr:colOff>
      <xdr:row>29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285750</xdr:colOff>
      <xdr:row>0</xdr:row>
      <xdr:rowOff>0</xdr:rowOff>
    </xdr:from>
    <xdr:to>
      <xdr:col>3</xdr:col>
      <xdr:colOff>308610</xdr:colOff>
      <xdr:row>3</xdr:row>
      <xdr:rowOff>112312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0"/>
          <a:ext cx="1623060" cy="59808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0</xdr:rowOff>
    </xdr:from>
    <xdr:to>
      <xdr:col>2</xdr:col>
      <xdr:colOff>951230</xdr:colOff>
      <xdr:row>3</xdr:row>
      <xdr:rowOff>112312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0"/>
          <a:ext cx="1554480" cy="60761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484188</xdr:colOff>
      <xdr:row>0</xdr:row>
      <xdr:rowOff>0</xdr:rowOff>
    </xdr:from>
    <xdr:to>
      <xdr:col>4</xdr:col>
      <xdr:colOff>447993</xdr:colOff>
      <xdr:row>3</xdr:row>
      <xdr:rowOff>112312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188" y="0"/>
          <a:ext cx="1630680" cy="6123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45720</xdr:rowOff>
    </xdr:from>
    <xdr:to>
      <xdr:col>2</xdr:col>
      <xdr:colOff>218440</xdr:colOff>
      <xdr:row>3</xdr:row>
      <xdr:rowOff>158032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45720"/>
          <a:ext cx="1609090" cy="6076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0</xdr:row>
      <xdr:rowOff>44450</xdr:rowOff>
    </xdr:from>
    <xdr:to>
      <xdr:col>3</xdr:col>
      <xdr:colOff>6350</xdr:colOff>
      <xdr:row>3</xdr:row>
      <xdr:rowOff>156762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" y="44450"/>
          <a:ext cx="1579880" cy="5980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114299</xdr:rowOff>
    </xdr:from>
    <xdr:to>
      <xdr:col>11</xdr:col>
      <xdr:colOff>518160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125729</xdr:colOff>
      <xdr:row>8</xdr:row>
      <xdr:rowOff>169544</xdr:rowOff>
    </xdr:from>
    <xdr:to>
      <xdr:col>21</xdr:col>
      <xdr:colOff>434340</xdr:colOff>
      <xdr:row>29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285750</xdr:colOff>
      <xdr:row>0</xdr:row>
      <xdr:rowOff>0</xdr:rowOff>
    </xdr:from>
    <xdr:to>
      <xdr:col>3</xdr:col>
      <xdr:colOff>308610</xdr:colOff>
      <xdr:row>3</xdr:row>
      <xdr:rowOff>112312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0"/>
          <a:ext cx="1623060" cy="5980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0</xdr:row>
      <xdr:rowOff>44450</xdr:rowOff>
    </xdr:from>
    <xdr:to>
      <xdr:col>3</xdr:col>
      <xdr:colOff>6350</xdr:colOff>
      <xdr:row>3</xdr:row>
      <xdr:rowOff>156762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" y="44450"/>
          <a:ext cx="1579880" cy="5980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0</xdr:rowOff>
    </xdr:from>
    <xdr:to>
      <xdr:col>2</xdr:col>
      <xdr:colOff>694055</xdr:colOff>
      <xdr:row>3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0"/>
          <a:ext cx="1996440" cy="632460"/>
        </a:xfrm>
        <a:prstGeom prst="rect">
          <a:avLst/>
        </a:prstGeom>
      </xdr:spPr>
    </xdr:pic>
    <xdr:clientData/>
  </xdr:twoCellAnchor>
  <xdr:twoCellAnchor editAs="oneCell">
    <xdr:from>
      <xdr:col>3</xdr:col>
      <xdr:colOff>1036320</xdr:colOff>
      <xdr:row>0</xdr:row>
      <xdr:rowOff>0</xdr:rowOff>
    </xdr:from>
    <xdr:to>
      <xdr:col>5</xdr:col>
      <xdr:colOff>455930</xdr:colOff>
      <xdr:row>3</xdr:row>
      <xdr:rowOff>112312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2420" y="0"/>
          <a:ext cx="1630680" cy="638092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0</xdr:row>
      <xdr:rowOff>0</xdr:rowOff>
    </xdr:from>
    <xdr:to>
      <xdr:col>2</xdr:col>
      <xdr:colOff>640080</xdr:colOff>
      <xdr:row>3</xdr:row>
      <xdr:rowOff>106680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0"/>
          <a:ext cx="1960245" cy="592455"/>
        </a:xfrm>
        <a:prstGeom prst="rect">
          <a:avLst/>
        </a:prstGeom>
      </xdr:spPr>
    </xdr:pic>
    <xdr:clientData/>
  </xdr:twoCellAnchor>
  <xdr:twoCellAnchor editAs="oneCell">
    <xdr:from>
      <xdr:col>3</xdr:col>
      <xdr:colOff>1036320</xdr:colOff>
      <xdr:row>0</xdr:row>
      <xdr:rowOff>0</xdr:rowOff>
    </xdr:from>
    <xdr:to>
      <xdr:col>5</xdr:col>
      <xdr:colOff>411480</xdr:colOff>
      <xdr:row>3</xdr:row>
      <xdr:rowOff>112312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6695" y="0"/>
          <a:ext cx="1565910" cy="5980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0</xdr:rowOff>
    </xdr:from>
    <xdr:to>
      <xdr:col>2</xdr:col>
      <xdr:colOff>676910</xdr:colOff>
      <xdr:row>3</xdr:row>
      <xdr:rowOff>112312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" y="0"/>
          <a:ext cx="1557020" cy="6076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0</xdr:row>
      <xdr:rowOff>44450</xdr:rowOff>
    </xdr:from>
    <xdr:to>
      <xdr:col>3</xdr:col>
      <xdr:colOff>6350</xdr:colOff>
      <xdr:row>3</xdr:row>
      <xdr:rowOff>156762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" y="44450"/>
          <a:ext cx="1484630" cy="6076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114299</xdr:rowOff>
    </xdr:from>
    <xdr:to>
      <xdr:col>11</xdr:col>
      <xdr:colOff>518160</xdr:colOff>
      <xdr:row>29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125729</xdr:colOff>
      <xdr:row>8</xdr:row>
      <xdr:rowOff>169544</xdr:rowOff>
    </xdr:from>
    <xdr:to>
      <xdr:col>21</xdr:col>
      <xdr:colOff>434340</xdr:colOff>
      <xdr:row>29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285750</xdr:colOff>
      <xdr:row>0</xdr:row>
      <xdr:rowOff>0</xdr:rowOff>
    </xdr:from>
    <xdr:to>
      <xdr:col>3</xdr:col>
      <xdr:colOff>308610</xdr:colOff>
      <xdr:row>3</xdr:row>
      <xdr:rowOff>112312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0"/>
          <a:ext cx="1502410" cy="6076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0</xdr:row>
      <xdr:rowOff>44450</xdr:rowOff>
    </xdr:from>
    <xdr:to>
      <xdr:col>3</xdr:col>
      <xdr:colOff>6350</xdr:colOff>
      <xdr:row>3</xdr:row>
      <xdr:rowOff>156762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" y="44450"/>
          <a:ext cx="1579880" cy="5980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s://www.scrumalliance.org/community/articles/2007/march/glossary-of-scrum-term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8"/>
  <sheetViews>
    <sheetView showGridLines="0" topLeftCell="A9" workbookViewId="0">
      <selection activeCell="F33" sqref="F33"/>
    </sheetView>
  </sheetViews>
  <sheetFormatPr defaultRowHeight="12.75" x14ac:dyDescent="0.2"/>
  <cols>
    <col min="1" max="1" width="5.7109375" customWidth="1"/>
  </cols>
  <sheetData>
    <row r="5" spans="2:11" ht="21" x14ac:dyDescent="0.35">
      <c r="B5" s="40" t="s">
        <v>31</v>
      </c>
    </row>
    <row r="8" spans="2:11" ht="15.75" x14ac:dyDescent="0.25">
      <c r="B8" s="42" t="s">
        <v>50</v>
      </c>
      <c r="K8" s="42" t="s">
        <v>51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8"/>
  <sheetViews>
    <sheetView showGridLines="0" topLeftCell="A7" workbookViewId="0">
      <selection activeCell="K25" sqref="K25"/>
    </sheetView>
  </sheetViews>
  <sheetFormatPr defaultRowHeight="12.75" x14ac:dyDescent="0.2"/>
  <cols>
    <col min="1" max="1" width="5.7109375" customWidth="1"/>
  </cols>
  <sheetData>
    <row r="5" spans="2:11" ht="21" x14ac:dyDescent="0.35">
      <c r="B5" s="40" t="s">
        <v>31</v>
      </c>
    </row>
    <row r="8" spans="2:11" ht="15.75" x14ac:dyDescent="0.25">
      <c r="B8" s="42" t="s">
        <v>50</v>
      </c>
      <c r="K8" s="42" t="s">
        <v>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B4:W22"/>
  <sheetViews>
    <sheetView showGridLines="0" topLeftCell="A3" workbookViewId="0">
      <selection activeCell="F8" sqref="F8:F16"/>
    </sheetView>
  </sheetViews>
  <sheetFormatPr defaultRowHeight="12.75" x14ac:dyDescent="0.2"/>
  <cols>
    <col min="1" max="1" width="5.42578125" customWidth="1"/>
    <col min="2" max="2" width="11.42578125" style="35" customWidth="1"/>
    <col min="3" max="3" width="11.42578125" style="31" customWidth="1"/>
    <col min="4" max="4" width="30.85546875" customWidth="1"/>
    <col min="5" max="5" width="15" customWidth="1"/>
    <col min="6" max="6" width="13.28515625" customWidth="1"/>
    <col min="7" max="7" width="12.5703125" customWidth="1"/>
    <col min="8" max="9" width="11.5703125" customWidth="1"/>
    <col min="10" max="23" width="3.7109375" customWidth="1"/>
  </cols>
  <sheetData>
    <row r="4" spans="2:23" ht="13.15" customHeight="1" x14ac:dyDescent="0.2">
      <c r="G4" s="93" t="s">
        <v>63</v>
      </c>
      <c r="J4" s="95" t="s">
        <v>79</v>
      </c>
      <c r="K4" s="95"/>
      <c r="L4" s="95"/>
      <c r="M4" s="95"/>
      <c r="N4" s="95"/>
      <c r="O4" s="95"/>
      <c r="P4" s="95"/>
      <c r="Q4" s="95"/>
      <c r="R4" s="95"/>
      <c r="S4" s="95"/>
    </row>
    <row r="5" spans="2:23" ht="18.399999999999999" customHeight="1" x14ac:dyDescent="0.35">
      <c r="B5" s="97" t="s">
        <v>59</v>
      </c>
      <c r="C5" s="98"/>
      <c r="E5" s="99" t="s">
        <v>62</v>
      </c>
      <c r="F5" s="101" t="s">
        <v>54</v>
      </c>
      <c r="G5" s="93"/>
      <c r="J5" s="95"/>
      <c r="K5" s="95"/>
      <c r="L5" s="95"/>
      <c r="M5" s="95"/>
      <c r="N5" s="95"/>
      <c r="O5" s="95"/>
      <c r="P5" s="95"/>
      <c r="Q5" s="95"/>
      <c r="R5" s="95"/>
      <c r="S5" s="95"/>
    </row>
    <row r="6" spans="2:23" ht="38.25" x14ac:dyDescent="0.2">
      <c r="B6" s="36"/>
      <c r="E6" s="100"/>
      <c r="F6" s="102"/>
      <c r="G6" s="94"/>
      <c r="H6" s="45"/>
      <c r="I6" s="61" t="s">
        <v>80</v>
      </c>
      <c r="J6" s="96"/>
      <c r="K6" s="96"/>
      <c r="L6" s="96"/>
      <c r="M6" s="96"/>
      <c r="N6" s="96"/>
      <c r="O6" s="96"/>
      <c r="P6" s="96"/>
      <c r="Q6" s="96"/>
      <c r="R6" s="96"/>
      <c r="S6" s="96"/>
    </row>
    <row r="7" spans="2:23" ht="34.5" customHeight="1" x14ac:dyDescent="0.2">
      <c r="B7" s="20" t="s">
        <v>32</v>
      </c>
      <c r="C7" s="20" t="s">
        <v>33</v>
      </c>
      <c r="D7" s="20" t="s">
        <v>4</v>
      </c>
      <c r="E7" s="20" t="s">
        <v>18</v>
      </c>
      <c r="F7" s="20" t="s">
        <v>3</v>
      </c>
      <c r="G7" s="21" t="s">
        <v>76</v>
      </c>
      <c r="H7" s="21" t="s">
        <v>44</v>
      </c>
      <c r="I7" s="21" t="s">
        <v>45</v>
      </c>
      <c r="J7" s="22" t="s">
        <v>34</v>
      </c>
      <c r="K7" s="22" t="s">
        <v>35</v>
      </c>
      <c r="L7" s="22" t="s">
        <v>36</v>
      </c>
      <c r="M7" s="22" t="s">
        <v>37</v>
      </c>
      <c r="N7" s="22" t="s">
        <v>38</v>
      </c>
      <c r="O7" s="22" t="s">
        <v>39</v>
      </c>
      <c r="P7" s="22" t="s">
        <v>40</v>
      </c>
      <c r="Q7" s="22" t="s">
        <v>41</v>
      </c>
      <c r="R7" s="22" t="s">
        <v>42</v>
      </c>
      <c r="S7" s="22" t="s">
        <v>43</v>
      </c>
      <c r="T7" s="22" t="s">
        <v>71</v>
      </c>
      <c r="U7" s="22" t="s">
        <v>72</v>
      </c>
      <c r="V7" s="22" t="s">
        <v>73</v>
      </c>
      <c r="W7" s="22" t="s">
        <v>74</v>
      </c>
    </row>
    <row r="8" spans="2:23" x14ac:dyDescent="0.2">
      <c r="B8" s="68">
        <v>3.1</v>
      </c>
      <c r="C8" s="3" t="s">
        <v>167</v>
      </c>
      <c r="D8" s="3" t="s">
        <v>97</v>
      </c>
      <c r="E8" s="3" t="s">
        <v>98</v>
      </c>
      <c r="F8" s="3" t="s">
        <v>55</v>
      </c>
      <c r="G8" s="5">
        <v>4</v>
      </c>
      <c r="H8" s="23">
        <v>4</v>
      </c>
      <c r="I8" s="23">
        <f>G8-H8</f>
        <v>0</v>
      </c>
      <c r="J8" s="5">
        <v>4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2:23" x14ac:dyDescent="0.2">
      <c r="B9" s="68">
        <v>3.2</v>
      </c>
      <c r="C9" s="3" t="s">
        <v>168</v>
      </c>
      <c r="D9" s="3" t="s">
        <v>100</v>
      </c>
      <c r="E9" s="3" t="s">
        <v>98</v>
      </c>
      <c r="F9" s="3" t="s">
        <v>55</v>
      </c>
      <c r="G9" s="5">
        <v>4</v>
      </c>
      <c r="H9" s="23">
        <v>4</v>
      </c>
      <c r="I9" s="23">
        <f>G9-H9</f>
        <v>0</v>
      </c>
      <c r="J9" s="5">
        <v>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2:23" x14ac:dyDescent="0.2">
      <c r="B10" s="68">
        <v>3.3</v>
      </c>
      <c r="C10" s="3" t="s">
        <v>169</v>
      </c>
      <c r="D10" s="3" t="s">
        <v>102</v>
      </c>
      <c r="E10" s="3" t="s">
        <v>98</v>
      </c>
      <c r="F10" s="3" t="s">
        <v>55</v>
      </c>
      <c r="G10" s="5">
        <v>6</v>
      </c>
      <c r="H10" s="23">
        <v>6</v>
      </c>
      <c r="I10" s="23">
        <f t="shared" ref="I10:I16" si="0">G10-H10</f>
        <v>0</v>
      </c>
      <c r="J10" s="5"/>
      <c r="K10" s="5">
        <v>6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2:23" x14ac:dyDescent="0.2">
      <c r="B11" s="68">
        <v>3.4</v>
      </c>
      <c r="C11" s="3" t="s">
        <v>170</v>
      </c>
      <c r="D11" s="3" t="s">
        <v>97</v>
      </c>
      <c r="E11" s="3" t="s">
        <v>98</v>
      </c>
      <c r="F11" s="3" t="s">
        <v>55</v>
      </c>
      <c r="G11" s="5">
        <v>4</v>
      </c>
      <c r="H11" s="23">
        <v>4</v>
      </c>
      <c r="I11" s="23">
        <v>0</v>
      </c>
      <c r="J11" s="5"/>
      <c r="K11">
        <v>2</v>
      </c>
      <c r="L11" s="5">
        <v>2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2:23" x14ac:dyDescent="0.2">
      <c r="B12" s="68">
        <v>3.5</v>
      </c>
      <c r="C12" s="3" t="s">
        <v>171</v>
      </c>
      <c r="D12" s="3" t="s">
        <v>100</v>
      </c>
      <c r="E12" s="3" t="s">
        <v>98</v>
      </c>
      <c r="F12" s="3" t="s">
        <v>55</v>
      </c>
      <c r="G12" s="5">
        <v>6</v>
      </c>
      <c r="H12" s="23">
        <v>6</v>
      </c>
      <c r="I12" s="23">
        <f t="shared" si="0"/>
        <v>0</v>
      </c>
      <c r="J12" s="5"/>
      <c r="K12" s="5"/>
      <c r="L12" s="5">
        <v>6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2:23" x14ac:dyDescent="0.2">
      <c r="B13" s="68">
        <v>3.6</v>
      </c>
      <c r="C13" s="3" t="s">
        <v>172</v>
      </c>
      <c r="D13" s="3" t="s">
        <v>102</v>
      </c>
      <c r="E13" s="3" t="s">
        <v>98</v>
      </c>
      <c r="F13" s="3" t="s">
        <v>55</v>
      </c>
      <c r="G13" s="5">
        <v>6</v>
      </c>
      <c r="H13" s="23">
        <v>6</v>
      </c>
      <c r="I13" s="23">
        <f t="shared" si="0"/>
        <v>0</v>
      </c>
      <c r="J13" s="5"/>
      <c r="L13" s="5"/>
      <c r="M13" s="5">
        <v>6</v>
      </c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2:23" ht="25.9" customHeight="1" x14ac:dyDescent="0.2">
      <c r="B14" s="68">
        <v>3.7</v>
      </c>
      <c r="C14" s="3" t="s">
        <v>173</v>
      </c>
      <c r="D14" s="3" t="s">
        <v>174</v>
      </c>
      <c r="E14" s="3" t="s">
        <v>98</v>
      </c>
      <c r="F14" s="3" t="s">
        <v>55</v>
      </c>
      <c r="G14" s="5">
        <v>16</v>
      </c>
      <c r="H14" s="23">
        <v>16</v>
      </c>
      <c r="I14" s="23">
        <f t="shared" si="0"/>
        <v>0</v>
      </c>
      <c r="J14" s="5"/>
      <c r="K14" s="5"/>
      <c r="L14" s="5"/>
      <c r="M14" s="5">
        <v>2</v>
      </c>
      <c r="N14" s="5">
        <v>8</v>
      </c>
      <c r="O14" s="5">
        <v>6</v>
      </c>
      <c r="P14" s="5"/>
      <c r="Q14" s="5"/>
      <c r="R14" s="5"/>
      <c r="S14" s="5"/>
      <c r="T14" s="5"/>
      <c r="U14" s="5"/>
      <c r="V14" s="5"/>
      <c r="W14" s="5"/>
    </row>
    <row r="15" spans="2:23" x14ac:dyDescent="0.2">
      <c r="B15" s="68">
        <v>3.8</v>
      </c>
      <c r="C15" s="3" t="s">
        <v>175</v>
      </c>
      <c r="D15" s="3" t="s">
        <v>176</v>
      </c>
      <c r="E15" s="3" t="s">
        <v>98</v>
      </c>
      <c r="F15" s="3" t="s">
        <v>55</v>
      </c>
      <c r="G15" s="5">
        <v>16</v>
      </c>
      <c r="H15" s="23">
        <v>16</v>
      </c>
      <c r="I15" s="23">
        <f t="shared" si="0"/>
        <v>0</v>
      </c>
      <c r="J15" s="5"/>
      <c r="K15" s="5"/>
      <c r="L15" s="5"/>
      <c r="M15" s="5"/>
      <c r="O15" s="5">
        <v>2</v>
      </c>
      <c r="P15" s="5">
        <v>6</v>
      </c>
      <c r="Q15" s="5">
        <v>8</v>
      </c>
      <c r="R15" s="5"/>
      <c r="S15" s="5"/>
      <c r="T15" s="5"/>
      <c r="U15" s="5"/>
      <c r="V15" s="5"/>
      <c r="W15" s="5"/>
    </row>
    <row r="16" spans="2:23" x14ac:dyDescent="0.2">
      <c r="B16" s="68">
        <v>3.9</v>
      </c>
      <c r="C16" s="3" t="s">
        <v>177</v>
      </c>
      <c r="D16" s="3" t="s">
        <v>178</v>
      </c>
      <c r="E16" s="3" t="s">
        <v>98</v>
      </c>
      <c r="F16" s="3" t="s">
        <v>55</v>
      </c>
      <c r="G16" s="5">
        <v>40</v>
      </c>
      <c r="H16" s="23">
        <v>40</v>
      </c>
      <c r="I16" s="23">
        <f t="shared" si="0"/>
        <v>0</v>
      </c>
      <c r="J16" s="5"/>
      <c r="K16" s="5"/>
      <c r="L16" s="5"/>
      <c r="M16" s="5"/>
      <c r="N16" s="5"/>
      <c r="P16" s="5"/>
      <c r="Q16" s="5"/>
      <c r="R16" s="5">
        <v>8</v>
      </c>
      <c r="S16" s="5">
        <v>8</v>
      </c>
      <c r="T16" s="5">
        <v>4</v>
      </c>
      <c r="U16" s="5">
        <v>8</v>
      </c>
      <c r="V16" s="5">
        <v>4</v>
      </c>
      <c r="W16" s="5">
        <v>8</v>
      </c>
    </row>
    <row r="17" spans="2:23" x14ac:dyDescent="0.2">
      <c r="B17" s="37"/>
      <c r="C17" s="33"/>
      <c r="D17" s="24"/>
      <c r="E17" s="24"/>
      <c r="F17" s="25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2:23" x14ac:dyDescent="0.2">
      <c r="B18" s="38"/>
      <c r="C18" s="34"/>
      <c r="D18" s="26"/>
      <c r="E18" s="26"/>
      <c r="F18" s="28" t="s">
        <v>48</v>
      </c>
      <c r="G18" s="27">
        <f>SUM(G8:G16)</f>
        <v>102</v>
      </c>
      <c r="H18" s="27">
        <f t="shared" ref="H18:W18" si="1">SUBTOTAL(9,H7:H16)</f>
        <v>102</v>
      </c>
      <c r="I18" s="27">
        <f t="shared" si="1"/>
        <v>0</v>
      </c>
      <c r="J18" s="27">
        <f t="shared" si="1"/>
        <v>8</v>
      </c>
      <c r="K18" s="27">
        <f t="shared" si="1"/>
        <v>8</v>
      </c>
      <c r="L18" s="27">
        <f t="shared" si="1"/>
        <v>8</v>
      </c>
      <c r="M18" s="27">
        <f t="shared" si="1"/>
        <v>8</v>
      </c>
      <c r="N18" s="27">
        <f t="shared" si="1"/>
        <v>8</v>
      </c>
      <c r="O18" s="27">
        <f t="shared" si="1"/>
        <v>8</v>
      </c>
      <c r="P18" s="27">
        <f t="shared" si="1"/>
        <v>6</v>
      </c>
      <c r="Q18" s="27">
        <f t="shared" si="1"/>
        <v>8</v>
      </c>
      <c r="R18" s="27">
        <f t="shared" si="1"/>
        <v>8</v>
      </c>
      <c r="S18" s="27">
        <f t="shared" si="1"/>
        <v>8</v>
      </c>
      <c r="T18" s="27">
        <f t="shared" si="1"/>
        <v>4</v>
      </c>
      <c r="U18" s="27">
        <f t="shared" si="1"/>
        <v>8</v>
      </c>
      <c r="V18" s="27">
        <f t="shared" si="1"/>
        <v>4</v>
      </c>
      <c r="W18" s="27">
        <f t="shared" si="1"/>
        <v>8</v>
      </c>
    </row>
    <row r="19" spans="2:23" x14ac:dyDescent="0.2">
      <c r="B19" s="39"/>
      <c r="C19" s="34"/>
      <c r="D19" s="26"/>
      <c r="E19" s="26"/>
      <c r="F19" s="28" t="s">
        <v>46</v>
      </c>
      <c r="G19" s="27"/>
      <c r="H19" s="27"/>
      <c r="I19" s="27"/>
      <c r="J19" s="27">
        <f>G18-J18</f>
        <v>94</v>
      </c>
      <c r="K19" s="27">
        <f>J19-K18</f>
        <v>86</v>
      </c>
      <c r="L19" s="27">
        <f>K19-L18</f>
        <v>78</v>
      </c>
      <c r="M19" s="27">
        <f t="shared" ref="M19:W19" si="2">L19-M18</f>
        <v>70</v>
      </c>
      <c r="N19" s="27">
        <f t="shared" si="2"/>
        <v>62</v>
      </c>
      <c r="O19" s="27">
        <f t="shared" si="2"/>
        <v>54</v>
      </c>
      <c r="P19" s="27">
        <f t="shared" si="2"/>
        <v>48</v>
      </c>
      <c r="Q19" s="27">
        <f t="shared" si="2"/>
        <v>40</v>
      </c>
      <c r="R19" s="27">
        <f t="shared" si="2"/>
        <v>32</v>
      </c>
      <c r="S19" s="27">
        <f t="shared" si="2"/>
        <v>24</v>
      </c>
      <c r="T19" s="27">
        <f t="shared" si="2"/>
        <v>20</v>
      </c>
      <c r="U19" s="27">
        <f t="shared" si="2"/>
        <v>12</v>
      </c>
      <c r="V19" s="27">
        <f t="shared" si="2"/>
        <v>8</v>
      </c>
      <c r="W19" s="27">
        <f t="shared" si="2"/>
        <v>0</v>
      </c>
    </row>
    <row r="20" spans="2:23" x14ac:dyDescent="0.2">
      <c r="B20" s="39"/>
      <c r="C20" s="34"/>
      <c r="D20" s="26"/>
      <c r="E20" s="26"/>
      <c r="F20" s="28" t="s">
        <v>47</v>
      </c>
      <c r="G20" s="27"/>
      <c r="H20" s="27"/>
      <c r="I20" s="27"/>
      <c r="J20" s="27">
        <f>J18</f>
        <v>8</v>
      </c>
      <c r="K20" s="27">
        <f>J20+K18</f>
        <v>16</v>
      </c>
      <c r="L20" s="27">
        <f t="shared" ref="L20:W20" si="3">K20+L18</f>
        <v>24</v>
      </c>
      <c r="M20" s="27">
        <f t="shared" si="3"/>
        <v>32</v>
      </c>
      <c r="N20" s="27">
        <f t="shared" si="3"/>
        <v>40</v>
      </c>
      <c r="O20" s="27">
        <f t="shared" si="3"/>
        <v>48</v>
      </c>
      <c r="P20" s="27">
        <f t="shared" si="3"/>
        <v>54</v>
      </c>
      <c r="Q20" s="27">
        <f t="shared" si="3"/>
        <v>62</v>
      </c>
      <c r="R20" s="27">
        <f t="shared" si="3"/>
        <v>70</v>
      </c>
      <c r="S20" s="27">
        <f t="shared" si="3"/>
        <v>78</v>
      </c>
      <c r="T20" s="27">
        <f t="shared" si="3"/>
        <v>82</v>
      </c>
      <c r="U20" s="27">
        <f t="shared" si="3"/>
        <v>90</v>
      </c>
      <c r="V20" s="27">
        <f t="shared" si="3"/>
        <v>94</v>
      </c>
      <c r="W20" s="27">
        <f t="shared" si="3"/>
        <v>102</v>
      </c>
    </row>
    <row r="21" spans="2:23" x14ac:dyDescent="0.2">
      <c r="B21" s="39"/>
      <c r="C21" s="34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2:23" x14ac:dyDescent="0.2">
      <c r="B22" s="39"/>
    </row>
  </sheetData>
  <mergeCells count="5">
    <mergeCell ref="G4:G6"/>
    <mergeCell ref="J4:S6"/>
    <mergeCell ref="B5:C5"/>
    <mergeCell ref="E5:E6"/>
    <mergeCell ref="F5:F6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8"/>
  <sheetViews>
    <sheetView showGridLines="0" topLeftCell="A9" workbookViewId="0">
      <selection activeCell="F32" sqref="F32"/>
    </sheetView>
  </sheetViews>
  <sheetFormatPr defaultRowHeight="12.75" x14ac:dyDescent="0.2"/>
  <cols>
    <col min="1" max="1" width="5.7109375" customWidth="1"/>
  </cols>
  <sheetData>
    <row r="5" spans="2:11" ht="21" x14ac:dyDescent="0.35">
      <c r="B5" s="40" t="s">
        <v>31</v>
      </c>
    </row>
    <row r="8" spans="2:11" ht="15.75" x14ac:dyDescent="0.25">
      <c r="B8" s="42" t="s">
        <v>50</v>
      </c>
      <c r="K8" s="42" t="s">
        <v>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5:L44"/>
  <sheetViews>
    <sheetView showGridLines="0" workbookViewId="0">
      <selection activeCell="E18" sqref="E18"/>
    </sheetView>
  </sheetViews>
  <sheetFormatPr defaultRowHeight="12.75" x14ac:dyDescent="0.2"/>
  <cols>
    <col min="1" max="1" width="5.42578125" customWidth="1"/>
    <col min="2" max="2" width="9.140625" customWidth="1"/>
    <col min="3" max="3" width="37.5703125" customWidth="1"/>
    <col min="4" max="4" width="15" customWidth="1"/>
    <col min="5" max="5" width="13.28515625" customWidth="1"/>
    <col min="6" max="6" width="14" hidden="1" customWidth="1"/>
    <col min="7" max="7" width="19.85546875" hidden="1" customWidth="1"/>
    <col min="8" max="9" width="17.7109375" customWidth="1"/>
    <col min="10" max="10" width="49.28515625" customWidth="1"/>
    <col min="11" max="11" width="12.140625" customWidth="1"/>
    <col min="12" max="12" width="46.7109375" hidden="1" customWidth="1"/>
  </cols>
  <sheetData>
    <row r="5" spans="2:12" ht="18.75" x14ac:dyDescent="0.3">
      <c r="B5" s="2" t="s">
        <v>22</v>
      </c>
      <c r="D5" s="32"/>
      <c r="E5" s="32"/>
      <c r="F5" s="32"/>
      <c r="G5" s="32"/>
      <c r="H5" s="109" t="s">
        <v>66</v>
      </c>
      <c r="I5" s="107" t="s">
        <v>65</v>
      </c>
      <c r="J5" s="32"/>
    </row>
    <row r="6" spans="2:12" ht="18.75" x14ac:dyDescent="0.3">
      <c r="B6" s="2"/>
      <c r="D6" s="32"/>
      <c r="E6" s="43" t="s">
        <v>30</v>
      </c>
      <c r="F6" s="32"/>
      <c r="G6" s="32"/>
      <c r="H6" s="104"/>
      <c r="I6" s="108"/>
      <c r="J6" s="32"/>
      <c r="K6" s="31" t="s">
        <v>30</v>
      </c>
    </row>
    <row r="7" spans="2:12" x14ac:dyDescent="0.2">
      <c r="B7" s="20" t="s">
        <v>0</v>
      </c>
      <c r="C7" s="20" t="s">
        <v>4</v>
      </c>
      <c r="D7" s="20" t="s">
        <v>23</v>
      </c>
      <c r="E7" s="20" t="s">
        <v>24</v>
      </c>
      <c r="F7" s="20" t="s">
        <v>25</v>
      </c>
      <c r="G7" s="20" t="s">
        <v>26</v>
      </c>
      <c r="H7" s="20" t="s">
        <v>18</v>
      </c>
      <c r="I7" s="20" t="s">
        <v>3</v>
      </c>
      <c r="J7" s="20" t="s">
        <v>27</v>
      </c>
      <c r="K7" s="20" t="s">
        <v>28</v>
      </c>
      <c r="L7" s="3"/>
    </row>
    <row r="8" spans="2:12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2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2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2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2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2:12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2:12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2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2:12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2:12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 x14ac:dyDescent="0.2">
      <c r="B43" s="3"/>
      <c r="C43" s="3"/>
    </row>
    <row r="44" spans="2:12" x14ac:dyDescent="0.2">
      <c r="B44" s="3"/>
      <c r="C44" s="3"/>
    </row>
  </sheetData>
  <mergeCells count="2">
    <mergeCell ref="I5:I6"/>
    <mergeCell ref="H5:H6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B3:I38"/>
  <sheetViews>
    <sheetView showGridLines="0" zoomScale="80" zoomScaleNormal="80" workbookViewId="0">
      <selection activeCell="G20" sqref="G20"/>
    </sheetView>
  </sheetViews>
  <sheetFormatPr defaultRowHeight="12.75" x14ac:dyDescent="0.2"/>
  <cols>
    <col min="4" max="4" width="13.42578125" hidden="1" customWidth="1"/>
    <col min="5" max="5" width="14" customWidth="1"/>
    <col min="6" max="9" width="54.42578125" customWidth="1"/>
  </cols>
  <sheetData>
    <row r="3" spans="2:9" x14ac:dyDescent="0.2">
      <c r="F3" s="112" t="s">
        <v>70</v>
      </c>
    </row>
    <row r="4" spans="2:9" ht="13.15" customHeight="1" x14ac:dyDescent="0.2">
      <c r="F4" s="112"/>
    </row>
    <row r="5" spans="2:9" ht="23.25" x14ac:dyDescent="0.35">
      <c r="B5" s="41" t="s">
        <v>29</v>
      </c>
      <c r="C5" s="41"/>
      <c r="F5" s="112"/>
    </row>
    <row r="6" spans="2:9" x14ac:dyDescent="0.2">
      <c r="B6" s="110" t="s">
        <v>69</v>
      </c>
      <c r="C6" s="110" t="s">
        <v>68</v>
      </c>
      <c r="E6" s="103" t="s">
        <v>67</v>
      </c>
      <c r="F6" s="112"/>
    </row>
    <row r="7" spans="2:9" x14ac:dyDescent="0.2">
      <c r="B7" s="110"/>
      <c r="C7" s="99"/>
      <c r="E7" s="103"/>
      <c r="F7" s="112"/>
    </row>
    <row r="8" spans="2:9" x14ac:dyDescent="0.2">
      <c r="B8" s="111"/>
      <c r="C8" s="100"/>
      <c r="E8" s="104"/>
      <c r="F8" s="113"/>
    </row>
    <row r="9" spans="2:9" x14ac:dyDescent="0.2">
      <c r="B9" s="20" t="s">
        <v>25</v>
      </c>
      <c r="C9" s="20" t="s">
        <v>25</v>
      </c>
      <c r="D9" s="20" t="s">
        <v>30</v>
      </c>
      <c r="E9" s="20" t="s">
        <v>18</v>
      </c>
      <c r="F9" s="20" t="s">
        <v>61</v>
      </c>
      <c r="G9" s="20" t="s">
        <v>56</v>
      </c>
      <c r="H9" s="20" t="s">
        <v>57</v>
      </c>
      <c r="I9" s="20" t="s">
        <v>5</v>
      </c>
    </row>
    <row r="10" spans="2:9" x14ac:dyDescent="0.2">
      <c r="B10" s="3"/>
      <c r="C10" s="3"/>
      <c r="D10" s="3"/>
      <c r="E10" s="3"/>
      <c r="F10" s="3"/>
      <c r="G10" s="3"/>
      <c r="H10" s="3"/>
      <c r="I10" s="3"/>
    </row>
    <row r="11" spans="2:9" x14ac:dyDescent="0.2">
      <c r="B11" s="3"/>
      <c r="C11" s="3"/>
      <c r="D11" s="3"/>
      <c r="E11" s="3"/>
      <c r="F11" s="3"/>
      <c r="G11" s="3"/>
      <c r="H11" s="3"/>
      <c r="I11" s="3"/>
    </row>
    <row r="12" spans="2:9" x14ac:dyDescent="0.2">
      <c r="B12" s="3"/>
      <c r="C12" s="3"/>
      <c r="D12" s="3"/>
      <c r="E12" s="3"/>
      <c r="F12" s="3"/>
      <c r="G12" s="3"/>
      <c r="H12" s="3"/>
      <c r="I12" s="3"/>
    </row>
    <row r="13" spans="2:9" x14ac:dyDescent="0.2">
      <c r="B13" s="3"/>
      <c r="C13" s="3"/>
      <c r="D13" s="3"/>
      <c r="E13" s="3"/>
      <c r="F13" s="3"/>
      <c r="G13" s="3"/>
      <c r="H13" s="3"/>
      <c r="I13" s="3"/>
    </row>
    <row r="14" spans="2:9" x14ac:dyDescent="0.2">
      <c r="B14" s="3"/>
      <c r="C14" s="3"/>
      <c r="D14" s="3"/>
      <c r="E14" s="3"/>
      <c r="F14" s="3"/>
      <c r="G14" s="3"/>
      <c r="H14" s="3"/>
      <c r="I14" s="3"/>
    </row>
    <row r="15" spans="2:9" x14ac:dyDescent="0.2">
      <c r="B15" s="3"/>
      <c r="C15" s="3"/>
      <c r="D15" s="3"/>
      <c r="E15" s="3"/>
      <c r="F15" s="3"/>
      <c r="G15" s="3"/>
      <c r="H15" s="3"/>
      <c r="I15" s="3"/>
    </row>
    <row r="16" spans="2:9" x14ac:dyDescent="0.2">
      <c r="B16" s="3"/>
      <c r="C16" s="3"/>
      <c r="D16" s="3"/>
      <c r="E16" s="3"/>
      <c r="F16" s="3"/>
      <c r="G16" s="3"/>
      <c r="H16" s="3"/>
      <c r="I16" s="3"/>
    </row>
    <row r="17" spans="2:9" x14ac:dyDescent="0.2">
      <c r="B17" s="3"/>
      <c r="C17" s="3"/>
      <c r="D17" s="3"/>
      <c r="E17" s="3"/>
      <c r="F17" s="3"/>
      <c r="G17" s="3"/>
      <c r="H17" s="3"/>
      <c r="I17" s="3"/>
    </row>
    <row r="18" spans="2:9" x14ac:dyDescent="0.2">
      <c r="B18" s="3"/>
      <c r="C18" s="3"/>
      <c r="D18" s="3"/>
      <c r="E18" s="3"/>
      <c r="F18" s="3"/>
      <c r="G18" s="3"/>
      <c r="H18" s="3"/>
      <c r="I18" s="3"/>
    </row>
    <row r="19" spans="2:9" x14ac:dyDescent="0.2">
      <c r="B19" s="3"/>
      <c r="C19" s="3"/>
      <c r="D19" s="3"/>
      <c r="E19" s="3"/>
      <c r="F19" s="3"/>
      <c r="G19" s="3"/>
      <c r="H19" s="3"/>
      <c r="I19" s="3"/>
    </row>
    <row r="20" spans="2:9" x14ac:dyDescent="0.2">
      <c r="B20" s="3"/>
      <c r="C20" s="3"/>
      <c r="D20" s="3"/>
      <c r="E20" s="3"/>
      <c r="F20" s="3"/>
      <c r="G20" s="3"/>
      <c r="H20" s="3"/>
      <c r="I20" s="3"/>
    </row>
    <row r="21" spans="2:9" x14ac:dyDescent="0.2">
      <c r="B21" s="3"/>
      <c r="C21" s="3"/>
      <c r="D21" s="3"/>
      <c r="E21" s="3"/>
      <c r="F21" s="3"/>
      <c r="G21" s="3"/>
      <c r="H21" s="3"/>
      <c r="I21" s="3"/>
    </row>
    <row r="22" spans="2:9" x14ac:dyDescent="0.2">
      <c r="B22" s="3"/>
      <c r="C22" s="3"/>
      <c r="D22" s="3"/>
      <c r="E22" s="3"/>
      <c r="F22" s="3"/>
      <c r="G22" s="3"/>
      <c r="H22" s="3"/>
      <c r="I22" s="3"/>
    </row>
    <row r="23" spans="2:9" x14ac:dyDescent="0.2">
      <c r="B23" s="3"/>
      <c r="C23" s="3"/>
      <c r="D23" s="3"/>
      <c r="E23" s="3"/>
      <c r="F23" s="3"/>
      <c r="G23" s="3"/>
      <c r="H23" s="3"/>
      <c r="I23" s="3"/>
    </row>
    <row r="24" spans="2:9" x14ac:dyDescent="0.2">
      <c r="B24" s="3"/>
      <c r="C24" s="3"/>
      <c r="D24" s="3"/>
      <c r="E24" s="3"/>
      <c r="F24" s="3"/>
      <c r="G24" s="3"/>
      <c r="H24" s="3"/>
      <c r="I24" s="3"/>
    </row>
    <row r="25" spans="2:9" x14ac:dyDescent="0.2">
      <c r="B25" s="3"/>
      <c r="C25" s="3"/>
      <c r="D25" s="3"/>
      <c r="E25" s="3"/>
      <c r="F25" s="3"/>
      <c r="G25" s="3"/>
      <c r="H25" s="3"/>
      <c r="I25" s="3"/>
    </row>
    <row r="26" spans="2:9" x14ac:dyDescent="0.2">
      <c r="B26" s="3"/>
      <c r="C26" s="3"/>
      <c r="D26" s="3"/>
      <c r="E26" s="3"/>
      <c r="F26" s="3"/>
      <c r="G26" s="3"/>
      <c r="H26" s="3"/>
      <c r="I26" s="3"/>
    </row>
    <row r="27" spans="2:9" x14ac:dyDescent="0.2">
      <c r="B27" s="3"/>
      <c r="C27" s="3"/>
      <c r="D27" s="3"/>
      <c r="E27" s="3"/>
      <c r="F27" s="3"/>
      <c r="G27" s="3"/>
      <c r="H27" s="3"/>
      <c r="I27" s="3"/>
    </row>
    <row r="28" spans="2:9" x14ac:dyDescent="0.2">
      <c r="B28" s="3"/>
      <c r="C28" s="3"/>
      <c r="D28" s="3"/>
      <c r="E28" s="3"/>
      <c r="F28" s="3"/>
      <c r="G28" s="3"/>
      <c r="H28" s="3"/>
      <c r="I28" s="3"/>
    </row>
    <row r="29" spans="2:9" x14ac:dyDescent="0.2">
      <c r="B29" s="3"/>
      <c r="C29" s="3"/>
      <c r="D29" s="3"/>
      <c r="E29" s="3"/>
      <c r="F29" s="3"/>
      <c r="G29" s="3"/>
      <c r="H29" s="3"/>
      <c r="I29" s="3"/>
    </row>
    <row r="30" spans="2:9" x14ac:dyDescent="0.2">
      <c r="B30" s="3"/>
      <c r="C30" s="3"/>
      <c r="D30" s="3"/>
      <c r="E30" s="3"/>
      <c r="F30" s="3"/>
      <c r="G30" s="3"/>
      <c r="H30" s="3"/>
      <c r="I30" s="3"/>
    </row>
    <row r="31" spans="2:9" x14ac:dyDescent="0.2">
      <c r="B31" s="3"/>
      <c r="C31" s="3"/>
      <c r="D31" s="3"/>
      <c r="E31" s="3"/>
      <c r="F31" s="3"/>
      <c r="G31" s="3"/>
      <c r="H31" s="3"/>
      <c r="I31" s="3"/>
    </row>
    <row r="32" spans="2:9" x14ac:dyDescent="0.2">
      <c r="B32" s="3"/>
      <c r="C32" s="3"/>
      <c r="D32" s="3"/>
      <c r="E32" s="3"/>
      <c r="F32" s="3"/>
      <c r="G32" s="3"/>
      <c r="H32" s="3"/>
      <c r="I32" s="3"/>
    </row>
    <row r="33" spans="2:9" x14ac:dyDescent="0.2">
      <c r="B33" s="3"/>
      <c r="C33" s="3"/>
      <c r="D33" s="3"/>
      <c r="E33" s="3"/>
      <c r="F33" s="3"/>
      <c r="G33" s="3"/>
      <c r="H33" s="3"/>
      <c r="I33" s="3"/>
    </row>
    <row r="34" spans="2:9" x14ac:dyDescent="0.2">
      <c r="B34" s="3"/>
      <c r="C34" s="3"/>
      <c r="D34" s="3"/>
      <c r="E34" s="3"/>
      <c r="F34" s="3"/>
      <c r="G34" s="3"/>
      <c r="H34" s="3"/>
      <c r="I34" s="3"/>
    </row>
    <row r="35" spans="2:9" x14ac:dyDescent="0.2">
      <c r="B35" s="3"/>
      <c r="C35" s="3"/>
      <c r="D35" s="3"/>
      <c r="E35" s="3"/>
      <c r="F35" s="3"/>
      <c r="G35" s="3"/>
      <c r="H35" s="3"/>
      <c r="I35" s="3"/>
    </row>
    <row r="36" spans="2:9" x14ac:dyDescent="0.2">
      <c r="B36" s="3"/>
      <c r="C36" s="3"/>
      <c r="D36" s="3"/>
      <c r="E36" s="3"/>
      <c r="F36" s="3"/>
      <c r="G36" s="3"/>
      <c r="H36" s="3"/>
      <c r="I36" s="3"/>
    </row>
    <row r="37" spans="2:9" x14ac:dyDescent="0.2">
      <c r="B37" s="3"/>
      <c r="C37" s="3"/>
      <c r="D37" s="3"/>
      <c r="E37" s="3"/>
      <c r="G37" s="3"/>
    </row>
    <row r="38" spans="2:9" x14ac:dyDescent="0.2">
      <c r="B38" s="3"/>
      <c r="C38" s="3"/>
      <c r="D38" s="3"/>
      <c r="E38" s="3"/>
      <c r="G38" s="3"/>
    </row>
  </sheetData>
  <mergeCells count="4">
    <mergeCell ref="B6:B8"/>
    <mergeCell ref="E6:E8"/>
    <mergeCell ref="C6:C8"/>
    <mergeCell ref="F3:F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2"/>
  <sheetViews>
    <sheetView showGridLines="0" workbookViewId="0">
      <selection activeCell="C9" sqref="C9"/>
    </sheetView>
  </sheetViews>
  <sheetFormatPr defaultRowHeight="12.75" x14ac:dyDescent="0.2"/>
  <cols>
    <col min="1" max="1" width="4.7109375" customWidth="1"/>
    <col min="2" max="2" width="21.7109375" customWidth="1"/>
    <col min="3" max="3" width="54" customWidth="1"/>
    <col min="5" max="5" width="34.5703125" customWidth="1"/>
    <col min="6" max="6" width="53.28515625" customWidth="1"/>
  </cols>
  <sheetData>
    <row r="5" spans="2:6" ht="18.75" x14ac:dyDescent="0.3">
      <c r="B5" s="2" t="s">
        <v>8</v>
      </c>
    </row>
    <row r="7" spans="2:6" ht="15" x14ac:dyDescent="0.25">
      <c r="B7" s="1" t="s">
        <v>12</v>
      </c>
      <c r="E7" s="1" t="s">
        <v>13</v>
      </c>
    </row>
    <row r="8" spans="2:6" x14ac:dyDescent="0.2">
      <c r="B8" s="16" t="s">
        <v>4</v>
      </c>
      <c r="C8" s="16" t="s">
        <v>9</v>
      </c>
      <c r="E8" s="16" t="s">
        <v>4</v>
      </c>
      <c r="F8" s="16" t="s">
        <v>9</v>
      </c>
    </row>
    <row r="9" spans="2:6" ht="25.5" x14ac:dyDescent="0.2">
      <c r="B9" s="17" t="s">
        <v>11</v>
      </c>
      <c r="C9" s="18" t="s">
        <v>10</v>
      </c>
      <c r="E9" s="17"/>
      <c r="F9" s="18"/>
    </row>
    <row r="10" spans="2:6" x14ac:dyDescent="0.2">
      <c r="B10" s="17"/>
      <c r="C10" s="17"/>
      <c r="E10" s="17"/>
      <c r="F10" s="17"/>
    </row>
    <row r="11" spans="2:6" x14ac:dyDescent="0.2">
      <c r="B11" s="17"/>
      <c r="C11" s="17"/>
      <c r="E11" s="17"/>
      <c r="F11" s="17"/>
    </row>
    <row r="12" spans="2:6" x14ac:dyDescent="0.2">
      <c r="B12" s="17"/>
      <c r="C12" s="17"/>
      <c r="E12" s="17"/>
      <c r="F12" s="17"/>
    </row>
    <row r="13" spans="2:6" x14ac:dyDescent="0.2">
      <c r="B13" s="17"/>
      <c r="C13" s="17"/>
      <c r="E13" s="17"/>
      <c r="F13" s="17"/>
    </row>
    <row r="14" spans="2:6" x14ac:dyDescent="0.2">
      <c r="B14" s="17"/>
      <c r="C14" s="17"/>
      <c r="E14" s="17"/>
      <c r="F14" s="17"/>
    </row>
    <row r="15" spans="2:6" x14ac:dyDescent="0.2">
      <c r="B15" s="17"/>
      <c r="C15" s="17"/>
      <c r="E15" s="17"/>
      <c r="F15" s="17"/>
    </row>
    <row r="16" spans="2:6" x14ac:dyDescent="0.2">
      <c r="B16" s="17"/>
      <c r="C16" s="17"/>
      <c r="E16" s="17"/>
      <c r="F16" s="17"/>
    </row>
    <row r="17" spans="2:6" x14ac:dyDescent="0.2">
      <c r="B17" s="17"/>
      <c r="C17" s="17"/>
      <c r="E17" s="17"/>
      <c r="F17" s="17"/>
    </row>
    <row r="18" spans="2:6" x14ac:dyDescent="0.2">
      <c r="B18" s="17"/>
      <c r="C18" s="17"/>
      <c r="E18" s="17"/>
      <c r="F18" s="17"/>
    </row>
    <row r="19" spans="2:6" x14ac:dyDescent="0.2">
      <c r="B19" s="17"/>
      <c r="C19" s="17"/>
      <c r="E19" s="17"/>
      <c r="F19" s="17"/>
    </row>
    <row r="20" spans="2:6" x14ac:dyDescent="0.2">
      <c r="B20" s="17"/>
      <c r="C20" s="17"/>
      <c r="E20" s="17"/>
      <c r="F20" s="17"/>
    </row>
    <row r="21" spans="2:6" x14ac:dyDescent="0.2">
      <c r="B21" s="17"/>
      <c r="C21" s="17"/>
      <c r="E21" s="17"/>
      <c r="F21" s="17"/>
    </row>
    <row r="22" spans="2:6" x14ac:dyDescent="0.2">
      <c r="B22" s="19"/>
      <c r="C22" s="19"/>
      <c r="E22" s="19"/>
      <c r="F22" s="19"/>
    </row>
    <row r="23" spans="2:6" x14ac:dyDescent="0.2">
      <c r="B23" s="19"/>
      <c r="C23" s="19"/>
      <c r="E23" s="19"/>
      <c r="F23" s="19"/>
    </row>
    <row r="24" spans="2:6" x14ac:dyDescent="0.2">
      <c r="B24" s="19"/>
      <c r="C24" s="19"/>
      <c r="E24" s="19"/>
      <c r="F24" s="19"/>
    </row>
    <row r="25" spans="2:6" x14ac:dyDescent="0.2">
      <c r="B25" s="19"/>
      <c r="C25" s="19"/>
      <c r="E25" s="19"/>
      <c r="F25" s="19"/>
    </row>
    <row r="26" spans="2:6" x14ac:dyDescent="0.2">
      <c r="B26" s="6"/>
      <c r="C26" s="6"/>
      <c r="E26" s="6"/>
      <c r="F26" s="6"/>
    </row>
    <row r="27" spans="2:6" x14ac:dyDescent="0.2">
      <c r="B27" s="3"/>
      <c r="C27" s="3"/>
      <c r="E27" s="3"/>
      <c r="F27" s="3"/>
    </row>
    <row r="28" spans="2:6" x14ac:dyDescent="0.2">
      <c r="B28" s="3"/>
      <c r="C28" s="3"/>
      <c r="E28" s="3"/>
      <c r="F28" s="3"/>
    </row>
    <row r="29" spans="2:6" x14ac:dyDescent="0.2">
      <c r="B29" s="3"/>
      <c r="C29" s="3"/>
      <c r="E29" s="3"/>
      <c r="F29" s="3"/>
    </row>
    <row r="30" spans="2:6" x14ac:dyDescent="0.2">
      <c r="B30" s="3"/>
      <c r="C30" s="3"/>
      <c r="E30" s="3"/>
      <c r="F30" s="3"/>
    </row>
    <row r="31" spans="2:6" x14ac:dyDescent="0.2">
      <c r="B31" s="3"/>
      <c r="C31" s="3"/>
      <c r="E31" s="3"/>
      <c r="F31" s="3"/>
    </row>
    <row r="32" spans="2:6" x14ac:dyDescent="0.2">
      <c r="B32" s="3"/>
      <c r="C32" s="3"/>
      <c r="E32" s="3"/>
      <c r="F32" s="3"/>
    </row>
  </sheetData>
  <hyperlinks>
    <hyperlink ref="C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B4:AD31"/>
  <sheetViews>
    <sheetView showGridLines="0" topLeftCell="A7" workbookViewId="0">
      <selection activeCell="F20" sqref="F20"/>
    </sheetView>
  </sheetViews>
  <sheetFormatPr defaultRowHeight="12.75" x14ac:dyDescent="0.2"/>
  <cols>
    <col min="1" max="1" width="5.42578125" customWidth="1"/>
    <col min="2" max="2" width="11.42578125" style="35" customWidth="1"/>
    <col min="3" max="3" width="11.42578125" style="31" customWidth="1"/>
    <col min="4" max="4" width="30.85546875" customWidth="1"/>
    <col min="5" max="5" width="15" customWidth="1"/>
    <col min="6" max="6" width="13.28515625" customWidth="1"/>
    <col min="7" max="7" width="12.5703125" customWidth="1"/>
    <col min="8" max="9" width="11.5703125" customWidth="1"/>
    <col min="10" max="24" width="3.7109375" customWidth="1"/>
    <col min="25" max="25" width="4.140625" customWidth="1"/>
    <col min="26" max="26" width="3.7109375" customWidth="1"/>
    <col min="27" max="27" width="4.28515625" customWidth="1"/>
    <col min="28" max="28" width="3.28515625" customWidth="1"/>
    <col min="29" max="29" width="3.7109375" customWidth="1"/>
    <col min="30" max="30" width="4.7109375" customWidth="1"/>
  </cols>
  <sheetData>
    <row r="4" spans="2:30" ht="13.15" customHeight="1" x14ac:dyDescent="0.2">
      <c r="G4" s="93" t="s">
        <v>63</v>
      </c>
      <c r="J4" s="95" t="s">
        <v>79</v>
      </c>
      <c r="K4" s="95"/>
      <c r="L4" s="95"/>
      <c r="M4" s="95"/>
      <c r="N4" s="95"/>
      <c r="O4" s="95"/>
      <c r="P4" s="95"/>
      <c r="Q4" s="95"/>
      <c r="R4" s="95"/>
      <c r="S4" s="95"/>
    </row>
    <row r="5" spans="2:30" ht="18.399999999999999" customHeight="1" x14ac:dyDescent="0.35">
      <c r="B5" s="97" t="s">
        <v>59</v>
      </c>
      <c r="C5" s="98"/>
      <c r="E5" s="99" t="s">
        <v>62</v>
      </c>
      <c r="F5" s="101" t="s">
        <v>54</v>
      </c>
      <c r="G5" s="93"/>
      <c r="J5" s="95"/>
      <c r="K5" s="95"/>
      <c r="L5" s="95"/>
      <c r="M5" s="95"/>
      <c r="N5" s="95"/>
      <c r="O5" s="95"/>
      <c r="P5" s="95"/>
      <c r="Q5" s="95"/>
      <c r="R5" s="95"/>
      <c r="S5" s="95"/>
    </row>
    <row r="6" spans="2:30" ht="38.25" x14ac:dyDescent="0.2">
      <c r="B6" s="36"/>
      <c r="E6" s="100"/>
      <c r="F6" s="102"/>
      <c r="G6" s="94"/>
      <c r="H6" s="45"/>
      <c r="I6" s="62" t="s">
        <v>80</v>
      </c>
      <c r="J6" s="96"/>
      <c r="K6" s="96"/>
      <c r="L6" s="96"/>
      <c r="M6" s="96"/>
      <c r="N6" s="96"/>
      <c r="O6" s="96"/>
      <c r="P6" s="96"/>
      <c r="Q6" s="96"/>
      <c r="R6" s="96"/>
      <c r="S6" s="96"/>
    </row>
    <row r="7" spans="2:30" ht="34.5" customHeight="1" x14ac:dyDescent="0.2">
      <c r="B7" s="20" t="s">
        <v>32</v>
      </c>
      <c r="C7" s="20" t="s">
        <v>33</v>
      </c>
      <c r="D7" s="20" t="s">
        <v>4</v>
      </c>
      <c r="E7" s="20" t="s">
        <v>18</v>
      </c>
      <c r="F7" s="20" t="s">
        <v>3</v>
      </c>
      <c r="G7" s="21" t="s">
        <v>76</v>
      </c>
      <c r="H7" s="21" t="s">
        <v>44</v>
      </c>
      <c r="I7" s="21" t="s">
        <v>45</v>
      </c>
      <c r="J7" s="22" t="s">
        <v>34</v>
      </c>
      <c r="K7" s="22" t="s">
        <v>35</v>
      </c>
      <c r="L7" s="22" t="s">
        <v>36</v>
      </c>
      <c r="M7" s="22" t="s">
        <v>37</v>
      </c>
      <c r="N7" s="22" t="s">
        <v>38</v>
      </c>
      <c r="O7" s="22" t="s">
        <v>39</v>
      </c>
      <c r="P7" s="22" t="s">
        <v>40</v>
      </c>
      <c r="Q7" s="22" t="s">
        <v>41</v>
      </c>
      <c r="R7" s="22" t="s">
        <v>42</v>
      </c>
      <c r="S7" s="22" t="s">
        <v>43</v>
      </c>
      <c r="T7" s="22" t="s">
        <v>71</v>
      </c>
      <c r="U7" s="22" t="s">
        <v>72</v>
      </c>
      <c r="V7" s="22" t="s">
        <v>73</v>
      </c>
      <c r="W7" s="22" t="s">
        <v>74</v>
      </c>
      <c r="X7" s="22" t="s">
        <v>75</v>
      </c>
      <c r="Y7" s="22" t="s">
        <v>88</v>
      </c>
      <c r="Z7" s="22" t="s">
        <v>89</v>
      </c>
      <c r="AA7" s="22" t="s">
        <v>90</v>
      </c>
      <c r="AB7" s="22" t="s">
        <v>91</v>
      </c>
      <c r="AC7" s="22" t="s">
        <v>92</v>
      </c>
      <c r="AD7" s="22" t="s">
        <v>93</v>
      </c>
    </row>
    <row r="8" spans="2:30" x14ac:dyDescent="0.2">
      <c r="B8" s="72">
        <v>5.0999999999999996</v>
      </c>
      <c r="C8" s="3" t="s">
        <v>224</v>
      </c>
      <c r="D8" s="3" t="s">
        <v>97</v>
      </c>
      <c r="E8" s="3" t="s">
        <v>98</v>
      </c>
      <c r="F8" s="3" t="s">
        <v>105</v>
      </c>
      <c r="G8" s="5">
        <v>4</v>
      </c>
      <c r="H8" s="23">
        <v>0</v>
      </c>
      <c r="I8" s="23">
        <f>G8-H8</f>
        <v>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2:30" x14ac:dyDescent="0.2">
      <c r="B9" s="72">
        <v>5.2</v>
      </c>
      <c r="C9" s="3" t="s">
        <v>225</v>
      </c>
      <c r="D9" s="3" t="s">
        <v>100</v>
      </c>
      <c r="E9" s="3" t="s">
        <v>98</v>
      </c>
      <c r="F9" s="3" t="s">
        <v>105</v>
      </c>
      <c r="G9" s="5">
        <v>4</v>
      </c>
      <c r="H9" s="23">
        <v>0</v>
      </c>
      <c r="I9" s="23">
        <f>G9-H9</f>
        <v>4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2:30" x14ac:dyDescent="0.2">
      <c r="B10" s="72">
        <v>5.3</v>
      </c>
      <c r="C10" s="3" t="s">
        <v>226</v>
      </c>
      <c r="D10" s="3" t="s">
        <v>102</v>
      </c>
      <c r="E10" s="3" t="s">
        <v>98</v>
      </c>
      <c r="F10" s="3" t="s">
        <v>105</v>
      </c>
      <c r="G10" s="5">
        <v>4</v>
      </c>
      <c r="H10" s="23">
        <v>0</v>
      </c>
      <c r="I10" s="23">
        <f t="shared" ref="I10:I23" si="0">G10-H10</f>
        <v>4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2:30" x14ac:dyDescent="0.2">
      <c r="B11" s="72">
        <v>5.4</v>
      </c>
      <c r="C11" s="3" t="s">
        <v>227</v>
      </c>
      <c r="D11" s="3" t="s">
        <v>228</v>
      </c>
      <c r="E11" s="3" t="s">
        <v>98</v>
      </c>
      <c r="F11" s="3" t="s">
        <v>105</v>
      </c>
      <c r="G11" s="5">
        <v>0</v>
      </c>
      <c r="H11" s="23">
        <v>0</v>
      </c>
      <c r="I11" s="23">
        <v>0</v>
      </c>
      <c r="J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2:30" x14ac:dyDescent="0.2">
      <c r="B12" s="72" t="s">
        <v>229</v>
      </c>
      <c r="C12" s="3" t="s">
        <v>230</v>
      </c>
      <c r="D12" s="3" t="s">
        <v>231</v>
      </c>
      <c r="E12" s="3" t="s">
        <v>98</v>
      </c>
      <c r="F12" s="3" t="s">
        <v>105</v>
      </c>
      <c r="G12" s="5">
        <v>4</v>
      </c>
      <c r="H12" s="23">
        <v>0</v>
      </c>
      <c r="I12" s="23">
        <f t="shared" si="0"/>
        <v>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2:30" x14ac:dyDescent="0.2">
      <c r="B13" s="72" t="s">
        <v>232</v>
      </c>
      <c r="C13" s="3" t="s">
        <v>233</v>
      </c>
      <c r="D13" s="3" t="s">
        <v>234</v>
      </c>
      <c r="E13" s="3" t="s">
        <v>98</v>
      </c>
      <c r="F13" s="3" t="s">
        <v>105</v>
      </c>
      <c r="G13" s="5">
        <v>4</v>
      </c>
      <c r="H13" s="23">
        <v>0</v>
      </c>
      <c r="I13" s="23">
        <f t="shared" si="0"/>
        <v>4</v>
      </c>
      <c r="J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2:30" ht="25.9" customHeight="1" x14ac:dyDescent="0.2">
      <c r="B14" s="72">
        <v>5.5</v>
      </c>
      <c r="C14" s="3" t="s">
        <v>235</v>
      </c>
      <c r="D14" s="3" t="s">
        <v>136</v>
      </c>
      <c r="E14" s="3" t="s">
        <v>98</v>
      </c>
      <c r="F14" s="3" t="s">
        <v>105</v>
      </c>
      <c r="G14" s="5"/>
      <c r="H14" s="23"/>
      <c r="I14" s="23">
        <f t="shared" si="0"/>
        <v>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2:30" x14ac:dyDescent="0.2">
      <c r="B15" s="72" t="s">
        <v>236</v>
      </c>
      <c r="C15" s="3" t="s">
        <v>237</v>
      </c>
      <c r="D15" s="3" t="s">
        <v>238</v>
      </c>
      <c r="E15" s="3" t="s">
        <v>98</v>
      </c>
      <c r="F15" s="3" t="s">
        <v>105</v>
      </c>
      <c r="G15" s="5">
        <v>4</v>
      </c>
      <c r="H15" s="23">
        <v>0</v>
      </c>
      <c r="I15" s="23">
        <f t="shared" si="0"/>
        <v>4</v>
      </c>
      <c r="J15" s="5"/>
      <c r="K15" s="5"/>
      <c r="L15" s="5"/>
      <c r="M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2:30" x14ac:dyDescent="0.2">
      <c r="B16" s="72" t="s">
        <v>239</v>
      </c>
      <c r="C16" s="3" t="s">
        <v>240</v>
      </c>
      <c r="D16" s="3" t="s">
        <v>241</v>
      </c>
      <c r="E16" s="3" t="s">
        <v>98</v>
      </c>
      <c r="F16" s="3" t="s">
        <v>105</v>
      </c>
      <c r="G16" s="5">
        <v>4</v>
      </c>
      <c r="H16" s="23">
        <v>0</v>
      </c>
      <c r="I16" s="23">
        <f t="shared" si="0"/>
        <v>4</v>
      </c>
      <c r="J16" s="5"/>
      <c r="K16" s="5"/>
      <c r="L16" s="5"/>
      <c r="M16" s="5"/>
      <c r="N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2:30" x14ac:dyDescent="0.2">
      <c r="B17" s="72">
        <v>5.6</v>
      </c>
      <c r="C17" s="3" t="s">
        <v>242</v>
      </c>
      <c r="D17" s="3" t="s">
        <v>144</v>
      </c>
      <c r="E17" s="3" t="s">
        <v>98</v>
      </c>
      <c r="F17" s="3" t="s">
        <v>105</v>
      </c>
      <c r="G17" s="5">
        <v>0</v>
      </c>
      <c r="H17" s="23">
        <v>0</v>
      </c>
      <c r="I17" s="23">
        <f t="shared" si="0"/>
        <v>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2:30" x14ac:dyDescent="0.2">
      <c r="B18" s="72" t="s">
        <v>243</v>
      </c>
      <c r="C18" s="3" t="s">
        <v>244</v>
      </c>
      <c r="D18" s="3" t="s">
        <v>245</v>
      </c>
      <c r="E18" s="3" t="s">
        <v>98</v>
      </c>
      <c r="F18" s="3" t="s">
        <v>105</v>
      </c>
      <c r="G18" s="5">
        <v>20</v>
      </c>
      <c r="H18" s="23">
        <v>0</v>
      </c>
      <c r="I18" s="23">
        <f t="shared" si="0"/>
        <v>20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2:30" x14ac:dyDescent="0.2">
      <c r="B19" s="72" t="s">
        <v>246</v>
      </c>
      <c r="C19" s="3" t="s">
        <v>247</v>
      </c>
      <c r="D19" s="3" t="s">
        <v>248</v>
      </c>
      <c r="E19" s="3" t="s">
        <v>98</v>
      </c>
      <c r="F19" s="3" t="s">
        <v>105</v>
      </c>
      <c r="G19" s="5">
        <v>20</v>
      </c>
      <c r="H19" s="23">
        <v>0</v>
      </c>
      <c r="I19" s="23">
        <f t="shared" si="0"/>
        <v>20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2:30" x14ac:dyDescent="0.2">
      <c r="B20" s="72">
        <v>5.7</v>
      </c>
      <c r="C20" s="3" t="s">
        <v>249</v>
      </c>
      <c r="D20" s="3" t="s">
        <v>152</v>
      </c>
      <c r="E20" s="3" t="s">
        <v>98</v>
      </c>
      <c r="F20" s="3" t="s">
        <v>105</v>
      </c>
      <c r="G20" s="5">
        <v>0</v>
      </c>
      <c r="H20" s="23">
        <v>0</v>
      </c>
      <c r="I20" s="23">
        <f t="shared" si="0"/>
        <v>0</v>
      </c>
      <c r="J20" s="5"/>
      <c r="K20" s="5"/>
      <c r="L20" s="5"/>
      <c r="M20" s="5"/>
      <c r="N20" s="5"/>
      <c r="O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2:30" x14ac:dyDescent="0.2">
      <c r="B21" s="72" t="s">
        <v>250</v>
      </c>
      <c r="C21" s="3" t="s">
        <v>251</v>
      </c>
      <c r="D21" s="3" t="s">
        <v>252</v>
      </c>
      <c r="E21" s="3" t="s">
        <v>98</v>
      </c>
      <c r="F21" s="3" t="s">
        <v>105</v>
      </c>
      <c r="G21" s="5">
        <v>4</v>
      </c>
      <c r="H21" s="23">
        <v>0</v>
      </c>
      <c r="I21" s="23">
        <f t="shared" si="0"/>
        <v>4</v>
      </c>
      <c r="J21" s="5"/>
      <c r="K21" s="5"/>
      <c r="L21" s="5"/>
      <c r="M21" s="5"/>
      <c r="N21" s="5"/>
      <c r="O21" s="5"/>
      <c r="P21" s="5"/>
      <c r="Q21" s="5"/>
      <c r="R21" s="5"/>
      <c r="T21" s="5"/>
      <c r="U21" s="5"/>
      <c r="V21" s="5"/>
      <c r="W21" s="5"/>
      <c r="X21" s="5"/>
      <c r="Y21" s="5"/>
      <c r="AA21" s="5"/>
      <c r="AB21" s="5"/>
      <c r="AC21" s="5"/>
      <c r="AD21" s="5"/>
    </row>
    <row r="22" spans="2:30" x14ac:dyDescent="0.2">
      <c r="B22" s="72" t="s">
        <v>253</v>
      </c>
      <c r="C22" s="3" t="s">
        <v>254</v>
      </c>
      <c r="D22" s="3" t="s">
        <v>255</v>
      </c>
      <c r="E22" s="3" t="s">
        <v>98</v>
      </c>
      <c r="F22" s="3" t="s">
        <v>105</v>
      </c>
      <c r="G22" s="5">
        <v>4</v>
      </c>
      <c r="H22" s="23">
        <v>0</v>
      </c>
      <c r="I22" s="23">
        <f t="shared" si="0"/>
        <v>4</v>
      </c>
      <c r="J22" s="5"/>
      <c r="K22" s="5"/>
      <c r="L22" s="5"/>
      <c r="M22" s="5"/>
      <c r="N22" s="5"/>
      <c r="O22" s="5"/>
      <c r="P22" s="5"/>
      <c r="Q22" s="5"/>
      <c r="R22" s="5"/>
      <c r="S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2:30" x14ac:dyDescent="0.2">
      <c r="B23" s="72">
        <v>5.8</v>
      </c>
      <c r="C23" s="3" t="s">
        <v>256</v>
      </c>
      <c r="D23" s="3" t="s">
        <v>257</v>
      </c>
      <c r="E23" s="3" t="s">
        <v>98</v>
      </c>
      <c r="F23" s="3" t="s">
        <v>105</v>
      </c>
      <c r="G23" s="5">
        <v>0</v>
      </c>
      <c r="H23" s="23">
        <v>0</v>
      </c>
      <c r="I23" s="23">
        <f t="shared" si="0"/>
        <v>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V23" s="5"/>
      <c r="W23" s="5"/>
      <c r="X23" s="5"/>
      <c r="Y23" s="5"/>
      <c r="Z23" s="5"/>
      <c r="AA23" s="5"/>
      <c r="AB23" s="58"/>
      <c r="AC23" s="58"/>
      <c r="AD23" s="5"/>
    </row>
    <row r="24" spans="2:30" x14ac:dyDescent="0.2">
      <c r="B24" s="72" t="s">
        <v>258</v>
      </c>
      <c r="C24" s="3" t="s">
        <v>259</v>
      </c>
      <c r="D24" s="3" t="s">
        <v>260</v>
      </c>
      <c r="E24" s="3" t="s">
        <v>98</v>
      </c>
      <c r="F24" s="3" t="s">
        <v>105</v>
      </c>
      <c r="G24" s="5">
        <v>6</v>
      </c>
      <c r="H24" s="23">
        <v>0</v>
      </c>
      <c r="I24" s="23">
        <v>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7"/>
    </row>
    <row r="25" spans="2:30" x14ac:dyDescent="0.2">
      <c r="B25" s="72" t="s">
        <v>261</v>
      </c>
      <c r="C25" s="3" t="s">
        <v>262</v>
      </c>
      <c r="D25" s="3" t="s">
        <v>263</v>
      </c>
      <c r="E25" s="3" t="s">
        <v>98</v>
      </c>
      <c r="F25" s="3" t="s">
        <v>105</v>
      </c>
      <c r="G25" s="5">
        <v>6</v>
      </c>
      <c r="H25" s="23">
        <v>0</v>
      </c>
      <c r="I25" s="23">
        <v>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7"/>
    </row>
    <row r="26" spans="2:30" x14ac:dyDescent="0.2">
      <c r="B26" s="69"/>
      <c r="C26" s="33"/>
      <c r="D26" s="24"/>
      <c r="E26" s="24"/>
      <c r="F26" s="25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</row>
    <row r="27" spans="2:30" x14ac:dyDescent="0.2">
      <c r="B27" s="39"/>
      <c r="C27" s="34"/>
      <c r="D27" s="26"/>
      <c r="E27" s="26"/>
      <c r="F27" s="28" t="s">
        <v>48</v>
      </c>
      <c r="G27" s="27">
        <f>SUM(G8:G25)</f>
        <v>88</v>
      </c>
      <c r="H27" s="27">
        <f t="shared" ref="H27:AD27" si="1">SUBTOTAL(9,H7:H25)</f>
        <v>0</v>
      </c>
      <c r="I27" s="27">
        <f t="shared" si="1"/>
        <v>76</v>
      </c>
      <c r="J27" s="27">
        <f t="shared" si="1"/>
        <v>0</v>
      </c>
      <c r="K27" s="27">
        <f t="shared" si="1"/>
        <v>0</v>
      </c>
      <c r="L27" s="27">
        <f t="shared" si="1"/>
        <v>0</v>
      </c>
      <c r="M27" s="27">
        <f t="shared" si="1"/>
        <v>0</v>
      </c>
      <c r="N27" s="27">
        <f t="shared" si="1"/>
        <v>0</v>
      </c>
      <c r="O27" s="27">
        <f t="shared" si="1"/>
        <v>0</v>
      </c>
      <c r="P27" s="27">
        <f t="shared" si="1"/>
        <v>0</v>
      </c>
      <c r="Q27" s="27">
        <f t="shared" si="1"/>
        <v>0</v>
      </c>
      <c r="R27" s="27">
        <f t="shared" si="1"/>
        <v>0</v>
      </c>
      <c r="S27" s="27">
        <f t="shared" si="1"/>
        <v>0</v>
      </c>
      <c r="T27" s="27">
        <f t="shared" si="1"/>
        <v>0</v>
      </c>
      <c r="U27" s="27">
        <f t="shared" si="1"/>
        <v>0</v>
      </c>
      <c r="V27" s="27">
        <f t="shared" si="1"/>
        <v>0</v>
      </c>
      <c r="W27" s="27">
        <f t="shared" si="1"/>
        <v>0</v>
      </c>
      <c r="X27" s="27">
        <f t="shared" si="1"/>
        <v>0</v>
      </c>
      <c r="Y27" s="56">
        <f t="shared" si="1"/>
        <v>0</v>
      </c>
      <c r="Z27" s="56">
        <f t="shared" si="1"/>
        <v>0</v>
      </c>
      <c r="AA27" s="56">
        <f t="shared" si="1"/>
        <v>0</v>
      </c>
      <c r="AB27" s="56">
        <f t="shared" si="1"/>
        <v>0</v>
      </c>
      <c r="AC27" s="56">
        <f t="shared" si="1"/>
        <v>0</v>
      </c>
      <c r="AD27" s="56">
        <f t="shared" si="1"/>
        <v>0</v>
      </c>
    </row>
    <row r="28" spans="2:30" x14ac:dyDescent="0.2">
      <c r="B28" s="39"/>
      <c r="C28" s="34"/>
      <c r="D28" s="26"/>
      <c r="E28" s="26"/>
      <c r="F28" s="28" t="s">
        <v>46</v>
      </c>
      <c r="G28" s="27"/>
      <c r="H28" s="27"/>
      <c r="I28" s="27"/>
      <c r="J28" s="27">
        <f>G27-J27</f>
        <v>88</v>
      </c>
      <c r="K28" s="27">
        <f>J28-K27</f>
        <v>88</v>
      </c>
      <c r="L28" s="27">
        <f>K28-L27</f>
        <v>88</v>
      </c>
      <c r="M28" s="27">
        <f t="shared" ref="M28:AD28" si="2">L28-M27</f>
        <v>88</v>
      </c>
      <c r="N28" s="27">
        <f t="shared" si="2"/>
        <v>88</v>
      </c>
      <c r="O28" s="27">
        <f t="shared" si="2"/>
        <v>88</v>
      </c>
      <c r="P28" s="27">
        <f t="shared" si="2"/>
        <v>88</v>
      </c>
      <c r="Q28" s="27">
        <f t="shared" si="2"/>
        <v>88</v>
      </c>
      <c r="R28" s="27">
        <f t="shared" si="2"/>
        <v>88</v>
      </c>
      <c r="S28" s="27">
        <f t="shared" si="2"/>
        <v>88</v>
      </c>
      <c r="T28" s="27">
        <f t="shared" si="2"/>
        <v>88</v>
      </c>
      <c r="U28" s="27">
        <f t="shared" si="2"/>
        <v>88</v>
      </c>
      <c r="V28" s="27">
        <f t="shared" si="2"/>
        <v>88</v>
      </c>
      <c r="W28" s="27">
        <f t="shared" si="2"/>
        <v>88</v>
      </c>
      <c r="X28" s="27">
        <f t="shared" si="2"/>
        <v>88</v>
      </c>
      <c r="Y28" s="27">
        <f t="shared" si="2"/>
        <v>88</v>
      </c>
      <c r="Z28" s="27">
        <f t="shared" si="2"/>
        <v>88</v>
      </c>
      <c r="AA28" s="27">
        <f t="shared" si="2"/>
        <v>88</v>
      </c>
      <c r="AB28" s="27">
        <f t="shared" si="2"/>
        <v>88</v>
      </c>
      <c r="AC28" s="27">
        <f t="shared" si="2"/>
        <v>88</v>
      </c>
      <c r="AD28" s="27">
        <f t="shared" si="2"/>
        <v>88</v>
      </c>
    </row>
    <row r="29" spans="2:30" x14ac:dyDescent="0.2">
      <c r="B29" s="39"/>
      <c r="C29" s="34"/>
      <c r="D29" s="26"/>
      <c r="E29" s="26"/>
      <c r="F29" s="28" t="s">
        <v>47</v>
      </c>
      <c r="G29" s="27"/>
      <c r="H29" s="27"/>
      <c r="I29" s="27"/>
      <c r="J29" s="27">
        <f>J27</f>
        <v>0</v>
      </c>
      <c r="K29" s="27">
        <f>J29+K27</f>
        <v>0</v>
      </c>
      <c r="L29" s="27">
        <f t="shared" ref="L29:AD29" si="3">K29+L27</f>
        <v>0</v>
      </c>
      <c r="M29" s="27">
        <f t="shared" si="3"/>
        <v>0</v>
      </c>
      <c r="N29" s="27">
        <f t="shared" si="3"/>
        <v>0</v>
      </c>
      <c r="O29" s="27">
        <f t="shared" si="3"/>
        <v>0</v>
      </c>
      <c r="P29" s="27">
        <f t="shared" si="3"/>
        <v>0</v>
      </c>
      <c r="Q29" s="27">
        <f t="shared" si="3"/>
        <v>0</v>
      </c>
      <c r="R29" s="27">
        <f t="shared" si="3"/>
        <v>0</v>
      </c>
      <c r="S29" s="27">
        <f t="shared" si="3"/>
        <v>0</v>
      </c>
      <c r="T29" s="27">
        <f t="shared" si="3"/>
        <v>0</v>
      </c>
      <c r="U29" s="27">
        <f t="shared" si="3"/>
        <v>0</v>
      </c>
      <c r="V29" s="27">
        <f t="shared" si="3"/>
        <v>0</v>
      </c>
      <c r="W29" s="27">
        <f t="shared" si="3"/>
        <v>0</v>
      </c>
      <c r="X29" s="27">
        <f t="shared" si="3"/>
        <v>0</v>
      </c>
      <c r="Y29" s="27">
        <f t="shared" si="3"/>
        <v>0</v>
      </c>
      <c r="Z29" s="27">
        <f t="shared" si="3"/>
        <v>0</v>
      </c>
      <c r="AA29" s="27">
        <f t="shared" si="3"/>
        <v>0</v>
      </c>
      <c r="AB29" s="27">
        <f t="shared" si="3"/>
        <v>0</v>
      </c>
      <c r="AC29" s="27">
        <f t="shared" si="3"/>
        <v>0</v>
      </c>
      <c r="AD29" s="27">
        <f t="shared" si="3"/>
        <v>0</v>
      </c>
    </row>
    <row r="30" spans="2:30" x14ac:dyDescent="0.2">
      <c r="B30" s="39"/>
      <c r="C30" s="34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pans="2:30" x14ac:dyDescent="0.2">
      <c r="B31" s="39"/>
    </row>
  </sheetData>
  <mergeCells count="5">
    <mergeCell ref="G4:G6"/>
    <mergeCell ref="J4:S6"/>
    <mergeCell ref="B5:C5"/>
    <mergeCell ref="E5:E6"/>
    <mergeCell ref="F5:F6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8"/>
  <sheetViews>
    <sheetView showGridLines="0" topLeftCell="A9" workbookViewId="0">
      <selection activeCell="K35" sqref="K35"/>
    </sheetView>
  </sheetViews>
  <sheetFormatPr defaultRowHeight="12.75" x14ac:dyDescent="0.2"/>
  <cols>
    <col min="1" max="1" width="5.7109375" customWidth="1"/>
  </cols>
  <sheetData>
    <row r="5" spans="2:11" ht="21" x14ac:dyDescent="0.35">
      <c r="B5" s="40" t="s">
        <v>31</v>
      </c>
    </row>
    <row r="8" spans="2:11" ht="15.75" x14ac:dyDescent="0.25">
      <c r="B8" s="42" t="s">
        <v>50</v>
      </c>
      <c r="K8" s="42" t="s">
        <v>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B4:W20"/>
  <sheetViews>
    <sheetView showGridLines="0" topLeftCell="A5" workbookViewId="0">
      <selection activeCell="H15" sqref="H15"/>
    </sheetView>
  </sheetViews>
  <sheetFormatPr defaultRowHeight="12.75" x14ac:dyDescent="0.2"/>
  <cols>
    <col min="1" max="1" width="5.42578125" customWidth="1"/>
    <col min="2" max="2" width="11.42578125" style="35" customWidth="1"/>
    <col min="3" max="3" width="11.42578125" style="31" customWidth="1"/>
    <col min="4" max="4" width="30.85546875" customWidth="1"/>
    <col min="5" max="5" width="15" customWidth="1"/>
    <col min="6" max="6" width="13.28515625" customWidth="1"/>
    <col min="7" max="7" width="12.5703125" customWidth="1"/>
    <col min="8" max="9" width="11.5703125" customWidth="1"/>
    <col min="10" max="23" width="3.7109375" customWidth="1"/>
  </cols>
  <sheetData>
    <row r="4" spans="2:23" ht="13.15" customHeight="1" x14ac:dyDescent="0.2">
      <c r="G4" s="93" t="s">
        <v>63</v>
      </c>
      <c r="J4" s="95" t="s">
        <v>79</v>
      </c>
      <c r="K4" s="95"/>
      <c r="L4" s="95"/>
      <c r="M4" s="95"/>
      <c r="N4" s="95"/>
      <c r="O4" s="95"/>
      <c r="P4" s="95"/>
      <c r="Q4" s="95"/>
      <c r="R4" s="95"/>
      <c r="S4" s="95"/>
    </row>
    <row r="5" spans="2:23" ht="18.399999999999999" customHeight="1" x14ac:dyDescent="0.35">
      <c r="B5" s="97" t="s">
        <v>59</v>
      </c>
      <c r="C5" s="98"/>
      <c r="E5" s="99" t="s">
        <v>62</v>
      </c>
      <c r="F5" s="101" t="s">
        <v>54</v>
      </c>
      <c r="G5" s="93"/>
      <c r="J5" s="95"/>
      <c r="K5" s="95"/>
      <c r="L5" s="95"/>
      <c r="M5" s="95"/>
      <c r="N5" s="95"/>
      <c r="O5" s="95"/>
      <c r="P5" s="95"/>
      <c r="Q5" s="95"/>
      <c r="R5" s="95"/>
      <c r="S5" s="95"/>
    </row>
    <row r="6" spans="2:23" ht="38.25" x14ac:dyDescent="0.2">
      <c r="B6" s="36"/>
      <c r="E6" s="100"/>
      <c r="F6" s="102"/>
      <c r="G6" s="94"/>
      <c r="H6" s="45"/>
      <c r="I6" s="62" t="s">
        <v>80</v>
      </c>
      <c r="J6" s="96"/>
      <c r="K6" s="96"/>
      <c r="L6" s="96"/>
      <c r="M6" s="96"/>
      <c r="N6" s="96"/>
      <c r="O6" s="96"/>
      <c r="P6" s="96"/>
      <c r="Q6" s="96"/>
      <c r="R6" s="96"/>
      <c r="S6" s="96"/>
    </row>
    <row r="7" spans="2:23" ht="34.5" customHeight="1" x14ac:dyDescent="0.2">
      <c r="B7" s="20" t="s">
        <v>32</v>
      </c>
      <c r="C7" s="20" t="s">
        <v>33</v>
      </c>
      <c r="D7" s="20" t="s">
        <v>4</v>
      </c>
      <c r="E7" s="20" t="s">
        <v>18</v>
      </c>
      <c r="F7" s="20" t="s">
        <v>3</v>
      </c>
      <c r="G7" s="21" t="s">
        <v>76</v>
      </c>
      <c r="H7" s="21" t="s">
        <v>44</v>
      </c>
      <c r="I7" s="21" t="s">
        <v>45</v>
      </c>
      <c r="J7" s="22" t="s">
        <v>34</v>
      </c>
      <c r="K7" s="22" t="s">
        <v>35</v>
      </c>
      <c r="L7" s="22" t="s">
        <v>36</v>
      </c>
      <c r="M7" s="22" t="s">
        <v>37</v>
      </c>
      <c r="N7" s="22" t="s">
        <v>38</v>
      </c>
      <c r="O7" s="22" t="s">
        <v>39</v>
      </c>
      <c r="P7" s="22" t="s">
        <v>40</v>
      </c>
      <c r="Q7" s="22" t="s">
        <v>41</v>
      </c>
      <c r="R7" s="22" t="s">
        <v>42</v>
      </c>
      <c r="S7" s="22" t="s">
        <v>43</v>
      </c>
      <c r="T7" s="22" t="s">
        <v>71</v>
      </c>
      <c r="U7" s="22" t="s">
        <v>72</v>
      </c>
      <c r="V7" s="22" t="s">
        <v>73</v>
      </c>
      <c r="W7" s="22" t="s">
        <v>74</v>
      </c>
    </row>
    <row r="8" spans="2:23" x14ac:dyDescent="0.2">
      <c r="B8" s="68">
        <v>4.0999999999999996</v>
      </c>
      <c r="C8" s="3" t="s">
        <v>179</v>
      </c>
      <c r="D8" s="3" t="s">
        <v>97</v>
      </c>
      <c r="E8" s="3" t="s">
        <v>98</v>
      </c>
      <c r="F8" s="3" t="s">
        <v>55</v>
      </c>
      <c r="G8" s="5">
        <v>6</v>
      </c>
      <c r="H8" s="23">
        <v>6</v>
      </c>
      <c r="I8" s="23">
        <f>G8-H8</f>
        <v>0</v>
      </c>
      <c r="J8" s="5">
        <v>4</v>
      </c>
      <c r="K8" s="5">
        <v>4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2:23" x14ac:dyDescent="0.2">
      <c r="B9" s="68">
        <v>4.2</v>
      </c>
      <c r="C9" s="3" t="s">
        <v>180</v>
      </c>
      <c r="D9" s="3" t="s">
        <v>100</v>
      </c>
      <c r="E9" s="3" t="s">
        <v>98</v>
      </c>
      <c r="F9" s="3" t="s">
        <v>55</v>
      </c>
      <c r="G9" s="5">
        <v>4</v>
      </c>
      <c r="H9" s="23">
        <v>4</v>
      </c>
      <c r="I9" s="23">
        <f>G9-H9</f>
        <v>0</v>
      </c>
      <c r="J9" s="5"/>
      <c r="K9" s="5">
        <v>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2:23" x14ac:dyDescent="0.2">
      <c r="B10" s="68">
        <v>4.3</v>
      </c>
      <c r="C10" s="3" t="s">
        <v>181</v>
      </c>
      <c r="D10" s="3" t="s">
        <v>102</v>
      </c>
      <c r="E10" s="3" t="s">
        <v>98</v>
      </c>
      <c r="F10" s="3" t="s">
        <v>55</v>
      </c>
      <c r="G10" s="5">
        <v>4</v>
      </c>
      <c r="H10" s="23">
        <v>4</v>
      </c>
      <c r="I10" s="23">
        <v>0</v>
      </c>
      <c r="J10" s="5"/>
      <c r="K10" s="5"/>
      <c r="L10" s="5">
        <v>4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2:23" x14ac:dyDescent="0.2">
      <c r="B11" s="68">
        <v>4.4000000000000004</v>
      </c>
      <c r="C11" s="3" t="s">
        <v>181</v>
      </c>
      <c r="D11" s="3" t="s">
        <v>223</v>
      </c>
      <c r="E11" s="3" t="s">
        <v>98</v>
      </c>
      <c r="F11" s="3" t="s">
        <v>55</v>
      </c>
      <c r="G11" s="5">
        <v>6</v>
      </c>
      <c r="H11" s="23">
        <v>6</v>
      </c>
      <c r="I11" s="23">
        <f t="shared" ref="I11:I14" si="0">G11-H11</f>
        <v>0</v>
      </c>
      <c r="J11" s="5"/>
      <c r="K11" s="5"/>
      <c r="L11" s="5">
        <v>4</v>
      </c>
      <c r="M11" s="5">
        <v>2</v>
      </c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2:23" x14ac:dyDescent="0.2">
      <c r="B12" s="70">
        <v>4.4000000000000004</v>
      </c>
      <c r="C12" s="3" t="s">
        <v>182</v>
      </c>
      <c r="D12" s="71" t="s">
        <v>178</v>
      </c>
      <c r="E12" s="3" t="s">
        <v>98</v>
      </c>
      <c r="F12" s="3" t="s">
        <v>193</v>
      </c>
      <c r="G12" s="5">
        <v>50</v>
      </c>
      <c r="H12" s="23">
        <v>50</v>
      </c>
      <c r="I12" s="23">
        <v>0</v>
      </c>
      <c r="J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2:23" x14ac:dyDescent="0.2">
      <c r="B13" s="72">
        <v>4.5</v>
      </c>
      <c r="C13" s="3" t="s">
        <v>183</v>
      </c>
      <c r="D13" s="3" t="s">
        <v>184</v>
      </c>
      <c r="E13" s="3" t="s">
        <v>98</v>
      </c>
      <c r="F13" s="3" t="s">
        <v>193</v>
      </c>
      <c r="G13" s="5">
        <v>10</v>
      </c>
      <c r="H13" s="23">
        <v>10</v>
      </c>
      <c r="I13" s="23">
        <f t="shared" si="0"/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2:23" x14ac:dyDescent="0.2">
      <c r="B14" s="72">
        <v>4.5999999999999996</v>
      </c>
      <c r="C14" s="3" t="s">
        <v>185</v>
      </c>
      <c r="D14" s="3" t="s">
        <v>186</v>
      </c>
      <c r="E14" s="3" t="s">
        <v>98</v>
      </c>
      <c r="F14" s="3" t="s">
        <v>105</v>
      </c>
      <c r="G14" s="5">
        <v>20</v>
      </c>
      <c r="H14" s="23">
        <v>20</v>
      </c>
      <c r="I14" s="23">
        <f t="shared" si="0"/>
        <v>0</v>
      </c>
      <c r="J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2:23" x14ac:dyDescent="0.2">
      <c r="B15" s="69"/>
      <c r="C15" s="33"/>
      <c r="D15" s="24"/>
      <c r="E15" s="24"/>
      <c r="F15" s="25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2:23" x14ac:dyDescent="0.2">
      <c r="B16" s="39"/>
      <c r="C16" s="34"/>
      <c r="D16" s="26"/>
      <c r="E16" s="26"/>
      <c r="F16" s="28" t="s">
        <v>48</v>
      </c>
      <c r="G16" s="27">
        <f>SUM(G8:G14)</f>
        <v>100</v>
      </c>
      <c r="H16" s="27">
        <f t="shared" ref="H16:W16" si="1">SUBTOTAL(9,H7:H14)</f>
        <v>100</v>
      </c>
      <c r="I16" s="27">
        <f t="shared" si="1"/>
        <v>0</v>
      </c>
      <c r="J16" s="27">
        <f t="shared" si="1"/>
        <v>4</v>
      </c>
      <c r="K16" s="27">
        <f t="shared" si="1"/>
        <v>8</v>
      </c>
      <c r="L16" s="27">
        <f t="shared" si="1"/>
        <v>8</v>
      </c>
      <c r="M16" s="27">
        <f t="shared" si="1"/>
        <v>2</v>
      </c>
      <c r="N16" s="27">
        <f t="shared" si="1"/>
        <v>0</v>
      </c>
      <c r="O16" s="27">
        <f t="shared" si="1"/>
        <v>0</v>
      </c>
      <c r="P16" s="27">
        <f t="shared" si="1"/>
        <v>0</v>
      </c>
      <c r="Q16" s="27">
        <f t="shared" si="1"/>
        <v>0</v>
      </c>
      <c r="R16" s="27">
        <f t="shared" si="1"/>
        <v>0</v>
      </c>
      <c r="S16" s="27">
        <f t="shared" si="1"/>
        <v>0</v>
      </c>
      <c r="T16" s="27">
        <f t="shared" si="1"/>
        <v>0</v>
      </c>
      <c r="U16" s="27">
        <f t="shared" si="1"/>
        <v>0</v>
      </c>
      <c r="V16" s="27">
        <f t="shared" si="1"/>
        <v>0</v>
      </c>
      <c r="W16" s="27">
        <f t="shared" si="1"/>
        <v>0</v>
      </c>
    </row>
    <row r="17" spans="2:23" x14ac:dyDescent="0.2">
      <c r="B17" s="39"/>
      <c r="C17" s="34"/>
      <c r="D17" s="26"/>
      <c r="E17" s="26"/>
      <c r="F17" s="28" t="s">
        <v>46</v>
      </c>
      <c r="G17" s="27"/>
      <c r="H17" s="27"/>
      <c r="I17" s="27"/>
      <c r="J17" s="27">
        <f>G16-J16</f>
        <v>96</v>
      </c>
      <c r="K17" s="27">
        <f>J17-K16</f>
        <v>88</v>
      </c>
      <c r="L17" s="27">
        <f>K17-L16</f>
        <v>80</v>
      </c>
      <c r="M17" s="27">
        <f t="shared" ref="M17:W17" si="2">L17-M16</f>
        <v>78</v>
      </c>
      <c r="N17" s="27">
        <f t="shared" si="2"/>
        <v>78</v>
      </c>
      <c r="O17" s="27">
        <f t="shared" si="2"/>
        <v>78</v>
      </c>
      <c r="P17" s="27">
        <f t="shared" si="2"/>
        <v>78</v>
      </c>
      <c r="Q17" s="27">
        <f t="shared" si="2"/>
        <v>78</v>
      </c>
      <c r="R17" s="27">
        <f t="shared" si="2"/>
        <v>78</v>
      </c>
      <c r="S17" s="27">
        <f t="shared" si="2"/>
        <v>78</v>
      </c>
      <c r="T17" s="27">
        <f t="shared" si="2"/>
        <v>78</v>
      </c>
      <c r="U17" s="27">
        <f t="shared" si="2"/>
        <v>78</v>
      </c>
      <c r="V17" s="27">
        <f t="shared" si="2"/>
        <v>78</v>
      </c>
      <c r="W17" s="27">
        <f t="shared" si="2"/>
        <v>78</v>
      </c>
    </row>
    <row r="18" spans="2:23" x14ac:dyDescent="0.2">
      <c r="B18" s="39"/>
      <c r="C18" s="34"/>
      <c r="D18" s="26"/>
      <c r="E18" s="26"/>
      <c r="F18" s="28" t="s">
        <v>47</v>
      </c>
      <c r="G18" s="27"/>
      <c r="H18" s="27"/>
      <c r="I18" s="27"/>
      <c r="J18" s="27">
        <f>J16</f>
        <v>4</v>
      </c>
      <c r="K18" s="27">
        <f>J18+K16</f>
        <v>12</v>
      </c>
      <c r="L18" s="27">
        <f t="shared" ref="L18:W18" si="3">K18+L16</f>
        <v>20</v>
      </c>
      <c r="M18" s="27">
        <f t="shared" si="3"/>
        <v>22</v>
      </c>
      <c r="N18" s="27">
        <f t="shared" si="3"/>
        <v>22</v>
      </c>
      <c r="O18" s="27">
        <f t="shared" si="3"/>
        <v>22</v>
      </c>
      <c r="P18" s="27">
        <f t="shared" si="3"/>
        <v>22</v>
      </c>
      <c r="Q18" s="27">
        <f t="shared" si="3"/>
        <v>22</v>
      </c>
      <c r="R18" s="27">
        <f t="shared" si="3"/>
        <v>22</v>
      </c>
      <c r="S18" s="27">
        <f t="shared" si="3"/>
        <v>22</v>
      </c>
      <c r="T18" s="27">
        <f t="shared" si="3"/>
        <v>22</v>
      </c>
      <c r="U18" s="27">
        <f t="shared" si="3"/>
        <v>22</v>
      </c>
      <c r="V18" s="27">
        <f t="shared" si="3"/>
        <v>22</v>
      </c>
      <c r="W18" s="27">
        <f t="shared" si="3"/>
        <v>22</v>
      </c>
    </row>
    <row r="19" spans="2:23" x14ac:dyDescent="0.2">
      <c r="B19" s="39"/>
      <c r="C19" s="3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2:23" x14ac:dyDescent="0.2">
      <c r="B20" s="39"/>
    </row>
  </sheetData>
  <mergeCells count="5">
    <mergeCell ref="G4:G6"/>
    <mergeCell ref="J4:S6"/>
    <mergeCell ref="B5:C5"/>
    <mergeCell ref="E5:E6"/>
    <mergeCell ref="F5:F6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5:O40"/>
  <sheetViews>
    <sheetView showGridLines="0" topLeftCell="A14" zoomScaleNormal="100" workbookViewId="0">
      <selection activeCell="D22" sqref="D22"/>
    </sheetView>
  </sheetViews>
  <sheetFormatPr defaultRowHeight="12.75" x14ac:dyDescent="0.2"/>
  <cols>
    <col min="1" max="1" width="5.140625" customWidth="1"/>
    <col min="2" max="2" width="15" customWidth="1"/>
    <col min="3" max="3" width="24.85546875" customWidth="1"/>
    <col min="4" max="4" width="15.5703125" customWidth="1"/>
    <col min="5" max="5" width="17.28515625" customWidth="1"/>
    <col min="6" max="6" width="26.42578125" customWidth="1"/>
    <col min="7" max="7" width="35" customWidth="1"/>
    <col min="10" max="11" width="12.7109375" customWidth="1"/>
    <col min="12" max="12" width="13.7109375" customWidth="1"/>
    <col min="13" max="14" width="12.5703125" customWidth="1"/>
    <col min="15" max="15" width="31.85546875" customWidth="1"/>
  </cols>
  <sheetData>
    <row r="5" spans="2:6" ht="18.75" x14ac:dyDescent="0.3">
      <c r="B5" s="2" t="s">
        <v>194</v>
      </c>
      <c r="E5" s="77" t="s">
        <v>195</v>
      </c>
      <c r="F5" s="78" t="s">
        <v>196</v>
      </c>
    </row>
    <row r="6" spans="2:6" ht="15" x14ac:dyDescent="0.25">
      <c r="E6" s="77" t="s">
        <v>197</v>
      </c>
      <c r="F6" s="78"/>
    </row>
    <row r="7" spans="2:6" ht="15" x14ac:dyDescent="0.25">
      <c r="B7" s="77" t="s">
        <v>198</v>
      </c>
      <c r="C7" s="78"/>
    </row>
    <row r="8" spans="2:6" ht="15" x14ac:dyDescent="0.25">
      <c r="B8" s="77" t="s">
        <v>199</v>
      </c>
      <c r="C8" s="78"/>
      <c r="E8" s="79"/>
      <c r="F8" s="79"/>
    </row>
    <row r="9" spans="2:6" x14ac:dyDescent="0.2">
      <c r="E9" s="80" t="s">
        <v>200</v>
      </c>
      <c r="F9" s="81" t="s">
        <v>201</v>
      </c>
    </row>
    <row r="10" spans="2:6" ht="15" x14ac:dyDescent="0.25">
      <c r="B10" s="82" t="s">
        <v>98</v>
      </c>
      <c r="C10" s="79"/>
      <c r="D10" s="79"/>
      <c r="E10" s="80" t="s">
        <v>202</v>
      </c>
      <c r="F10" s="81"/>
    </row>
    <row r="11" spans="2:6" x14ac:dyDescent="0.2">
      <c r="B11" s="80" t="s">
        <v>203</v>
      </c>
      <c r="C11" s="81" t="s">
        <v>204</v>
      </c>
      <c r="D11" s="83"/>
      <c r="E11" s="80" t="s">
        <v>205</v>
      </c>
      <c r="F11" s="81"/>
    </row>
    <row r="12" spans="2:6" ht="15" x14ac:dyDescent="0.25">
      <c r="B12" s="80" t="s">
        <v>206</v>
      </c>
      <c r="C12" s="84" t="s">
        <v>207</v>
      </c>
      <c r="D12" s="83"/>
      <c r="E12" s="83"/>
      <c r="F12" s="81"/>
    </row>
    <row r="13" spans="2:6" ht="15" x14ac:dyDescent="0.2">
      <c r="B13" s="83"/>
      <c r="C13" s="85" t="s">
        <v>201</v>
      </c>
      <c r="D13" s="83"/>
      <c r="E13" s="83"/>
      <c r="F13" s="81"/>
    </row>
    <row r="14" spans="2:6" ht="15" x14ac:dyDescent="0.2">
      <c r="B14" s="83"/>
      <c r="C14" s="85" t="s">
        <v>208</v>
      </c>
      <c r="D14" s="83"/>
      <c r="E14" s="83"/>
      <c r="F14" s="81"/>
    </row>
    <row r="15" spans="2:6" x14ac:dyDescent="0.2">
      <c r="B15" s="83"/>
      <c r="C15" s="81"/>
      <c r="D15" s="83"/>
      <c r="E15" s="83"/>
      <c r="F15" s="81"/>
    </row>
    <row r="16" spans="2:6" x14ac:dyDescent="0.2">
      <c r="B16" s="83"/>
      <c r="C16" s="81"/>
      <c r="D16" s="83"/>
    </row>
    <row r="17" spans="2:15" x14ac:dyDescent="0.2">
      <c r="B17" s="83"/>
      <c r="C17" s="86"/>
      <c r="D17" s="83"/>
    </row>
    <row r="20" spans="2:15" ht="15" x14ac:dyDescent="0.25">
      <c r="B20" s="1" t="s">
        <v>209</v>
      </c>
      <c r="I20" s="1" t="s">
        <v>49</v>
      </c>
      <c r="K20" s="30" t="s">
        <v>7</v>
      </c>
    </row>
    <row r="21" spans="2:15" ht="26.25" thickBot="1" x14ac:dyDescent="0.25">
      <c r="B21" s="13" t="s">
        <v>0</v>
      </c>
      <c r="C21" s="13" t="s">
        <v>4</v>
      </c>
      <c r="D21" s="13" t="s">
        <v>1</v>
      </c>
      <c r="E21" s="13" t="s">
        <v>2</v>
      </c>
      <c r="F21" s="13" t="s">
        <v>3</v>
      </c>
      <c r="G21" s="13" t="s">
        <v>5</v>
      </c>
      <c r="H21" s="14"/>
      <c r="I21" s="29" t="s">
        <v>81</v>
      </c>
      <c r="J21" s="87" t="s">
        <v>1</v>
      </c>
      <c r="K21" s="87" t="s">
        <v>2</v>
      </c>
      <c r="L21" s="87" t="s">
        <v>3</v>
      </c>
      <c r="M21" s="87" t="s">
        <v>82</v>
      </c>
      <c r="N21" s="87" t="s">
        <v>83</v>
      </c>
      <c r="O21" s="87" t="s">
        <v>5</v>
      </c>
    </row>
    <row r="22" spans="2:15" ht="13.5" thickBot="1" x14ac:dyDescent="0.25">
      <c r="B22" s="11">
        <v>1</v>
      </c>
      <c r="C22" s="88" t="s">
        <v>210</v>
      </c>
      <c r="D22" s="89" t="s">
        <v>211</v>
      </c>
      <c r="E22" s="89" t="s">
        <v>212</v>
      </c>
      <c r="F22" s="90" t="s">
        <v>6</v>
      </c>
      <c r="G22" s="12"/>
      <c r="I22" s="91" t="s">
        <v>213</v>
      </c>
      <c r="J22" s="10"/>
      <c r="K22" s="10"/>
      <c r="L22" s="90"/>
      <c r="M22" s="11"/>
      <c r="N22" s="11"/>
      <c r="O22" s="11"/>
    </row>
    <row r="23" spans="2:15" s="9" customFormat="1" ht="13.5" thickBot="1" x14ac:dyDescent="0.25">
      <c r="B23" s="11">
        <v>2</v>
      </c>
      <c r="C23" s="92" t="s">
        <v>214</v>
      </c>
      <c r="D23" s="89">
        <v>44205</v>
      </c>
      <c r="E23" s="89" t="s">
        <v>215</v>
      </c>
      <c r="F23" s="90" t="s">
        <v>6</v>
      </c>
      <c r="G23" s="12"/>
      <c r="H23"/>
      <c r="I23" s="91" t="s">
        <v>216</v>
      </c>
      <c r="J23" s="10"/>
      <c r="K23" s="10"/>
      <c r="L23" s="90"/>
      <c r="M23" s="11"/>
      <c r="N23" s="11"/>
      <c r="O23" s="11"/>
    </row>
    <row r="24" spans="2:15" ht="13.5" thickBot="1" x14ac:dyDescent="0.25">
      <c r="B24" s="11">
        <v>3</v>
      </c>
      <c r="C24" s="92" t="s">
        <v>217</v>
      </c>
      <c r="D24" s="10"/>
      <c r="E24" s="10"/>
      <c r="F24" s="90"/>
      <c r="G24" s="12"/>
      <c r="I24" s="91" t="s">
        <v>218</v>
      </c>
      <c r="J24" s="10"/>
      <c r="K24" s="10"/>
      <c r="L24" s="90"/>
      <c r="M24" s="11"/>
      <c r="N24" s="11"/>
      <c r="O24" s="11"/>
    </row>
    <row r="25" spans="2:15" ht="13.5" thickBot="1" x14ac:dyDescent="0.25">
      <c r="B25" s="11">
        <v>4</v>
      </c>
      <c r="C25" s="92" t="s">
        <v>219</v>
      </c>
      <c r="D25" s="10"/>
      <c r="E25" s="10"/>
      <c r="F25" s="90"/>
      <c r="G25" s="12"/>
      <c r="I25" s="91" t="s">
        <v>220</v>
      </c>
      <c r="J25" s="10"/>
      <c r="K25" s="10"/>
      <c r="L25" s="90"/>
      <c r="M25" s="11"/>
      <c r="N25" s="11"/>
      <c r="O25" s="11"/>
    </row>
    <row r="26" spans="2:15" ht="13.5" thickBot="1" x14ac:dyDescent="0.25">
      <c r="B26" s="11">
        <v>5</v>
      </c>
      <c r="C26" s="92" t="s">
        <v>221</v>
      </c>
      <c r="D26" s="10"/>
      <c r="E26" s="10"/>
      <c r="F26" s="90"/>
      <c r="G26" s="12"/>
      <c r="I26" s="91" t="s">
        <v>222</v>
      </c>
      <c r="J26" s="10"/>
      <c r="K26" s="10"/>
      <c r="L26" s="90"/>
      <c r="M26" s="11"/>
      <c r="N26" s="11"/>
      <c r="O26" s="11"/>
    </row>
    <row r="27" spans="2:15" x14ac:dyDescent="0.2">
      <c r="B27" s="4"/>
      <c r="C27" s="4"/>
      <c r="D27" s="11"/>
      <c r="E27" s="11"/>
      <c r="F27" s="90"/>
      <c r="G27" s="12"/>
      <c r="I27" s="4"/>
      <c r="J27" s="10"/>
      <c r="K27" s="10"/>
      <c r="L27" s="11"/>
      <c r="M27" s="11"/>
      <c r="N27" s="11"/>
      <c r="O27" s="11"/>
    </row>
    <row r="28" spans="2:15" x14ac:dyDescent="0.2">
      <c r="B28" s="4"/>
      <c r="C28" s="4"/>
      <c r="D28" s="11"/>
      <c r="E28" s="11"/>
      <c r="F28" s="11"/>
      <c r="G28" s="12"/>
      <c r="I28" s="4"/>
      <c r="J28" s="10"/>
      <c r="K28" s="10"/>
      <c r="L28" s="11"/>
      <c r="M28" s="11"/>
      <c r="N28" s="11"/>
      <c r="O28" s="11"/>
    </row>
    <row r="29" spans="2:15" x14ac:dyDescent="0.2">
      <c r="B29" s="4"/>
      <c r="C29" s="4"/>
      <c r="D29" s="11"/>
      <c r="E29" s="11"/>
      <c r="F29" s="11"/>
      <c r="G29" s="12"/>
      <c r="I29" s="4"/>
      <c r="J29" s="10"/>
      <c r="K29" s="10"/>
      <c r="L29" s="11"/>
      <c r="M29" s="11"/>
      <c r="N29" s="11"/>
      <c r="O29" s="11"/>
    </row>
    <row r="30" spans="2:15" x14ac:dyDescent="0.2">
      <c r="B30" s="4"/>
      <c r="C30" s="4"/>
      <c r="D30" s="11"/>
      <c r="E30" s="11"/>
      <c r="F30" s="11"/>
      <c r="G30" s="12"/>
      <c r="I30" s="4"/>
      <c r="J30" s="10"/>
      <c r="K30" s="10"/>
      <c r="L30" s="11"/>
      <c r="M30" s="11"/>
      <c r="N30" s="11"/>
      <c r="O30" s="11"/>
    </row>
    <row r="31" spans="2:15" x14ac:dyDescent="0.2">
      <c r="B31" s="4"/>
      <c r="C31" s="4"/>
      <c r="D31" s="11"/>
      <c r="E31" s="11"/>
      <c r="F31" s="11"/>
      <c r="G31" s="12"/>
      <c r="I31" s="4"/>
      <c r="J31" s="10"/>
      <c r="K31" s="10"/>
      <c r="L31" s="11"/>
      <c r="M31" s="11"/>
      <c r="N31" s="11"/>
      <c r="O31" s="11"/>
    </row>
    <row r="32" spans="2:15" x14ac:dyDescent="0.2">
      <c r="B32" s="4"/>
      <c r="C32" s="4"/>
      <c r="D32" s="11"/>
      <c r="E32" s="11"/>
      <c r="F32" s="11"/>
      <c r="G32" s="12"/>
      <c r="I32" s="4"/>
      <c r="J32" s="10"/>
      <c r="K32" s="10"/>
      <c r="L32" s="11"/>
      <c r="M32" s="11"/>
      <c r="N32" s="11"/>
      <c r="O32" s="11"/>
    </row>
    <row r="33" spans="2:15" x14ac:dyDescent="0.2">
      <c r="B33" s="4"/>
      <c r="C33" s="4"/>
      <c r="D33" s="11"/>
      <c r="E33" s="11"/>
      <c r="F33" s="11"/>
      <c r="G33" s="12"/>
      <c r="I33" s="4"/>
      <c r="J33" s="10"/>
      <c r="K33" s="10"/>
      <c r="L33" s="11"/>
      <c r="M33" s="11"/>
      <c r="N33" s="11"/>
      <c r="O33" s="11"/>
    </row>
    <row r="34" spans="2:15" x14ac:dyDescent="0.2">
      <c r="B34" s="4"/>
      <c r="C34" s="4"/>
      <c r="D34" s="11"/>
      <c r="E34" s="11"/>
      <c r="F34" s="11"/>
      <c r="G34" s="12"/>
      <c r="I34" s="4"/>
      <c r="J34" s="10"/>
      <c r="K34" s="10"/>
      <c r="L34" s="11"/>
      <c r="M34" s="11"/>
      <c r="N34" s="11"/>
      <c r="O34" s="11"/>
    </row>
    <row r="35" spans="2:15" x14ac:dyDescent="0.2">
      <c r="B35" s="4"/>
      <c r="C35" s="4"/>
      <c r="D35" s="11"/>
      <c r="E35" s="11"/>
      <c r="F35" s="11"/>
      <c r="G35" s="12"/>
      <c r="I35" s="4"/>
      <c r="J35" s="10"/>
      <c r="K35" s="10"/>
      <c r="L35" s="11"/>
      <c r="M35" s="11"/>
      <c r="N35" s="11"/>
      <c r="O35" s="11"/>
    </row>
    <row r="36" spans="2:15" x14ac:dyDescent="0.2">
      <c r="B36" s="4"/>
      <c r="C36" s="4"/>
      <c r="D36" s="4"/>
      <c r="E36" s="4"/>
      <c r="F36" s="11"/>
      <c r="G36" s="12"/>
      <c r="I36" s="4"/>
      <c r="J36" s="10"/>
      <c r="K36" s="10"/>
      <c r="L36" s="11"/>
      <c r="M36" s="11"/>
      <c r="N36" s="11"/>
      <c r="O36" s="11"/>
    </row>
    <row r="37" spans="2:15" x14ac:dyDescent="0.2">
      <c r="B37" s="4"/>
      <c r="C37" s="4"/>
      <c r="D37" s="4"/>
      <c r="E37" s="4"/>
      <c r="F37" s="11"/>
      <c r="G37" s="12"/>
      <c r="I37" s="4"/>
      <c r="J37" s="10"/>
      <c r="K37" s="10"/>
      <c r="L37" s="11"/>
      <c r="M37" s="11"/>
      <c r="N37" s="11"/>
      <c r="O37" s="11"/>
    </row>
    <row r="40" spans="2:15" x14ac:dyDescent="0.2">
      <c r="G40" s="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B3:R24"/>
  <sheetViews>
    <sheetView showGridLines="0" tabSelected="1" zoomScaleNormal="100" workbookViewId="0">
      <pane xSplit="3" ySplit="7" topLeftCell="G10" activePane="bottomRight" state="frozen"/>
      <selection pane="topRight" activeCell="D1" sqref="D1"/>
      <selection pane="bottomLeft" activeCell="A8" sqref="A8"/>
      <selection pane="bottomRight" activeCell="E13" sqref="E13"/>
    </sheetView>
  </sheetViews>
  <sheetFormatPr defaultRowHeight="12.75" x14ac:dyDescent="0.2"/>
  <cols>
    <col min="1" max="1" width="3.140625" customWidth="1"/>
    <col min="2" max="2" width="13.140625" customWidth="1"/>
    <col min="3" max="3" width="28.7109375" customWidth="1"/>
    <col min="4" max="4" width="21.7109375" customWidth="1"/>
    <col min="5" max="6" width="33.85546875" style="15" customWidth="1"/>
    <col min="7" max="7" width="45.85546875" style="15" customWidth="1"/>
    <col min="8" max="8" width="12.28515625" style="7" customWidth="1"/>
    <col min="9" max="9" width="11.28515625" customWidth="1"/>
    <col min="10" max="10" width="11.28515625" hidden="1" customWidth="1"/>
    <col min="11" max="12" width="0" hidden="1" customWidth="1"/>
    <col min="14" max="14" width="14.28515625" customWidth="1"/>
    <col min="15" max="15" width="14.28515625" hidden="1" customWidth="1"/>
    <col min="16" max="16" width="12" hidden="1" customWidth="1"/>
    <col min="17" max="17" width="0" hidden="1" customWidth="1"/>
    <col min="18" max="18" width="40.140625" customWidth="1"/>
    <col min="19" max="19" width="32.7109375" customWidth="1"/>
  </cols>
  <sheetData>
    <row r="3" spans="2:18" x14ac:dyDescent="0.2">
      <c r="M3" s="103"/>
    </row>
    <row r="4" spans="2:18" x14ac:dyDescent="0.2">
      <c r="J4" s="95"/>
      <c r="M4" s="103"/>
    </row>
    <row r="5" spans="2:18" ht="21" customHeight="1" x14ac:dyDescent="0.35">
      <c r="B5" s="40" t="s">
        <v>60</v>
      </c>
      <c r="J5" s="105"/>
      <c r="M5" s="103"/>
      <c r="O5" s="95"/>
    </row>
    <row r="6" spans="2:18" x14ac:dyDescent="0.2">
      <c r="J6" s="106"/>
      <c r="M6" s="104"/>
      <c r="O6" s="96"/>
    </row>
    <row r="7" spans="2:18" s="8" customFormat="1" ht="25.5" x14ac:dyDescent="0.2">
      <c r="B7" s="48" t="s">
        <v>0</v>
      </c>
      <c r="C7" s="48" t="s">
        <v>78</v>
      </c>
      <c r="D7" s="48" t="s">
        <v>52</v>
      </c>
      <c r="E7" s="48" t="s">
        <v>14</v>
      </c>
      <c r="F7" s="48" t="s">
        <v>15</v>
      </c>
      <c r="G7" s="48" t="s">
        <v>17</v>
      </c>
      <c r="H7" s="48" t="s">
        <v>5</v>
      </c>
      <c r="I7" s="49" t="s">
        <v>16</v>
      </c>
      <c r="J7" s="49" t="s">
        <v>3</v>
      </c>
      <c r="K7" s="50" t="s">
        <v>21</v>
      </c>
      <c r="L7" s="50" t="s">
        <v>19</v>
      </c>
      <c r="M7" s="51" t="s">
        <v>64</v>
      </c>
      <c r="N7" s="51" t="s">
        <v>77</v>
      </c>
      <c r="O7" s="51" t="s">
        <v>20</v>
      </c>
      <c r="P7" s="51" t="s">
        <v>18</v>
      </c>
      <c r="Q7" s="51" t="s">
        <v>3</v>
      </c>
      <c r="R7" s="51" t="s">
        <v>5</v>
      </c>
    </row>
    <row r="8" spans="2:18" ht="97.9" customHeight="1" x14ac:dyDescent="0.2">
      <c r="B8" s="37" t="s">
        <v>53</v>
      </c>
      <c r="C8" s="114" t="s">
        <v>264</v>
      </c>
      <c r="D8" s="37" t="s">
        <v>188</v>
      </c>
      <c r="E8" s="73" t="s">
        <v>191</v>
      </c>
      <c r="F8" s="73" t="s">
        <v>265</v>
      </c>
      <c r="G8" s="73" t="s">
        <v>266</v>
      </c>
      <c r="H8" s="52"/>
      <c r="I8" s="59">
        <v>0</v>
      </c>
      <c r="J8" s="60"/>
      <c r="K8" s="60"/>
      <c r="L8" s="60"/>
      <c r="M8" s="60">
        <v>0</v>
      </c>
      <c r="N8" s="60">
        <v>0</v>
      </c>
      <c r="O8" s="53"/>
      <c r="P8" s="53"/>
      <c r="Q8" s="53"/>
      <c r="R8" s="53"/>
    </row>
    <row r="9" spans="2:18" ht="83.45" customHeight="1" x14ac:dyDescent="0.2">
      <c r="B9" s="37" t="s">
        <v>84</v>
      </c>
      <c r="C9" s="115" t="s">
        <v>267</v>
      </c>
      <c r="D9" s="37" t="s">
        <v>187</v>
      </c>
      <c r="E9" s="73" t="s">
        <v>268</v>
      </c>
      <c r="F9" s="73" t="s">
        <v>269</v>
      </c>
      <c r="G9" s="73" t="s">
        <v>278</v>
      </c>
      <c r="H9" s="54"/>
      <c r="I9" s="60">
        <v>3</v>
      </c>
      <c r="J9" s="60"/>
      <c r="K9" s="60"/>
      <c r="L9" s="60"/>
      <c r="M9" s="60">
        <v>2</v>
      </c>
      <c r="N9" s="60">
        <v>40</v>
      </c>
      <c r="O9" s="53"/>
      <c r="P9" s="53"/>
      <c r="Q9" s="53"/>
      <c r="R9" s="53"/>
    </row>
    <row r="10" spans="2:18" ht="105" customHeight="1" x14ac:dyDescent="0.2">
      <c r="B10" s="37" t="s">
        <v>58</v>
      </c>
      <c r="C10" s="74" t="s">
        <v>270</v>
      </c>
      <c r="D10" s="37" t="s">
        <v>188</v>
      </c>
      <c r="E10" s="73" t="s">
        <v>271</v>
      </c>
      <c r="F10" s="73" t="s">
        <v>272</v>
      </c>
      <c r="G10" s="73" t="s">
        <v>273</v>
      </c>
      <c r="H10" s="55"/>
      <c r="I10" s="60">
        <v>4</v>
      </c>
      <c r="J10" s="60"/>
      <c r="K10" s="60"/>
      <c r="L10" s="60"/>
      <c r="M10" s="60">
        <v>2</v>
      </c>
      <c r="N10" s="60">
        <v>30</v>
      </c>
      <c r="O10" s="53"/>
      <c r="P10" s="53"/>
      <c r="Q10" s="53"/>
      <c r="R10" s="53"/>
    </row>
    <row r="11" spans="2:18" ht="55.15" customHeight="1" x14ac:dyDescent="0.2">
      <c r="B11" s="37" t="s">
        <v>85</v>
      </c>
      <c r="C11" s="73" t="s">
        <v>274</v>
      </c>
      <c r="D11" s="37" t="s">
        <v>188</v>
      </c>
      <c r="E11" s="73" t="s">
        <v>275</v>
      </c>
      <c r="F11" s="73" t="s">
        <v>276</v>
      </c>
      <c r="G11" s="73" t="s">
        <v>277</v>
      </c>
      <c r="H11" s="55"/>
      <c r="I11" s="60">
        <v>2</v>
      </c>
      <c r="J11" s="60"/>
      <c r="K11" s="60"/>
      <c r="L11" s="60"/>
      <c r="M11" s="60">
        <v>1</v>
      </c>
      <c r="N11" s="60">
        <v>60</v>
      </c>
      <c r="O11" s="53"/>
      <c r="P11" s="53"/>
      <c r="Q11" s="53"/>
      <c r="R11" s="53"/>
    </row>
    <row r="12" spans="2:18" ht="55.9" customHeight="1" x14ac:dyDescent="0.2">
      <c r="B12" s="37" t="s">
        <v>86</v>
      </c>
      <c r="C12" s="37" t="s">
        <v>189</v>
      </c>
      <c r="D12" s="37" t="s">
        <v>187</v>
      </c>
      <c r="E12" s="73" t="s">
        <v>190</v>
      </c>
      <c r="F12" s="73" t="s">
        <v>279</v>
      </c>
      <c r="G12" s="73" t="s">
        <v>280</v>
      </c>
      <c r="H12" s="55"/>
      <c r="I12" s="60">
        <v>1</v>
      </c>
      <c r="J12" s="60"/>
      <c r="K12" s="60"/>
      <c r="L12" s="60"/>
      <c r="M12" s="60" t="s">
        <v>192</v>
      </c>
      <c r="N12" s="60">
        <v>80</v>
      </c>
      <c r="O12" s="53"/>
      <c r="P12" s="53"/>
      <c r="Q12" s="53"/>
      <c r="R12" s="53"/>
    </row>
    <row r="13" spans="2:18" ht="57" customHeight="1" x14ac:dyDescent="0.2">
      <c r="B13" s="37" t="s">
        <v>87</v>
      </c>
      <c r="C13" s="75" t="s">
        <v>95</v>
      </c>
      <c r="D13" s="76" t="s">
        <v>94</v>
      </c>
      <c r="E13" s="73" t="s">
        <v>283</v>
      </c>
      <c r="F13" s="73" t="s">
        <v>282</v>
      </c>
      <c r="G13" s="73" t="s">
        <v>281</v>
      </c>
      <c r="H13" s="55"/>
      <c r="I13" s="60"/>
      <c r="J13" s="60"/>
      <c r="K13" s="60"/>
      <c r="L13" s="60"/>
      <c r="M13" s="60"/>
      <c r="N13" s="60"/>
      <c r="O13" s="53"/>
      <c r="P13" s="53"/>
      <c r="Q13" s="53"/>
      <c r="R13" s="53"/>
    </row>
    <row r="14" spans="2:18" x14ac:dyDescent="0.2">
      <c r="B14" s="46"/>
      <c r="C14" s="46"/>
      <c r="D14" s="46"/>
      <c r="E14" s="47"/>
      <c r="F14" s="47"/>
      <c r="G14" s="47"/>
      <c r="H14" s="55"/>
      <c r="I14" s="60"/>
      <c r="J14" s="60"/>
      <c r="K14" s="60"/>
      <c r="L14" s="60"/>
      <c r="M14" s="60"/>
      <c r="N14" s="60"/>
      <c r="O14" s="53"/>
      <c r="P14" s="53"/>
      <c r="Q14" s="53"/>
      <c r="R14" s="53"/>
    </row>
    <row r="15" spans="2:18" x14ac:dyDescent="0.2">
      <c r="B15" s="46"/>
      <c r="C15" s="46"/>
      <c r="D15" s="46"/>
      <c r="E15" s="47"/>
      <c r="F15" s="47"/>
      <c r="G15" s="47"/>
    </row>
    <row r="16" spans="2:18" x14ac:dyDescent="0.2">
      <c r="B16" s="46"/>
      <c r="C16" s="46"/>
      <c r="D16" s="46"/>
      <c r="E16" s="47"/>
      <c r="F16" s="47"/>
      <c r="G16" s="47"/>
    </row>
    <row r="17" spans="2:7" x14ac:dyDescent="0.2">
      <c r="B17" s="46"/>
      <c r="C17" s="46"/>
      <c r="D17" s="46"/>
      <c r="E17" s="47"/>
      <c r="F17" s="47"/>
      <c r="G17" s="47"/>
    </row>
    <row r="18" spans="2:7" x14ac:dyDescent="0.2">
      <c r="B18" s="46"/>
      <c r="C18" s="46"/>
      <c r="D18" s="46"/>
      <c r="E18" s="47"/>
      <c r="F18" s="47"/>
      <c r="G18" s="47"/>
    </row>
    <row r="19" spans="2:7" x14ac:dyDescent="0.2">
      <c r="B19" s="46"/>
      <c r="C19" s="46"/>
      <c r="D19" s="46"/>
      <c r="E19" s="47"/>
      <c r="F19" s="47"/>
      <c r="G19" s="47"/>
    </row>
    <row r="20" spans="2:7" x14ac:dyDescent="0.2">
      <c r="B20" s="46"/>
      <c r="C20" s="46"/>
      <c r="D20" s="46"/>
      <c r="E20" s="47"/>
      <c r="F20" s="47"/>
      <c r="G20" s="47"/>
    </row>
    <row r="21" spans="2:7" x14ac:dyDescent="0.2">
      <c r="B21" s="46"/>
      <c r="C21" s="46"/>
      <c r="D21" s="46"/>
      <c r="E21" s="47"/>
      <c r="F21" s="47"/>
      <c r="G21" s="47"/>
    </row>
    <row r="22" spans="2:7" x14ac:dyDescent="0.2">
      <c r="B22" s="46"/>
      <c r="C22" s="46"/>
      <c r="D22" s="46"/>
      <c r="E22" s="47"/>
      <c r="F22" s="47"/>
      <c r="G22" s="47"/>
    </row>
    <row r="23" spans="2:7" x14ac:dyDescent="0.2">
      <c r="B23" s="46"/>
      <c r="C23" s="46"/>
      <c r="D23" s="46"/>
      <c r="E23" s="47"/>
      <c r="F23" s="47"/>
      <c r="G23" s="47"/>
    </row>
    <row r="24" spans="2:7" x14ac:dyDescent="0.2">
      <c r="B24" s="46"/>
      <c r="C24" s="46"/>
      <c r="D24" s="46"/>
      <c r="E24" s="47"/>
      <c r="F24" s="47"/>
      <c r="G24" s="47"/>
    </row>
  </sheetData>
  <mergeCells count="3">
    <mergeCell ref="O5:O6"/>
    <mergeCell ref="M3:M6"/>
    <mergeCell ref="J4:J6"/>
  </mergeCells>
  <pageMargins left="0.7" right="0.7" top="0.75" bottom="0.75" header="0.3" footer="0.3"/>
  <pageSetup orientation="portrait" horizontalDpi="203" verticalDpi="203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B4:W22"/>
  <sheetViews>
    <sheetView showGridLines="0" topLeftCell="C4" workbookViewId="0">
      <selection activeCell="F16" sqref="F16"/>
    </sheetView>
  </sheetViews>
  <sheetFormatPr defaultRowHeight="12.75" x14ac:dyDescent="0.2"/>
  <cols>
    <col min="1" max="1" width="5.42578125" customWidth="1"/>
    <col min="2" max="2" width="11.42578125" style="35" customWidth="1"/>
    <col min="3" max="3" width="11.42578125" style="31" customWidth="1"/>
    <col min="4" max="4" width="30.85546875" customWidth="1"/>
    <col min="5" max="5" width="15" customWidth="1"/>
    <col min="6" max="6" width="13.28515625" customWidth="1"/>
    <col min="7" max="7" width="12.5703125" customWidth="1"/>
    <col min="8" max="9" width="11.5703125" customWidth="1"/>
    <col min="10" max="23" width="3.7109375" customWidth="1"/>
  </cols>
  <sheetData>
    <row r="4" spans="2:23" ht="13.15" customHeight="1" x14ac:dyDescent="0.2">
      <c r="G4" s="93" t="s">
        <v>63</v>
      </c>
      <c r="J4" s="95" t="s">
        <v>79</v>
      </c>
      <c r="K4" s="95"/>
      <c r="L4" s="95"/>
      <c r="M4" s="95"/>
      <c r="N4" s="95"/>
      <c r="O4" s="95"/>
      <c r="P4" s="95"/>
      <c r="Q4" s="95"/>
      <c r="R4" s="95"/>
      <c r="S4" s="95"/>
    </row>
    <row r="5" spans="2:23" ht="18.399999999999999" customHeight="1" x14ac:dyDescent="0.35">
      <c r="B5" s="97" t="s">
        <v>59</v>
      </c>
      <c r="C5" s="98"/>
      <c r="E5" s="99" t="s">
        <v>62</v>
      </c>
      <c r="F5" s="101" t="s">
        <v>54</v>
      </c>
      <c r="G5" s="93"/>
      <c r="J5" s="95"/>
      <c r="K5" s="95"/>
      <c r="L5" s="95"/>
      <c r="M5" s="95"/>
      <c r="N5" s="95"/>
      <c r="O5" s="95"/>
      <c r="P5" s="95"/>
      <c r="Q5" s="95"/>
      <c r="R5" s="95"/>
      <c r="S5" s="95"/>
    </row>
    <row r="6" spans="2:23" ht="38.25" x14ac:dyDescent="0.2">
      <c r="B6" s="36"/>
      <c r="E6" s="100"/>
      <c r="F6" s="102"/>
      <c r="G6" s="94"/>
      <c r="H6" s="45"/>
      <c r="I6" s="44" t="s">
        <v>80</v>
      </c>
      <c r="J6" s="96"/>
      <c r="K6" s="96"/>
      <c r="L6" s="96"/>
      <c r="M6" s="96"/>
      <c r="N6" s="96"/>
      <c r="O6" s="96"/>
      <c r="P6" s="96"/>
      <c r="Q6" s="96"/>
      <c r="R6" s="96"/>
      <c r="S6" s="96"/>
    </row>
    <row r="7" spans="2:23" ht="34.5" customHeight="1" x14ac:dyDescent="0.2">
      <c r="B7" s="20" t="s">
        <v>32</v>
      </c>
      <c r="C7" s="20" t="s">
        <v>33</v>
      </c>
      <c r="D7" s="20" t="s">
        <v>4</v>
      </c>
      <c r="E7" s="20" t="s">
        <v>18</v>
      </c>
      <c r="F7" s="20" t="s">
        <v>3</v>
      </c>
      <c r="G7" s="21" t="s">
        <v>76</v>
      </c>
      <c r="H7" s="21" t="s">
        <v>44</v>
      </c>
      <c r="I7" s="21" t="s">
        <v>45</v>
      </c>
      <c r="J7" s="22" t="s">
        <v>34</v>
      </c>
      <c r="K7" s="22" t="s">
        <v>35</v>
      </c>
      <c r="L7" s="22" t="s">
        <v>36</v>
      </c>
      <c r="M7" s="22" t="s">
        <v>37</v>
      </c>
      <c r="N7" s="22" t="s">
        <v>38</v>
      </c>
      <c r="O7" s="22" t="s">
        <v>39</v>
      </c>
      <c r="P7" s="22" t="s">
        <v>40</v>
      </c>
      <c r="Q7" s="22" t="s">
        <v>41</v>
      </c>
      <c r="R7" s="22" t="s">
        <v>42</v>
      </c>
      <c r="S7" s="22" t="s">
        <v>43</v>
      </c>
      <c r="T7" s="22" t="s">
        <v>71</v>
      </c>
      <c r="U7" s="22" t="s">
        <v>72</v>
      </c>
      <c r="V7" s="22" t="s">
        <v>73</v>
      </c>
      <c r="W7" s="22" t="s">
        <v>74</v>
      </c>
    </row>
    <row r="8" spans="2:23" x14ac:dyDescent="0.2">
      <c r="B8" s="63">
        <v>1.1000000000000001</v>
      </c>
      <c r="C8" s="3" t="s">
        <v>96</v>
      </c>
      <c r="D8" s="64" t="s">
        <v>97</v>
      </c>
      <c r="E8" s="3" t="s">
        <v>98</v>
      </c>
      <c r="F8" s="3" t="s">
        <v>55</v>
      </c>
      <c r="G8" s="5">
        <v>4</v>
      </c>
      <c r="H8" s="23">
        <v>4</v>
      </c>
      <c r="I8" s="23">
        <f>G8-H8</f>
        <v>0</v>
      </c>
      <c r="J8" s="5">
        <v>2</v>
      </c>
      <c r="K8" s="5">
        <v>2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2:23" x14ac:dyDescent="0.2">
      <c r="B9" s="63">
        <v>1.2</v>
      </c>
      <c r="C9" s="3" t="s">
        <v>99</v>
      </c>
      <c r="D9" s="65" t="s">
        <v>100</v>
      </c>
      <c r="E9" s="3" t="s">
        <v>98</v>
      </c>
      <c r="F9" s="3" t="s">
        <v>55</v>
      </c>
      <c r="G9" s="5">
        <v>4</v>
      </c>
      <c r="H9" s="23">
        <v>4</v>
      </c>
      <c r="I9" s="23">
        <f>G9-H9</f>
        <v>0</v>
      </c>
      <c r="J9" s="5"/>
      <c r="K9" s="5">
        <v>2</v>
      </c>
      <c r="L9" s="5">
        <v>2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2:23" x14ac:dyDescent="0.2">
      <c r="B10" s="63">
        <v>1.3</v>
      </c>
      <c r="C10" s="3" t="s">
        <v>101</v>
      </c>
      <c r="D10" s="66" t="s">
        <v>102</v>
      </c>
      <c r="E10" s="3" t="s">
        <v>98</v>
      </c>
      <c r="F10" s="3" t="s">
        <v>55</v>
      </c>
      <c r="G10" s="5">
        <v>6</v>
      </c>
      <c r="H10" s="23">
        <v>6</v>
      </c>
      <c r="I10" s="23">
        <f t="shared" ref="I10:I13" si="0">G10-H10</f>
        <v>0</v>
      </c>
      <c r="J10" s="5"/>
      <c r="K10" s="5"/>
      <c r="L10" s="5">
        <v>6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2:23" x14ac:dyDescent="0.2">
      <c r="B11" s="63">
        <v>1.4</v>
      </c>
      <c r="C11" s="3" t="s">
        <v>103</v>
      </c>
      <c r="D11" s="67" t="s">
        <v>104</v>
      </c>
      <c r="E11" s="3" t="s">
        <v>98</v>
      </c>
      <c r="F11" s="3" t="s">
        <v>55</v>
      </c>
      <c r="G11" s="5">
        <v>8</v>
      </c>
      <c r="H11" s="23">
        <v>8</v>
      </c>
      <c r="I11" s="23">
        <v>0</v>
      </c>
      <c r="J11" s="5"/>
      <c r="L11" s="5"/>
      <c r="M11" s="5">
        <v>4</v>
      </c>
      <c r="N11" s="5">
        <v>4</v>
      </c>
      <c r="O11" s="5"/>
      <c r="P11" s="5"/>
      <c r="Q11" s="5"/>
      <c r="R11" s="5"/>
      <c r="S11" s="5"/>
      <c r="T11" s="5"/>
      <c r="U11" s="5"/>
      <c r="V11" s="5"/>
      <c r="W11" s="5"/>
    </row>
    <row r="12" spans="2:23" x14ac:dyDescent="0.2">
      <c r="B12" s="63">
        <v>1.5</v>
      </c>
      <c r="C12" s="3" t="s">
        <v>106</v>
      </c>
      <c r="D12" s="67" t="s">
        <v>107</v>
      </c>
      <c r="E12" s="3" t="s">
        <v>98</v>
      </c>
      <c r="F12" s="3" t="s">
        <v>55</v>
      </c>
      <c r="G12" s="5">
        <v>8</v>
      </c>
      <c r="H12" s="23">
        <v>8</v>
      </c>
      <c r="I12" s="23">
        <f t="shared" si="0"/>
        <v>0</v>
      </c>
      <c r="J12" s="5"/>
      <c r="K12" s="5"/>
      <c r="L12" s="5"/>
      <c r="M12" s="5"/>
      <c r="N12" s="5">
        <v>4</v>
      </c>
      <c r="O12" s="5">
        <v>4</v>
      </c>
      <c r="P12" s="5"/>
      <c r="Q12" s="5"/>
      <c r="R12" s="5"/>
      <c r="S12" s="5"/>
      <c r="T12" s="5"/>
      <c r="U12" s="5"/>
      <c r="V12" s="5"/>
      <c r="W12" s="5"/>
    </row>
    <row r="13" spans="2:23" x14ac:dyDescent="0.2">
      <c r="B13" s="63">
        <v>1.6</v>
      </c>
      <c r="C13" s="3" t="s">
        <v>108</v>
      </c>
      <c r="D13" s="3" t="s">
        <v>109</v>
      </c>
      <c r="E13" s="3" t="s">
        <v>98</v>
      </c>
      <c r="F13" s="3" t="s">
        <v>55</v>
      </c>
      <c r="G13" s="5">
        <v>8</v>
      </c>
      <c r="H13" s="23">
        <v>8</v>
      </c>
      <c r="I13" s="23">
        <f t="shared" si="0"/>
        <v>0</v>
      </c>
      <c r="J13" s="5"/>
      <c r="L13" s="5"/>
      <c r="M13" s="5"/>
      <c r="N13" s="5"/>
      <c r="O13" s="5">
        <v>4</v>
      </c>
      <c r="P13" s="5">
        <v>4</v>
      </c>
      <c r="Q13" s="5"/>
      <c r="R13" s="5"/>
      <c r="S13" s="5"/>
      <c r="T13" s="5"/>
      <c r="U13" s="5"/>
      <c r="V13" s="5"/>
      <c r="W13" s="5"/>
    </row>
    <row r="14" spans="2:23" ht="25.9" customHeight="1" x14ac:dyDescent="0.2">
      <c r="B14" s="63">
        <v>1.7</v>
      </c>
      <c r="C14" s="3" t="s">
        <v>110</v>
      </c>
      <c r="D14" t="s">
        <v>111</v>
      </c>
      <c r="E14" s="3" t="s">
        <v>98</v>
      </c>
      <c r="F14" s="3" t="s">
        <v>193</v>
      </c>
      <c r="G14" s="5">
        <v>32</v>
      </c>
      <c r="H14" s="23">
        <v>0</v>
      </c>
      <c r="I14" s="23">
        <f t="shared" ref="I14:I16" si="1">G14-H14</f>
        <v>32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2:23" x14ac:dyDescent="0.2">
      <c r="B15" s="63">
        <v>1.8</v>
      </c>
      <c r="C15" s="3" t="s">
        <v>112</v>
      </c>
      <c r="D15" s="64" t="s">
        <v>113</v>
      </c>
      <c r="E15" s="3" t="s">
        <v>98</v>
      </c>
      <c r="F15" s="3" t="s">
        <v>193</v>
      </c>
      <c r="G15" s="5">
        <v>8</v>
      </c>
      <c r="H15" s="23">
        <v>0</v>
      </c>
      <c r="I15" s="23">
        <f t="shared" si="1"/>
        <v>8</v>
      </c>
      <c r="J15" s="5"/>
      <c r="K15" s="5"/>
      <c r="L15" s="5"/>
      <c r="M15" s="5"/>
      <c r="O15" s="5"/>
      <c r="P15" s="5"/>
      <c r="Q15" s="5"/>
      <c r="R15" s="5"/>
      <c r="S15" s="5"/>
      <c r="T15" s="5"/>
      <c r="U15" s="5"/>
      <c r="V15" s="5"/>
      <c r="W15" s="5"/>
    </row>
    <row r="16" spans="2:23" x14ac:dyDescent="0.2">
      <c r="B16" s="63">
        <v>1.9</v>
      </c>
      <c r="C16" s="3" t="s">
        <v>114</v>
      </c>
      <c r="D16" s="64" t="s">
        <v>115</v>
      </c>
      <c r="E16" s="3" t="s">
        <v>98</v>
      </c>
      <c r="F16" s="3" t="s">
        <v>105</v>
      </c>
      <c r="G16" s="5">
        <v>16</v>
      </c>
      <c r="H16" s="23">
        <v>0</v>
      </c>
      <c r="I16" s="23">
        <f t="shared" si="1"/>
        <v>16</v>
      </c>
      <c r="J16" s="5"/>
      <c r="K16" s="5"/>
      <c r="L16" s="5"/>
      <c r="M16" s="5"/>
      <c r="N16" s="5"/>
      <c r="P16" s="5"/>
      <c r="Q16" s="5"/>
      <c r="R16" s="5"/>
      <c r="S16" s="5"/>
      <c r="T16" s="5"/>
      <c r="U16" s="5"/>
      <c r="V16" s="5"/>
      <c r="W16" s="5"/>
    </row>
    <row r="17" spans="2:23" x14ac:dyDescent="0.2">
      <c r="B17" s="69"/>
      <c r="C17" s="33"/>
      <c r="D17" s="24"/>
      <c r="E17" s="24"/>
      <c r="F17" s="25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2:23" x14ac:dyDescent="0.2">
      <c r="B18" s="39"/>
      <c r="C18" s="34"/>
      <c r="D18" s="26"/>
      <c r="E18" s="26"/>
      <c r="F18" s="28" t="s">
        <v>48</v>
      </c>
      <c r="G18" s="27">
        <f>SUM(G8:G16)</f>
        <v>94</v>
      </c>
      <c r="H18" s="27">
        <f t="shared" ref="H18:W18" si="2">SUBTOTAL(9,H7:H16)</f>
        <v>38</v>
      </c>
      <c r="I18" s="27">
        <f t="shared" si="2"/>
        <v>56</v>
      </c>
      <c r="J18" s="27">
        <f t="shared" si="2"/>
        <v>2</v>
      </c>
      <c r="K18" s="27">
        <f t="shared" si="2"/>
        <v>4</v>
      </c>
      <c r="L18" s="27">
        <f t="shared" si="2"/>
        <v>8</v>
      </c>
      <c r="M18" s="27">
        <f t="shared" si="2"/>
        <v>4</v>
      </c>
      <c r="N18" s="27">
        <f t="shared" si="2"/>
        <v>8</v>
      </c>
      <c r="O18" s="27">
        <f t="shared" si="2"/>
        <v>8</v>
      </c>
      <c r="P18" s="27">
        <f t="shared" si="2"/>
        <v>4</v>
      </c>
      <c r="Q18" s="27">
        <f t="shared" si="2"/>
        <v>0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>
        <f t="shared" si="2"/>
        <v>0</v>
      </c>
      <c r="V18" s="27">
        <f t="shared" si="2"/>
        <v>0</v>
      </c>
      <c r="W18" s="27">
        <f t="shared" si="2"/>
        <v>0</v>
      </c>
    </row>
    <row r="19" spans="2:23" x14ac:dyDescent="0.2">
      <c r="B19" s="39"/>
      <c r="C19" s="34"/>
      <c r="D19" s="26"/>
      <c r="E19" s="26"/>
      <c r="F19" s="28" t="s">
        <v>46</v>
      </c>
      <c r="G19" s="27"/>
      <c r="H19" s="27"/>
      <c r="I19" s="27"/>
      <c r="J19" s="27">
        <f>G18-J18</f>
        <v>92</v>
      </c>
      <c r="K19" s="27">
        <f>J19-K18</f>
        <v>88</v>
      </c>
      <c r="L19" s="27">
        <f>K19-L18</f>
        <v>80</v>
      </c>
      <c r="M19" s="27">
        <f t="shared" ref="M19:Q19" si="3">L19-M18</f>
        <v>76</v>
      </c>
      <c r="N19" s="27">
        <f t="shared" si="3"/>
        <v>68</v>
      </c>
      <c r="O19" s="27">
        <f t="shared" si="3"/>
        <v>60</v>
      </c>
      <c r="P19" s="27">
        <f t="shared" si="3"/>
        <v>56</v>
      </c>
      <c r="Q19" s="27">
        <f t="shared" si="3"/>
        <v>56</v>
      </c>
      <c r="R19" s="27">
        <f t="shared" ref="R19" si="4">Q19-R18</f>
        <v>56</v>
      </c>
      <c r="S19" s="27">
        <f t="shared" ref="S19" si="5">R19-S18</f>
        <v>56</v>
      </c>
      <c r="T19" s="27">
        <f t="shared" ref="T19" si="6">S19-T18</f>
        <v>56</v>
      </c>
      <c r="U19" s="27">
        <f t="shared" ref="U19" si="7">T19-U18</f>
        <v>56</v>
      </c>
      <c r="V19" s="27">
        <f t="shared" ref="V19" si="8">U19-V18</f>
        <v>56</v>
      </c>
      <c r="W19" s="27">
        <f t="shared" ref="W19" si="9">V19-W18</f>
        <v>56</v>
      </c>
    </row>
    <row r="20" spans="2:23" x14ac:dyDescent="0.2">
      <c r="B20" s="39"/>
      <c r="C20" s="34"/>
      <c r="D20" s="26"/>
      <c r="E20" s="26"/>
      <c r="F20" s="28" t="s">
        <v>47</v>
      </c>
      <c r="G20" s="27"/>
      <c r="H20" s="27"/>
      <c r="I20" s="27"/>
      <c r="J20" s="27">
        <f>J18</f>
        <v>2</v>
      </c>
      <c r="K20" s="27">
        <f>J20+K18</f>
        <v>6</v>
      </c>
      <c r="L20" s="27">
        <f t="shared" ref="L20:Q20" si="10">K20+L18</f>
        <v>14</v>
      </c>
      <c r="M20" s="27">
        <f t="shared" si="10"/>
        <v>18</v>
      </c>
      <c r="N20" s="27">
        <f t="shared" si="10"/>
        <v>26</v>
      </c>
      <c r="O20" s="27">
        <f t="shared" si="10"/>
        <v>34</v>
      </c>
      <c r="P20" s="27">
        <f t="shared" si="10"/>
        <v>38</v>
      </c>
      <c r="Q20" s="27">
        <f t="shared" si="10"/>
        <v>38</v>
      </c>
      <c r="R20" s="27">
        <f t="shared" ref="R20" si="11">Q20+R18</f>
        <v>38</v>
      </c>
      <c r="S20" s="27">
        <f t="shared" ref="S20" si="12">R20+S18</f>
        <v>38</v>
      </c>
      <c r="T20" s="27">
        <f t="shared" ref="T20" si="13">S20+T18</f>
        <v>38</v>
      </c>
      <c r="U20" s="27">
        <f t="shared" ref="U20" si="14">T20+U18</f>
        <v>38</v>
      </c>
      <c r="V20" s="27">
        <f t="shared" ref="V20" si="15">U20+V18</f>
        <v>38</v>
      </c>
      <c r="W20" s="27">
        <f t="shared" ref="W20" si="16">V20+W18</f>
        <v>38</v>
      </c>
    </row>
    <row r="21" spans="2:23" x14ac:dyDescent="0.2">
      <c r="B21" s="39"/>
      <c r="C21" s="34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2:23" x14ac:dyDescent="0.2">
      <c r="B22" s="39"/>
    </row>
  </sheetData>
  <mergeCells count="5">
    <mergeCell ref="E5:E6"/>
    <mergeCell ref="F5:F6"/>
    <mergeCell ref="B5:C5"/>
    <mergeCell ref="G4:G6"/>
    <mergeCell ref="J4:S6"/>
  </mergeCells>
  <phoneticPr fontId="10" type="noConversion"/>
  <pageMargins left="0.7" right="0.7" top="0.75" bottom="0.75" header="0.3" footer="0.3"/>
  <pageSetup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8"/>
  <sheetViews>
    <sheetView showGridLines="0" topLeftCell="F6" workbookViewId="0">
      <selection activeCell="K35" sqref="K35"/>
    </sheetView>
  </sheetViews>
  <sheetFormatPr defaultRowHeight="12.75" x14ac:dyDescent="0.2"/>
  <cols>
    <col min="1" max="1" width="5.7109375" customWidth="1"/>
  </cols>
  <sheetData>
    <row r="5" spans="2:11" ht="21" x14ac:dyDescent="0.35">
      <c r="B5" s="40" t="s">
        <v>31</v>
      </c>
    </row>
    <row r="8" spans="2:11" ht="15.75" x14ac:dyDescent="0.25">
      <c r="B8" s="42" t="s">
        <v>50</v>
      </c>
      <c r="K8" s="42" t="s">
        <v>51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B4:W34"/>
  <sheetViews>
    <sheetView showGridLines="0" topLeftCell="C10" workbookViewId="0">
      <selection activeCell="F25" sqref="F25"/>
    </sheetView>
  </sheetViews>
  <sheetFormatPr defaultRowHeight="12.75" x14ac:dyDescent="0.2"/>
  <cols>
    <col min="1" max="1" width="5.42578125" customWidth="1"/>
    <col min="2" max="2" width="11.42578125" style="35" customWidth="1"/>
    <col min="3" max="3" width="11.42578125" style="31" customWidth="1"/>
    <col min="4" max="4" width="30.85546875" customWidth="1"/>
    <col min="5" max="5" width="15" customWidth="1"/>
    <col min="6" max="6" width="13.28515625" customWidth="1"/>
    <col min="7" max="7" width="12.5703125" customWidth="1"/>
    <col min="8" max="9" width="11.5703125" customWidth="1"/>
    <col min="10" max="23" width="3.7109375" customWidth="1"/>
  </cols>
  <sheetData>
    <row r="4" spans="2:23" ht="13.15" customHeight="1" x14ac:dyDescent="0.2">
      <c r="G4" s="93" t="s">
        <v>63</v>
      </c>
      <c r="J4" s="95" t="s">
        <v>79</v>
      </c>
      <c r="K4" s="95"/>
      <c r="L4" s="95"/>
      <c r="M4" s="95"/>
      <c r="N4" s="95"/>
      <c r="O4" s="95"/>
      <c r="P4" s="95"/>
      <c r="Q4" s="95"/>
      <c r="R4" s="95"/>
      <c r="S4" s="95"/>
    </row>
    <row r="5" spans="2:23" ht="18.399999999999999" customHeight="1" x14ac:dyDescent="0.35">
      <c r="B5" s="97" t="s">
        <v>59</v>
      </c>
      <c r="C5" s="98"/>
      <c r="E5" s="99" t="s">
        <v>62</v>
      </c>
      <c r="F5" s="101" t="s">
        <v>54</v>
      </c>
      <c r="G5" s="93"/>
      <c r="J5" s="95"/>
      <c r="K5" s="95"/>
      <c r="L5" s="95"/>
      <c r="M5" s="95"/>
      <c r="N5" s="95"/>
      <c r="O5" s="95"/>
      <c r="P5" s="95"/>
      <c r="Q5" s="95"/>
      <c r="R5" s="95"/>
      <c r="S5" s="95"/>
    </row>
    <row r="6" spans="2:23" ht="38.25" x14ac:dyDescent="0.2">
      <c r="B6" s="36"/>
      <c r="E6" s="100"/>
      <c r="F6" s="102"/>
      <c r="G6" s="94"/>
      <c r="H6" s="45"/>
      <c r="I6" s="61" t="s">
        <v>80</v>
      </c>
      <c r="J6" s="96"/>
      <c r="K6" s="96"/>
      <c r="L6" s="96"/>
      <c r="M6" s="96"/>
      <c r="N6" s="96"/>
      <c r="O6" s="96"/>
      <c r="P6" s="96"/>
      <c r="Q6" s="96"/>
      <c r="R6" s="96"/>
      <c r="S6" s="96"/>
    </row>
    <row r="7" spans="2:23" ht="34.5" customHeight="1" x14ac:dyDescent="0.2">
      <c r="B7" s="20" t="s">
        <v>32</v>
      </c>
      <c r="C7" s="20" t="s">
        <v>33</v>
      </c>
      <c r="D7" s="20" t="s">
        <v>4</v>
      </c>
      <c r="E7" s="20" t="s">
        <v>18</v>
      </c>
      <c r="F7" s="20" t="s">
        <v>3</v>
      </c>
      <c r="G7" s="21" t="s">
        <v>76</v>
      </c>
      <c r="H7" s="21" t="s">
        <v>44</v>
      </c>
      <c r="I7" s="21" t="s">
        <v>45</v>
      </c>
      <c r="J7" s="22" t="s">
        <v>34</v>
      </c>
      <c r="K7" s="22" t="s">
        <v>35</v>
      </c>
      <c r="L7" s="22" t="s">
        <v>36</v>
      </c>
      <c r="M7" s="22" t="s">
        <v>37</v>
      </c>
      <c r="N7" s="22" t="s">
        <v>38</v>
      </c>
      <c r="O7" s="22" t="s">
        <v>39</v>
      </c>
      <c r="P7" s="22" t="s">
        <v>40</v>
      </c>
      <c r="Q7" s="22" t="s">
        <v>41</v>
      </c>
      <c r="R7" s="22" t="s">
        <v>42</v>
      </c>
      <c r="S7" s="22" t="s">
        <v>43</v>
      </c>
      <c r="T7" s="22" t="s">
        <v>71</v>
      </c>
      <c r="U7" s="22" t="s">
        <v>72</v>
      </c>
      <c r="V7" s="22" t="s">
        <v>73</v>
      </c>
      <c r="W7" s="22" t="s">
        <v>74</v>
      </c>
    </row>
    <row r="8" spans="2:23" x14ac:dyDescent="0.2">
      <c r="B8" s="63">
        <v>2.1</v>
      </c>
      <c r="C8" s="3" t="s">
        <v>116</v>
      </c>
      <c r="D8" s="67" t="s">
        <v>97</v>
      </c>
      <c r="E8" s="3" t="s">
        <v>98</v>
      </c>
      <c r="F8" s="3" t="s">
        <v>55</v>
      </c>
      <c r="G8" s="5">
        <v>4</v>
      </c>
      <c r="H8" s="23">
        <v>4</v>
      </c>
      <c r="I8" s="23">
        <f>G8-H8</f>
        <v>0</v>
      </c>
      <c r="J8" s="5">
        <v>4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2:23" x14ac:dyDescent="0.2">
      <c r="B9" s="63">
        <v>2.2000000000000002</v>
      </c>
      <c r="C9" s="3" t="s">
        <v>117</v>
      </c>
      <c r="D9" s="3" t="s">
        <v>100</v>
      </c>
      <c r="E9" s="3" t="s">
        <v>98</v>
      </c>
      <c r="F9" s="3" t="s">
        <v>55</v>
      </c>
      <c r="G9" s="5">
        <v>4</v>
      </c>
      <c r="H9" s="23">
        <v>4</v>
      </c>
      <c r="I9" s="23">
        <f>G9-H9</f>
        <v>0</v>
      </c>
      <c r="J9" s="5">
        <v>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2:23" x14ac:dyDescent="0.2">
      <c r="B10" s="63">
        <v>2.2999999999999998</v>
      </c>
      <c r="C10" s="3" t="s">
        <v>118</v>
      </c>
      <c r="D10" s="3" t="s">
        <v>102</v>
      </c>
      <c r="E10" s="3" t="s">
        <v>98</v>
      </c>
      <c r="F10" s="3" t="s">
        <v>55</v>
      </c>
      <c r="G10" s="5">
        <v>6</v>
      </c>
      <c r="H10" s="23">
        <v>6</v>
      </c>
      <c r="I10" s="23">
        <f t="shared" ref="I10:I23" si="0">G10-H10</f>
        <v>0</v>
      </c>
      <c r="J10" s="5"/>
      <c r="K10" s="5">
        <v>6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2:23" x14ac:dyDescent="0.2">
      <c r="B11" s="63">
        <v>2.4</v>
      </c>
      <c r="C11" s="3" t="s">
        <v>119</v>
      </c>
      <c r="D11" s="3" t="s">
        <v>120</v>
      </c>
      <c r="E11" s="3" t="s">
        <v>98</v>
      </c>
      <c r="F11" s="3" t="s">
        <v>55</v>
      </c>
      <c r="G11" s="5">
        <v>0</v>
      </c>
      <c r="H11" s="23">
        <v>0</v>
      </c>
      <c r="I11" s="23">
        <v>0</v>
      </c>
      <c r="J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2:23" x14ac:dyDescent="0.2">
      <c r="B12" s="68" t="s">
        <v>121</v>
      </c>
      <c r="C12" s="3" t="s">
        <v>122</v>
      </c>
      <c r="D12" s="3" t="s">
        <v>123</v>
      </c>
      <c r="E12" s="3" t="s">
        <v>98</v>
      </c>
      <c r="F12" s="3" t="s">
        <v>55</v>
      </c>
      <c r="G12" s="5">
        <v>6</v>
      </c>
      <c r="H12" s="23">
        <v>6</v>
      </c>
      <c r="I12" s="23">
        <f t="shared" si="0"/>
        <v>0</v>
      </c>
      <c r="J12" s="5"/>
      <c r="K12" s="5">
        <v>2</v>
      </c>
      <c r="L12" s="5">
        <v>4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2:23" x14ac:dyDescent="0.2">
      <c r="B13" s="68" t="s">
        <v>124</v>
      </c>
      <c r="C13" s="3" t="s">
        <v>125</v>
      </c>
      <c r="D13" s="3" t="s">
        <v>126</v>
      </c>
      <c r="E13" s="3" t="s">
        <v>98</v>
      </c>
      <c r="F13" s="3" t="s">
        <v>55</v>
      </c>
      <c r="G13" s="5">
        <v>6</v>
      </c>
      <c r="H13" s="23">
        <v>6</v>
      </c>
      <c r="I13" s="23">
        <f t="shared" si="0"/>
        <v>0</v>
      </c>
      <c r="J13" s="5"/>
      <c r="L13" s="5">
        <v>4</v>
      </c>
      <c r="M13" s="5">
        <v>2</v>
      </c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2:23" ht="25.9" customHeight="1" x14ac:dyDescent="0.2">
      <c r="B14" s="68">
        <v>2.5</v>
      </c>
      <c r="C14" s="3" t="s">
        <v>127</v>
      </c>
      <c r="D14" s="3" t="s">
        <v>128</v>
      </c>
      <c r="E14" s="3" t="s">
        <v>98</v>
      </c>
      <c r="F14" s="3" t="s">
        <v>55</v>
      </c>
      <c r="G14" s="5"/>
      <c r="H14" s="23"/>
      <c r="I14" s="2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2:23" x14ac:dyDescent="0.2">
      <c r="B15" s="68" t="s">
        <v>129</v>
      </c>
      <c r="C15" s="3" t="s">
        <v>130</v>
      </c>
      <c r="D15" s="3" t="s">
        <v>131</v>
      </c>
      <c r="E15" s="3" t="s">
        <v>98</v>
      </c>
      <c r="F15" s="3" t="s">
        <v>55</v>
      </c>
      <c r="G15" s="5">
        <v>6</v>
      </c>
      <c r="H15" s="23">
        <v>6</v>
      </c>
      <c r="I15" s="23">
        <f t="shared" si="0"/>
        <v>0</v>
      </c>
      <c r="J15" s="5"/>
      <c r="K15" s="5"/>
      <c r="L15" s="5"/>
      <c r="M15" s="5">
        <v>6</v>
      </c>
      <c r="O15" s="5"/>
      <c r="P15" s="5"/>
      <c r="Q15" s="5"/>
      <c r="R15" s="5"/>
      <c r="S15" s="5"/>
      <c r="T15" s="5"/>
      <c r="U15" s="5"/>
      <c r="V15" s="5"/>
      <c r="W15" s="5"/>
    </row>
    <row r="16" spans="2:23" x14ac:dyDescent="0.2">
      <c r="B16" s="68" t="s">
        <v>132</v>
      </c>
      <c r="C16" s="3" t="s">
        <v>133</v>
      </c>
      <c r="D16" s="3" t="s">
        <v>134</v>
      </c>
      <c r="E16" s="3" t="s">
        <v>98</v>
      </c>
      <c r="F16" s="3" t="s">
        <v>55</v>
      </c>
      <c r="G16" s="5">
        <v>6</v>
      </c>
      <c r="H16" s="23">
        <v>6</v>
      </c>
      <c r="I16" s="23">
        <f t="shared" si="0"/>
        <v>0</v>
      </c>
      <c r="J16" s="5"/>
      <c r="K16" s="5"/>
      <c r="L16" s="5"/>
      <c r="M16" s="5"/>
      <c r="N16" s="5">
        <v>6</v>
      </c>
      <c r="P16" s="5"/>
      <c r="Q16" s="5"/>
      <c r="R16" s="5"/>
      <c r="S16" s="5"/>
      <c r="T16" s="5"/>
      <c r="U16" s="5"/>
      <c r="V16" s="5"/>
      <c r="W16" s="5"/>
    </row>
    <row r="17" spans="2:23" x14ac:dyDescent="0.2">
      <c r="B17" s="68">
        <v>2.6</v>
      </c>
      <c r="C17" s="3" t="s">
        <v>135</v>
      </c>
      <c r="D17" s="3" t="s">
        <v>136</v>
      </c>
      <c r="E17" s="3" t="s">
        <v>98</v>
      </c>
      <c r="F17" s="3" t="s">
        <v>55</v>
      </c>
      <c r="G17" s="5">
        <v>0</v>
      </c>
      <c r="H17" s="23">
        <v>0</v>
      </c>
      <c r="I17" s="23">
        <f t="shared" si="0"/>
        <v>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2:23" x14ac:dyDescent="0.2">
      <c r="B18" s="68" t="s">
        <v>137</v>
      </c>
      <c r="C18" s="3" t="s">
        <v>138</v>
      </c>
      <c r="D18" s="63" t="s">
        <v>139</v>
      </c>
      <c r="E18" s="3" t="s">
        <v>98</v>
      </c>
      <c r="F18" s="3" t="s">
        <v>55</v>
      </c>
      <c r="G18" s="5">
        <v>4</v>
      </c>
      <c r="H18" s="23">
        <v>4</v>
      </c>
      <c r="I18" s="23">
        <f t="shared" si="0"/>
        <v>0</v>
      </c>
      <c r="J18" s="5"/>
      <c r="K18" s="5"/>
      <c r="L18" s="5"/>
      <c r="M18" s="5"/>
      <c r="N18" s="5">
        <v>2</v>
      </c>
      <c r="O18" s="5">
        <v>2</v>
      </c>
      <c r="P18" s="5"/>
      <c r="Q18" s="5"/>
      <c r="R18" s="5"/>
      <c r="S18" s="5"/>
      <c r="T18" s="5"/>
      <c r="U18" s="5"/>
      <c r="V18" s="5"/>
      <c r="W18" s="5"/>
    </row>
    <row r="19" spans="2:23" x14ac:dyDescent="0.2">
      <c r="B19" s="68" t="s">
        <v>140</v>
      </c>
      <c r="C19" s="3" t="s">
        <v>141</v>
      </c>
      <c r="D19" s="3" t="s">
        <v>142</v>
      </c>
      <c r="E19" s="3" t="s">
        <v>98</v>
      </c>
      <c r="F19" s="3" t="s">
        <v>55</v>
      </c>
      <c r="G19" s="5">
        <v>4</v>
      </c>
      <c r="H19" s="23">
        <v>4</v>
      </c>
      <c r="I19" s="23">
        <f t="shared" si="0"/>
        <v>0</v>
      </c>
      <c r="J19" s="5"/>
      <c r="K19" s="5"/>
      <c r="L19" s="5"/>
      <c r="M19" s="5"/>
      <c r="N19" s="5"/>
      <c r="O19" s="5">
        <v>4</v>
      </c>
      <c r="P19" s="5"/>
      <c r="Q19" s="5"/>
      <c r="R19" s="5"/>
      <c r="S19" s="5"/>
      <c r="T19" s="5"/>
      <c r="U19" s="5"/>
      <c r="V19" s="5"/>
      <c r="W19" s="5"/>
    </row>
    <row r="20" spans="2:23" x14ac:dyDescent="0.2">
      <c r="B20" s="68">
        <v>2.7</v>
      </c>
      <c r="C20" s="3" t="s">
        <v>143</v>
      </c>
      <c r="D20" s="3" t="s">
        <v>144</v>
      </c>
      <c r="E20" s="3" t="s">
        <v>98</v>
      </c>
      <c r="F20" s="3" t="s">
        <v>193</v>
      </c>
      <c r="G20" s="5"/>
      <c r="H20" s="23"/>
      <c r="I20" s="23"/>
      <c r="J20" s="5"/>
      <c r="K20" s="5"/>
      <c r="L20" s="5"/>
      <c r="M20" s="5"/>
      <c r="N20" s="5"/>
      <c r="O20" s="5"/>
      <c r="Q20" s="5"/>
      <c r="R20" s="5"/>
      <c r="S20" s="5"/>
      <c r="T20" s="5"/>
      <c r="U20" s="5"/>
      <c r="V20" s="5"/>
      <c r="W20" s="5"/>
    </row>
    <row r="21" spans="2:23" x14ac:dyDescent="0.2">
      <c r="B21" s="68" t="s">
        <v>145</v>
      </c>
      <c r="C21" s="3" t="s">
        <v>146</v>
      </c>
      <c r="D21" s="3" t="s">
        <v>147</v>
      </c>
      <c r="E21" s="3" t="s">
        <v>98</v>
      </c>
      <c r="F21" s="3" t="s">
        <v>193</v>
      </c>
      <c r="G21" s="5">
        <v>20</v>
      </c>
      <c r="H21" s="23">
        <v>0</v>
      </c>
      <c r="I21" s="23">
        <v>20</v>
      </c>
      <c r="J21" s="5"/>
      <c r="K21" s="5"/>
      <c r="L21" s="5"/>
      <c r="M21" s="5"/>
      <c r="N21" s="5"/>
      <c r="O21" s="5"/>
      <c r="P21" s="5"/>
      <c r="Q21" s="5"/>
      <c r="R21" s="5"/>
      <c r="T21" s="5"/>
      <c r="U21" s="5"/>
      <c r="V21" s="5"/>
      <c r="W21" s="5"/>
    </row>
    <row r="22" spans="2:23" x14ac:dyDescent="0.2">
      <c r="B22" s="68" t="s">
        <v>148</v>
      </c>
      <c r="C22" s="3" t="s">
        <v>149</v>
      </c>
      <c r="D22" s="3" t="s">
        <v>150</v>
      </c>
      <c r="E22" s="3" t="s">
        <v>98</v>
      </c>
      <c r="F22" s="3" t="s">
        <v>193</v>
      </c>
      <c r="G22" s="5">
        <v>20</v>
      </c>
      <c r="H22" s="23">
        <v>0</v>
      </c>
      <c r="I22" s="23">
        <f t="shared" si="0"/>
        <v>20</v>
      </c>
      <c r="J22" s="5"/>
      <c r="K22" s="5"/>
      <c r="L22" s="5"/>
      <c r="M22" s="5"/>
      <c r="N22" s="5"/>
      <c r="O22" s="5"/>
      <c r="P22" s="5"/>
      <c r="Q22" s="5"/>
      <c r="R22" s="5"/>
      <c r="S22" s="5"/>
      <c r="U22" s="5"/>
      <c r="V22" s="5"/>
      <c r="W22" s="5"/>
    </row>
    <row r="23" spans="2:23" x14ac:dyDescent="0.2">
      <c r="B23" s="68">
        <v>2.8</v>
      </c>
      <c r="C23" s="3" t="s">
        <v>151</v>
      </c>
      <c r="D23" s="3" t="s">
        <v>152</v>
      </c>
      <c r="E23" s="3" t="s">
        <v>98</v>
      </c>
      <c r="F23" s="3" t="s">
        <v>193</v>
      </c>
      <c r="G23" s="5"/>
      <c r="H23" s="23"/>
      <c r="I23" s="23">
        <f t="shared" si="0"/>
        <v>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V23" s="5"/>
      <c r="W23" s="5"/>
    </row>
    <row r="24" spans="2:23" x14ac:dyDescent="0.2">
      <c r="B24" s="68" t="s">
        <v>153</v>
      </c>
      <c r="C24" s="3" t="s">
        <v>154</v>
      </c>
      <c r="D24" s="3" t="s">
        <v>155</v>
      </c>
      <c r="E24" s="3" t="s">
        <v>98</v>
      </c>
      <c r="F24" s="3" t="s">
        <v>193</v>
      </c>
      <c r="G24" s="5">
        <v>4</v>
      </c>
      <c r="H24" s="23">
        <v>0</v>
      </c>
      <c r="I24" s="23">
        <v>4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2:23" x14ac:dyDescent="0.2">
      <c r="B25" s="68" t="s">
        <v>156</v>
      </c>
      <c r="C25" s="3" t="s">
        <v>157</v>
      </c>
      <c r="D25" s="3" t="s">
        <v>158</v>
      </c>
      <c r="E25" s="3" t="s">
        <v>98</v>
      </c>
      <c r="F25" s="3" t="s">
        <v>193</v>
      </c>
      <c r="G25" s="5">
        <v>4</v>
      </c>
      <c r="H25" s="23">
        <v>0</v>
      </c>
      <c r="I25" s="23">
        <v>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2:23" x14ac:dyDescent="0.2">
      <c r="B26" s="68">
        <v>2.9</v>
      </c>
      <c r="C26" s="3" t="s">
        <v>159</v>
      </c>
      <c r="D26" s="3" t="s">
        <v>160</v>
      </c>
      <c r="E26" s="3" t="s">
        <v>98</v>
      </c>
      <c r="F26" s="3" t="s">
        <v>105</v>
      </c>
      <c r="G26" s="5"/>
      <c r="H26" s="23"/>
      <c r="I26" s="23">
        <v>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2:23" x14ac:dyDescent="0.2">
      <c r="B27" s="68" t="s">
        <v>161</v>
      </c>
      <c r="C27" s="3" t="s">
        <v>162</v>
      </c>
      <c r="D27" s="3" t="s">
        <v>163</v>
      </c>
      <c r="E27" s="3" t="s">
        <v>98</v>
      </c>
      <c r="F27" s="3" t="s">
        <v>105</v>
      </c>
      <c r="G27" s="5">
        <v>8</v>
      </c>
      <c r="H27" s="23">
        <v>0</v>
      </c>
      <c r="I27" s="23">
        <v>8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2:23" x14ac:dyDescent="0.2">
      <c r="B28" s="68" t="s">
        <v>164</v>
      </c>
      <c r="C28" s="3" t="s">
        <v>165</v>
      </c>
      <c r="D28" s="3" t="s">
        <v>166</v>
      </c>
      <c r="E28" s="3" t="s">
        <v>98</v>
      </c>
      <c r="F28" s="3" t="s">
        <v>105</v>
      </c>
      <c r="G28" s="5">
        <v>8</v>
      </c>
      <c r="H28" s="23">
        <v>0</v>
      </c>
      <c r="I28" s="23">
        <v>8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2:23" x14ac:dyDescent="0.2">
      <c r="B29" s="69"/>
      <c r="C29" s="33"/>
      <c r="D29" s="24"/>
      <c r="E29" s="24"/>
      <c r="F29" s="25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spans="2:23" x14ac:dyDescent="0.2">
      <c r="B30" s="39"/>
      <c r="C30" s="34"/>
      <c r="D30" s="26"/>
      <c r="E30" s="26"/>
      <c r="F30" s="28" t="s">
        <v>48</v>
      </c>
      <c r="G30" s="27">
        <f>SUM(G8:G28)</f>
        <v>110</v>
      </c>
      <c r="H30" s="27">
        <f t="shared" ref="H30:W30" si="1">SUBTOTAL(9,H7:H28)</f>
        <v>46</v>
      </c>
      <c r="I30" s="27">
        <f t="shared" si="1"/>
        <v>64</v>
      </c>
      <c r="J30" s="27">
        <f t="shared" si="1"/>
        <v>8</v>
      </c>
      <c r="K30" s="27">
        <f t="shared" si="1"/>
        <v>8</v>
      </c>
      <c r="L30" s="27">
        <f t="shared" si="1"/>
        <v>8</v>
      </c>
      <c r="M30" s="27">
        <f t="shared" si="1"/>
        <v>8</v>
      </c>
      <c r="N30" s="27">
        <f t="shared" si="1"/>
        <v>8</v>
      </c>
      <c r="O30" s="27">
        <f t="shared" si="1"/>
        <v>6</v>
      </c>
      <c r="P30" s="27">
        <f t="shared" si="1"/>
        <v>0</v>
      </c>
      <c r="Q30" s="27">
        <f t="shared" si="1"/>
        <v>0</v>
      </c>
      <c r="R30" s="27">
        <f t="shared" si="1"/>
        <v>0</v>
      </c>
      <c r="S30" s="27">
        <f t="shared" si="1"/>
        <v>0</v>
      </c>
      <c r="T30" s="27">
        <f t="shared" si="1"/>
        <v>0</v>
      </c>
      <c r="U30" s="27">
        <f t="shared" si="1"/>
        <v>0</v>
      </c>
      <c r="V30" s="27">
        <f t="shared" si="1"/>
        <v>0</v>
      </c>
      <c r="W30" s="27">
        <f t="shared" si="1"/>
        <v>0</v>
      </c>
    </row>
    <row r="31" spans="2:23" x14ac:dyDescent="0.2">
      <c r="B31" s="39"/>
      <c r="C31" s="34"/>
      <c r="D31" s="26"/>
      <c r="E31" s="26"/>
      <c r="F31" s="28" t="s">
        <v>46</v>
      </c>
      <c r="G31" s="27"/>
      <c r="H31" s="27"/>
      <c r="I31" s="27"/>
      <c r="J31" s="27">
        <f>G30-J30</f>
        <v>102</v>
      </c>
      <c r="K31" s="27">
        <f>J31-K30</f>
        <v>94</v>
      </c>
      <c r="L31" s="27">
        <f>K31-L30</f>
        <v>86</v>
      </c>
      <c r="M31" s="27">
        <f t="shared" ref="M31:W31" si="2">L31-M30</f>
        <v>78</v>
      </c>
      <c r="N31" s="27">
        <f t="shared" si="2"/>
        <v>70</v>
      </c>
      <c r="O31" s="27">
        <f t="shared" si="2"/>
        <v>64</v>
      </c>
      <c r="P31" s="27">
        <f t="shared" si="2"/>
        <v>64</v>
      </c>
      <c r="Q31" s="27">
        <f t="shared" si="2"/>
        <v>64</v>
      </c>
      <c r="R31" s="27">
        <f t="shared" si="2"/>
        <v>64</v>
      </c>
      <c r="S31" s="27">
        <f t="shared" si="2"/>
        <v>64</v>
      </c>
      <c r="T31" s="27">
        <f t="shared" si="2"/>
        <v>64</v>
      </c>
      <c r="U31" s="27">
        <f t="shared" si="2"/>
        <v>64</v>
      </c>
      <c r="V31" s="27">
        <f t="shared" si="2"/>
        <v>64</v>
      </c>
      <c r="W31" s="27">
        <f t="shared" si="2"/>
        <v>64</v>
      </c>
    </row>
    <row r="32" spans="2:23" x14ac:dyDescent="0.2">
      <c r="B32" s="39"/>
      <c r="C32" s="34"/>
      <c r="D32" s="26"/>
      <c r="E32" s="26"/>
      <c r="F32" s="28" t="s">
        <v>47</v>
      </c>
      <c r="G32" s="27"/>
      <c r="H32" s="27"/>
      <c r="I32" s="27"/>
      <c r="J32" s="27">
        <f>J30</f>
        <v>8</v>
      </c>
      <c r="K32" s="27">
        <f>J32+K30</f>
        <v>16</v>
      </c>
      <c r="L32" s="27">
        <f t="shared" ref="L32:W32" si="3">K32+L30</f>
        <v>24</v>
      </c>
      <c r="M32" s="27">
        <f t="shared" si="3"/>
        <v>32</v>
      </c>
      <c r="N32" s="27">
        <f t="shared" si="3"/>
        <v>40</v>
      </c>
      <c r="O32" s="27">
        <f t="shared" si="3"/>
        <v>46</v>
      </c>
      <c r="P32" s="27">
        <f t="shared" si="3"/>
        <v>46</v>
      </c>
      <c r="Q32" s="27">
        <f t="shared" si="3"/>
        <v>46</v>
      </c>
      <c r="R32" s="27">
        <f t="shared" si="3"/>
        <v>46</v>
      </c>
      <c r="S32" s="27">
        <f t="shared" si="3"/>
        <v>46</v>
      </c>
      <c r="T32" s="27">
        <f t="shared" si="3"/>
        <v>46</v>
      </c>
      <c r="U32" s="27">
        <f t="shared" si="3"/>
        <v>46</v>
      </c>
      <c r="V32" s="27">
        <f t="shared" si="3"/>
        <v>46</v>
      </c>
      <c r="W32" s="27">
        <f t="shared" si="3"/>
        <v>46</v>
      </c>
    </row>
    <row r="33" spans="2:23" x14ac:dyDescent="0.2">
      <c r="B33" s="39"/>
      <c r="C33" s="34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spans="2:23" x14ac:dyDescent="0.2">
      <c r="B34" s="39"/>
    </row>
  </sheetData>
  <mergeCells count="5">
    <mergeCell ref="G4:G6"/>
    <mergeCell ref="J4:S6"/>
    <mergeCell ref="B5:C5"/>
    <mergeCell ref="E5:E6"/>
    <mergeCell ref="F5:F6"/>
  </mergeCells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Sprint 5 Reports</vt:lpstr>
      <vt:lpstr>Sprint 5 Backlog</vt:lpstr>
      <vt:lpstr>Sprint 4 Reports </vt:lpstr>
      <vt:lpstr>Sprint 4 Backlog</vt:lpstr>
      <vt:lpstr>Main</vt:lpstr>
      <vt:lpstr>Product Backlog</vt:lpstr>
      <vt:lpstr>Sprint 1 Backlog</vt:lpstr>
      <vt:lpstr>Sprint 1 Reports</vt:lpstr>
      <vt:lpstr>Sprint 2 Backlog</vt:lpstr>
      <vt:lpstr>Sprint 2 Reports</vt:lpstr>
      <vt:lpstr>Sprint 3 Backlog</vt:lpstr>
      <vt:lpstr>Sprint 3 Reports</vt:lpstr>
      <vt:lpstr>Impediment</vt:lpstr>
      <vt:lpstr>Retrospective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Template</dc:title>
  <dc:creator>Prashanth Krishnamurthy</dc:creator>
  <cp:lastModifiedBy>ADMIN</cp:lastModifiedBy>
  <dcterms:created xsi:type="dcterms:W3CDTF">2018-12-26T04:30:06Z</dcterms:created>
  <dcterms:modified xsi:type="dcterms:W3CDTF">2021-10-22T08:27:40Z</dcterms:modified>
</cp:coreProperties>
</file>