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<sst xmlns="http://schemas.openxmlformats.org/spreadsheetml/2006/main" count="946" uniqueCount="54">
  <si>
    <t>Input: change cutoff if needed</t>
  </si>
  <si>
    <t>significance</t>
  </si>
  <si>
    <t>Codon</t>
  </si>
  <si>
    <t>Input: paste mutation counts</t>
  </si>
  <si>
    <t>Mutations in codon</t>
  </si>
  <si>
    <t>single-residue hotspot status</t>
  </si>
  <si>
    <t>Sum of mut</t>
  </si>
  <si>
    <t>Sliding window calculations</t>
  </si>
  <si>
    <t>Count of mut</t>
  </si>
  <si>
    <t>sliding window hotspot status</t>
  </si>
  <si>
    <t>-lg(prob)</t>
  </si>
  <si>
    <t>Number of mutations in codon</t>
  </si>
  <si>
    <t>Count of codons with that many mutations</t>
  </si>
  <si>
    <t>Count of codons with less than that many mut</t>
  </si>
  <si>
    <t>Number of mut in those codons combined</t>
  </si>
  <si>
    <t>single-residue hotspots count:</t>
  </si>
  <si>
    <t>Count of non-hotspot codons</t>
  </si>
  <si>
    <t>sum of mut in non-hotspot codons</t>
  </si>
  <si>
    <t>Sliding window size, codons</t>
  </si>
  <si>
    <t>probability for single-residue</t>
  </si>
  <si>
    <t>max matching prob</t>
  </si>
  <si>
    <t>corresponding cutoff</t>
  </si>
  <si>
    <t>probabliities and cutoff values for single-residue and sliding window</t>
  </si>
  <si>
    <t>Codon_1</t>
  </si>
  <si>
    <t>AA_1</t>
  </si>
  <si>
    <t>LEU</t>
  </si>
  <si>
    <t>ARG</t>
  </si>
  <si>
    <t>THR</t>
  </si>
  <si>
    <t>MET</t>
  </si>
  <si>
    <t>ASP</t>
  </si>
  <si>
    <t>TYR</t>
  </si>
  <si>
    <t>PHE</t>
  </si>
  <si>
    <t>GLU</t>
  </si>
  <si>
    <t>LYS</t>
  </si>
  <si>
    <t>ILE</t>
  </si>
  <si>
    <t>HIS</t>
  </si>
  <si>
    <t>ASN</t>
  </si>
  <si>
    <t>GLY</t>
  </si>
  <si>
    <t>ALA</t>
  </si>
  <si>
    <t>GLN</t>
  </si>
  <si>
    <t>SER</t>
  </si>
  <si>
    <t>PRO</t>
  </si>
  <si>
    <t>VAL</t>
  </si>
  <si>
    <t>CYS</t>
  </si>
  <si>
    <t>Codon_2</t>
  </si>
  <si>
    <t>AA_2</t>
  </si>
  <si>
    <t>TRP</t>
  </si>
  <si>
    <t>Sum_in_group</t>
  </si>
  <si>
    <t>Count_in_group</t>
  </si>
  <si>
    <t>p_test</t>
  </si>
  <si>
    <t>Codon1_LH</t>
  </si>
  <si>
    <t>Codon2_LH</t>
  </si>
  <si>
    <t>Codon1_SW</t>
  </si>
  <si>
    <t>Codon2_SW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</si>
</sst>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Sheet1!$H$5:$H$191</c:f>
              <c:numCache>
                <c:formatCode>General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47</xdr:row>
      <xdr:rowOff>0</xdr:rowOff>
    </xdr:from>
    <xdr:to>
      <xdr:col>16</xdr:col>
      <xdr:colOff>304800</xdr:colOff>
      <xdr:row>61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6"/>
  <sheetViews>
    <sheetView tabSelected="1" workbookViewId="0"/>
  </sheetViews>
  <sheetFormatPr defaultRowHeight="15"/>
  <sheetData>
    <row r="1" spans="1:19">
      <c r="A1" t="s">
        <v>0</v>
      </c>
      <c r="C1" t="s">
        <v>3</v>
      </c>
      <c r="F1" t="s">
        <v>7</v>
      </c>
      <c r="O1" t="s">
        <v>18</v>
      </c>
    </row>
    <row r="2" spans="1:19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8</v>
      </c>
      <c r="G2" t="s">
        <v>9</v>
      </c>
      <c r="H2" t="s">
        <v>10</v>
      </c>
      <c r="J2" t="s">
        <v>11</v>
      </c>
      <c r="K2" t="s">
        <v>12</v>
      </c>
      <c r="L2" t="s">
        <v>13</v>
      </c>
      <c r="M2" t="s">
        <v>14</v>
      </c>
      <c r="O2" t="s">
        <v>19</v>
      </c>
      <c r="P2">
        <v>2</v>
      </c>
      <c r="Q2">
        <v>3</v>
      </c>
      <c r="R2">
        <v>4</v>
      </c>
      <c r="S2">
        <v>5</v>
      </c>
    </row>
    <row r="3" spans="1:19">
      <c r="A3" s="1">
        <v>0.005</v>
      </c>
      <c r="B3">
        <v>1</v>
      </c>
      <c r="C3">
        <v>3</v>
      </c>
      <c r="D3" cm="1">
        <f t="array" ref="D3">IFERROR(IF(C3&gt;=$O$37,"hotspot","")," ")</f>
        <v>0</v>
      </c>
      <c r="E3">
        <f>NA()</f>
        <v>0</v>
      </c>
      <c r="F3">
        <f>NA()</f>
        <v>0</v>
      </c>
      <c r="G3">
        <f>NA()</f>
        <v>0</v>
      </c>
      <c r="H3">
        <f>NA()</f>
        <v>0</v>
      </c>
      <c r="J3">
        <v>1</v>
      </c>
      <c r="K3">
        <f>COUNTIF(C:C,J3)</f>
        <v>0</v>
      </c>
      <c r="L3">
        <f>COUNTIF(C:C,"&lt;="&amp;J3)</f>
        <v>0</v>
      </c>
      <c r="M3">
        <f>SUMIF(C:C,"&lt;="&amp;J3)</f>
        <v>0</v>
      </c>
      <c r="O3" cm="1">
        <f t="array" ref="O3">IFERROR(_xlfn.BINOM.DIST(M3-J3,M3-1,1-1/L3,TRUE),1)</f>
        <v>0</v>
      </c>
      <c r="P3" cm="1">
        <f t="array" ref="P3">IFERROR(_xlfn.BINOM.DIST($M$46-$J3,$M$46-1,1-P$2/$M$45,TRUE),1)</f>
        <v>0</v>
      </c>
      <c r="Q3" cm="1">
        <f t="array" ref="Q3">IFERROR(_xlfn.BINOM.DIST($M$46-$J3,$M$46-1,1-Q$2/$M$45,TRUE),1)</f>
        <v>0</v>
      </c>
      <c r="R3" cm="1">
        <f t="array" ref="R3">IFERROR(_xlfn.BINOM.DIST($M$46-$J3,$M$46-1,1-R$2/$M$45,TRUE),1)</f>
        <v>0</v>
      </c>
      <c r="S3" cm="1">
        <f t="array" ref="S3">IFERROR(_xlfn.BINOM.DIST($M$46-$J3,$M$46-1,1-S$2/$M$45,TRUE),1)</f>
        <v>0</v>
      </c>
    </row>
    <row r="4" spans="1:19">
      <c r="B4">
        <v>2</v>
      </c>
      <c r="C4">
        <v>0</v>
      </c>
      <c r="D4" cm="1">
        <f t="array" ref="D4">IFERROR(IF(C4&gt;=$O$37,"hotspot","")," ")</f>
        <v>0</v>
      </c>
      <c r="E4">
        <f>NA()</f>
        <v>0</v>
      </c>
      <c r="F4">
        <f>NA()</f>
        <v>0</v>
      </c>
      <c r="G4">
        <f>NA()</f>
        <v>0</v>
      </c>
      <c r="H4">
        <f>NA()</f>
        <v>0</v>
      </c>
      <c r="J4">
        <v>2</v>
      </c>
      <c r="K4">
        <f>COUNTIF(C:C,J4)</f>
        <v>0</v>
      </c>
      <c r="L4">
        <f>COUNTIF(C:C,"&lt;="&amp;J4)</f>
        <v>0</v>
      </c>
      <c r="M4">
        <f>SUMIF(C:C,"&lt;="&amp;J4)</f>
        <v>0</v>
      </c>
      <c r="O4" cm="1">
        <f t="array" ref="O4">IFERROR(_xlfn.BINOM.DIST(M4-J4,M4-1,1-1/L4,TRUE),1)</f>
        <v>0</v>
      </c>
      <c r="P4" cm="1">
        <f t="array" ref="P4">IFERROR(_xlfn.BINOM.DIST($M$46-$J4,$M$46-1,1-P$2/$M$45,TRUE),1)</f>
        <v>0</v>
      </c>
      <c r="Q4" cm="1">
        <f t="array" ref="Q4">IFERROR(_xlfn.BINOM.DIST($M$46-$J4,$M$46-1,1-Q$2/$M$45,TRUE),1)</f>
        <v>0</v>
      </c>
      <c r="R4" cm="1">
        <f t="array" ref="R4">IFERROR(_xlfn.BINOM.DIST($M$46-$J4,$M$46-1,1-R$2/$M$45,TRUE),1)</f>
        <v>0</v>
      </c>
      <c r="S4" cm="1">
        <f t="array" ref="S4">IFERROR(_xlfn.BINOM.DIST($M$46-$J4,$M$46-1,1-S$2/$M$45,TRUE),1)</f>
        <v>0</v>
      </c>
    </row>
    <row r="5" spans="1:19">
      <c r="B5">
        <v>3</v>
      </c>
      <c r="C5">
        <v>1</v>
      </c>
      <c r="D5" cm="1">
        <f t="array" ref="D5">IFERROR(IF(C5&gt;=$O$37,"hotspot","")," ")</f>
        <v>0</v>
      </c>
      <c r="E5" cm="1">
        <f t="array" ref="E5">SUMIF(C3:C7,"&lt;"&amp;$O$37)</f>
        <v>0</v>
      </c>
      <c r="F5" cm="1">
        <f t="array" ref="F5">COUNTIF(C3:C7,"&lt;"&amp;$O$37)</f>
        <v>0</v>
      </c>
      <c r="G5" cm="1">
        <f t="array" ref="G5">IFERROR(IF(H5&gt;=(-LOG10($A$3)),"sw_htsp","")," ")</f>
        <v>0</v>
      </c>
      <c r="H5" cm="1">
        <f t="array" ref="H5">IF(E5=0, 0,IFERROR(-LOG10(VLOOKUP(E5,J:AO,5+F5,FALSE)),-LOG10(VLOOKUP(MAX(J:J),J:AO,5+F5,FALSE))))</f>
        <v>0</v>
      </c>
      <c r="J5">
        <v>3</v>
      </c>
      <c r="K5">
        <f>COUNTIF(C:C,J5)</f>
        <v>0</v>
      </c>
      <c r="L5">
        <f>COUNTIF(C:C,"&lt;="&amp;J5)</f>
        <v>0</v>
      </c>
      <c r="M5">
        <f>SUMIF(C:C,"&lt;="&amp;J5)</f>
        <v>0</v>
      </c>
      <c r="O5" cm="1">
        <f t="array" ref="O5">IFERROR(_xlfn.BINOM.DIST(M5-J5,M5-1,1-1/L5,TRUE),1)</f>
        <v>0</v>
      </c>
      <c r="P5" cm="1">
        <f t="array" ref="P5">IFERROR(_xlfn.BINOM.DIST($M$46-$J5,$M$46-1,1-P$2/$M$45,TRUE),1)</f>
        <v>0</v>
      </c>
      <c r="Q5" cm="1">
        <f t="array" ref="Q5">IFERROR(_xlfn.BINOM.DIST($M$46-$J5,$M$46-1,1-Q$2/$M$45,TRUE),1)</f>
        <v>0</v>
      </c>
      <c r="R5" cm="1">
        <f t="array" ref="R5">IFERROR(_xlfn.BINOM.DIST($M$46-$J5,$M$46-1,1-R$2/$M$45,TRUE),1)</f>
        <v>0</v>
      </c>
      <c r="S5" cm="1">
        <f t="array" ref="S5">IFERROR(_xlfn.BINOM.DIST($M$46-$J5,$M$46-1,1-S$2/$M$45,TRUE),1)</f>
        <v>0</v>
      </c>
    </row>
    <row r="6" spans="1:19">
      <c r="B6">
        <v>4</v>
      </c>
      <c r="C6">
        <v>0</v>
      </c>
      <c r="D6" cm="1">
        <f t="array" ref="D6">IFERROR(IF(C6&gt;=$O$37,"hotspot","")," ")</f>
        <v>0</v>
      </c>
      <c r="E6" cm="1">
        <f t="array" ref="E6">SUMIF(C4:C8,"&lt;"&amp;$O$37)</f>
        <v>0</v>
      </c>
      <c r="F6" cm="1">
        <f t="array" ref="F6">COUNTIF(C4:C8,"&lt;"&amp;$O$37)</f>
        <v>0</v>
      </c>
      <c r="G6" cm="1">
        <f t="array" ref="G6">IFERROR(IF(H6&gt;=(-LOG10($A$3)),"sw_htsp","")," ")</f>
        <v>0</v>
      </c>
      <c r="H6" cm="1">
        <f t="array" ref="H6">IF(E6=0, 0,IFERROR(-LOG10(VLOOKUP(E6,J:AO,5+F6,FALSE)),-LOG10(VLOOKUP(MAX(J:J),J:AO,5+F6,FALSE))))</f>
        <v>0</v>
      </c>
      <c r="J6">
        <v>4</v>
      </c>
      <c r="K6">
        <f>COUNTIF(C:C,J6)</f>
        <v>0</v>
      </c>
      <c r="L6">
        <f>COUNTIF(C:C,"&lt;="&amp;J6)</f>
        <v>0</v>
      </c>
      <c r="M6">
        <f>SUMIF(C:C,"&lt;="&amp;J6)</f>
        <v>0</v>
      </c>
      <c r="O6" cm="1">
        <f t="array" ref="O6">IFERROR(_xlfn.BINOM.DIST(M6-J6,M6-1,1-1/L6,TRUE),1)</f>
        <v>0</v>
      </c>
      <c r="P6" cm="1">
        <f t="array" ref="P6">IFERROR(_xlfn.BINOM.DIST($M$46-$J6,$M$46-1,1-P$2/$M$45,TRUE),1)</f>
        <v>0</v>
      </c>
      <c r="Q6" cm="1">
        <f t="array" ref="Q6">IFERROR(_xlfn.BINOM.DIST($M$46-$J6,$M$46-1,1-Q$2/$M$45,TRUE),1)</f>
        <v>0</v>
      </c>
      <c r="R6" cm="1">
        <f t="array" ref="R6">IFERROR(_xlfn.BINOM.DIST($M$46-$J6,$M$46-1,1-R$2/$M$45,TRUE),1)</f>
        <v>0</v>
      </c>
      <c r="S6" cm="1">
        <f t="array" ref="S6">IFERROR(_xlfn.BINOM.DIST($M$46-$J6,$M$46-1,1-S$2/$M$45,TRUE),1)</f>
        <v>0</v>
      </c>
    </row>
    <row r="7" spans="1:19">
      <c r="B7">
        <v>5</v>
      </c>
      <c r="C7">
        <v>4</v>
      </c>
      <c r="D7" cm="1">
        <f t="array" ref="D7">IFERROR(IF(C7&gt;=$O$37,"hotspot","")," ")</f>
        <v>0</v>
      </c>
      <c r="E7" cm="1">
        <f t="array" ref="E7">SUMIF(C5:C9,"&lt;"&amp;$O$37)</f>
        <v>0</v>
      </c>
      <c r="F7" cm="1">
        <f t="array" ref="F7">COUNTIF(C5:C9,"&lt;"&amp;$O$37)</f>
        <v>0</v>
      </c>
      <c r="G7" cm="1">
        <f t="array" ref="G7">IFERROR(IF(H7&gt;=(-LOG10($A$3)),"sw_htsp","")," ")</f>
        <v>0</v>
      </c>
      <c r="H7" cm="1">
        <f t="array" ref="H7">IF(E7=0, 0,IFERROR(-LOG10(VLOOKUP(E7,J:AO,5+F7,FALSE)),-LOG10(VLOOKUP(MAX(J:J),J:AO,5+F7,FALSE))))</f>
        <v>0</v>
      </c>
      <c r="J7">
        <v>5</v>
      </c>
      <c r="K7">
        <f>COUNTIF(C:C,J7)</f>
        <v>0</v>
      </c>
      <c r="L7">
        <f>COUNTIF(C:C,"&lt;="&amp;J7)</f>
        <v>0</v>
      </c>
      <c r="M7">
        <f>SUMIF(C:C,"&lt;="&amp;J7)</f>
        <v>0</v>
      </c>
      <c r="O7" cm="1">
        <f t="array" ref="O7">IFERROR(_xlfn.BINOM.DIST(M7-J7,M7-1,1-1/L7,TRUE),1)</f>
        <v>0</v>
      </c>
      <c r="P7" cm="1">
        <f t="array" ref="P7">IFERROR(_xlfn.BINOM.DIST($M$46-$J7,$M$46-1,1-P$2/$M$45,TRUE),1)</f>
        <v>0</v>
      </c>
      <c r="Q7" cm="1">
        <f t="array" ref="Q7">IFERROR(_xlfn.BINOM.DIST($M$46-$J7,$M$46-1,1-Q$2/$M$45,TRUE),1)</f>
        <v>0</v>
      </c>
      <c r="R7" cm="1">
        <f t="array" ref="R7">IFERROR(_xlfn.BINOM.DIST($M$46-$J7,$M$46-1,1-R$2/$M$45,TRUE),1)</f>
        <v>0</v>
      </c>
      <c r="S7" cm="1">
        <f t="array" ref="S7">IFERROR(_xlfn.BINOM.DIST($M$46-$J7,$M$46-1,1-S$2/$M$45,TRUE),1)</f>
        <v>0</v>
      </c>
    </row>
    <row r="8" spans="1:19">
      <c r="B8">
        <v>6</v>
      </c>
      <c r="C8">
        <v>2</v>
      </c>
      <c r="D8" cm="1">
        <f t="array" ref="D8">IFERROR(IF(C8&gt;=$O$37,"hotspot","")," ")</f>
        <v>0</v>
      </c>
      <c r="E8" cm="1">
        <f t="array" ref="E8">SUMIF(C6:C10,"&lt;"&amp;$O$37)</f>
        <v>0</v>
      </c>
      <c r="F8" cm="1">
        <f t="array" ref="F8">COUNTIF(C6:C10,"&lt;"&amp;$O$37)</f>
        <v>0</v>
      </c>
      <c r="G8" cm="1">
        <f t="array" ref="G8">IFERROR(IF(H8&gt;=(-LOG10($A$3)),"sw_htsp","")," ")</f>
        <v>0</v>
      </c>
      <c r="H8" cm="1">
        <f t="array" ref="H8">IF(E8=0, 0,IFERROR(-LOG10(VLOOKUP(E8,J:AO,5+F8,FALSE)),-LOG10(VLOOKUP(MAX(J:J),J:AO,5+F8,FALSE))))</f>
        <v>0</v>
      </c>
      <c r="J8">
        <v>6</v>
      </c>
      <c r="K8">
        <f>COUNTIF(C:C,J8)</f>
        <v>0</v>
      </c>
      <c r="L8">
        <f>COUNTIF(C:C,"&lt;="&amp;J8)</f>
        <v>0</v>
      </c>
      <c r="M8">
        <f>SUMIF(C:C,"&lt;="&amp;J8)</f>
        <v>0</v>
      </c>
      <c r="O8" cm="1">
        <f t="array" ref="O8">IFERROR(_xlfn.BINOM.DIST(M8-J8,M8-1,1-1/L8,TRUE),1)</f>
        <v>0</v>
      </c>
      <c r="P8" cm="1">
        <f t="array" ref="P8">IFERROR(_xlfn.BINOM.DIST($M$46-$J8,$M$46-1,1-P$2/$M$45,TRUE),1)</f>
        <v>0</v>
      </c>
      <c r="Q8" cm="1">
        <f t="array" ref="Q8">IFERROR(_xlfn.BINOM.DIST($M$46-$J8,$M$46-1,1-Q$2/$M$45,TRUE),1)</f>
        <v>0</v>
      </c>
      <c r="R8" cm="1">
        <f t="array" ref="R8">IFERROR(_xlfn.BINOM.DIST($M$46-$J8,$M$46-1,1-R$2/$M$45,TRUE),1)</f>
        <v>0</v>
      </c>
      <c r="S8" cm="1">
        <f t="array" ref="S8">IFERROR(_xlfn.BINOM.DIST($M$46-$J8,$M$46-1,1-S$2/$M$45,TRUE),1)</f>
        <v>0</v>
      </c>
    </row>
    <row r="9" spans="1:19">
      <c r="B9">
        <v>7</v>
      </c>
      <c r="C9">
        <v>2</v>
      </c>
      <c r="D9" cm="1">
        <f t="array" ref="D9">IFERROR(IF(C9&gt;=$O$37,"hotspot","")," ")</f>
        <v>0</v>
      </c>
      <c r="E9" cm="1">
        <f t="array" ref="E9">SUMIF(C7:C11,"&lt;"&amp;$O$37)</f>
        <v>0</v>
      </c>
      <c r="F9" cm="1">
        <f t="array" ref="F9">COUNTIF(C7:C11,"&lt;"&amp;$O$37)</f>
        <v>0</v>
      </c>
      <c r="G9" cm="1">
        <f t="array" ref="G9">IFERROR(IF(H9&gt;=(-LOG10($A$3)),"sw_htsp","")," ")</f>
        <v>0</v>
      </c>
      <c r="H9" cm="1">
        <f t="array" ref="H9">IF(E9=0, 0,IFERROR(-LOG10(VLOOKUP(E9,J:AO,5+F9,FALSE)),-LOG10(VLOOKUP(MAX(J:J),J:AO,5+F9,FALSE))))</f>
        <v>0</v>
      </c>
      <c r="J9">
        <v>7</v>
      </c>
      <c r="K9">
        <f>COUNTIF(C:C,J9)</f>
        <v>0</v>
      </c>
      <c r="L9">
        <f>COUNTIF(C:C,"&lt;="&amp;J9)</f>
        <v>0</v>
      </c>
      <c r="M9">
        <f>SUMIF(C:C,"&lt;="&amp;J9)</f>
        <v>0</v>
      </c>
      <c r="O9" cm="1">
        <f t="array" ref="O9">IFERROR(_xlfn.BINOM.DIST(M9-J9,M9-1,1-1/L9,TRUE),1)</f>
        <v>0</v>
      </c>
      <c r="P9" cm="1">
        <f t="array" ref="P9">IFERROR(_xlfn.BINOM.DIST($M$46-$J9,$M$46-1,1-P$2/$M$45,TRUE),1)</f>
        <v>0</v>
      </c>
      <c r="Q9" cm="1">
        <f t="array" ref="Q9">IFERROR(_xlfn.BINOM.DIST($M$46-$J9,$M$46-1,1-Q$2/$M$45,TRUE),1)</f>
        <v>0</v>
      </c>
      <c r="R9" cm="1">
        <f t="array" ref="R9">IFERROR(_xlfn.BINOM.DIST($M$46-$J9,$M$46-1,1-R$2/$M$45,TRUE),1)</f>
        <v>0</v>
      </c>
      <c r="S9" cm="1">
        <f t="array" ref="S9">IFERROR(_xlfn.BINOM.DIST($M$46-$J9,$M$46-1,1-S$2/$M$45,TRUE),1)</f>
        <v>0</v>
      </c>
    </row>
    <row r="10" spans="1:19">
      <c r="B10">
        <v>8</v>
      </c>
      <c r="C10">
        <v>1</v>
      </c>
      <c r="D10" cm="1">
        <f t="array" ref="D10">IFERROR(IF(C10&gt;=$O$37,"hotspot","")," ")</f>
        <v>0</v>
      </c>
      <c r="E10" cm="1">
        <f t="array" ref="E10">SUMIF(C8:C12,"&lt;"&amp;$O$37)</f>
        <v>0</v>
      </c>
      <c r="F10" cm="1">
        <f t="array" ref="F10">COUNTIF(C8:C12,"&lt;"&amp;$O$37)</f>
        <v>0</v>
      </c>
      <c r="G10" cm="1">
        <f t="array" ref="G10">IFERROR(IF(H10&gt;=(-LOG10($A$3)),"sw_htsp","")," ")</f>
        <v>0</v>
      </c>
      <c r="H10" cm="1">
        <f t="array" ref="H10">IF(E10=0, 0,IFERROR(-LOG10(VLOOKUP(E10,J:AO,5+F10,FALSE)),-LOG10(VLOOKUP(MAX(J:J),J:AO,5+F10,FALSE))))</f>
        <v>0</v>
      </c>
      <c r="J10">
        <v>8</v>
      </c>
      <c r="K10">
        <f>COUNTIF(C:C,J10)</f>
        <v>0</v>
      </c>
      <c r="L10">
        <f>COUNTIF(C:C,"&lt;="&amp;J10)</f>
        <v>0</v>
      </c>
      <c r="M10">
        <f>SUMIF(C:C,"&lt;="&amp;J10)</f>
        <v>0</v>
      </c>
      <c r="O10" cm="1">
        <f t="array" ref="O10">IFERROR(_xlfn.BINOM.DIST(M10-J10,M10-1,1-1/L10,TRUE),1)</f>
        <v>0</v>
      </c>
      <c r="P10" cm="1">
        <f t="array" ref="P10">IFERROR(_xlfn.BINOM.DIST($M$46-$J10,$M$46-1,1-P$2/$M$45,TRUE),1)</f>
        <v>0</v>
      </c>
      <c r="Q10" cm="1">
        <f t="array" ref="Q10">IFERROR(_xlfn.BINOM.DIST($M$46-$J10,$M$46-1,1-Q$2/$M$45,TRUE),1)</f>
        <v>0</v>
      </c>
      <c r="R10" cm="1">
        <f t="array" ref="R10">IFERROR(_xlfn.BINOM.DIST($M$46-$J10,$M$46-1,1-R$2/$M$45,TRUE),1)</f>
        <v>0</v>
      </c>
      <c r="S10" cm="1">
        <f t="array" ref="S10">IFERROR(_xlfn.BINOM.DIST($M$46-$J10,$M$46-1,1-S$2/$M$45,TRUE),1)</f>
        <v>0</v>
      </c>
    </row>
    <row r="11" spans="1:19">
      <c r="B11">
        <v>9</v>
      </c>
      <c r="C11">
        <v>0</v>
      </c>
      <c r="D11" cm="1">
        <f t="array" ref="D11">IFERROR(IF(C11&gt;=$O$37,"hotspot","")," ")</f>
        <v>0</v>
      </c>
      <c r="E11" cm="1">
        <f t="array" ref="E11">SUMIF(C9:C13,"&lt;"&amp;$O$37)</f>
        <v>0</v>
      </c>
      <c r="F11" cm="1">
        <f t="array" ref="F11">COUNTIF(C9:C13,"&lt;"&amp;$O$37)</f>
        <v>0</v>
      </c>
      <c r="G11" cm="1">
        <f t="array" ref="G11">IFERROR(IF(H11&gt;=(-LOG10($A$3)),"sw_htsp","")," ")</f>
        <v>0</v>
      </c>
      <c r="H11" cm="1">
        <f t="array" ref="H11">IF(E11=0, 0,IFERROR(-LOG10(VLOOKUP(E11,J:AO,5+F11,FALSE)),-LOG10(VLOOKUP(MAX(J:J),J:AO,5+F11,FALSE))))</f>
        <v>0</v>
      </c>
      <c r="J11">
        <v>9</v>
      </c>
      <c r="K11">
        <f>COUNTIF(C:C,J11)</f>
        <v>0</v>
      </c>
      <c r="L11">
        <f>COUNTIF(C:C,"&lt;="&amp;J11)</f>
        <v>0</v>
      </c>
      <c r="M11">
        <f>SUMIF(C:C,"&lt;="&amp;J11)</f>
        <v>0</v>
      </c>
      <c r="O11" cm="1">
        <f t="array" ref="O11">IFERROR(_xlfn.BINOM.DIST(M11-J11,M11-1,1-1/L11,TRUE),1)</f>
        <v>0</v>
      </c>
      <c r="P11" cm="1">
        <f t="array" ref="P11">IFERROR(_xlfn.BINOM.DIST($M$46-$J11,$M$46-1,1-P$2/$M$45,TRUE),1)</f>
        <v>0</v>
      </c>
      <c r="Q11" cm="1">
        <f t="array" ref="Q11">IFERROR(_xlfn.BINOM.DIST($M$46-$J11,$M$46-1,1-Q$2/$M$45,TRUE),1)</f>
        <v>0</v>
      </c>
      <c r="R11" cm="1">
        <f t="array" ref="R11">IFERROR(_xlfn.BINOM.DIST($M$46-$J11,$M$46-1,1-R$2/$M$45,TRUE),1)</f>
        <v>0</v>
      </c>
      <c r="S11" cm="1">
        <f t="array" ref="S11">IFERROR(_xlfn.BINOM.DIST($M$46-$J11,$M$46-1,1-S$2/$M$45,TRUE),1)</f>
        <v>0</v>
      </c>
    </row>
    <row r="12" spans="1:19">
      <c r="B12">
        <v>10</v>
      </c>
      <c r="C12">
        <v>2</v>
      </c>
      <c r="D12" cm="1">
        <f t="array" ref="D12">IFERROR(IF(C12&gt;=$O$37,"hotspot","")," ")</f>
        <v>0</v>
      </c>
      <c r="E12" cm="1">
        <f t="array" ref="E12">SUMIF(C10:C14,"&lt;"&amp;$O$37)</f>
        <v>0</v>
      </c>
      <c r="F12" cm="1">
        <f t="array" ref="F12">COUNTIF(C10:C14,"&lt;"&amp;$O$37)</f>
        <v>0</v>
      </c>
      <c r="G12" cm="1">
        <f t="array" ref="G12">IFERROR(IF(H12&gt;=(-LOG10($A$3)),"sw_htsp","")," ")</f>
        <v>0</v>
      </c>
      <c r="H12" cm="1">
        <f t="array" ref="H12">IF(E12=0, 0,IFERROR(-LOG10(VLOOKUP(E12,J:AO,5+F12,FALSE)),-LOG10(VLOOKUP(MAX(J:J),J:AO,5+F12,FALSE))))</f>
        <v>0</v>
      </c>
      <c r="J12">
        <v>10</v>
      </c>
      <c r="K12">
        <f>COUNTIF(C:C,J12)</f>
        <v>0</v>
      </c>
      <c r="L12">
        <f>COUNTIF(C:C,"&lt;="&amp;J12)</f>
        <v>0</v>
      </c>
      <c r="M12">
        <f>SUMIF(C:C,"&lt;="&amp;J12)</f>
        <v>0</v>
      </c>
      <c r="O12" cm="1">
        <f t="array" ref="O12">IFERROR(_xlfn.BINOM.DIST(M12-J12,M12-1,1-1/L12,TRUE),1)</f>
        <v>0</v>
      </c>
      <c r="P12" cm="1">
        <f t="array" ref="P12">IFERROR(_xlfn.BINOM.DIST($M$46-$J12,$M$46-1,1-P$2/$M$45,TRUE),1)</f>
        <v>0</v>
      </c>
      <c r="Q12" cm="1">
        <f t="array" ref="Q12">IFERROR(_xlfn.BINOM.DIST($M$46-$J12,$M$46-1,1-Q$2/$M$45,TRUE),1)</f>
        <v>0</v>
      </c>
      <c r="R12" cm="1">
        <f t="array" ref="R12">IFERROR(_xlfn.BINOM.DIST($M$46-$J12,$M$46-1,1-R$2/$M$45,TRUE),1)</f>
        <v>0</v>
      </c>
      <c r="S12" cm="1">
        <f t="array" ref="S12">IFERROR(_xlfn.BINOM.DIST($M$46-$J12,$M$46-1,1-S$2/$M$45,TRUE),1)</f>
        <v>0</v>
      </c>
    </row>
    <row r="13" spans="1:19">
      <c r="B13">
        <v>11</v>
      </c>
      <c r="C13">
        <v>1</v>
      </c>
      <c r="D13" cm="1">
        <f t="array" ref="D13">IFERROR(IF(C13&gt;=$O$37,"hotspot","")," ")</f>
        <v>0</v>
      </c>
      <c r="E13" cm="1">
        <f t="array" ref="E13">SUMIF(C11:C15,"&lt;"&amp;$O$37)</f>
        <v>0</v>
      </c>
      <c r="F13" cm="1">
        <f t="array" ref="F13">COUNTIF(C11:C15,"&lt;"&amp;$O$37)</f>
        <v>0</v>
      </c>
      <c r="G13" cm="1">
        <f t="array" ref="G13">IFERROR(IF(H13&gt;=(-LOG10($A$3)),"sw_htsp","")," ")</f>
        <v>0</v>
      </c>
      <c r="H13" cm="1">
        <f t="array" ref="H13">IF(E13=0, 0,IFERROR(-LOG10(VLOOKUP(E13,J:AO,5+F13,FALSE)),-LOG10(VLOOKUP(MAX(J:J),J:AO,5+F13,FALSE))))</f>
        <v>0</v>
      </c>
      <c r="J13">
        <v>11</v>
      </c>
      <c r="K13">
        <f>COUNTIF(C:C,J13)</f>
        <v>0</v>
      </c>
      <c r="L13">
        <f>COUNTIF(C:C,"&lt;="&amp;J13)</f>
        <v>0</v>
      </c>
      <c r="M13">
        <f>SUMIF(C:C,"&lt;="&amp;J13)</f>
        <v>0</v>
      </c>
      <c r="O13" cm="1">
        <f t="array" ref="O13">IFERROR(_xlfn.BINOM.DIST(M13-J13,M13-1,1-1/L13,TRUE),1)</f>
        <v>0</v>
      </c>
      <c r="P13" cm="1">
        <f t="array" ref="P13">IFERROR(_xlfn.BINOM.DIST($M$46-$J13,$M$46-1,1-P$2/$M$45,TRUE),1)</f>
        <v>0</v>
      </c>
      <c r="Q13" cm="1">
        <f t="array" ref="Q13">IFERROR(_xlfn.BINOM.DIST($M$46-$J13,$M$46-1,1-Q$2/$M$45,TRUE),1)</f>
        <v>0</v>
      </c>
      <c r="R13" cm="1">
        <f t="array" ref="R13">IFERROR(_xlfn.BINOM.DIST($M$46-$J13,$M$46-1,1-R$2/$M$45,TRUE),1)</f>
        <v>0</v>
      </c>
      <c r="S13" cm="1">
        <f t="array" ref="S13">IFERROR(_xlfn.BINOM.DIST($M$46-$J13,$M$46-1,1-S$2/$M$45,TRUE),1)</f>
        <v>0</v>
      </c>
    </row>
    <row r="14" spans="1:19">
      <c r="B14">
        <v>12</v>
      </c>
      <c r="C14">
        <v>1</v>
      </c>
      <c r="D14" cm="1">
        <f t="array" ref="D14">IFERROR(IF(C14&gt;=$O$37,"hotspot","")," ")</f>
        <v>0</v>
      </c>
      <c r="E14" cm="1">
        <f t="array" ref="E14">SUMIF(C12:C16,"&lt;"&amp;$O$37)</f>
        <v>0</v>
      </c>
      <c r="F14" cm="1">
        <f t="array" ref="F14">COUNTIF(C12:C16,"&lt;"&amp;$O$37)</f>
        <v>0</v>
      </c>
      <c r="G14" cm="1">
        <f t="array" ref="G14">IFERROR(IF(H14&gt;=(-LOG10($A$3)),"sw_htsp","")," ")</f>
        <v>0</v>
      </c>
      <c r="H14" cm="1">
        <f t="array" ref="H14">IF(E14=0, 0,IFERROR(-LOG10(VLOOKUP(E14,J:AO,5+F14,FALSE)),-LOG10(VLOOKUP(MAX(J:J),J:AO,5+F14,FALSE))))</f>
        <v>0</v>
      </c>
      <c r="J14">
        <v>12</v>
      </c>
      <c r="K14">
        <f>COUNTIF(C:C,J14)</f>
        <v>0</v>
      </c>
      <c r="L14">
        <f>COUNTIF(C:C,"&lt;="&amp;J14)</f>
        <v>0</v>
      </c>
      <c r="M14">
        <f>SUMIF(C:C,"&lt;="&amp;J14)</f>
        <v>0</v>
      </c>
      <c r="O14" cm="1">
        <f t="array" ref="O14">IFERROR(_xlfn.BINOM.DIST(M14-J14,M14-1,1-1/L14,TRUE),1)</f>
        <v>0</v>
      </c>
      <c r="P14" cm="1">
        <f t="array" ref="P14">IFERROR(_xlfn.BINOM.DIST($M$46-$J14,$M$46-1,1-P$2/$M$45,TRUE),1)</f>
        <v>0</v>
      </c>
      <c r="Q14" cm="1">
        <f t="array" ref="Q14">IFERROR(_xlfn.BINOM.DIST($M$46-$J14,$M$46-1,1-Q$2/$M$45,TRUE),1)</f>
        <v>0</v>
      </c>
      <c r="R14" cm="1">
        <f t="array" ref="R14">IFERROR(_xlfn.BINOM.DIST($M$46-$J14,$M$46-1,1-R$2/$M$45,TRUE),1)</f>
        <v>0</v>
      </c>
      <c r="S14" cm="1">
        <f t="array" ref="S14">IFERROR(_xlfn.BINOM.DIST($M$46-$J14,$M$46-1,1-S$2/$M$45,TRUE),1)</f>
        <v>0</v>
      </c>
    </row>
    <row r="15" spans="1:19">
      <c r="B15">
        <v>13</v>
      </c>
      <c r="C15">
        <v>3</v>
      </c>
      <c r="D15" cm="1">
        <f t="array" ref="D15">IFERROR(IF(C15&gt;=$O$37,"hotspot","")," ")</f>
        <v>0</v>
      </c>
      <c r="E15" cm="1">
        <f t="array" ref="E15">SUMIF(C13:C17,"&lt;"&amp;$O$37)</f>
        <v>0</v>
      </c>
      <c r="F15" cm="1">
        <f t="array" ref="F15">COUNTIF(C13:C17,"&lt;"&amp;$O$37)</f>
        <v>0</v>
      </c>
      <c r="G15" cm="1">
        <f t="array" ref="G15">IFERROR(IF(H15&gt;=(-LOG10($A$3)),"sw_htsp","")," ")</f>
        <v>0</v>
      </c>
      <c r="H15" cm="1">
        <f t="array" ref="H15">IF(E15=0, 0,IFERROR(-LOG10(VLOOKUP(E15,J:AO,5+F15,FALSE)),-LOG10(VLOOKUP(MAX(J:J),J:AO,5+F15,FALSE))))</f>
        <v>0</v>
      </c>
      <c r="J15">
        <v>13</v>
      </c>
      <c r="K15">
        <f>COUNTIF(C:C,J15)</f>
        <v>0</v>
      </c>
      <c r="L15">
        <f>COUNTIF(C:C,"&lt;="&amp;J15)</f>
        <v>0</v>
      </c>
      <c r="M15">
        <f>SUMIF(C:C,"&lt;="&amp;J15)</f>
        <v>0</v>
      </c>
      <c r="O15" cm="1">
        <f t="array" ref="O15">IFERROR(_xlfn.BINOM.DIST(M15-J15,M15-1,1-1/L15,TRUE),1)</f>
        <v>0</v>
      </c>
      <c r="P15" cm="1">
        <f t="array" ref="P15">IFERROR(_xlfn.BINOM.DIST($M$46-$J15,$M$46-1,1-P$2/$M$45,TRUE),1)</f>
        <v>0</v>
      </c>
      <c r="Q15" cm="1">
        <f t="array" ref="Q15">IFERROR(_xlfn.BINOM.DIST($M$46-$J15,$M$46-1,1-Q$2/$M$45,TRUE),1)</f>
        <v>0</v>
      </c>
      <c r="R15" cm="1">
        <f t="array" ref="R15">IFERROR(_xlfn.BINOM.DIST($M$46-$J15,$M$46-1,1-R$2/$M$45,TRUE),1)</f>
        <v>0</v>
      </c>
      <c r="S15" cm="1">
        <f t="array" ref="S15">IFERROR(_xlfn.BINOM.DIST($M$46-$J15,$M$46-1,1-S$2/$M$45,TRUE),1)</f>
        <v>0</v>
      </c>
    </row>
    <row r="16" spans="1:19">
      <c r="B16">
        <v>14</v>
      </c>
      <c r="C16">
        <v>1</v>
      </c>
      <c r="D16" cm="1">
        <f t="array" ref="D16">IFERROR(IF(C16&gt;=$O$37,"hotspot","")," ")</f>
        <v>0</v>
      </c>
      <c r="E16" cm="1">
        <f t="array" ref="E16">SUMIF(C14:C18,"&lt;"&amp;$O$37)</f>
        <v>0</v>
      </c>
      <c r="F16" cm="1">
        <f t="array" ref="F16">COUNTIF(C14:C18,"&lt;"&amp;$O$37)</f>
        <v>0</v>
      </c>
      <c r="G16" cm="1">
        <f t="array" ref="G16">IFERROR(IF(H16&gt;=(-LOG10($A$3)),"sw_htsp","")," ")</f>
        <v>0</v>
      </c>
      <c r="H16" cm="1">
        <f t="array" ref="H16">IF(E16=0, 0,IFERROR(-LOG10(VLOOKUP(E16,J:AO,5+F16,FALSE)),-LOG10(VLOOKUP(MAX(J:J),J:AO,5+F16,FALSE))))</f>
        <v>0</v>
      </c>
      <c r="J16">
        <v>14</v>
      </c>
      <c r="K16">
        <f>COUNTIF(C:C,J16)</f>
        <v>0</v>
      </c>
      <c r="L16">
        <f>COUNTIF(C:C,"&lt;="&amp;J16)</f>
        <v>0</v>
      </c>
      <c r="M16">
        <f>SUMIF(C:C,"&lt;="&amp;J16)</f>
        <v>0</v>
      </c>
      <c r="O16" cm="1">
        <f t="array" ref="O16">IFERROR(_xlfn.BINOM.DIST(M16-J16,M16-1,1-1/L16,TRUE),1)</f>
        <v>0</v>
      </c>
      <c r="P16" cm="1">
        <f t="array" ref="P16">IFERROR(_xlfn.BINOM.DIST($M$46-$J16,$M$46-1,1-P$2/$M$45,TRUE),1)</f>
        <v>0</v>
      </c>
      <c r="Q16" cm="1">
        <f t="array" ref="Q16">IFERROR(_xlfn.BINOM.DIST($M$46-$J16,$M$46-1,1-Q$2/$M$45,TRUE),1)</f>
        <v>0</v>
      </c>
      <c r="R16" cm="1">
        <f t="array" ref="R16">IFERROR(_xlfn.BINOM.DIST($M$46-$J16,$M$46-1,1-R$2/$M$45,TRUE),1)</f>
        <v>0</v>
      </c>
      <c r="S16" cm="1">
        <f t="array" ref="S16">IFERROR(_xlfn.BINOM.DIST($M$46-$J16,$M$46-1,1-S$2/$M$45,TRUE),1)</f>
        <v>0</v>
      </c>
    </row>
    <row r="17" spans="2:19">
      <c r="B17">
        <v>15</v>
      </c>
      <c r="C17">
        <v>11</v>
      </c>
      <c r="D17" cm="1">
        <f t="array" ref="D17">IFERROR(IF(C17&gt;=$O$37,"hotspot","")," ")</f>
        <v>0</v>
      </c>
      <c r="E17" cm="1">
        <f t="array" ref="E17">SUMIF(C15:C19,"&lt;"&amp;$O$37)</f>
        <v>0</v>
      </c>
      <c r="F17" cm="1">
        <f t="array" ref="F17">COUNTIF(C15:C19,"&lt;"&amp;$O$37)</f>
        <v>0</v>
      </c>
      <c r="G17" cm="1">
        <f t="array" ref="G17">IFERROR(IF(H17&gt;=(-LOG10($A$3)),"sw_htsp","")," ")</f>
        <v>0</v>
      </c>
      <c r="H17" cm="1">
        <f t="array" ref="H17">IF(E17=0, 0,IFERROR(-LOG10(VLOOKUP(E17,J:AO,5+F17,FALSE)),-LOG10(VLOOKUP(MAX(J:J),J:AO,5+F17,FALSE))))</f>
        <v>0</v>
      </c>
      <c r="J17">
        <v>15</v>
      </c>
      <c r="K17">
        <f>COUNTIF(C:C,J17)</f>
        <v>0</v>
      </c>
      <c r="L17">
        <f>COUNTIF(C:C,"&lt;="&amp;J17)</f>
        <v>0</v>
      </c>
      <c r="M17">
        <f>SUMIF(C:C,"&lt;="&amp;J17)</f>
        <v>0</v>
      </c>
      <c r="O17" cm="1">
        <f t="array" ref="O17">IFERROR(_xlfn.BINOM.DIST(M17-J17,M17-1,1-1/L17,TRUE),1)</f>
        <v>0</v>
      </c>
      <c r="P17" cm="1">
        <f t="array" ref="P17">IFERROR(_xlfn.BINOM.DIST($M$46-$J17,$M$46-1,1-P$2/$M$45,TRUE),1)</f>
        <v>0</v>
      </c>
      <c r="Q17" cm="1">
        <f t="array" ref="Q17">IFERROR(_xlfn.BINOM.DIST($M$46-$J17,$M$46-1,1-Q$2/$M$45,TRUE),1)</f>
        <v>0</v>
      </c>
      <c r="R17" cm="1">
        <f t="array" ref="R17">IFERROR(_xlfn.BINOM.DIST($M$46-$J17,$M$46-1,1-R$2/$M$45,TRUE),1)</f>
        <v>0</v>
      </c>
      <c r="S17" cm="1">
        <f t="array" ref="S17">IFERROR(_xlfn.BINOM.DIST($M$46-$J17,$M$46-1,1-S$2/$M$45,TRUE),1)</f>
        <v>0</v>
      </c>
    </row>
    <row r="18" spans="2:19">
      <c r="B18">
        <v>16</v>
      </c>
      <c r="C18">
        <v>4</v>
      </c>
      <c r="D18" cm="1">
        <f t="array" ref="D18">IFERROR(IF(C18&gt;=$O$37,"hotspot","")," ")</f>
        <v>0</v>
      </c>
      <c r="E18" cm="1">
        <f t="array" ref="E18">SUMIF(C16:C20,"&lt;"&amp;$O$37)</f>
        <v>0</v>
      </c>
      <c r="F18" cm="1">
        <f t="array" ref="F18">COUNTIF(C16:C20,"&lt;"&amp;$O$37)</f>
        <v>0</v>
      </c>
      <c r="G18" cm="1">
        <f t="array" ref="G18">IFERROR(IF(H18&gt;=(-LOG10($A$3)),"sw_htsp","")," ")</f>
        <v>0</v>
      </c>
      <c r="H18" cm="1">
        <f t="array" ref="H18">IF(E18=0, 0,IFERROR(-LOG10(VLOOKUP(E18,J:AO,5+F18,FALSE)),-LOG10(VLOOKUP(MAX(J:J),J:AO,5+F18,FALSE))))</f>
        <v>0</v>
      </c>
      <c r="J18">
        <v>16</v>
      </c>
      <c r="K18">
        <f>COUNTIF(C:C,J18)</f>
        <v>0</v>
      </c>
      <c r="L18">
        <f>COUNTIF(C:C,"&lt;="&amp;J18)</f>
        <v>0</v>
      </c>
      <c r="M18">
        <f>SUMIF(C:C,"&lt;="&amp;J18)</f>
        <v>0</v>
      </c>
      <c r="O18" cm="1">
        <f t="array" ref="O18">IFERROR(_xlfn.BINOM.DIST(M18-J18,M18-1,1-1/L18,TRUE),1)</f>
        <v>0</v>
      </c>
      <c r="P18" cm="1">
        <f t="array" ref="P18">IFERROR(_xlfn.BINOM.DIST($M$46-$J18,$M$46-1,1-P$2/$M$45,TRUE),1)</f>
        <v>0</v>
      </c>
      <c r="Q18" cm="1">
        <f t="array" ref="Q18">IFERROR(_xlfn.BINOM.DIST($M$46-$J18,$M$46-1,1-Q$2/$M$45,TRUE),1)</f>
        <v>0</v>
      </c>
      <c r="R18" cm="1">
        <f t="array" ref="R18">IFERROR(_xlfn.BINOM.DIST($M$46-$J18,$M$46-1,1-R$2/$M$45,TRUE),1)</f>
        <v>0</v>
      </c>
      <c r="S18" cm="1">
        <f t="array" ref="S18">IFERROR(_xlfn.BINOM.DIST($M$46-$J18,$M$46-1,1-S$2/$M$45,TRUE),1)</f>
        <v>0</v>
      </c>
    </row>
    <row r="19" spans="2:19">
      <c r="B19">
        <v>17</v>
      </c>
      <c r="C19">
        <v>2</v>
      </c>
      <c r="D19" cm="1">
        <f t="array" ref="D19">IFERROR(IF(C19&gt;=$O$37,"hotspot","")," ")</f>
        <v>0</v>
      </c>
      <c r="E19" cm="1">
        <f t="array" ref="E19">SUMIF(C17:C21,"&lt;"&amp;$O$37)</f>
        <v>0</v>
      </c>
      <c r="F19" cm="1">
        <f t="array" ref="F19">COUNTIF(C17:C21,"&lt;"&amp;$O$37)</f>
        <v>0</v>
      </c>
      <c r="G19" cm="1">
        <f t="array" ref="G19">IFERROR(IF(H19&gt;=(-LOG10($A$3)),"sw_htsp","")," ")</f>
        <v>0</v>
      </c>
      <c r="H19" cm="1">
        <f t="array" ref="H19">IF(E19=0, 0,IFERROR(-LOG10(VLOOKUP(E19,J:AO,5+F19,FALSE)),-LOG10(VLOOKUP(MAX(J:J),J:AO,5+F19,FALSE))))</f>
        <v>0</v>
      </c>
      <c r="J19">
        <v>17</v>
      </c>
      <c r="K19">
        <f>COUNTIF(C:C,J19)</f>
        <v>0</v>
      </c>
      <c r="L19">
        <f>COUNTIF(C:C,"&lt;="&amp;J19)</f>
        <v>0</v>
      </c>
      <c r="M19">
        <f>SUMIF(C:C,"&lt;="&amp;J19)</f>
        <v>0</v>
      </c>
      <c r="O19" cm="1">
        <f t="array" ref="O19">IFERROR(_xlfn.BINOM.DIST(M19-J19,M19-1,1-1/L19,TRUE),1)</f>
        <v>0</v>
      </c>
      <c r="P19" cm="1">
        <f t="array" ref="P19">IFERROR(_xlfn.BINOM.DIST($M$46-$J19,$M$46-1,1-P$2/$M$45,TRUE),1)</f>
        <v>0</v>
      </c>
      <c r="Q19" cm="1">
        <f t="array" ref="Q19">IFERROR(_xlfn.BINOM.DIST($M$46-$J19,$M$46-1,1-Q$2/$M$45,TRUE),1)</f>
        <v>0</v>
      </c>
      <c r="R19" cm="1">
        <f t="array" ref="R19">IFERROR(_xlfn.BINOM.DIST($M$46-$J19,$M$46-1,1-R$2/$M$45,TRUE),1)</f>
        <v>0</v>
      </c>
      <c r="S19" cm="1">
        <f t="array" ref="S19">IFERROR(_xlfn.BINOM.DIST($M$46-$J19,$M$46-1,1-S$2/$M$45,TRUE),1)</f>
        <v>0</v>
      </c>
    </row>
    <row r="20" spans="2:19">
      <c r="B20">
        <v>18</v>
      </c>
      <c r="C20">
        <v>0</v>
      </c>
      <c r="D20" cm="1">
        <f t="array" ref="D20">IFERROR(IF(C20&gt;=$O$37,"hotspot","")," ")</f>
        <v>0</v>
      </c>
      <c r="E20" cm="1">
        <f t="array" ref="E20">SUMIF(C18:C22,"&lt;"&amp;$O$37)</f>
        <v>0</v>
      </c>
      <c r="F20" cm="1">
        <f t="array" ref="F20">COUNTIF(C18:C22,"&lt;"&amp;$O$37)</f>
        <v>0</v>
      </c>
      <c r="G20" cm="1">
        <f t="array" ref="G20">IFERROR(IF(H20&gt;=(-LOG10($A$3)),"sw_htsp","")," ")</f>
        <v>0</v>
      </c>
      <c r="H20" cm="1">
        <f t="array" ref="H20">IF(E20=0, 0,IFERROR(-LOG10(VLOOKUP(E20,J:AO,5+F20,FALSE)),-LOG10(VLOOKUP(MAX(J:J),J:AO,5+F20,FALSE))))</f>
        <v>0</v>
      </c>
      <c r="J20">
        <v>18</v>
      </c>
      <c r="K20">
        <f>COUNTIF(C:C,J20)</f>
        <v>0</v>
      </c>
      <c r="L20">
        <f>COUNTIF(C:C,"&lt;="&amp;J20)</f>
        <v>0</v>
      </c>
      <c r="M20">
        <f>SUMIF(C:C,"&lt;="&amp;J20)</f>
        <v>0</v>
      </c>
      <c r="O20" cm="1">
        <f t="array" ref="O20">IFERROR(_xlfn.BINOM.DIST(M20-J20,M20-1,1-1/L20,TRUE),1)</f>
        <v>0</v>
      </c>
      <c r="P20" cm="1">
        <f t="array" ref="P20">IFERROR(_xlfn.BINOM.DIST($M$46-$J20,$M$46-1,1-P$2/$M$45,TRUE),1)</f>
        <v>0</v>
      </c>
      <c r="Q20" cm="1">
        <f t="array" ref="Q20">IFERROR(_xlfn.BINOM.DIST($M$46-$J20,$M$46-1,1-Q$2/$M$45,TRUE),1)</f>
        <v>0</v>
      </c>
      <c r="R20" cm="1">
        <f t="array" ref="R20">IFERROR(_xlfn.BINOM.DIST($M$46-$J20,$M$46-1,1-R$2/$M$45,TRUE),1)</f>
        <v>0</v>
      </c>
      <c r="S20" cm="1">
        <f t="array" ref="S20">IFERROR(_xlfn.BINOM.DIST($M$46-$J20,$M$46-1,1-S$2/$M$45,TRUE),1)</f>
        <v>0</v>
      </c>
    </row>
    <row r="21" spans="2:19">
      <c r="B21">
        <v>19</v>
      </c>
      <c r="C21">
        <v>1</v>
      </c>
      <c r="D21" cm="1">
        <f t="array" ref="D21">IFERROR(IF(C21&gt;=$O$37,"hotspot","")," ")</f>
        <v>0</v>
      </c>
      <c r="E21" cm="1">
        <f t="array" ref="E21">SUMIF(C19:C23,"&lt;"&amp;$O$37)</f>
        <v>0</v>
      </c>
      <c r="F21" cm="1">
        <f t="array" ref="F21">COUNTIF(C19:C23,"&lt;"&amp;$O$37)</f>
        <v>0</v>
      </c>
      <c r="G21" cm="1">
        <f t="array" ref="G21">IFERROR(IF(H21&gt;=(-LOG10($A$3)),"sw_htsp","")," ")</f>
        <v>0</v>
      </c>
      <c r="H21" cm="1">
        <f t="array" ref="H21">IF(E21=0, 0,IFERROR(-LOG10(VLOOKUP(E21,J:AO,5+F21,FALSE)),-LOG10(VLOOKUP(MAX(J:J),J:AO,5+F21,FALSE))))</f>
        <v>0</v>
      </c>
      <c r="J21">
        <v>19</v>
      </c>
      <c r="K21">
        <f>COUNTIF(C:C,J21)</f>
        <v>0</v>
      </c>
      <c r="L21">
        <f>COUNTIF(C:C,"&lt;="&amp;J21)</f>
        <v>0</v>
      </c>
      <c r="M21">
        <f>SUMIF(C:C,"&lt;="&amp;J21)</f>
        <v>0</v>
      </c>
      <c r="O21" cm="1">
        <f t="array" ref="O21">IFERROR(_xlfn.BINOM.DIST(M21-J21,M21-1,1-1/L21,TRUE),1)</f>
        <v>0</v>
      </c>
      <c r="P21" cm="1">
        <f t="array" ref="P21">IFERROR(_xlfn.BINOM.DIST($M$46-$J21,$M$46-1,1-P$2/$M$45,TRUE),1)</f>
        <v>0</v>
      </c>
      <c r="Q21" cm="1">
        <f t="array" ref="Q21">IFERROR(_xlfn.BINOM.DIST($M$46-$J21,$M$46-1,1-Q$2/$M$45,TRUE),1)</f>
        <v>0</v>
      </c>
      <c r="R21" cm="1">
        <f t="array" ref="R21">IFERROR(_xlfn.BINOM.DIST($M$46-$J21,$M$46-1,1-R$2/$M$45,TRUE),1)</f>
        <v>0</v>
      </c>
      <c r="S21" cm="1">
        <f t="array" ref="S21">IFERROR(_xlfn.BINOM.DIST($M$46-$J21,$M$46-1,1-S$2/$M$45,TRUE),1)</f>
        <v>0</v>
      </c>
    </row>
    <row r="22" spans="2:19">
      <c r="B22">
        <v>20</v>
      </c>
      <c r="C22">
        <v>1</v>
      </c>
      <c r="D22" cm="1">
        <f t="array" ref="D22">IFERROR(IF(C22&gt;=$O$37,"hotspot","")," ")</f>
        <v>0</v>
      </c>
      <c r="E22" cm="1">
        <f t="array" ref="E22">SUMIF(C20:C24,"&lt;"&amp;$O$37)</f>
        <v>0</v>
      </c>
      <c r="F22" cm="1">
        <f t="array" ref="F22">COUNTIF(C20:C24,"&lt;"&amp;$O$37)</f>
        <v>0</v>
      </c>
      <c r="G22" cm="1">
        <f t="array" ref="G22">IFERROR(IF(H22&gt;=(-LOG10($A$3)),"sw_htsp","")," ")</f>
        <v>0</v>
      </c>
      <c r="H22" cm="1">
        <f t="array" ref="H22">IF(E22=0, 0,IFERROR(-LOG10(VLOOKUP(E22,J:AO,5+F22,FALSE)),-LOG10(VLOOKUP(MAX(J:J),J:AO,5+F22,FALSE))))</f>
        <v>0</v>
      </c>
      <c r="J22">
        <v>20</v>
      </c>
      <c r="K22">
        <f>COUNTIF(C:C,J22)</f>
        <v>0</v>
      </c>
      <c r="L22">
        <f>COUNTIF(C:C,"&lt;="&amp;J22)</f>
        <v>0</v>
      </c>
      <c r="M22">
        <f>SUMIF(C:C,"&lt;="&amp;J22)</f>
        <v>0</v>
      </c>
      <c r="O22" cm="1">
        <f t="array" ref="O22">IFERROR(_xlfn.BINOM.DIST(M22-J22,M22-1,1-1/L22,TRUE),1)</f>
        <v>0</v>
      </c>
      <c r="P22" cm="1">
        <f t="array" ref="P22">IFERROR(_xlfn.BINOM.DIST($M$46-$J22,$M$46-1,1-P$2/$M$45,TRUE),1)</f>
        <v>0</v>
      </c>
      <c r="Q22" cm="1">
        <f t="array" ref="Q22">IFERROR(_xlfn.BINOM.DIST($M$46-$J22,$M$46-1,1-Q$2/$M$45,TRUE),1)</f>
        <v>0</v>
      </c>
      <c r="R22" cm="1">
        <f t="array" ref="R22">IFERROR(_xlfn.BINOM.DIST($M$46-$J22,$M$46-1,1-R$2/$M$45,TRUE),1)</f>
        <v>0</v>
      </c>
      <c r="S22" cm="1">
        <f t="array" ref="S22">IFERROR(_xlfn.BINOM.DIST($M$46-$J22,$M$46-1,1-S$2/$M$45,TRUE),1)</f>
        <v>0</v>
      </c>
    </row>
    <row r="23" spans="2:19">
      <c r="B23">
        <v>21</v>
      </c>
      <c r="C23">
        <v>2</v>
      </c>
      <c r="D23" cm="1">
        <f t="array" ref="D23">IFERROR(IF(C23&gt;=$O$37,"hotspot","")," ")</f>
        <v>0</v>
      </c>
      <c r="E23" cm="1">
        <f t="array" ref="E23">SUMIF(C21:C25,"&lt;"&amp;$O$37)</f>
        <v>0</v>
      </c>
      <c r="F23" cm="1">
        <f t="array" ref="F23">COUNTIF(C21:C25,"&lt;"&amp;$O$37)</f>
        <v>0</v>
      </c>
      <c r="G23" cm="1">
        <f t="array" ref="G23">IFERROR(IF(H23&gt;=(-LOG10($A$3)),"sw_htsp","")," ")</f>
        <v>0</v>
      </c>
      <c r="H23" cm="1">
        <f t="array" ref="H23">IF(E23=0, 0,IFERROR(-LOG10(VLOOKUP(E23,J:AO,5+F23,FALSE)),-LOG10(VLOOKUP(MAX(J:J),J:AO,5+F23,FALSE))))</f>
        <v>0</v>
      </c>
      <c r="J23">
        <v>21</v>
      </c>
      <c r="K23">
        <f>COUNTIF(C:C,J23)</f>
        <v>0</v>
      </c>
      <c r="L23">
        <f>COUNTIF(C:C,"&lt;="&amp;J23)</f>
        <v>0</v>
      </c>
      <c r="M23">
        <f>SUMIF(C:C,"&lt;="&amp;J23)</f>
        <v>0</v>
      </c>
      <c r="O23" cm="1">
        <f t="array" ref="O23">IFERROR(_xlfn.BINOM.DIST(M23-J23,M23-1,1-1/L23,TRUE),1)</f>
        <v>0</v>
      </c>
      <c r="P23" cm="1">
        <f t="array" ref="P23">IFERROR(_xlfn.BINOM.DIST($M$46-$J23,$M$46-1,1-P$2/$M$45,TRUE),1)</f>
        <v>0</v>
      </c>
      <c r="Q23" cm="1">
        <f t="array" ref="Q23">IFERROR(_xlfn.BINOM.DIST($M$46-$J23,$M$46-1,1-Q$2/$M$45,TRUE),1)</f>
        <v>0</v>
      </c>
      <c r="R23" cm="1">
        <f t="array" ref="R23">IFERROR(_xlfn.BINOM.DIST($M$46-$J23,$M$46-1,1-R$2/$M$45,TRUE),1)</f>
        <v>0</v>
      </c>
      <c r="S23" cm="1">
        <f t="array" ref="S23">IFERROR(_xlfn.BINOM.DIST($M$46-$J23,$M$46-1,1-S$2/$M$45,TRUE),1)</f>
        <v>0</v>
      </c>
    </row>
    <row r="24" spans="2:19">
      <c r="B24">
        <v>22</v>
      </c>
      <c r="C24">
        <v>1</v>
      </c>
      <c r="D24" cm="1">
        <f t="array" ref="D24">IFERROR(IF(C24&gt;=$O$37,"hotspot","")," ")</f>
        <v>0</v>
      </c>
      <c r="E24" cm="1">
        <f t="array" ref="E24">SUMIF(C22:C26,"&lt;"&amp;$O$37)</f>
        <v>0</v>
      </c>
      <c r="F24" cm="1">
        <f t="array" ref="F24">COUNTIF(C22:C26,"&lt;"&amp;$O$37)</f>
        <v>0</v>
      </c>
      <c r="G24" cm="1">
        <f t="array" ref="G24">IFERROR(IF(H24&gt;=(-LOG10($A$3)),"sw_htsp","")," ")</f>
        <v>0</v>
      </c>
      <c r="H24" cm="1">
        <f t="array" ref="H24">IF(E24=0, 0,IFERROR(-LOG10(VLOOKUP(E24,J:AO,5+F24,FALSE)),-LOG10(VLOOKUP(MAX(J:J),J:AO,5+F24,FALSE))))</f>
        <v>0</v>
      </c>
      <c r="J24">
        <v>22</v>
      </c>
      <c r="K24">
        <f>COUNTIF(C:C,J24)</f>
        <v>0</v>
      </c>
      <c r="L24">
        <f>COUNTIF(C:C,"&lt;="&amp;J24)</f>
        <v>0</v>
      </c>
      <c r="M24">
        <f>SUMIF(C:C,"&lt;="&amp;J24)</f>
        <v>0</v>
      </c>
      <c r="O24" cm="1">
        <f t="array" ref="O24">IFERROR(_xlfn.BINOM.DIST(M24-J24,M24-1,1-1/L24,TRUE),1)</f>
        <v>0</v>
      </c>
      <c r="P24" cm="1">
        <f t="array" ref="P24">IFERROR(_xlfn.BINOM.DIST($M$46-$J24,$M$46-1,1-P$2/$M$45,TRUE),1)</f>
        <v>0</v>
      </c>
      <c r="Q24" cm="1">
        <f t="array" ref="Q24">IFERROR(_xlfn.BINOM.DIST($M$46-$J24,$M$46-1,1-Q$2/$M$45,TRUE),1)</f>
        <v>0</v>
      </c>
      <c r="R24" cm="1">
        <f t="array" ref="R24">IFERROR(_xlfn.BINOM.DIST($M$46-$J24,$M$46-1,1-R$2/$M$45,TRUE),1)</f>
        <v>0</v>
      </c>
      <c r="S24" cm="1">
        <f t="array" ref="S24">IFERROR(_xlfn.BINOM.DIST($M$46-$J24,$M$46-1,1-S$2/$M$45,TRUE),1)</f>
        <v>0</v>
      </c>
    </row>
    <row r="25" spans="2:19">
      <c r="B25">
        <v>23</v>
      </c>
      <c r="C25">
        <v>1</v>
      </c>
      <c r="D25" cm="1">
        <f t="array" ref="D25">IFERROR(IF(C25&gt;=$O$37,"hotspot","")," ")</f>
        <v>0</v>
      </c>
      <c r="E25" cm="1">
        <f t="array" ref="E25">SUMIF(C23:C27,"&lt;"&amp;$O$37)</f>
        <v>0</v>
      </c>
      <c r="F25" cm="1">
        <f t="array" ref="F25">COUNTIF(C23:C27,"&lt;"&amp;$O$37)</f>
        <v>0</v>
      </c>
      <c r="G25" cm="1">
        <f t="array" ref="G25">IFERROR(IF(H25&gt;=(-LOG10($A$3)),"sw_htsp","")," ")</f>
        <v>0</v>
      </c>
      <c r="H25" cm="1">
        <f t="array" ref="H25">IF(E25=0, 0,IFERROR(-LOG10(VLOOKUP(E25,J:AO,5+F25,FALSE)),-LOG10(VLOOKUP(MAX(J:J),J:AO,5+F25,FALSE))))</f>
        <v>0</v>
      </c>
      <c r="J25">
        <v>23</v>
      </c>
      <c r="K25">
        <f>COUNTIF(C:C,J25)</f>
        <v>0</v>
      </c>
      <c r="L25">
        <f>COUNTIF(C:C,"&lt;="&amp;J25)</f>
        <v>0</v>
      </c>
      <c r="M25">
        <f>SUMIF(C:C,"&lt;="&amp;J25)</f>
        <v>0</v>
      </c>
      <c r="O25" cm="1">
        <f t="array" ref="O25">IFERROR(_xlfn.BINOM.DIST(M25-J25,M25-1,1-1/L25,TRUE),1)</f>
        <v>0</v>
      </c>
      <c r="P25" cm="1">
        <f t="array" ref="P25">IFERROR(_xlfn.BINOM.DIST($M$46-$J25,$M$46-1,1-P$2/$M$45,TRUE),1)</f>
        <v>0</v>
      </c>
      <c r="Q25" cm="1">
        <f t="array" ref="Q25">IFERROR(_xlfn.BINOM.DIST($M$46-$J25,$M$46-1,1-Q$2/$M$45,TRUE),1)</f>
        <v>0</v>
      </c>
      <c r="R25" cm="1">
        <f t="array" ref="R25">IFERROR(_xlfn.BINOM.DIST($M$46-$J25,$M$46-1,1-R$2/$M$45,TRUE),1)</f>
        <v>0</v>
      </c>
      <c r="S25" cm="1">
        <f t="array" ref="S25">IFERROR(_xlfn.BINOM.DIST($M$46-$J25,$M$46-1,1-S$2/$M$45,TRUE),1)</f>
        <v>0</v>
      </c>
    </row>
    <row r="26" spans="2:19">
      <c r="B26">
        <v>24</v>
      </c>
      <c r="C26">
        <v>11</v>
      </c>
      <c r="D26" cm="1">
        <f t="array" ref="D26">IFERROR(IF(C26&gt;=$O$37,"hotspot","")," ")</f>
        <v>0</v>
      </c>
      <c r="E26" cm="1">
        <f t="array" ref="E26">SUMIF(C24:C28,"&lt;"&amp;$O$37)</f>
        <v>0</v>
      </c>
      <c r="F26" cm="1">
        <f t="array" ref="F26">COUNTIF(C24:C28,"&lt;"&amp;$O$37)</f>
        <v>0</v>
      </c>
      <c r="G26" cm="1">
        <f t="array" ref="G26">IFERROR(IF(H26&gt;=(-LOG10($A$3)),"sw_htsp","")," ")</f>
        <v>0</v>
      </c>
      <c r="H26" cm="1">
        <f t="array" ref="H26">IF(E26=0, 0,IFERROR(-LOG10(VLOOKUP(E26,J:AO,5+F26,FALSE)),-LOG10(VLOOKUP(MAX(J:J),J:AO,5+F26,FALSE))))</f>
        <v>0</v>
      </c>
      <c r="J26">
        <v>24</v>
      </c>
      <c r="K26">
        <f>COUNTIF(C:C,J26)</f>
        <v>0</v>
      </c>
      <c r="L26">
        <f>COUNTIF(C:C,"&lt;="&amp;J26)</f>
        <v>0</v>
      </c>
      <c r="M26">
        <f>SUMIF(C:C,"&lt;="&amp;J26)</f>
        <v>0</v>
      </c>
      <c r="O26" cm="1">
        <f t="array" ref="O26">IFERROR(_xlfn.BINOM.DIST(M26-J26,M26-1,1-1/L26,TRUE),1)</f>
        <v>0</v>
      </c>
      <c r="P26" cm="1">
        <f t="array" ref="P26">IFERROR(_xlfn.BINOM.DIST($M$46-$J26,$M$46-1,1-P$2/$M$45,TRUE),1)</f>
        <v>0</v>
      </c>
      <c r="Q26" cm="1">
        <f t="array" ref="Q26">IFERROR(_xlfn.BINOM.DIST($M$46-$J26,$M$46-1,1-Q$2/$M$45,TRUE),1)</f>
        <v>0</v>
      </c>
      <c r="R26" cm="1">
        <f t="array" ref="R26">IFERROR(_xlfn.BINOM.DIST($M$46-$J26,$M$46-1,1-R$2/$M$45,TRUE),1)</f>
        <v>0</v>
      </c>
      <c r="S26" cm="1">
        <f t="array" ref="S26">IFERROR(_xlfn.BINOM.DIST($M$46-$J26,$M$46-1,1-S$2/$M$45,TRUE),1)</f>
        <v>0</v>
      </c>
    </row>
    <row r="27" spans="2:19">
      <c r="B27">
        <v>25</v>
      </c>
      <c r="C27">
        <v>2</v>
      </c>
      <c r="D27" cm="1">
        <f t="array" ref="D27">IFERROR(IF(C27&gt;=$O$37,"hotspot","")," ")</f>
        <v>0</v>
      </c>
      <c r="E27" cm="1">
        <f t="array" ref="E27">SUMIF(C25:C29,"&lt;"&amp;$O$37)</f>
        <v>0</v>
      </c>
      <c r="F27" cm="1">
        <f t="array" ref="F27">COUNTIF(C25:C29,"&lt;"&amp;$O$37)</f>
        <v>0</v>
      </c>
      <c r="G27" cm="1">
        <f t="array" ref="G27">IFERROR(IF(H27&gt;=(-LOG10($A$3)),"sw_htsp","")," ")</f>
        <v>0</v>
      </c>
      <c r="H27" cm="1">
        <f t="array" ref="H27">IF(E27=0, 0,IFERROR(-LOG10(VLOOKUP(E27,J:AO,5+F27,FALSE)),-LOG10(VLOOKUP(MAX(J:J),J:AO,5+F27,FALSE))))</f>
        <v>0</v>
      </c>
      <c r="J27">
        <v>25</v>
      </c>
      <c r="K27">
        <f>COUNTIF(C:C,J27)</f>
        <v>0</v>
      </c>
      <c r="L27">
        <f>COUNTIF(C:C,"&lt;="&amp;J27)</f>
        <v>0</v>
      </c>
      <c r="M27">
        <f>SUMIF(C:C,"&lt;="&amp;J27)</f>
        <v>0</v>
      </c>
      <c r="O27" cm="1">
        <f t="array" ref="O27">IFERROR(_xlfn.BINOM.DIST(M27-J27,M27-1,1-1/L27,TRUE),1)</f>
        <v>0</v>
      </c>
      <c r="P27" cm="1">
        <f t="array" ref="P27">IFERROR(_xlfn.BINOM.DIST($M$46-$J27,$M$46-1,1-P$2/$M$45,TRUE),1)</f>
        <v>0</v>
      </c>
      <c r="Q27" cm="1">
        <f t="array" ref="Q27">IFERROR(_xlfn.BINOM.DIST($M$46-$J27,$M$46-1,1-Q$2/$M$45,TRUE),1)</f>
        <v>0</v>
      </c>
      <c r="R27" cm="1">
        <f t="array" ref="R27">IFERROR(_xlfn.BINOM.DIST($M$46-$J27,$M$46-1,1-R$2/$M$45,TRUE),1)</f>
        <v>0</v>
      </c>
      <c r="S27" cm="1">
        <f t="array" ref="S27">IFERROR(_xlfn.BINOM.DIST($M$46-$J27,$M$46-1,1-S$2/$M$45,TRUE),1)</f>
        <v>0</v>
      </c>
    </row>
    <row r="28" spans="2:19">
      <c r="B28">
        <v>26</v>
      </c>
      <c r="C28">
        <v>1</v>
      </c>
      <c r="D28" cm="1">
        <f t="array" ref="D28">IFERROR(IF(C28&gt;=$O$37,"hotspot","")," ")</f>
        <v>0</v>
      </c>
      <c r="E28" cm="1">
        <f t="array" ref="E28">SUMIF(C26:C30,"&lt;"&amp;$O$37)</f>
        <v>0</v>
      </c>
      <c r="F28" cm="1">
        <f t="array" ref="F28">COUNTIF(C26:C30,"&lt;"&amp;$O$37)</f>
        <v>0</v>
      </c>
      <c r="G28" cm="1">
        <f t="array" ref="G28">IFERROR(IF(H28&gt;=(-LOG10($A$3)),"sw_htsp","")," ")</f>
        <v>0</v>
      </c>
      <c r="H28" cm="1">
        <f t="array" ref="H28">IF(E28=0, 0,IFERROR(-LOG10(VLOOKUP(E28,J:AO,5+F28,FALSE)),-LOG10(VLOOKUP(MAX(J:J),J:AO,5+F28,FALSE))))</f>
        <v>0</v>
      </c>
      <c r="J28">
        <v>26</v>
      </c>
      <c r="K28">
        <f>COUNTIF(C:C,J28)</f>
        <v>0</v>
      </c>
      <c r="L28">
        <f>COUNTIF(C:C,"&lt;="&amp;J28)</f>
        <v>0</v>
      </c>
      <c r="M28">
        <f>SUMIF(C:C,"&lt;="&amp;J28)</f>
        <v>0</v>
      </c>
      <c r="O28" cm="1">
        <f t="array" ref="O28">IFERROR(_xlfn.BINOM.DIST(M28-J28,M28-1,1-1/L28,TRUE),1)</f>
        <v>0</v>
      </c>
      <c r="P28" cm="1">
        <f t="array" ref="P28">IFERROR(_xlfn.BINOM.DIST($M$46-$J28,$M$46-1,1-P$2/$M$45,TRUE),1)</f>
        <v>0</v>
      </c>
      <c r="Q28" cm="1">
        <f t="array" ref="Q28">IFERROR(_xlfn.BINOM.DIST($M$46-$J28,$M$46-1,1-Q$2/$M$45,TRUE),1)</f>
        <v>0</v>
      </c>
      <c r="R28" cm="1">
        <f t="array" ref="R28">IFERROR(_xlfn.BINOM.DIST($M$46-$J28,$M$46-1,1-R$2/$M$45,TRUE),1)</f>
        <v>0</v>
      </c>
      <c r="S28" cm="1">
        <f t="array" ref="S28">IFERROR(_xlfn.BINOM.DIST($M$46-$J28,$M$46-1,1-S$2/$M$45,TRUE),1)</f>
        <v>0</v>
      </c>
    </row>
    <row r="29" spans="2:19">
      <c r="B29">
        <v>27</v>
      </c>
      <c r="C29">
        <v>14</v>
      </c>
      <c r="D29" cm="1">
        <f t="array" ref="D29">IFERROR(IF(C29&gt;=$O$37,"hotspot","")," ")</f>
        <v>0</v>
      </c>
      <c r="E29" cm="1">
        <f t="array" ref="E29">SUMIF(C27:C31,"&lt;"&amp;$O$37)</f>
        <v>0</v>
      </c>
      <c r="F29" cm="1">
        <f t="array" ref="F29">COUNTIF(C27:C31,"&lt;"&amp;$O$37)</f>
        <v>0</v>
      </c>
      <c r="G29" cm="1">
        <f t="array" ref="G29">IFERROR(IF(H29&gt;=(-LOG10($A$3)),"sw_htsp","")," ")</f>
        <v>0</v>
      </c>
      <c r="H29" cm="1">
        <f t="array" ref="H29">IF(E29=0, 0,IFERROR(-LOG10(VLOOKUP(E29,J:AO,5+F29,FALSE)),-LOG10(VLOOKUP(MAX(J:J),J:AO,5+F29,FALSE))))</f>
        <v>0</v>
      </c>
      <c r="J29">
        <v>27</v>
      </c>
      <c r="K29">
        <f>COUNTIF(C:C,J29)</f>
        <v>0</v>
      </c>
      <c r="L29">
        <f>COUNTIF(C:C,"&lt;="&amp;J29)</f>
        <v>0</v>
      </c>
      <c r="M29">
        <f>SUMIF(C:C,"&lt;="&amp;J29)</f>
        <v>0</v>
      </c>
      <c r="O29" cm="1">
        <f t="array" ref="O29">IFERROR(_xlfn.BINOM.DIST(M29-J29,M29-1,1-1/L29,TRUE),1)</f>
        <v>0</v>
      </c>
      <c r="P29" cm="1">
        <f t="array" ref="P29">IFERROR(_xlfn.BINOM.DIST($M$46-$J29,$M$46-1,1-P$2/$M$45,TRUE),1)</f>
        <v>0</v>
      </c>
      <c r="Q29" cm="1">
        <f t="array" ref="Q29">IFERROR(_xlfn.BINOM.DIST($M$46-$J29,$M$46-1,1-Q$2/$M$45,TRUE),1)</f>
        <v>0</v>
      </c>
      <c r="R29" cm="1">
        <f t="array" ref="R29">IFERROR(_xlfn.BINOM.DIST($M$46-$J29,$M$46-1,1-R$2/$M$45,TRUE),1)</f>
        <v>0</v>
      </c>
      <c r="S29" cm="1">
        <f t="array" ref="S29">IFERROR(_xlfn.BINOM.DIST($M$46-$J29,$M$46-1,1-S$2/$M$45,TRUE),1)</f>
        <v>0</v>
      </c>
    </row>
    <row r="30" spans="2:19">
      <c r="B30">
        <v>28</v>
      </c>
      <c r="C30">
        <v>2</v>
      </c>
      <c r="D30" cm="1">
        <f t="array" ref="D30">IFERROR(IF(C30&gt;=$O$37,"hotspot","")," ")</f>
        <v>0</v>
      </c>
      <c r="E30" cm="1">
        <f t="array" ref="E30">SUMIF(C28:C32,"&lt;"&amp;$O$37)</f>
        <v>0</v>
      </c>
      <c r="F30" cm="1">
        <f t="array" ref="F30">COUNTIF(C28:C32,"&lt;"&amp;$O$37)</f>
        <v>0</v>
      </c>
      <c r="G30" cm="1">
        <f t="array" ref="G30">IFERROR(IF(H30&gt;=(-LOG10($A$3)),"sw_htsp","")," ")</f>
        <v>0</v>
      </c>
      <c r="H30" cm="1">
        <f t="array" ref="H30">IF(E30=0, 0,IFERROR(-LOG10(VLOOKUP(E30,J:AO,5+F30,FALSE)),-LOG10(VLOOKUP(MAX(J:J),J:AO,5+F30,FALSE))))</f>
        <v>0</v>
      </c>
      <c r="J30">
        <v>28</v>
      </c>
      <c r="K30">
        <f>COUNTIF(C:C,J30)</f>
        <v>0</v>
      </c>
      <c r="L30">
        <f>COUNTIF(C:C,"&lt;="&amp;J30)</f>
        <v>0</v>
      </c>
      <c r="M30">
        <f>SUMIF(C:C,"&lt;="&amp;J30)</f>
        <v>0</v>
      </c>
      <c r="O30" cm="1">
        <f t="array" ref="O30">IFERROR(_xlfn.BINOM.DIST(M30-J30,M30-1,1-1/L30,TRUE),1)</f>
        <v>0</v>
      </c>
      <c r="P30" cm="1">
        <f t="array" ref="P30">IFERROR(_xlfn.BINOM.DIST($M$46-$J30,$M$46-1,1-P$2/$M$45,TRUE),1)</f>
        <v>0</v>
      </c>
      <c r="Q30" cm="1">
        <f t="array" ref="Q30">IFERROR(_xlfn.BINOM.DIST($M$46-$J30,$M$46-1,1-Q$2/$M$45,TRUE),1)</f>
        <v>0</v>
      </c>
      <c r="R30" cm="1">
        <f t="array" ref="R30">IFERROR(_xlfn.BINOM.DIST($M$46-$J30,$M$46-1,1-R$2/$M$45,TRUE),1)</f>
        <v>0</v>
      </c>
      <c r="S30" cm="1">
        <f t="array" ref="S30">IFERROR(_xlfn.BINOM.DIST($M$46-$J30,$M$46-1,1-S$2/$M$45,TRUE),1)</f>
        <v>0</v>
      </c>
    </row>
    <row r="31" spans="2:19">
      <c r="B31">
        <v>29</v>
      </c>
      <c r="C31">
        <v>0</v>
      </c>
      <c r="D31" cm="1">
        <f t="array" ref="D31">IFERROR(IF(C31&gt;=$O$37,"hotspot","")," ")</f>
        <v>0</v>
      </c>
      <c r="E31" cm="1">
        <f t="array" ref="E31">SUMIF(C29:C33,"&lt;"&amp;$O$37)</f>
        <v>0</v>
      </c>
      <c r="F31" cm="1">
        <f t="array" ref="F31">COUNTIF(C29:C33,"&lt;"&amp;$O$37)</f>
        <v>0</v>
      </c>
      <c r="G31" cm="1">
        <f t="array" ref="G31">IFERROR(IF(H31&gt;=(-LOG10($A$3)),"sw_htsp","")," ")</f>
        <v>0</v>
      </c>
      <c r="H31" cm="1">
        <f t="array" ref="H31">IF(E31=0, 0,IFERROR(-LOG10(VLOOKUP(E31,J:AO,5+F31,FALSE)),-LOG10(VLOOKUP(MAX(J:J),J:AO,5+F31,FALSE))))</f>
        <v>0</v>
      </c>
      <c r="J31">
        <v>29</v>
      </c>
      <c r="K31">
        <f>COUNTIF(C:C,J31)</f>
        <v>0</v>
      </c>
      <c r="L31">
        <f>COUNTIF(C:C,"&lt;="&amp;J31)</f>
        <v>0</v>
      </c>
      <c r="M31">
        <f>SUMIF(C:C,"&lt;="&amp;J31)</f>
        <v>0</v>
      </c>
      <c r="O31" cm="1">
        <f t="array" ref="O31">IFERROR(_xlfn.BINOM.DIST(M31-J31,M31-1,1-1/L31,TRUE),1)</f>
        <v>0</v>
      </c>
      <c r="P31" cm="1">
        <f t="array" ref="P31">IFERROR(_xlfn.BINOM.DIST($M$46-$J31,$M$46-1,1-P$2/$M$45,TRUE),1)</f>
        <v>0</v>
      </c>
      <c r="Q31" cm="1">
        <f t="array" ref="Q31">IFERROR(_xlfn.BINOM.DIST($M$46-$J31,$M$46-1,1-Q$2/$M$45,TRUE),1)</f>
        <v>0</v>
      </c>
      <c r="R31" cm="1">
        <f t="array" ref="R31">IFERROR(_xlfn.BINOM.DIST($M$46-$J31,$M$46-1,1-R$2/$M$45,TRUE),1)</f>
        <v>0</v>
      </c>
      <c r="S31" cm="1">
        <f t="array" ref="S31">IFERROR(_xlfn.BINOM.DIST($M$46-$J31,$M$46-1,1-S$2/$M$45,TRUE),1)</f>
        <v>0</v>
      </c>
    </row>
    <row r="32" spans="2:19">
      <c r="B32">
        <v>30</v>
      </c>
      <c r="C32">
        <v>0</v>
      </c>
      <c r="D32" cm="1">
        <f t="array" ref="D32">IFERROR(IF(C32&gt;=$O$37,"hotspot","")," ")</f>
        <v>0</v>
      </c>
      <c r="E32" cm="1">
        <f t="array" ref="E32">SUMIF(C30:C34,"&lt;"&amp;$O$37)</f>
        <v>0</v>
      </c>
      <c r="F32" cm="1">
        <f t="array" ref="F32">COUNTIF(C30:C34,"&lt;"&amp;$O$37)</f>
        <v>0</v>
      </c>
      <c r="G32" cm="1">
        <f t="array" ref="G32">IFERROR(IF(H32&gt;=(-LOG10($A$3)),"sw_htsp","")," ")</f>
        <v>0</v>
      </c>
      <c r="H32" cm="1">
        <f t="array" ref="H32">IF(E32=0, 0,IFERROR(-LOG10(VLOOKUP(E32,J:AO,5+F32,FALSE)),-LOG10(VLOOKUP(MAX(J:J),J:AO,5+F32,FALSE))))</f>
        <v>0</v>
      </c>
      <c r="J32">
        <v>30</v>
      </c>
      <c r="K32">
        <f>COUNTIF(C:C,J32)</f>
        <v>0</v>
      </c>
      <c r="L32">
        <f>COUNTIF(C:C,"&lt;="&amp;J32)</f>
        <v>0</v>
      </c>
      <c r="M32">
        <f>SUMIF(C:C,"&lt;="&amp;J32)</f>
        <v>0</v>
      </c>
      <c r="O32" cm="1">
        <f t="array" ref="O32">IFERROR(_xlfn.BINOM.DIST(M32-J32,M32-1,1-1/L32,TRUE),1)</f>
        <v>0</v>
      </c>
      <c r="P32" cm="1">
        <f t="array" ref="P32">IFERROR(_xlfn.BINOM.DIST($M$46-$J32,$M$46-1,1-P$2/$M$45,TRUE),1)</f>
        <v>0</v>
      </c>
      <c r="Q32" cm="1">
        <f t="array" ref="Q32">IFERROR(_xlfn.BINOM.DIST($M$46-$J32,$M$46-1,1-Q$2/$M$45,TRUE),1)</f>
        <v>0</v>
      </c>
      <c r="R32" cm="1">
        <f t="array" ref="R32">IFERROR(_xlfn.BINOM.DIST($M$46-$J32,$M$46-1,1-R$2/$M$45,TRUE),1)</f>
        <v>0</v>
      </c>
      <c r="S32" cm="1">
        <f t="array" ref="S32">IFERROR(_xlfn.BINOM.DIST($M$46-$J32,$M$46-1,1-S$2/$M$45,TRUE),1)</f>
        <v>0</v>
      </c>
    </row>
    <row r="33" spans="2:19">
      <c r="B33">
        <v>31</v>
      </c>
      <c r="C33">
        <v>9</v>
      </c>
      <c r="D33" cm="1">
        <f t="array" ref="D33">IFERROR(IF(C33&gt;=$O$37,"hotspot","")," ")</f>
        <v>0</v>
      </c>
      <c r="E33" cm="1">
        <f t="array" ref="E33">SUMIF(C31:C35,"&lt;"&amp;$O$37)</f>
        <v>0</v>
      </c>
      <c r="F33" cm="1">
        <f t="array" ref="F33">COUNTIF(C31:C35,"&lt;"&amp;$O$37)</f>
        <v>0</v>
      </c>
      <c r="G33" cm="1">
        <f t="array" ref="G33">IFERROR(IF(H33&gt;=(-LOG10($A$3)),"sw_htsp","")," ")</f>
        <v>0</v>
      </c>
      <c r="H33" cm="1">
        <f t="array" ref="H33">IF(E33=0, 0,IFERROR(-LOG10(VLOOKUP(E33,J:AO,5+F33,FALSE)),-LOG10(VLOOKUP(MAX(J:J),J:AO,5+F33,FALSE))))</f>
        <v>0</v>
      </c>
    </row>
    <row r="34" spans="2:19">
      <c r="B34">
        <v>32</v>
      </c>
      <c r="C34">
        <v>2</v>
      </c>
      <c r="D34" cm="1">
        <f t="array" ref="D34">IFERROR(IF(C34&gt;=$O$37,"hotspot","")," ")</f>
        <v>0</v>
      </c>
      <c r="E34" cm="1">
        <f t="array" ref="E34">SUMIF(C32:C36,"&lt;"&amp;$O$37)</f>
        <v>0</v>
      </c>
      <c r="F34" cm="1">
        <f t="array" ref="F34">COUNTIF(C32:C36,"&lt;"&amp;$O$37)</f>
        <v>0</v>
      </c>
      <c r="G34" cm="1">
        <f t="array" ref="G34">IFERROR(IF(H34&gt;=(-LOG10($A$3)),"sw_htsp","")," ")</f>
        <v>0</v>
      </c>
      <c r="H34" cm="1">
        <f t="array" ref="H34">IF(E34=0, 0,IFERROR(-LOG10(VLOOKUP(E34,J:AO,5+F34,FALSE)),-LOG10(VLOOKUP(MAX(J:J),J:AO,5+F34,FALSE))))</f>
        <v>0</v>
      </c>
    </row>
    <row r="35" spans="2:19">
      <c r="B35">
        <v>33</v>
      </c>
      <c r="C35">
        <v>22</v>
      </c>
      <c r="D35" cm="1">
        <f t="array" ref="D35">IFERROR(IF(C35&gt;=$O$37,"hotspot","")," ")</f>
        <v>0</v>
      </c>
      <c r="E35" cm="1">
        <f t="array" ref="E35">SUMIF(C33:C37,"&lt;"&amp;$O$37)</f>
        <v>0</v>
      </c>
      <c r="F35" cm="1">
        <f t="array" ref="F35">COUNTIF(C33:C37,"&lt;"&amp;$O$37)</f>
        <v>0</v>
      </c>
      <c r="G35" cm="1">
        <f t="array" ref="G35">IFERROR(IF(H35&gt;=(-LOG10($A$3)),"sw_htsp","")," ")</f>
        <v>0</v>
      </c>
      <c r="H35" cm="1">
        <f t="array" ref="H35">IF(E35=0, 0,IFERROR(-LOG10(VLOOKUP(E35,J:AO,5+F35,FALSE)),-LOG10(VLOOKUP(MAX(J:J),J:AO,5+F35,FALSE))))</f>
        <v>0</v>
      </c>
      <c r="O35" t="s">
        <v>22</v>
      </c>
    </row>
    <row r="36" spans="2:19">
      <c r="B36">
        <v>34</v>
      </c>
      <c r="C36">
        <v>4</v>
      </c>
      <c r="D36" cm="1">
        <f t="array" ref="D36">IFERROR(IF(C36&gt;=$O$37,"hotspot","")," ")</f>
        <v>0</v>
      </c>
      <c r="E36" cm="1">
        <f t="array" ref="E36">SUMIF(C34:C38,"&lt;"&amp;$O$37)</f>
        <v>0</v>
      </c>
      <c r="F36" cm="1">
        <f t="array" ref="F36">COUNTIF(C34:C38,"&lt;"&amp;$O$37)</f>
        <v>0</v>
      </c>
      <c r="G36" cm="1">
        <f t="array" ref="G36">IFERROR(IF(H36&gt;=(-LOG10($A$3)),"sw_htsp","")," ")</f>
        <v>0</v>
      </c>
      <c r="H36" cm="1">
        <f t="array" ref="H36">IF(E36=0, 0,IFERROR(-LOG10(VLOOKUP(E36,J:AO,5+F36,FALSE)),-LOG10(VLOOKUP(MAX(J:J),J:AO,5+F36,FALSE))))</f>
        <v>0</v>
      </c>
      <c r="N36" t="s">
        <v>20</v>
      </c>
      <c r="O36" cm="1">
        <f t="array" ref="O36">MAX(((O3:O32)&lt;$A3)*(O3:O32))</f>
        <v>0</v>
      </c>
      <c r="P36" cm="1">
        <f t="array" ref="P36">MAX(((P3:P32)&lt;$A3)*(P3:P32))</f>
        <v>0</v>
      </c>
      <c r="Q36" cm="1">
        <f t="array" ref="Q36">MAX(((Q3:Q32)&lt;$A3)*(Q3:Q32))</f>
        <v>0</v>
      </c>
      <c r="R36" cm="1">
        <f t="array" ref="R36">MAX(((R3:R32)&lt;$A3)*(R3:R32))</f>
        <v>0</v>
      </c>
      <c r="S36" cm="1">
        <f t="array" ref="S36">MAX(((S3:S32)&lt;$A3)*(S3:S32))</f>
        <v>0</v>
      </c>
    </row>
    <row r="37" spans="2:19">
      <c r="B37">
        <v>35</v>
      </c>
      <c r="C37">
        <v>9</v>
      </c>
      <c r="D37" cm="1">
        <f t="array" ref="D37">IFERROR(IF(C37&gt;=$O$37,"hotspot","")," ")</f>
        <v>0</v>
      </c>
      <c r="E37" cm="1">
        <f t="array" ref="E37">SUMIF(C35:C39,"&lt;"&amp;$O$37)</f>
        <v>0</v>
      </c>
      <c r="F37" cm="1">
        <f t="array" ref="F37">COUNTIF(C35:C39,"&lt;"&amp;$O$37)</f>
        <v>0</v>
      </c>
      <c r="G37" cm="1">
        <f t="array" ref="G37">IFERROR(IF(H37&gt;=(-LOG10($A$3)),"sw_htsp","")," ")</f>
        <v>0</v>
      </c>
      <c r="H37" cm="1">
        <f t="array" ref="H37">IF(E37=0, 0,IFERROR(-LOG10(VLOOKUP(E37,J:AO,5+F37,FALSE)),-LOG10(VLOOKUP(MAX(J:J),J:AO,5+F37,FALSE))))</f>
        <v>0</v>
      </c>
      <c r="N37" t="s">
        <v>21</v>
      </c>
      <c r="O37" cm="1">
        <f t="array" ref="O37">OFFSET($J3,MATCH(O36,O3:O32,-1)-1,0)</f>
        <v>0</v>
      </c>
      <c r="P37" cm="1">
        <f t="array" ref="P37">OFFSET($J3,MATCH(P36,P3:P32,-1)-1,0)</f>
        <v>0</v>
      </c>
      <c r="Q37" cm="1">
        <f t="array" ref="Q37">OFFSET($J3,MATCH(Q36,Q3:Q32,-1)-1,0)</f>
        <v>0</v>
      </c>
      <c r="R37" cm="1">
        <f t="array" ref="R37">OFFSET($J3,MATCH(R36,R3:R32,-1)-1,0)</f>
        <v>0</v>
      </c>
      <c r="S37" cm="1">
        <f t="array" ref="S37">OFFSET($J3,MATCH(S36,S3:S32,-1)-1,0)</f>
        <v>0</v>
      </c>
    </row>
    <row r="38" spans="2:19">
      <c r="B38">
        <v>36</v>
      </c>
      <c r="C38">
        <v>14</v>
      </c>
      <c r="D38" cm="1">
        <f t="array" ref="D38">IFERROR(IF(C38&gt;=$O$37,"hotspot","")," ")</f>
        <v>0</v>
      </c>
      <c r="E38" cm="1">
        <f t="array" ref="E38">SUMIF(C36:C40,"&lt;"&amp;$O$37)</f>
        <v>0</v>
      </c>
      <c r="F38" cm="1">
        <f t="array" ref="F38">COUNTIF(C36:C40,"&lt;"&amp;$O$37)</f>
        <v>0</v>
      </c>
      <c r="G38" cm="1">
        <f t="array" ref="G38">IFERROR(IF(H38&gt;=(-LOG10($A$3)),"sw_htsp","")," ")</f>
        <v>0</v>
      </c>
      <c r="H38" cm="1">
        <f t="array" ref="H38">IF(E38=0, 0,IFERROR(-LOG10(VLOOKUP(E38,J:AO,5+F38,FALSE)),-LOG10(VLOOKUP(MAX(J:J),J:AO,5+F38,FALSE))))</f>
        <v>0</v>
      </c>
    </row>
    <row r="39" spans="2:19">
      <c r="B39">
        <v>37</v>
      </c>
      <c r="C39">
        <v>0</v>
      </c>
      <c r="D39" cm="1">
        <f t="array" ref="D39">IFERROR(IF(C39&gt;=$O$37,"hotspot","")," ")</f>
        <v>0</v>
      </c>
      <c r="E39" cm="1">
        <f t="array" ref="E39">SUMIF(C37:C41,"&lt;"&amp;$O$37)</f>
        <v>0</v>
      </c>
      <c r="F39" cm="1">
        <f t="array" ref="F39">COUNTIF(C37:C41,"&lt;"&amp;$O$37)</f>
        <v>0</v>
      </c>
      <c r="G39" cm="1">
        <f t="array" ref="G39">IFERROR(IF(H39&gt;=(-LOG10($A$3)),"sw_htsp","")," ")</f>
        <v>0</v>
      </c>
      <c r="H39" cm="1">
        <f t="array" ref="H39">IF(E39=0, 0,IFERROR(-LOG10(VLOOKUP(E39,J:AO,5+F39,FALSE)),-LOG10(VLOOKUP(MAX(J:J),J:AO,5+F39,FALSE))))</f>
        <v>0</v>
      </c>
    </row>
    <row r="40" spans="2:19">
      <c r="B40">
        <v>38</v>
      </c>
      <c r="C40">
        <v>8</v>
      </c>
      <c r="D40" cm="1">
        <f t="array" ref="D40">IFERROR(IF(C40&gt;=$O$37,"hotspot","")," ")</f>
        <v>0</v>
      </c>
      <c r="E40" cm="1">
        <f t="array" ref="E40">SUMIF(C38:C42,"&lt;"&amp;$O$37)</f>
        <v>0</v>
      </c>
      <c r="F40" cm="1">
        <f t="array" ref="F40">COUNTIF(C38:C42,"&lt;"&amp;$O$37)</f>
        <v>0</v>
      </c>
      <c r="G40" cm="1">
        <f t="array" ref="G40">IFERROR(IF(H40&gt;=(-LOG10($A$3)),"sw_htsp","")," ")</f>
        <v>0</v>
      </c>
      <c r="H40" cm="1">
        <f t="array" ref="H40">IF(E40=0, 0,IFERROR(-LOG10(VLOOKUP(E40,J:AO,5+F40,FALSE)),-LOG10(VLOOKUP(MAX(J:J),J:AO,5+F40,FALSE))))</f>
        <v>0</v>
      </c>
    </row>
    <row r="41" spans="2:19">
      <c r="B41">
        <v>39</v>
      </c>
      <c r="C41">
        <v>5</v>
      </c>
      <c r="D41" cm="1">
        <f t="array" ref="D41">IFERROR(IF(C41&gt;=$O$37,"hotspot","")," ")</f>
        <v>0</v>
      </c>
      <c r="E41" cm="1">
        <f t="array" ref="E41">SUMIF(C39:C43,"&lt;"&amp;$O$37)</f>
        <v>0</v>
      </c>
      <c r="F41" cm="1">
        <f t="array" ref="F41">COUNTIF(C39:C43,"&lt;"&amp;$O$37)</f>
        <v>0</v>
      </c>
      <c r="G41" cm="1">
        <f t="array" ref="G41">IFERROR(IF(H41&gt;=(-LOG10($A$3)),"sw_htsp","")," ")</f>
        <v>0</v>
      </c>
      <c r="H41" cm="1">
        <f t="array" ref="H41">IF(E41=0, 0,IFERROR(-LOG10(VLOOKUP(E41,J:AO,5+F41,FALSE)),-LOG10(VLOOKUP(MAX(J:J),J:AO,5+F41,FALSE))))</f>
        <v>0</v>
      </c>
    </row>
    <row r="42" spans="2:19">
      <c r="B42">
        <v>40</v>
      </c>
      <c r="C42">
        <v>0</v>
      </c>
      <c r="D42" cm="1">
        <f t="array" ref="D42">IFERROR(IF(C42&gt;=$O$37,"hotspot","")," ")</f>
        <v>0</v>
      </c>
      <c r="E42" cm="1">
        <f t="array" ref="E42">SUMIF(C40:C44,"&lt;"&amp;$O$37)</f>
        <v>0</v>
      </c>
      <c r="F42" cm="1">
        <f t="array" ref="F42">COUNTIF(C40:C44,"&lt;"&amp;$O$37)</f>
        <v>0</v>
      </c>
      <c r="G42" cm="1">
        <f t="array" ref="G42">IFERROR(IF(H42&gt;=(-LOG10($A$3)),"sw_htsp","")," ")</f>
        <v>0</v>
      </c>
      <c r="H42" cm="1">
        <f t="array" ref="H42">IF(E42=0, 0,IFERROR(-LOG10(VLOOKUP(E42,J:AO,5+F42,FALSE)),-LOG10(VLOOKUP(MAX(J:J),J:AO,5+F42,FALSE))))</f>
        <v>0</v>
      </c>
      <c r="K42" t="s">
        <v>15</v>
      </c>
    </row>
    <row r="43" spans="2:19">
      <c r="B43">
        <v>41</v>
      </c>
      <c r="C43">
        <v>4</v>
      </c>
      <c r="D43" cm="1">
        <f t="array" ref="D43">IFERROR(IF(C43&gt;=$O$37,"hotspot","")," ")</f>
        <v>0</v>
      </c>
      <c r="E43" cm="1">
        <f t="array" ref="E43">SUMIF(C41:C45,"&lt;"&amp;$O$37)</f>
        <v>0</v>
      </c>
      <c r="F43" cm="1">
        <f t="array" ref="F43">COUNTIF(C41:C45,"&lt;"&amp;$O$37)</f>
        <v>0</v>
      </c>
      <c r="G43" cm="1">
        <f t="array" ref="G43">IFERROR(IF(H43&gt;=(-LOG10($A$3)),"sw_htsp","")," ")</f>
        <v>0</v>
      </c>
      <c r="H43" cm="1">
        <f t="array" ref="H43">IF(E43=0, 0,IFERROR(-LOG10(VLOOKUP(E43,J:AO,5+F43,FALSE)),-LOG10(VLOOKUP(MAX(J:J),J:AO,5+F43,FALSE))))</f>
        <v>0</v>
      </c>
      <c r="K43">
        <f>COUNTIF(C:C,"&gt;="&amp;O37) &amp; " codons"</f>
        <v>0</v>
      </c>
      <c r="L43">
        <f>"with &gt;= "&amp;O37&amp;" alterations"</f>
        <v>0</v>
      </c>
    </row>
    <row r="44" spans="2:19">
      <c r="B44">
        <v>42</v>
      </c>
      <c r="C44">
        <v>2</v>
      </c>
      <c r="D44" cm="1">
        <f t="array" ref="D44">IFERROR(IF(C44&gt;=$O$37,"hotspot","")," ")</f>
        <v>0</v>
      </c>
      <c r="E44" cm="1">
        <f t="array" ref="E44">SUMIF(C42:C46,"&lt;"&amp;$O$37)</f>
        <v>0</v>
      </c>
      <c r="F44" cm="1">
        <f t="array" ref="F44">COUNTIF(C42:C46,"&lt;"&amp;$O$37)</f>
        <v>0</v>
      </c>
      <c r="G44" cm="1">
        <f t="array" ref="G44">IFERROR(IF(H44&gt;=(-LOG10($A$3)),"sw_htsp","")," ")</f>
        <v>0</v>
      </c>
      <c r="H44" cm="1">
        <f t="array" ref="H44">IF(E44=0, 0,IFERROR(-LOG10(VLOOKUP(E44,J:AO,5+F44,FALSE)),-LOG10(VLOOKUP(MAX(J:J),J:AO,5+F44,FALSE))))</f>
        <v>0</v>
      </c>
    </row>
    <row r="45" spans="2:19">
      <c r="B45">
        <v>43</v>
      </c>
      <c r="C45">
        <v>3</v>
      </c>
      <c r="D45" cm="1">
        <f t="array" ref="D45">IFERROR(IF(C45&gt;=$O$37,"hotspot","")," ")</f>
        <v>0</v>
      </c>
      <c r="E45" cm="1">
        <f t="array" ref="E45">SUMIF(C43:C47,"&lt;"&amp;$O$37)</f>
        <v>0</v>
      </c>
      <c r="F45" cm="1">
        <f t="array" ref="F45">COUNTIF(C43:C47,"&lt;"&amp;$O$37)</f>
        <v>0</v>
      </c>
      <c r="G45" cm="1">
        <f t="array" ref="G45">IFERROR(IF(H45&gt;=(-LOG10($A$3)),"sw_htsp","")," ")</f>
        <v>0</v>
      </c>
      <c r="H45" cm="1">
        <f t="array" ref="H45">IF(E45=0, 0,IFERROR(-LOG10(VLOOKUP(E45,J:AO,5+F45,FALSE)),-LOG10(VLOOKUP(MAX(J:J),J:AO,5+F45,FALSE))))</f>
        <v>0</v>
      </c>
      <c r="J45" t="s">
        <v>16</v>
      </c>
      <c r="M45">
        <f>COUNTIF(C:C,"&lt;"&amp;$O$37)</f>
        <v>0</v>
      </c>
    </row>
    <row r="46" spans="2:19">
      <c r="B46">
        <v>44</v>
      </c>
      <c r="C46">
        <v>3</v>
      </c>
      <c r="D46" cm="1">
        <f t="array" ref="D46">IFERROR(IF(C46&gt;=$O$37,"hotspot","")," ")</f>
        <v>0</v>
      </c>
      <c r="E46" cm="1">
        <f t="array" ref="E46">SUMIF(C44:C48,"&lt;"&amp;$O$37)</f>
        <v>0</v>
      </c>
      <c r="F46" cm="1">
        <f t="array" ref="F46">COUNTIF(C44:C48,"&lt;"&amp;$O$37)</f>
        <v>0</v>
      </c>
      <c r="G46" cm="1">
        <f t="array" ref="G46">IFERROR(IF(H46&gt;=(-LOG10($A$3)),"sw_htsp","")," ")</f>
        <v>0</v>
      </c>
      <c r="H46" cm="1">
        <f t="array" ref="H46">IF(E46=0, 0,IFERROR(-LOG10(VLOOKUP(E46,J:AO,5+F46,FALSE)),-LOG10(VLOOKUP(MAX(J:J),J:AO,5+F46,FALSE))))</f>
        <v>0</v>
      </c>
      <c r="J46" t="s">
        <v>17</v>
      </c>
      <c r="M46">
        <f>SUMIF(C:C,"&lt;"&amp;$O$37)</f>
        <v>0</v>
      </c>
    </row>
    <row r="47" spans="2:19">
      <c r="B47">
        <v>45</v>
      </c>
      <c r="C47">
        <v>6</v>
      </c>
      <c r="D47" cm="1">
        <f t="array" ref="D47">IFERROR(IF(C47&gt;=$O$37,"hotspot","")," ")</f>
        <v>0</v>
      </c>
      <c r="E47" cm="1">
        <f t="array" ref="E47">SUMIF(C45:C49,"&lt;"&amp;$O$37)</f>
        <v>0</v>
      </c>
      <c r="F47" cm="1">
        <f t="array" ref="F47">COUNTIF(C45:C49,"&lt;"&amp;$O$37)</f>
        <v>0</v>
      </c>
      <c r="G47" cm="1">
        <f t="array" ref="G47">IFERROR(IF(H47&gt;=(-LOG10($A$3)),"sw_htsp","")," ")</f>
        <v>0</v>
      </c>
      <c r="H47" cm="1">
        <f t="array" ref="H47">IF(E47=0, 0,IFERROR(-LOG10(VLOOKUP(E47,J:AO,5+F47,FALSE)),-LOG10(VLOOKUP(MAX(J:J),J:AO,5+F47,FALSE))))</f>
        <v>0</v>
      </c>
    </row>
    <row r="48" spans="2:19">
      <c r="B48">
        <v>46</v>
      </c>
      <c r="C48">
        <v>1</v>
      </c>
      <c r="D48" cm="1">
        <f t="array" ref="D48">IFERROR(IF(C48&gt;=$O$37,"hotspot","")," ")</f>
        <v>0</v>
      </c>
      <c r="E48" cm="1">
        <f t="array" ref="E48">SUMIF(C46:C50,"&lt;"&amp;$O$37)</f>
        <v>0</v>
      </c>
      <c r="F48" cm="1">
        <f t="array" ref="F48">COUNTIF(C46:C50,"&lt;"&amp;$O$37)</f>
        <v>0</v>
      </c>
      <c r="G48" cm="1">
        <f t="array" ref="G48">IFERROR(IF(H48&gt;=(-LOG10($A$3)),"sw_htsp","")," ")</f>
        <v>0</v>
      </c>
      <c r="H48" cm="1">
        <f t="array" ref="H48">IF(E48=0, 0,IFERROR(-LOG10(VLOOKUP(E48,J:AO,5+F48,FALSE)),-LOG10(VLOOKUP(MAX(J:J),J:AO,5+F48,FALSE))))</f>
        <v>0</v>
      </c>
    </row>
    <row r="49" spans="2:8">
      <c r="B49">
        <v>47</v>
      </c>
      <c r="C49">
        <v>8</v>
      </c>
      <c r="D49" cm="1">
        <f t="array" ref="D49">IFERROR(IF(C49&gt;=$O$37,"hotspot","")," ")</f>
        <v>0</v>
      </c>
      <c r="E49" cm="1">
        <f t="array" ref="E49">SUMIF(C47:C51,"&lt;"&amp;$O$37)</f>
        <v>0</v>
      </c>
      <c r="F49" cm="1">
        <f t="array" ref="F49">COUNTIF(C47:C51,"&lt;"&amp;$O$37)</f>
        <v>0</v>
      </c>
      <c r="G49" cm="1">
        <f t="array" ref="G49">IFERROR(IF(H49&gt;=(-LOG10($A$3)),"sw_htsp","")," ")</f>
        <v>0</v>
      </c>
      <c r="H49" cm="1">
        <f t="array" ref="H49">IF(E49=0, 0,IFERROR(-LOG10(VLOOKUP(E49,J:AO,5+F49,FALSE)),-LOG10(VLOOKUP(MAX(J:J),J:AO,5+F49,FALSE))))</f>
        <v>0</v>
      </c>
    </row>
    <row r="50" spans="2:8">
      <c r="B50">
        <v>48</v>
      </c>
      <c r="C50">
        <v>3</v>
      </c>
      <c r="D50" cm="1">
        <f t="array" ref="D50">IFERROR(IF(C50&gt;=$O$37,"hotspot","")," ")</f>
        <v>0</v>
      </c>
      <c r="E50" cm="1">
        <f t="array" ref="E50">SUMIF(C48:C52,"&lt;"&amp;$O$37)</f>
        <v>0</v>
      </c>
      <c r="F50" cm="1">
        <f t="array" ref="F50">COUNTIF(C48:C52,"&lt;"&amp;$O$37)</f>
        <v>0</v>
      </c>
      <c r="G50" cm="1">
        <f t="array" ref="G50">IFERROR(IF(H50&gt;=(-LOG10($A$3)),"sw_htsp","")," ")</f>
        <v>0</v>
      </c>
      <c r="H50" cm="1">
        <f t="array" ref="H50">IF(E50=0, 0,IFERROR(-LOG10(VLOOKUP(E50,J:AO,5+F50,FALSE)),-LOG10(VLOOKUP(MAX(J:J),J:AO,5+F50,FALSE))))</f>
        <v>0</v>
      </c>
    </row>
    <row r="51" spans="2:8">
      <c r="B51">
        <v>49</v>
      </c>
      <c r="C51">
        <v>3</v>
      </c>
      <c r="D51" cm="1">
        <f t="array" ref="D51">IFERROR(IF(C51&gt;=$O$37,"hotspot","")," ")</f>
        <v>0</v>
      </c>
      <c r="E51" cm="1">
        <f t="array" ref="E51">SUMIF(C49:C53,"&lt;"&amp;$O$37)</f>
        <v>0</v>
      </c>
      <c r="F51" cm="1">
        <f t="array" ref="F51">COUNTIF(C49:C53,"&lt;"&amp;$O$37)</f>
        <v>0</v>
      </c>
      <c r="G51" cm="1">
        <f t="array" ref="G51">IFERROR(IF(H51&gt;=(-LOG10($A$3)),"sw_htsp","")," ")</f>
        <v>0</v>
      </c>
      <c r="H51" cm="1">
        <f t="array" ref="H51">IF(E51=0, 0,IFERROR(-LOG10(VLOOKUP(E51,J:AO,5+F51,FALSE)),-LOG10(VLOOKUP(MAX(J:J),J:AO,5+F51,FALSE))))</f>
        <v>0</v>
      </c>
    </row>
    <row r="52" spans="2:8">
      <c r="B52">
        <v>50</v>
      </c>
      <c r="C52">
        <v>0</v>
      </c>
      <c r="D52" cm="1">
        <f t="array" ref="D52">IFERROR(IF(C52&gt;=$O$37,"hotspot","")," ")</f>
        <v>0</v>
      </c>
      <c r="E52" cm="1">
        <f t="array" ref="E52">SUMIF(C50:C54,"&lt;"&amp;$O$37)</f>
        <v>0</v>
      </c>
      <c r="F52" cm="1">
        <f t="array" ref="F52">COUNTIF(C50:C54,"&lt;"&amp;$O$37)</f>
        <v>0</v>
      </c>
      <c r="G52" cm="1">
        <f t="array" ref="G52">IFERROR(IF(H52&gt;=(-LOG10($A$3)),"sw_htsp","")," ")</f>
        <v>0</v>
      </c>
      <c r="H52" cm="1">
        <f t="array" ref="H52">IF(E52=0, 0,IFERROR(-LOG10(VLOOKUP(E52,J:AO,5+F52,FALSE)),-LOG10(VLOOKUP(MAX(J:J),J:AO,5+F52,FALSE))))</f>
        <v>0</v>
      </c>
    </row>
    <row r="53" spans="2:8">
      <c r="B53">
        <v>51</v>
      </c>
      <c r="C53">
        <v>0</v>
      </c>
      <c r="D53" cm="1">
        <f t="array" ref="D53">IFERROR(IF(C53&gt;=$O$37,"hotspot","")," ")</f>
        <v>0</v>
      </c>
      <c r="E53" cm="1">
        <f t="array" ref="E53">SUMIF(C51:C55,"&lt;"&amp;$O$37)</f>
        <v>0</v>
      </c>
      <c r="F53" cm="1">
        <f t="array" ref="F53">COUNTIF(C51:C55,"&lt;"&amp;$O$37)</f>
        <v>0</v>
      </c>
      <c r="G53" cm="1">
        <f t="array" ref="G53">IFERROR(IF(H53&gt;=(-LOG10($A$3)),"sw_htsp","")," ")</f>
        <v>0</v>
      </c>
      <c r="H53" cm="1">
        <f t="array" ref="H53">IF(E53=0, 0,IFERROR(-LOG10(VLOOKUP(E53,J:AO,5+F53,FALSE)),-LOG10(VLOOKUP(MAX(J:J),J:AO,5+F53,FALSE))))</f>
        <v>0</v>
      </c>
    </row>
    <row r="54" spans="2:8">
      <c r="B54">
        <v>52</v>
      </c>
      <c r="C54">
        <v>4</v>
      </c>
      <c r="D54" cm="1">
        <f t="array" ref="D54">IFERROR(IF(C54&gt;=$O$37,"hotspot","")," ")</f>
        <v>0</v>
      </c>
      <c r="E54" cm="1">
        <f t="array" ref="E54">SUMIF(C52:C56,"&lt;"&amp;$O$37)</f>
        <v>0</v>
      </c>
      <c r="F54" cm="1">
        <f t="array" ref="F54">COUNTIF(C52:C56,"&lt;"&amp;$O$37)</f>
        <v>0</v>
      </c>
      <c r="G54" cm="1">
        <f t="array" ref="G54">IFERROR(IF(H54&gt;=(-LOG10($A$3)),"sw_htsp","")," ")</f>
        <v>0</v>
      </c>
      <c r="H54" cm="1">
        <f t="array" ref="H54">IF(E54=0, 0,IFERROR(-LOG10(VLOOKUP(E54,J:AO,5+F54,FALSE)),-LOG10(VLOOKUP(MAX(J:J),J:AO,5+F54,FALSE))))</f>
        <v>0</v>
      </c>
    </row>
    <row r="55" spans="2:8">
      <c r="B55">
        <v>53</v>
      </c>
      <c r="C55">
        <v>4</v>
      </c>
      <c r="D55" cm="1">
        <f t="array" ref="D55">IFERROR(IF(C55&gt;=$O$37,"hotspot","")," ")</f>
        <v>0</v>
      </c>
      <c r="E55" cm="1">
        <f t="array" ref="E55">SUMIF(C53:C57,"&lt;"&amp;$O$37)</f>
        <v>0</v>
      </c>
      <c r="F55" cm="1">
        <f t="array" ref="F55">COUNTIF(C53:C57,"&lt;"&amp;$O$37)</f>
        <v>0</v>
      </c>
      <c r="G55" cm="1">
        <f t="array" ref="G55">IFERROR(IF(H55&gt;=(-LOG10($A$3)),"sw_htsp","")," ")</f>
        <v>0</v>
      </c>
      <c r="H55" cm="1">
        <f t="array" ref="H55">IF(E55=0, 0,IFERROR(-LOG10(VLOOKUP(E55,J:AO,5+F55,FALSE)),-LOG10(VLOOKUP(MAX(J:J),J:AO,5+F55,FALSE))))</f>
        <v>0</v>
      </c>
    </row>
    <row r="56" spans="2:8">
      <c r="B56">
        <v>54</v>
      </c>
      <c r="C56">
        <v>2</v>
      </c>
      <c r="D56" cm="1">
        <f t="array" ref="D56">IFERROR(IF(C56&gt;=$O$37,"hotspot","")," ")</f>
        <v>0</v>
      </c>
      <c r="E56" cm="1">
        <f t="array" ref="E56">SUMIF(C54:C58,"&lt;"&amp;$O$37)</f>
        <v>0</v>
      </c>
      <c r="F56" cm="1">
        <f t="array" ref="F56">COUNTIF(C54:C58,"&lt;"&amp;$O$37)</f>
        <v>0</v>
      </c>
      <c r="G56" cm="1">
        <f t="array" ref="G56">IFERROR(IF(H56&gt;=(-LOG10($A$3)),"sw_htsp","")," ")</f>
        <v>0</v>
      </c>
      <c r="H56" cm="1">
        <f t="array" ref="H56">IF(E56=0, 0,IFERROR(-LOG10(VLOOKUP(E56,J:AO,5+F56,FALSE)),-LOG10(VLOOKUP(MAX(J:J),J:AO,5+F56,FALSE))))</f>
        <v>0</v>
      </c>
    </row>
    <row r="57" spans="2:8">
      <c r="B57">
        <v>55</v>
      </c>
      <c r="C57">
        <v>4</v>
      </c>
      <c r="D57" cm="1">
        <f t="array" ref="D57">IFERROR(IF(C57&gt;=$O$37,"hotspot","")," ")</f>
        <v>0</v>
      </c>
      <c r="E57" cm="1">
        <f t="array" ref="E57">SUMIF(C55:C59,"&lt;"&amp;$O$37)</f>
        <v>0</v>
      </c>
      <c r="F57" cm="1">
        <f t="array" ref="F57">COUNTIF(C55:C59,"&lt;"&amp;$O$37)</f>
        <v>0</v>
      </c>
      <c r="G57" cm="1">
        <f t="array" ref="G57">IFERROR(IF(H57&gt;=(-LOG10($A$3)),"sw_htsp","")," ")</f>
        <v>0</v>
      </c>
      <c r="H57" cm="1">
        <f t="array" ref="H57">IF(E57=0, 0,IFERROR(-LOG10(VLOOKUP(E57,J:AO,5+F57,FALSE)),-LOG10(VLOOKUP(MAX(J:J),J:AO,5+F57,FALSE))))</f>
        <v>0</v>
      </c>
    </row>
    <row r="58" spans="2:8">
      <c r="B58">
        <v>56</v>
      </c>
      <c r="C58">
        <v>3</v>
      </c>
      <c r="D58" cm="1">
        <f t="array" ref="D58">IFERROR(IF(C58&gt;=$O$37,"hotspot","")," ")</f>
        <v>0</v>
      </c>
      <c r="E58" cm="1">
        <f t="array" ref="E58">SUMIF(C56:C60,"&lt;"&amp;$O$37)</f>
        <v>0</v>
      </c>
      <c r="F58" cm="1">
        <f t="array" ref="F58">COUNTIF(C56:C60,"&lt;"&amp;$O$37)</f>
        <v>0</v>
      </c>
      <c r="G58" cm="1">
        <f t="array" ref="G58">IFERROR(IF(H58&gt;=(-LOG10($A$3)),"sw_htsp","")," ")</f>
        <v>0</v>
      </c>
      <c r="H58" cm="1">
        <f t="array" ref="H58">IF(E58=0, 0,IFERROR(-LOG10(VLOOKUP(E58,J:AO,5+F58,FALSE)),-LOG10(VLOOKUP(MAX(J:J),J:AO,5+F58,FALSE))))</f>
        <v>0</v>
      </c>
    </row>
    <row r="59" spans="2:8">
      <c r="B59">
        <v>57</v>
      </c>
      <c r="C59">
        <v>0</v>
      </c>
      <c r="D59" cm="1">
        <f t="array" ref="D59">IFERROR(IF(C59&gt;=$O$37,"hotspot","")," ")</f>
        <v>0</v>
      </c>
      <c r="E59" cm="1">
        <f t="array" ref="E59">SUMIF(C57:C61,"&lt;"&amp;$O$37)</f>
        <v>0</v>
      </c>
      <c r="F59" cm="1">
        <f t="array" ref="F59">COUNTIF(C57:C61,"&lt;"&amp;$O$37)</f>
        <v>0</v>
      </c>
      <c r="G59" cm="1">
        <f t="array" ref="G59">IFERROR(IF(H59&gt;=(-LOG10($A$3)),"sw_htsp","")," ")</f>
        <v>0</v>
      </c>
      <c r="H59" cm="1">
        <f t="array" ref="H59">IF(E59=0, 0,IFERROR(-LOG10(VLOOKUP(E59,J:AO,5+F59,FALSE)),-LOG10(VLOOKUP(MAX(J:J),J:AO,5+F59,FALSE))))</f>
        <v>0</v>
      </c>
    </row>
    <row r="60" spans="2:8">
      <c r="B60">
        <v>58</v>
      </c>
      <c r="C60">
        <v>0</v>
      </c>
      <c r="D60" cm="1">
        <f t="array" ref="D60">IFERROR(IF(C60&gt;=$O$37,"hotspot","")," ")</f>
        <v>0</v>
      </c>
      <c r="E60" cm="1">
        <f t="array" ref="E60">SUMIF(C58:C62,"&lt;"&amp;$O$37)</f>
        <v>0</v>
      </c>
      <c r="F60" cm="1">
        <f t="array" ref="F60">COUNTIF(C58:C62,"&lt;"&amp;$O$37)</f>
        <v>0</v>
      </c>
      <c r="G60" cm="1">
        <f t="array" ref="G60">IFERROR(IF(H60&gt;=(-LOG10($A$3)),"sw_htsp","")," ")</f>
        <v>0</v>
      </c>
      <c r="H60" cm="1">
        <f t="array" ref="H60">IF(E60=0, 0,IFERROR(-LOG10(VLOOKUP(E60,J:AO,5+F60,FALSE)),-LOG10(VLOOKUP(MAX(J:J),J:AO,5+F60,FALSE))))</f>
        <v>0</v>
      </c>
    </row>
    <row r="61" spans="2:8">
      <c r="B61">
        <v>59</v>
      </c>
      <c r="C61">
        <v>0</v>
      </c>
      <c r="D61" cm="1">
        <f t="array" ref="D61">IFERROR(IF(C61&gt;=$O$37,"hotspot","")," ")</f>
        <v>0</v>
      </c>
      <c r="E61" cm="1">
        <f t="array" ref="E61">SUMIF(C59:C63,"&lt;"&amp;$O$37)</f>
        <v>0</v>
      </c>
      <c r="F61" cm="1">
        <f t="array" ref="F61">COUNTIF(C59:C63,"&lt;"&amp;$O$37)</f>
        <v>0</v>
      </c>
      <c r="G61" cm="1">
        <f t="array" ref="G61">IFERROR(IF(H61&gt;=(-LOG10($A$3)),"sw_htsp","")," ")</f>
        <v>0</v>
      </c>
      <c r="H61" cm="1">
        <f t="array" ref="H61">IF(E61=0, 0,IFERROR(-LOG10(VLOOKUP(E61,J:AO,5+F61,FALSE)),-LOG10(VLOOKUP(MAX(J:J),J:AO,5+F61,FALSE))))</f>
        <v>0</v>
      </c>
    </row>
    <row r="62" spans="2:8">
      <c r="B62">
        <v>60</v>
      </c>
      <c r="C62">
        <v>2</v>
      </c>
      <c r="D62" cm="1">
        <f t="array" ref="D62">IFERROR(IF(C62&gt;=$O$37,"hotspot","")," ")</f>
        <v>0</v>
      </c>
      <c r="E62" cm="1">
        <f t="array" ref="E62">SUMIF(C60:C64,"&lt;"&amp;$O$37)</f>
        <v>0</v>
      </c>
      <c r="F62" cm="1">
        <f t="array" ref="F62">COUNTIF(C60:C64,"&lt;"&amp;$O$37)</f>
        <v>0</v>
      </c>
      <c r="G62" cm="1">
        <f t="array" ref="G62">IFERROR(IF(H62&gt;=(-LOG10($A$3)),"sw_htsp","")," ")</f>
        <v>0</v>
      </c>
      <c r="H62" cm="1">
        <f t="array" ref="H62">IF(E62=0, 0,IFERROR(-LOG10(VLOOKUP(E62,J:AO,5+F62,FALSE)),-LOG10(VLOOKUP(MAX(J:J),J:AO,5+F62,FALSE))))</f>
        <v>0</v>
      </c>
    </row>
    <row r="63" spans="2:8">
      <c r="B63">
        <v>61</v>
      </c>
      <c r="C63">
        <v>2</v>
      </c>
      <c r="D63" cm="1">
        <f t="array" ref="D63">IFERROR(IF(C63&gt;=$O$37,"hotspot","")," ")</f>
        <v>0</v>
      </c>
      <c r="E63" cm="1">
        <f t="array" ref="E63">SUMIF(C61:C65,"&lt;"&amp;$O$37)</f>
        <v>0</v>
      </c>
      <c r="F63" cm="1">
        <f t="array" ref="F63">COUNTIF(C61:C65,"&lt;"&amp;$O$37)</f>
        <v>0</v>
      </c>
      <c r="G63" cm="1">
        <f t="array" ref="G63">IFERROR(IF(H63&gt;=(-LOG10($A$3)),"sw_htsp","")," ")</f>
        <v>0</v>
      </c>
      <c r="H63" cm="1">
        <f t="array" ref="H63">IF(E63=0, 0,IFERROR(-LOG10(VLOOKUP(E63,J:AO,5+F63,FALSE)),-LOG10(VLOOKUP(MAX(J:J),J:AO,5+F63,FALSE))))</f>
        <v>0</v>
      </c>
    </row>
    <row r="64" spans="2:8">
      <c r="B64">
        <v>62</v>
      </c>
      <c r="C64">
        <v>2</v>
      </c>
      <c r="D64" cm="1">
        <f t="array" ref="D64">IFERROR(IF(C64&gt;=$O$37,"hotspot","")," ")</f>
        <v>0</v>
      </c>
      <c r="E64" cm="1">
        <f t="array" ref="E64">SUMIF(C62:C66,"&lt;"&amp;$O$37)</f>
        <v>0</v>
      </c>
      <c r="F64" cm="1">
        <f t="array" ref="F64">COUNTIF(C62:C66,"&lt;"&amp;$O$37)</f>
        <v>0</v>
      </c>
      <c r="G64" cm="1">
        <f t="array" ref="G64">IFERROR(IF(H64&gt;=(-LOG10($A$3)),"sw_htsp","")," ")</f>
        <v>0</v>
      </c>
      <c r="H64" cm="1">
        <f t="array" ref="H64">IF(E64=0, 0,IFERROR(-LOG10(VLOOKUP(E64,J:AO,5+F64,FALSE)),-LOG10(VLOOKUP(MAX(J:J),J:AO,5+F64,FALSE))))</f>
        <v>0</v>
      </c>
    </row>
    <row r="65" spans="2:8">
      <c r="B65">
        <v>63</v>
      </c>
      <c r="C65">
        <v>2</v>
      </c>
      <c r="D65" cm="1">
        <f t="array" ref="D65">IFERROR(IF(C65&gt;=$O$37,"hotspot","")," ")</f>
        <v>0</v>
      </c>
      <c r="E65" cm="1">
        <f t="array" ref="E65">SUMIF(C63:C67,"&lt;"&amp;$O$37)</f>
        <v>0</v>
      </c>
      <c r="F65" cm="1">
        <f t="array" ref="F65">COUNTIF(C63:C67,"&lt;"&amp;$O$37)</f>
        <v>0</v>
      </c>
      <c r="G65" cm="1">
        <f t="array" ref="G65">IFERROR(IF(H65&gt;=(-LOG10($A$3)),"sw_htsp","")," ")</f>
        <v>0</v>
      </c>
      <c r="H65" cm="1">
        <f t="array" ref="H65">IF(E65=0, 0,IFERROR(-LOG10(VLOOKUP(E65,J:AO,5+F65,FALSE)),-LOG10(VLOOKUP(MAX(J:J),J:AO,5+F65,FALSE))))</f>
        <v>0</v>
      </c>
    </row>
    <row r="66" spans="2:8">
      <c r="B66">
        <v>64</v>
      </c>
      <c r="C66">
        <v>0</v>
      </c>
      <c r="D66" cm="1">
        <f t="array" ref="D66">IFERROR(IF(C66&gt;=$O$37,"hotspot","")," ")</f>
        <v>0</v>
      </c>
      <c r="E66" cm="1">
        <f t="array" ref="E66">SUMIF(C64:C68,"&lt;"&amp;$O$37)</f>
        <v>0</v>
      </c>
      <c r="F66" cm="1">
        <f t="array" ref="F66">COUNTIF(C64:C68,"&lt;"&amp;$O$37)</f>
        <v>0</v>
      </c>
      <c r="G66" cm="1">
        <f t="array" ref="G66">IFERROR(IF(H66&gt;=(-LOG10($A$3)),"sw_htsp","")," ")</f>
        <v>0</v>
      </c>
      <c r="H66" cm="1">
        <f t="array" ref="H66">IF(E66=0, 0,IFERROR(-LOG10(VLOOKUP(E66,J:AO,5+F66,FALSE)),-LOG10(VLOOKUP(MAX(J:J),J:AO,5+F66,FALSE))))</f>
        <v>0</v>
      </c>
    </row>
    <row r="67" spans="2:8">
      <c r="B67">
        <v>65</v>
      </c>
      <c r="C67">
        <v>2</v>
      </c>
      <c r="D67" cm="1">
        <f t="array" ref="D67">IFERROR(IF(C67&gt;=$O$37,"hotspot","")," ")</f>
        <v>0</v>
      </c>
      <c r="E67" cm="1">
        <f t="array" ref="E67">SUMIF(C65:C69,"&lt;"&amp;$O$37)</f>
        <v>0</v>
      </c>
      <c r="F67" cm="1">
        <f t="array" ref="F67">COUNTIF(C65:C69,"&lt;"&amp;$O$37)</f>
        <v>0</v>
      </c>
      <c r="G67" cm="1">
        <f t="array" ref="G67">IFERROR(IF(H67&gt;=(-LOG10($A$3)),"sw_htsp","")," ")</f>
        <v>0</v>
      </c>
      <c r="H67" cm="1">
        <f t="array" ref="H67">IF(E67=0, 0,IFERROR(-LOG10(VLOOKUP(E67,J:AO,5+F67,FALSE)),-LOG10(VLOOKUP(MAX(J:J),J:AO,5+F67,FALSE))))</f>
        <v>0</v>
      </c>
    </row>
    <row r="68" spans="2:8">
      <c r="B68">
        <v>66</v>
      </c>
      <c r="C68">
        <v>9</v>
      </c>
      <c r="D68" cm="1">
        <f t="array" ref="D68">IFERROR(IF(C68&gt;=$O$37,"hotspot","")," ")</f>
        <v>0</v>
      </c>
      <c r="E68" cm="1">
        <f t="array" ref="E68">SUMIF(C66:C70,"&lt;"&amp;$O$37)</f>
        <v>0</v>
      </c>
      <c r="F68" cm="1">
        <f t="array" ref="F68">COUNTIF(C66:C70,"&lt;"&amp;$O$37)</f>
        <v>0</v>
      </c>
      <c r="G68" cm="1">
        <f t="array" ref="G68">IFERROR(IF(H68&gt;=(-LOG10($A$3)),"sw_htsp","")," ")</f>
        <v>0</v>
      </c>
      <c r="H68" cm="1">
        <f t="array" ref="H68">IF(E68=0, 0,IFERROR(-LOG10(VLOOKUP(E68,J:AO,5+F68,FALSE)),-LOG10(VLOOKUP(MAX(J:J),J:AO,5+F68,FALSE))))</f>
        <v>0</v>
      </c>
    </row>
    <row r="69" spans="2:8">
      <c r="B69">
        <v>67</v>
      </c>
      <c r="C69">
        <v>2</v>
      </c>
      <c r="D69" cm="1">
        <f t="array" ref="D69">IFERROR(IF(C69&gt;=$O$37,"hotspot","")," ")</f>
        <v>0</v>
      </c>
      <c r="E69" cm="1">
        <f t="array" ref="E69">SUMIF(C67:C71,"&lt;"&amp;$O$37)</f>
        <v>0</v>
      </c>
      <c r="F69" cm="1">
        <f t="array" ref="F69">COUNTIF(C67:C71,"&lt;"&amp;$O$37)</f>
        <v>0</v>
      </c>
      <c r="G69" cm="1">
        <f t="array" ref="G69">IFERROR(IF(H69&gt;=(-LOG10($A$3)),"sw_htsp","")," ")</f>
        <v>0</v>
      </c>
      <c r="H69" cm="1">
        <f t="array" ref="H69">IF(E69=0, 0,IFERROR(-LOG10(VLOOKUP(E69,J:AO,5+F69,FALSE)),-LOG10(VLOOKUP(MAX(J:J),J:AO,5+F69,FALSE))))</f>
        <v>0</v>
      </c>
    </row>
    <row r="70" spans="2:8">
      <c r="B70">
        <v>68</v>
      </c>
      <c r="C70">
        <v>16</v>
      </c>
      <c r="D70" cm="1">
        <f t="array" ref="D70">IFERROR(IF(C70&gt;=$O$37,"hotspot","")," ")</f>
        <v>0</v>
      </c>
      <c r="E70" cm="1">
        <f t="array" ref="E70">SUMIF(C68:C72,"&lt;"&amp;$O$37)</f>
        <v>0</v>
      </c>
      <c r="F70" cm="1">
        <f t="array" ref="F70">COUNTIF(C68:C72,"&lt;"&amp;$O$37)</f>
        <v>0</v>
      </c>
      <c r="G70" cm="1">
        <f t="array" ref="G70">IFERROR(IF(H70&gt;=(-LOG10($A$3)),"sw_htsp","")," ")</f>
        <v>0</v>
      </c>
      <c r="H70" cm="1">
        <f t="array" ref="H70">IF(E70=0, 0,IFERROR(-LOG10(VLOOKUP(E70,J:AO,5+F70,FALSE)),-LOG10(VLOOKUP(MAX(J:J),J:AO,5+F70,FALSE))))</f>
        <v>0</v>
      </c>
    </row>
    <row r="71" spans="2:8">
      <c r="B71">
        <v>69</v>
      </c>
      <c r="C71">
        <v>3</v>
      </c>
      <c r="D71" cm="1">
        <f t="array" ref="D71">IFERROR(IF(C71&gt;=$O$37,"hotspot","")," ")</f>
        <v>0</v>
      </c>
      <c r="E71" cm="1">
        <f t="array" ref="E71">SUMIF(C69:C73,"&lt;"&amp;$O$37)</f>
        <v>0</v>
      </c>
      <c r="F71" cm="1">
        <f t="array" ref="F71">COUNTIF(C69:C73,"&lt;"&amp;$O$37)</f>
        <v>0</v>
      </c>
      <c r="G71" cm="1">
        <f t="array" ref="G71">IFERROR(IF(H71&gt;=(-LOG10($A$3)),"sw_htsp","")," ")</f>
        <v>0</v>
      </c>
      <c r="H71" cm="1">
        <f t="array" ref="H71">IF(E71=0, 0,IFERROR(-LOG10(VLOOKUP(E71,J:AO,5+F71,FALSE)),-LOG10(VLOOKUP(MAX(J:J),J:AO,5+F71,FALSE))))</f>
        <v>0</v>
      </c>
    </row>
    <row r="72" spans="2:8">
      <c r="B72">
        <v>70</v>
      </c>
      <c r="C72">
        <v>2</v>
      </c>
      <c r="D72" cm="1">
        <f t="array" ref="D72">IFERROR(IF(C72&gt;=$O$37,"hotspot","")," ")</f>
        <v>0</v>
      </c>
      <c r="E72" cm="1">
        <f t="array" ref="E72">SUMIF(C70:C74,"&lt;"&amp;$O$37)</f>
        <v>0</v>
      </c>
      <c r="F72" cm="1">
        <f t="array" ref="F72">COUNTIF(C70:C74,"&lt;"&amp;$O$37)</f>
        <v>0</v>
      </c>
      <c r="G72" cm="1">
        <f t="array" ref="G72">IFERROR(IF(H72&gt;=(-LOG10($A$3)),"sw_htsp","")," ")</f>
        <v>0</v>
      </c>
      <c r="H72" cm="1">
        <f t="array" ref="H72">IF(E72=0, 0,IFERROR(-LOG10(VLOOKUP(E72,J:AO,5+F72,FALSE)),-LOG10(VLOOKUP(MAX(J:J),J:AO,5+F72,FALSE))))</f>
        <v>0</v>
      </c>
    </row>
    <row r="73" spans="2:8">
      <c r="B73">
        <v>71</v>
      </c>
      <c r="C73">
        <v>2</v>
      </c>
      <c r="D73" cm="1">
        <f t="array" ref="D73">IFERROR(IF(C73&gt;=$O$37,"hotspot","")," ")</f>
        <v>0</v>
      </c>
      <c r="E73" cm="1">
        <f t="array" ref="E73">SUMIF(C71:C75,"&lt;"&amp;$O$37)</f>
        <v>0</v>
      </c>
      <c r="F73" cm="1">
        <f t="array" ref="F73">COUNTIF(C71:C75,"&lt;"&amp;$O$37)</f>
        <v>0</v>
      </c>
      <c r="G73" cm="1">
        <f t="array" ref="G73">IFERROR(IF(H73&gt;=(-LOG10($A$3)),"sw_htsp","")," ")</f>
        <v>0</v>
      </c>
      <c r="H73" cm="1">
        <f t="array" ref="H73">IF(E73=0, 0,IFERROR(-LOG10(VLOOKUP(E73,J:AO,5+F73,FALSE)),-LOG10(VLOOKUP(MAX(J:J),J:AO,5+F73,FALSE))))</f>
        <v>0</v>
      </c>
    </row>
    <row r="74" spans="2:8">
      <c r="B74">
        <v>72</v>
      </c>
      <c r="C74">
        <v>1</v>
      </c>
      <c r="D74" cm="1">
        <f t="array" ref="D74">IFERROR(IF(C74&gt;=$O$37,"hotspot","")," ")</f>
        <v>0</v>
      </c>
      <c r="E74" cm="1">
        <f t="array" ref="E74">SUMIF(C72:C76,"&lt;"&amp;$O$37)</f>
        <v>0</v>
      </c>
      <c r="F74" cm="1">
        <f t="array" ref="F74">COUNTIF(C72:C76,"&lt;"&amp;$O$37)</f>
        <v>0</v>
      </c>
      <c r="G74" cm="1">
        <f t="array" ref="G74">IFERROR(IF(H74&gt;=(-LOG10($A$3)),"sw_htsp","")," ")</f>
        <v>0</v>
      </c>
      <c r="H74" cm="1">
        <f t="array" ref="H74">IF(E74=0, 0,IFERROR(-LOG10(VLOOKUP(E74,J:AO,5+F74,FALSE)),-LOG10(VLOOKUP(MAX(J:J),J:AO,5+F74,FALSE))))</f>
        <v>0</v>
      </c>
    </row>
    <row r="75" spans="2:8">
      <c r="B75">
        <v>73</v>
      </c>
      <c r="C75">
        <v>0</v>
      </c>
      <c r="D75" cm="1">
        <f t="array" ref="D75">IFERROR(IF(C75&gt;=$O$37,"hotspot","")," ")</f>
        <v>0</v>
      </c>
      <c r="E75" cm="1">
        <f t="array" ref="E75">SUMIF(C73:C77,"&lt;"&amp;$O$37)</f>
        <v>0</v>
      </c>
      <c r="F75" cm="1">
        <f t="array" ref="F75">COUNTIF(C73:C77,"&lt;"&amp;$O$37)</f>
        <v>0</v>
      </c>
      <c r="G75" cm="1">
        <f t="array" ref="G75">IFERROR(IF(H75&gt;=(-LOG10($A$3)),"sw_htsp","")," ")</f>
        <v>0</v>
      </c>
      <c r="H75" cm="1">
        <f t="array" ref="H75">IF(E75=0, 0,IFERROR(-LOG10(VLOOKUP(E75,J:AO,5+F75,FALSE)),-LOG10(VLOOKUP(MAX(J:J),J:AO,5+F75,FALSE))))</f>
        <v>0</v>
      </c>
    </row>
    <row r="76" spans="2:8">
      <c r="B76">
        <v>74</v>
      </c>
      <c r="C76">
        <v>1</v>
      </c>
      <c r="D76" cm="1">
        <f t="array" ref="D76">IFERROR(IF(C76&gt;=$O$37,"hotspot","")," ")</f>
        <v>0</v>
      </c>
      <c r="E76" cm="1">
        <f t="array" ref="E76">SUMIF(C74:C78,"&lt;"&amp;$O$37)</f>
        <v>0</v>
      </c>
      <c r="F76" cm="1">
        <f t="array" ref="F76">COUNTIF(C74:C78,"&lt;"&amp;$O$37)</f>
        <v>0</v>
      </c>
      <c r="G76" cm="1">
        <f t="array" ref="G76">IFERROR(IF(H76&gt;=(-LOG10($A$3)),"sw_htsp","")," ")</f>
        <v>0</v>
      </c>
      <c r="H76" cm="1">
        <f t="array" ref="H76">IF(E76=0, 0,IFERROR(-LOG10(VLOOKUP(E76,J:AO,5+F76,FALSE)),-LOG10(VLOOKUP(MAX(J:J),J:AO,5+F76,FALSE))))</f>
        <v>0</v>
      </c>
    </row>
    <row r="77" spans="2:8">
      <c r="B77">
        <v>75</v>
      </c>
      <c r="C77">
        <v>0</v>
      </c>
      <c r="D77" cm="1">
        <f t="array" ref="D77">IFERROR(IF(C77&gt;=$O$37,"hotspot","")," ")</f>
        <v>0</v>
      </c>
      <c r="E77" cm="1">
        <f t="array" ref="E77">SUMIF(C75:C79,"&lt;"&amp;$O$37)</f>
        <v>0</v>
      </c>
      <c r="F77" cm="1">
        <f t="array" ref="F77">COUNTIF(C75:C79,"&lt;"&amp;$O$37)</f>
        <v>0</v>
      </c>
      <c r="G77" cm="1">
        <f t="array" ref="G77">IFERROR(IF(H77&gt;=(-LOG10($A$3)),"sw_htsp","")," ")</f>
        <v>0</v>
      </c>
      <c r="H77" cm="1">
        <f t="array" ref="H77">IF(E77=0, 0,IFERROR(-LOG10(VLOOKUP(E77,J:AO,5+F77,FALSE)),-LOG10(VLOOKUP(MAX(J:J),J:AO,5+F77,FALSE))))</f>
        <v>0</v>
      </c>
    </row>
    <row r="78" spans="2:8">
      <c r="B78">
        <v>76</v>
      </c>
      <c r="C78">
        <v>7</v>
      </c>
      <c r="D78" cm="1">
        <f t="array" ref="D78">IFERROR(IF(C78&gt;=$O$37,"hotspot","")," ")</f>
        <v>0</v>
      </c>
      <c r="E78" cm="1">
        <f t="array" ref="E78">SUMIF(C76:C80,"&lt;"&amp;$O$37)</f>
        <v>0</v>
      </c>
      <c r="F78" cm="1">
        <f t="array" ref="F78">COUNTIF(C76:C80,"&lt;"&amp;$O$37)</f>
        <v>0</v>
      </c>
      <c r="G78" cm="1">
        <f t="array" ref="G78">IFERROR(IF(H78&gt;=(-LOG10($A$3)),"sw_htsp","")," ")</f>
        <v>0</v>
      </c>
      <c r="H78" cm="1">
        <f t="array" ref="H78">IF(E78=0, 0,IFERROR(-LOG10(VLOOKUP(E78,J:AO,5+F78,FALSE)),-LOG10(VLOOKUP(MAX(J:J),J:AO,5+F78,FALSE))))</f>
        <v>0</v>
      </c>
    </row>
    <row r="79" spans="2:8">
      <c r="B79">
        <v>77</v>
      </c>
      <c r="C79">
        <v>0</v>
      </c>
      <c r="D79" cm="1">
        <f t="array" ref="D79">IFERROR(IF(C79&gt;=$O$37,"hotspot","")," ")</f>
        <v>0</v>
      </c>
      <c r="E79" cm="1">
        <f t="array" ref="E79">SUMIF(C77:C81,"&lt;"&amp;$O$37)</f>
        <v>0</v>
      </c>
      <c r="F79" cm="1">
        <f t="array" ref="F79">COUNTIF(C77:C81,"&lt;"&amp;$O$37)</f>
        <v>0</v>
      </c>
      <c r="G79" cm="1">
        <f t="array" ref="G79">IFERROR(IF(H79&gt;=(-LOG10($A$3)),"sw_htsp","")," ")</f>
        <v>0</v>
      </c>
      <c r="H79" cm="1">
        <f t="array" ref="H79">IF(E79=0, 0,IFERROR(-LOG10(VLOOKUP(E79,J:AO,5+F79,FALSE)),-LOG10(VLOOKUP(MAX(J:J),J:AO,5+F79,FALSE))))</f>
        <v>0</v>
      </c>
    </row>
    <row r="80" spans="2:8">
      <c r="B80">
        <v>78</v>
      </c>
      <c r="C80">
        <v>0</v>
      </c>
      <c r="D80" cm="1">
        <f t="array" ref="D80">IFERROR(IF(C80&gt;=$O$37,"hotspot","")," ")</f>
        <v>0</v>
      </c>
      <c r="E80" cm="1">
        <f t="array" ref="E80">SUMIF(C78:C82,"&lt;"&amp;$O$37)</f>
        <v>0</v>
      </c>
      <c r="F80" cm="1">
        <f t="array" ref="F80">COUNTIF(C78:C82,"&lt;"&amp;$O$37)</f>
        <v>0</v>
      </c>
      <c r="G80" cm="1">
        <f t="array" ref="G80">IFERROR(IF(H80&gt;=(-LOG10($A$3)),"sw_htsp","")," ")</f>
        <v>0</v>
      </c>
      <c r="H80" cm="1">
        <f t="array" ref="H80">IF(E80=0, 0,IFERROR(-LOG10(VLOOKUP(E80,J:AO,5+F80,FALSE)),-LOG10(VLOOKUP(MAX(J:J),J:AO,5+F80,FALSE))))</f>
        <v>0</v>
      </c>
    </row>
    <row r="81" spans="2:8">
      <c r="B81">
        <v>79</v>
      </c>
      <c r="C81">
        <v>7</v>
      </c>
      <c r="D81" cm="1">
        <f t="array" ref="D81">IFERROR(IF(C81&gt;=$O$37,"hotspot","")," ")</f>
        <v>0</v>
      </c>
      <c r="E81" cm="1">
        <f t="array" ref="E81">SUMIF(C79:C83,"&lt;"&amp;$O$37)</f>
        <v>0</v>
      </c>
      <c r="F81" cm="1">
        <f t="array" ref="F81">COUNTIF(C79:C83,"&lt;"&amp;$O$37)</f>
        <v>0</v>
      </c>
      <c r="G81" cm="1">
        <f t="array" ref="G81">IFERROR(IF(H81&gt;=(-LOG10($A$3)),"sw_htsp","")," ")</f>
        <v>0</v>
      </c>
      <c r="H81" cm="1">
        <f t="array" ref="H81">IF(E81=0, 0,IFERROR(-LOG10(VLOOKUP(E81,J:AO,5+F81,FALSE)),-LOG10(VLOOKUP(MAX(J:J),J:AO,5+F81,FALSE))))</f>
        <v>0</v>
      </c>
    </row>
    <row r="82" spans="2:8">
      <c r="B82">
        <v>80</v>
      </c>
      <c r="C82">
        <v>2</v>
      </c>
      <c r="D82" cm="1">
        <f t="array" ref="D82">IFERROR(IF(C82&gt;=$O$37,"hotspot","")," ")</f>
        <v>0</v>
      </c>
      <c r="E82" cm="1">
        <f t="array" ref="E82">SUMIF(C80:C84,"&lt;"&amp;$O$37)</f>
        <v>0</v>
      </c>
      <c r="F82" cm="1">
        <f t="array" ref="F82">COUNTIF(C80:C84,"&lt;"&amp;$O$37)</f>
        <v>0</v>
      </c>
      <c r="G82" cm="1">
        <f t="array" ref="G82">IFERROR(IF(H82&gt;=(-LOG10($A$3)),"sw_htsp","")," ")</f>
        <v>0</v>
      </c>
      <c r="H82" cm="1">
        <f t="array" ref="H82">IF(E82=0, 0,IFERROR(-LOG10(VLOOKUP(E82,J:AO,5+F82,FALSE)),-LOG10(VLOOKUP(MAX(J:J),J:AO,5+F82,FALSE))))</f>
        <v>0</v>
      </c>
    </row>
    <row r="83" spans="2:8">
      <c r="B83">
        <v>81</v>
      </c>
      <c r="C83">
        <v>2</v>
      </c>
      <c r="D83" cm="1">
        <f t="array" ref="D83">IFERROR(IF(C83&gt;=$O$37,"hotspot","")," ")</f>
        <v>0</v>
      </c>
      <c r="E83" cm="1">
        <f t="array" ref="E83">SUMIF(C81:C85,"&lt;"&amp;$O$37)</f>
        <v>0</v>
      </c>
      <c r="F83" cm="1">
        <f t="array" ref="F83">COUNTIF(C81:C85,"&lt;"&amp;$O$37)</f>
        <v>0</v>
      </c>
      <c r="G83" cm="1">
        <f t="array" ref="G83">IFERROR(IF(H83&gt;=(-LOG10($A$3)),"sw_htsp","")," ")</f>
        <v>0</v>
      </c>
      <c r="H83" cm="1">
        <f t="array" ref="H83">IF(E83=0, 0,IFERROR(-LOG10(VLOOKUP(E83,J:AO,5+F83,FALSE)),-LOG10(VLOOKUP(MAX(J:J),J:AO,5+F83,FALSE))))</f>
        <v>0</v>
      </c>
    </row>
    <row r="84" spans="2:8">
      <c r="B84">
        <v>82</v>
      </c>
      <c r="C84">
        <v>1</v>
      </c>
      <c r="D84" cm="1">
        <f t="array" ref="D84">IFERROR(IF(C84&gt;=$O$37,"hotspot","")," ")</f>
        <v>0</v>
      </c>
      <c r="E84" cm="1">
        <f t="array" ref="E84">SUMIF(C82:C86,"&lt;"&amp;$O$37)</f>
        <v>0</v>
      </c>
      <c r="F84" cm="1">
        <f t="array" ref="F84">COUNTIF(C82:C86,"&lt;"&amp;$O$37)</f>
        <v>0</v>
      </c>
      <c r="G84" cm="1">
        <f t="array" ref="G84">IFERROR(IF(H84&gt;=(-LOG10($A$3)),"sw_htsp","")," ")</f>
        <v>0</v>
      </c>
      <c r="H84" cm="1">
        <f t="array" ref="H84">IF(E84=0, 0,IFERROR(-LOG10(VLOOKUP(E84,J:AO,5+F84,FALSE)),-LOG10(VLOOKUP(MAX(J:J),J:AO,5+F84,FALSE))))</f>
        <v>0</v>
      </c>
    </row>
    <row r="85" spans="2:8">
      <c r="B85">
        <v>83</v>
      </c>
      <c r="C85">
        <v>0</v>
      </c>
      <c r="D85" cm="1">
        <f t="array" ref="D85">IFERROR(IF(C85&gt;=$O$37,"hotspot","")," ")</f>
        <v>0</v>
      </c>
      <c r="E85" cm="1">
        <f t="array" ref="E85">SUMIF(C83:C87,"&lt;"&amp;$O$37)</f>
        <v>0</v>
      </c>
      <c r="F85" cm="1">
        <f t="array" ref="F85">COUNTIF(C83:C87,"&lt;"&amp;$O$37)</f>
        <v>0</v>
      </c>
      <c r="G85" cm="1">
        <f t="array" ref="G85">IFERROR(IF(H85&gt;=(-LOG10($A$3)),"sw_htsp","")," ")</f>
        <v>0</v>
      </c>
      <c r="H85" cm="1">
        <f t="array" ref="H85">IF(E85=0, 0,IFERROR(-LOG10(VLOOKUP(E85,J:AO,5+F85,FALSE)),-LOG10(VLOOKUP(MAX(J:J),J:AO,5+F85,FALSE))))</f>
        <v>0</v>
      </c>
    </row>
    <row r="86" spans="2:8">
      <c r="B86">
        <v>84</v>
      </c>
      <c r="C86">
        <v>0</v>
      </c>
      <c r="D86" cm="1">
        <f t="array" ref="D86">IFERROR(IF(C86&gt;=$O$37,"hotspot","")," ")</f>
        <v>0</v>
      </c>
      <c r="E86" cm="1">
        <f t="array" ref="E86">SUMIF(C84:C88,"&lt;"&amp;$O$37)</f>
        <v>0</v>
      </c>
      <c r="F86" cm="1">
        <f t="array" ref="F86">COUNTIF(C84:C88,"&lt;"&amp;$O$37)</f>
        <v>0</v>
      </c>
      <c r="G86" cm="1">
        <f t="array" ref="G86">IFERROR(IF(H86&gt;=(-LOG10($A$3)),"sw_htsp","")," ")</f>
        <v>0</v>
      </c>
      <c r="H86" cm="1">
        <f t="array" ref="H86">IF(E86=0, 0,IFERROR(-LOG10(VLOOKUP(E86,J:AO,5+F86,FALSE)),-LOG10(VLOOKUP(MAX(J:J),J:AO,5+F86,FALSE))))</f>
        <v>0</v>
      </c>
    </row>
    <row r="87" spans="2:8">
      <c r="B87">
        <v>85</v>
      </c>
      <c r="C87">
        <v>1</v>
      </c>
      <c r="D87" cm="1">
        <f t="array" ref="D87">IFERROR(IF(C87&gt;=$O$37,"hotspot","")," ")</f>
        <v>0</v>
      </c>
      <c r="E87" cm="1">
        <f t="array" ref="E87">SUMIF(C85:C89,"&lt;"&amp;$O$37)</f>
        <v>0</v>
      </c>
      <c r="F87" cm="1">
        <f t="array" ref="F87">COUNTIF(C85:C89,"&lt;"&amp;$O$37)</f>
        <v>0</v>
      </c>
      <c r="G87" cm="1">
        <f t="array" ref="G87">IFERROR(IF(H87&gt;=(-LOG10($A$3)),"sw_htsp","")," ")</f>
        <v>0</v>
      </c>
      <c r="H87" cm="1">
        <f t="array" ref="H87">IF(E87=0, 0,IFERROR(-LOG10(VLOOKUP(E87,J:AO,5+F87,FALSE)),-LOG10(VLOOKUP(MAX(J:J),J:AO,5+F87,FALSE))))</f>
        <v>0</v>
      </c>
    </row>
    <row r="88" spans="2:8">
      <c r="B88">
        <v>86</v>
      </c>
      <c r="C88">
        <v>1</v>
      </c>
      <c r="D88" cm="1">
        <f t="array" ref="D88">IFERROR(IF(C88&gt;=$O$37,"hotspot","")," ")</f>
        <v>0</v>
      </c>
      <c r="E88" cm="1">
        <f t="array" ref="E88">SUMIF(C86:C90,"&lt;"&amp;$O$37)</f>
        <v>0</v>
      </c>
      <c r="F88" cm="1">
        <f t="array" ref="F88">COUNTIF(C86:C90,"&lt;"&amp;$O$37)</f>
        <v>0</v>
      </c>
      <c r="G88" cm="1">
        <f t="array" ref="G88">IFERROR(IF(H88&gt;=(-LOG10($A$3)),"sw_htsp","")," ")</f>
        <v>0</v>
      </c>
      <c r="H88" cm="1">
        <f t="array" ref="H88">IF(E88=0, 0,IFERROR(-LOG10(VLOOKUP(E88,J:AO,5+F88,FALSE)),-LOG10(VLOOKUP(MAX(J:J),J:AO,5+F88,FALSE))))</f>
        <v>0</v>
      </c>
    </row>
    <row r="89" spans="2:8">
      <c r="B89">
        <v>87</v>
      </c>
      <c r="C89">
        <v>0</v>
      </c>
      <c r="D89" cm="1">
        <f t="array" ref="D89">IFERROR(IF(C89&gt;=$O$37,"hotspot","")," ")</f>
        <v>0</v>
      </c>
      <c r="E89" cm="1">
        <f t="array" ref="E89">SUMIF(C87:C91,"&lt;"&amp;$O$37)</f>
        <v>0</v>
      </c>
      <c r="F89" cm="1">
        <f t="array" ref="F89">COUNTIF(C87:C91,"&lt;"&amp;$O$37)</f>
        <v>0</v>
      </c>
      <c r="G89" cm="1">
        <f t="array" ref="G89">IFERROR(IF(H89&gt;=(-LOG10($A$3)),"sw_htsp","")," ")</f>
        <v>0</v>
      </c>
      <c r="H89" cm="1">
        <f t="array" ref="H89">IF(E89=0, 0,IFERROR(-LOG10(VLOOKUP(E89,J:AO,5+F89,FALSE)),-LOG10(VLOOKUP(MAX(J:J),J:AO,5+F89,FALSE))))</f>
        <v>0</v>
      </c>
    </row>
    <row r="90" spans="2:8">
      <c r="B90">
        <v>88</v>
      </c>
      <c r="C90">
        <v>0</v>
      </c>
      <c r="D90" cm="1">
        <f t="array" ref="D90">IFERROR(IF(C90&gt;=$O$37,"hotspot","")," ")</f>
        <v>0</v>
      </c>
      <c r="E90" cm="1">
        <f t="array" ref="E90">SUMIF(C88:C92,"&lt;"&amp;$O$37)</f>
        <v>0</v>
      </c>
      <c r="F90" cm="1">
        <f t="array" ref="F90">COUNTIF(C88:C92,"&lt;"&amp;$O$37)</f>
        <v>0</v>
      </c>
      <c r="G90" cm="1">
        <f t="array" ref="G90">IFERROR(IF(H90&gt;=(-LOG10($A$3)),"sw_htsp","")," ")</f>
        <v>0</v>
      </c>
      <c r="H90" cm="1">
        <f t="array" ref="H90">IF(E90=0, 0,IFERROR(-LOG10(VLOOKUP(E90,J:AO,5+F90,FALSE)),-LOG10(VLOOKUP(MAX(J:J),J:AO,5+F90,FALSE))))</f>
        <v>0</v>
      </c>
    </row>
    <row r="91" spans="2:8">
      <c r="B91">
        <v>89</v>
      </c>
      <c r="C91">
        <v>1</v>
      </c>
      <c r="D91" cm="1">
        <f t="array" ref="D91">IFERROR(IF(C91&gt;=$O$37,"hotspot","")," ")</f>
        <v>0</v>
      </c>
      <c r="E91" cm="1">
        <f t="array" ref="E91">SUMIF(C89:C93,"&lt;"&amp;$O$37)</f>
        <v>0</v>
      </c>
      <c r="F91" cm="1">
        <f t="array" ref="F91">COUNTIF(C89:C93,"&lt;"&amp;$O$37)</f>
        <v>0</v>
      </c>
      <c r="G91" cm="1">
        <f t="array" ref="G91">IFERROR(IF(H91&gt;=(-LOG10($A$3)),"sw_htsp","")," ")</f>
        <v>0</v>
      </c>
      <c r="H91" cm="1">
        <f t="array" ref="H91">IF(E91=0, 0,IFERROR(-LOG10(VLOOKUP(E91,J:AO,5+F91,FALSE)),-LOG10(VLOOKUP(MAX(J:J),J:AO,5+F91,FALSE))))</f>
        <v>0</v>
      </c>
    </row>
    <row r="92" spans="2:8">
      <c r="B92">
        <v>90</v>
      </c>
      <c r="C92">
        <v>1</v>
      </c>
      <c r="D92" cm="1">
        <f t="array" ref="D92">IFERROR(IF(C92&gt;=$O$37,"hotspot","")," ")</f>
        <v>0</v>
      </c>
      <c r="E92" cm="1">
        <f t="array" ref="E92">SUMIF(C90:C94,"&lt;"&amp;$O$37)</f>
        <v>0</v>
      </c>
      <c r="F92" cm="1">
        <f t="array" ref="F92">COUNTIF(C90:C94,"&lt;"&amp;$O$37)</f>
        <v>0</v>
      </c>
      <c r="G92" cm="1">
        <f t="array" ref="G92">IFERROR(IF(H92&gt;=(-LOG10($A$3)),"sw_htsp","")," ")</f>
        <v>0</v>
      </c>
      <c r="H92" cm="1">
        <f t="array" ref="H92">IF(E92=0, 0,IFERROR(-LOG10(VLOOKUP(E92,J:AO,5+F92,FALSE)),-LOG10(VLOOKUP(MAX(J:J),J:AO,5+F92,FALSE))))</f>
        <v>0</v>
      </c>
    </row>
    <row r="93" spans="2:8">
      <c r="B93">
        <v>91</v>
      </c>
      <c r="C93">
        <v>0</v>
      </c>
      <c r="D93" cm="1">
        <f t="array" ref="D93">IFERROR(IF(C93&gt;=$O$37,"hotspot","")," ")</f>
        <v>0</v>
      </c>
      <c r="E93" cm="1">
        <f t="array" ref="E93">SUMIF(C91:C95,"&lt;"&amp;$O$37)</f>
        <v>0</v>
      </c>
      <c r="F93" cm="1">
        <f t="array" ref="F93">COUNTIF(C91:C95,"&lt;"&amp;$O$37)</f>
        <v>0</v>
      </c>
      <c r="G93" cm="1">
        <f t="array" ref="G93">IFERROR(IF(H93&gt;=(-LOG10($A$3)),"sw_htsp","")," ")</f>
        <v>0</v>
      </c>
      <c r="H93" cm="1">
        <f t="array" ref="H93">IF(E93=0, 0,IFERROR(-LOG10(VLOOKUP(E93,J:AO,5+F93,FALSE)),-LOG10(VLOOKUP(MAX(J:J),J:AO,5+F93,FALSE))))</f>
        <v>0</v>
      </c>
    </row>
    <row r="94" spans="2:8">
      <c r="B94">
        <v>92</v>
      </c>
      <c r="C94">
        <v>9</v>
      </c>
      <c r="D94" cm="1">
        <f t="array" ref="D94">IFERROR(IF(C94&gt;=$O$37,"hotspot","")," ")</f>
        <v>0</v>
      </c>
      <c r="E94" cm="1">
        <f t="array" ref="E94">SUMIF(C92:C96,"&lt;"&amp;$O$37)</f>
        <v>0</v>
      </c>
      <c r="F94" cm="1">
        <f t="array" ref="F94">COUNTIF(C92:C96,"&lt;"&amp;$O$37)</f>
        <v>0</v>
      </c>
      <c r="G94" cm="1">
        <f t="array" ref="G94">IFERROR(IF(H94&gt;=(-LOG10($A$3)),"sw_htsp","")," ")</f>
        <v>0</v>
      </c>
      <c r="H94" cm="1">
        <f t="array" ref="H94">IF(E94=0, 0,IFERROR(-LOG10(VLOOKUP(E94,J:AO,5+F94,FALSE)),-LOG10(VLOOKUP(MAX(J:J),J:AO,5+F94,FALSE))))</f>
        <v>0</v>
      </c>
    </row>
    <row r="95" spans="2:8">
      <c r="B95">
        <v>93</v>
      </c>
      <c r="C95">
        <v>14</v>
      </c>
      <c r="D95" cm="1">
        <f t="array" ref="D95">IFERROR(IF(C95&gt;=$O$37,"hotspot","")," ")</f>
        <v>0</v>
      </c>
      <c r="E95" cm="1">
        <f t="array" ref="E95">SUMIF(C93:C97,"&lt;"&amp;$O$37)</f>
        <v>0</v>
      </c>
      <c r="F95" cm="1">
        <f t="array" ref="F95">COUNTIF(C93:C97,"&lt;"&amp;$O$37)</f>
        <v>0</v>
      </c>
      <c r="G95" cm="1">
        <f t="array" ref="G95">IFERROR(IF(H95&gt;=(-LOG10($A$3)),"sw_htsp","")," ")</f>
        <v>0</v>
      </c>
      <c r="H95" cm="1">
        <f t="array" ref="H95">IF(E95=0, 0,IFERROR(-LOG10(VLOOKUP(E95,J:AO,5+F95,FALSE)),-LOG10(VLOOKUP(MAX(J:J),J:AO,5+F95,FALSE))))</f>
        <v>0</v>
      </c>
    </row>
    <row r="96" spans="2:8">
      <c r="B96">
        <v>94</v>
      </c>
      <c r="C96">
        <v>1</v>
      </c>
      <c r="D96" cm="1">
        <f t="array" ref="D96">IFERROR(IF(C96&gt;=$O$37,"hotspot","")," ")</f>
        <v>0</v>
      </c>
      <c r="E96" cm="1">
        <f t="array" ref="E96">SUMIF(C94:C98,"&lt;"&amp;$O$37)</f>
        <v>0</v>
      </c>
      <c r="F96" cm="1">
        <f t="array" ref="F96">COUNTIF(C94:C98,"&lt;"&amp;$O$37)</f>
        <v>0</v>
      </c>
      <c r="G96" cm="1">
        <f t="array" ref="G96">IFERROR(IF(H96&gt;=(-LOG10($A$3)),"sw_htsp","")," ")</f>
        <v>0</v>
      </c>
      <c r="H96" cm="1">
        <f t="array" ref="H96">IF(E96=0, 0,IFERROR(-LOG10(VLOOKUP(E96,J:AO,5+F96,FALSE)),-LOG10(VLOOKUP(MAX(J:J),J:AO,5+F96,FALSE))))</f>
        <v>0</v>
      </c>
    </row>
    <row r="97" spans="2:8">
      <c r="B97">
        <v>95</v>
      </c>
      <c r="C97">
        <v>7</v>
      </c>
      <c r="D97" cm="1">
        <f t="array" ref="D97">IFERROR(IF(C97&gt;=$O$37,"hotspot","")," ")</f>
        <v>0</v>
      </c>
      <c r="E97" cm="1">
        <f t="array" ref="E97">SUMIF(C95:C99,"&lt;"&amp;$O$37)</f>
        <v>0</v>
      </c>
      <c r="F97" cm="1">
        <f t="array" ref="F97">COUNTIF(C95:C99,"&lt;"&amp;$O$37)</f>
        <v>0</v>
      </c>
      <c r="G97" cm="1">
        <f t="array" ref="G97">IFERROR(IF(H97&gt;=(-LOG10($A$3)),"sw_htsp","")," ")</f>
        <v>0</v>
      </c>
      <c r="H97" cm="1">
        <f t="array" ref="H97">IF(E97=0, 0,IFERROR(-LOG10(VLOOKUP(E97,J:AO,5+F97,FALSE)),-LOG10(VLOOKUP(MAX(J:J),J:AO,5+F97,FALSE))))</f>
        <v>0</v>
      </c>
    </row>
    <row r="98" spans="2:8">
      <c r="B98">
        <v>96</v>
      </c>
      <c r="C98">
        <v>9</v>
      </c>
      <c r="D98" cm="1">
        <f t="array" ref="D98">IFERROR(IF(C98&gt;=$O$37,"hotspot","")," ")</f>
        <v>0</v>
      </c>
      <c r="E98" cm="1">
        <f t="array" ref="E98">SUMIF(C96:C100,"&lt;"&amp;$O$37)</f>
        <v>0</v>
      </c>
      <c r="F98" cm="1">
        <f t="array" ref="F98">COUNTIF(C96:C100,"&lt;"&amp;$O$37)</f>
        <v>0</v>
      </c>
      <c r="G98" cm="1">
        <f t="array" ref="G98">IFERROR(IF(H98&gt;=(-LOG10($A$3)),"sw_htsp","")," ")</f>
        <v>0</v>
      </c>
      <c r="H98" cm="1">
        <f t="array" ref="H98">IF(E98=0, 0,IFERROR(-LOG10(VLOOKUP(E98,J:AO,5+F98,FALSE)),-LOG10(VLOOKUP(MAX(J:J),J:AO,5+F98,FALSE))))</f>
        <v>0</v>
      </c>
    </row>
    <row r="99" spans="2:8">
      <c r="B99">
        <v>97</v>
      </c>
      <c r="C99">
        <v>0</v>
      </c>
      <c r="D99" cm="1">
        <f t="array" ref="D99">IFERROR(IF(C99&gt;=$O$37,"hotspot","")," ")</f>
        <v>0</v>
      </c>
      <c r="E99" cm="1">
        <f t="array" ref="E99">SUMIF(C97:C101,"&lt;"&amp;$O$37)</f>
        <v>0</v>
      </c>
      <c r="F99" cm="1">
        <f t="array" ref="F99">COUNTIF(C97:C101,"&lt;"&amp;$O$37)</f>
        <v>0</v>
      </c>
      <c r="G99" cm="1">
        <f t="array" ref="G99">IFERROR(IF(H99&gt;=(-LOG10($A$3)),"sw_htsp","")," ")</f>
        <v>0</v>
      </c>
      <c r="H99" cm="1">
        <f t="array" ref="H99">IF(E99=0, 0,IFERROR(-LOG10(VLOOKUP(E99,J:AO,5+F99,FALSE)),-LOG10(VLOOKUP(MAX(J:J),J:AO,5+F99,FALSE))))</f>
        <v>0</v>
      </c>
    </row>
    <row r="100" spans="2:8">
      <c r="B100">
        <v>98</v>
      </c>
      <c r="C100">
        <v>1</v>
      </c>
      <c r="D100" cm="1">
        <f t="array" ref="D100">IFERROR(IF(C100&gt;=$O$37,"hotspot","")," ")</f>
        <v>0</v>
      </c>
      <c r="E100" cm="1">
        <f t="array" ref="E100">SUMIF(C98:C102,"&lt;"&amp;$O$37)</f>
        <v>0</v>
      </c>
      <c r="F100" cm="1">
        <f t="array" ref="F100">COUNTIF(C98:C102,"&lt;"&amp;$O$37)</f>
        <v>0</v>
      </c>
      <c r="G100" cm="1">
        <f t="array" ref="G100">IFERROR(IF(H100&gt;=(-LOG10($A$3)),"sw_htsp","")," ")</f>
        <v>0</v>
      </c>
      <c r="H100" cm="1">
        <f t="array" ref="H100">IF(E100=0, 0,IFERROR(-LOG10(VLOOKUP(E100,J:AO,5+F100,FALSE)),-LOG10(VLOOKUP(MAX(J:J),J:AO,5+F100,FALSE))))</f>
        <v>0</v>
      </c>
    </row>
    <row r="101" spans="2:8">
      <c r="B101">
        <v>99</v>
      </c>
      <c r="C101">
        <v>0</v>
      </c>
      <c r="D101" cm="1">
        <f t="array" ref="D101">IFERROR(IF(C101&gt;=$O$37,"hotspot","")," ")</f>
        <v>0</v>
      </c>
      <c r="E101" cm="1">
        <f t="array" ref="E101">SUMIF(C99:C103,"&lt;"&amp;$O$37)</f>
        <v>0</v>
      </c>
      <c r="F101" cm="1">
        <f t="array" ref="F101">COUNTIF(C99:C103,"&lt;"&amp;$O$37)</f>
        <v>0</v>
      </c>
      <c r="G101" cm="1">
        <f t="array" ref="G101">IFERROR(IF(H101&gt;=(-LOG10($A$3)),"sw_htsp","")," ")</f>
        <v>0</v>
      </c>
      <c r="H101" cm="1">
        <f t="array" ref="H101">IF(E101=0, 0,IFERROR(-LOG10(VLOOKUP(E101,J:AO,5+F101,FALSE)),-LOG10(VLOOKUP(MAX(J:J),J:AO,5+F101,FALSE))))</f>
        <v>0</v>
      </c>
    </row>
    <row r="102" spans="2:8">
      <c r="B102">
        <v>100</v>
      </c>
      <c r="C102">
        <v>1</v>
      </c>
      <c r="D102" cm="1">
        <f t="array" ref="D102">IFERROR(IF(C102&gt;=$O$37,"hotspot","")," ")</f>
        <v>0</v>
      </c>
      <c r="E102" cm="1">
        <f t="array" ref="E102">SUMIF(C100:C104,"&lt;"&amp;$O$37)</f>
        <v>0</v>
      </c>
      <c r="F102" cm="1">
        <f t="array" ref="F102">COUNTIF(C100:C104,"&lt;"&amp;$O$37)</f>
        <v>0</v>
      </c>
      <c r="G102" cm="1">
        <f t="array" ref="G102">IFERROR(IF(H102&gt;=(-LOG10($A$3)),"sw_htsp","")," ")</f>
        <v>0</v>
      </c>
      <c r="H102" cm="1">
        <f t="array" ref="H102">IF(E102=0, 0,IFERROR(-LOG10(VLOOKUP(E102,J:AO,5+F102,FALSE)),-LOG10(VLOOKUP(MAX(J:J),J:AO,5+F102,FALSE))))</f>
        <v>0</v>
      </c>
    </row>
    <row r="103" spans="2:8">
      <c r="B103">
        <v>101</v>
      </c>
      <c r="C103">
        <v>8</v>
      </c>
      <c r="D103" cm="1">
        <f t="array" ref="D103">IFERROR(IF(C103&gt;=$O$37,"hotspot","")," ")</f>
        <v>0</v>
      </c>
      <c r="E103" cm="1">
        <f t="array" ref="E103">SUMIF(C101:C105,"&lt;"&amp;$O$37)</f>
        <v>0</v>
      </c>
      <c r="F103" cm="1">
        <f t="array" ref="F103">COUNTIF(C101:C105,"&lt;"&amp;$O$37)</f>
        <v>0</v>
      </c>
      <c r="G103" cm="1">
        <f t="array" ref="G103">IFERROR(IF(H103&gt;=(-LOG10($A$3)),"sw_htsp","")," ")</f>
        <v>0</v>
      </c>
      <c r="H103" cm="1">
        <f t="array" ref="H103">IF(E103=0, 0,IFERROR(-LOG10(VLOOKUP(E103,J:AO,5+F103,FALSE)),-LOG10(VLOOKUP(MAX(J:J),J:AO,5+F103,FALSE))))</f>
        <v>0</v>
      </c>
    </row>
    <row r="104" spans="2:8">
      <c r="B104">
        <v>102</v>
      </c>
      <c r="C104">
        <v>0</v>
      </c>
      <c r="D104" cm="1">
        <f t="array" ref="D104">IFERROR(IF(C104&gt;=$O$37,"hotspot","")," ")</f>
        <v>0</v>
      </c>
      <c r="E104" cm="1">
        <f t="array" ref="E104">SUMIF(C102:C106,"&lt;"&amp;$O$37)</f>
        <v>0</v>
      </c>
      <c r="F104" cm="1">
        <f t="array" ref="F104">COUNTIF(C102:C106,"&lt;"&amp;$O$37)</f>
        <v>0</v>
      </c>
      <c r="G104" cm="1">
        <f t="array" ref="G104">IFERROR(IF(H104&gt;=(-LOG10($A$3)),"sw_htsp","")," ")</f>
        <v>0</v>
      </c>
      <c r="H104" cm="1">
        <f t="array" ref="H104">IF(E104=0, 0,IFERROR(-LOG10(VLOOKUP(E104,J:AO,5+F104,FALSE)),-LOG10(VLOOKUP(MAX(J:J),J:AO,5+F104,FALSE))))</f>
        <v>0</v>
      </c>
    </row>
    <row r="105" spans="2:8">
      <c r="B105">
        <v>103</v>
      </c>
      <c r="C105">
        <v>0</v>
      </c>
      <c r="D105" cm="1">
        <f t="array" ref="D105">IFERROR(IF(C105&gt;=$O$37,"hotspot","")," ")</f>
        <v>0</v>
      </c>
      <c r="E105" cm="1">
        <f t="array" ref="E105">SUMIF(C103:C107,"&lt;"&amp;$O$37)</f>
        <v>0</v>
      </c>
      <c r="F105" cm="1">
        <f t="array" ref="F105">COUNTIF(C103:C107,"&lt;"&amp;$O$37)</f>
        <v>0</v>
      </c>
      <c r="G105" cm="1">
        <f t="array" ref="G105">IFERROR(IF(H105&gt;=(-LOG10($A$3)),"sw_htsp","")," ")</f>
        <v>0</v>
      </c>
      <c r="H105" cm="1">
        <f t="array" ref="H105">IF(E105=0, 0,IFERROR(-LOG10(VLOOKUP(E105,J:AO,5+F105,FALSE)),-LOG10(VLOOKUP(MAX(J:J),J:AO,5+F105,FALSE))))</f>
        <v>0</v>
      </c>
    </row>
    <row r="106" spans="2:8">
      <c r="B106">
        <v>104</v>
      </c>
      <c r="C106">
        <v>2</v>
      </c>
      <c r="D106" cm="1">
        <f t="array" ref="D106">IFERROR(IF(C106&gt;=$O$37,"hotspot","")," ")</f>
        <v>0</v>
      </c>
      <c r="E106" cm="1">
        <f t="array" ref="E106">SUMIF(C104:C108,"&lt;"&amp;$O$37)</f>
        <v>0</v>
      </c>
      <c r="F106" cm="1">
        <f t="array" ref="F106">COUNTIF(C104:C108,"&lt;"&amp;$O$37)</f>
        <v>0</v>
      </c>
      <c r="G106" cm="1">
        <f t="array" ref="G106">IFERROR(IF(H106&gt;=(-LOG10($A$3)),"sw_htsp","")," ")</f>
        <v>0</v>
      </c>
      <c r="H106" cm="1">
        <f t="array" ref="H106">IF(E106=0, 0,IFERROR(-LOG10(VLOOKUP(E106,J:AO,5+F106,FALSE)),-LOG10(VLOOKUP(MAX(J:J),J:AO,5+F106,FALSE))))</f>
        <v>0</v>
      </c>
    </row>
    <row r="107" spans="2:8">
      <c r="B107">
        <v>105</v>
      </c>
      <c r="C107">
        <v>6</v>
      </c>
      <c r="D107" cm="1">
        <f t="array" ref="D107">IFERROR(IF(C107&gt;=$O$37,"hotspot","")," ")</f>
        <v>0</v>
      </c>
      <c r="E107" cm="1">
        <f t="array" ref="E107">SUMIF(C105:C109,"&lt;"&amp;$O$37)</f>
        <v>0</v>
      </c>
      <c r="F107" cm="1">
        <f t="array" ref="F107">COUNTIF(C105:C109,"&lt;"&amp;$O$37)</f>
        <v>0</v>
      </c>
      <c r="G107" cm="1">
        <f t="array" ref="G107">IFERROR(IF(H107&gt;=(-LOG10($A$3)),"sw_htsp","")," ")</f>
        <v>0</v>
      </c>
      <c r="H107" cm="1">
        <f t="array" ref="H107">IF(E107=0, 0,IFERROR(-LOG10(VLOOKUP(E107,J:AO,5+F107,FALSE)),-LOG10(VLOOKUP(MAX(J:J),J:AO,5+F107,FALSE))))</f>
        <v>0</v>
      </c>
    </row>
    <row r="108" spans="2:8">
      <c r="B108">
        <v>106</v>
      </c>
      <c r="C108">
        <v>0</v>
      </c>
      <c r="D108" cm="1">
        <f t="array" ref="D108">IFERROR(IF(C108&gt;=$O$37,"hotspot","")," ")</f>
        <v>0</v>
      </c>
      <c r="E108" cm="1">
        <f t="array" ref="E108">SUMIF(C106:C110,"&lt;"&amp;$O$37)</f>
        <v>0</v>
      </c>
      <c r="F108" cm="1">
        <f t="array" ref="F108">COUNTIF(C106:C110,"&lt;"&amp;$O$37)</f>
        <v>0</v>
      </c>
      <c r="G108" cm="1">
        <f t="array" ref="G108">IFERROR(IF(H108&gt;=(-LOG10($A$3)),"sw_htsp","")," ")</f>
        <v>0</v>
      </c>
      <c r="H108" cm="1">
        <f t="array" ref="H108">IF(E108=0, 0,IFERROR(-LOG10(VLOOKUP(E108,J:AO,5+F108,FALSE)),-LOG10(VLOOKUP(MAX(J:J),J:AO,5+F108,FALSE))))</f>
        <v>0</v>
      </c>
    </row>
    <row r="109" spans="2:8">
      <c r="B109">
        <v>107</v>
      </c>
      <c r="C109">
        <v>5</v>
      </c>
      <c r="D109" cm="1">
        <f t="array" ref="D109">IFERROR(IF(C109&gt;=$O$37,"hotspot","")," ")</f>
        <v>0</v>
      </c>
      <c r="E109" cm="1">
        <f t="array" ref="E109">SUMIF(C107:C111,"&lt;"&amp;$O$37)</f>
        <v>0</v>
      </c>
      <c r="F109" cm="1">
        <f t="array" ref="F109">COUNTIF(C107:C111,"&lt;"&amp;$O$37)</f>
        <v>0</v>
      </c>
      <c r="G109" cm="1">
        <f t="array" ref="G109">IFERROR(IF(H109&gt;=(-LOG10($A$3)),"sw_htsp","")," ")</f>
        <v>0</v>
      </c>
      <c r="H109" cm="1">
        <f t="array" ref="H109">IF(E109=0, 0,IFERROR(-LOG10(VLOOKUP(E109,J:AO,5+F109,FALSE)),-LOG10(VLOOKUP(MAX(J:J),J:AO,5+F109,FALSE))))</f>
        <v>0</v>
      </c>
    </row>
    <row r="110" spans="2:8">
      <c r="B110">
        <v>108</v>
      </c>
      <c r="C110">
        <v>5</v>
      </c>
      <c r="D110" cm="1">
        <f t="array" ref="D110">IFERROR(IF(C110&gt;=$O$37,"hotspot","")," ")</f>
        <v>0</v>
      </c>
      <c r="E110" cm="1">
        <f t="array" ref="E110">SUMIF(C108:C112,"&lt;"&amp;$O$37)</f>
        <v>0</v>
      </c>
      <c r="F110" cm="1">
        <f t="array" ref="F110">COUNTIF(C108:C112,"&lt;"&amp;$O$37)</f>
        <v>0</v>
      </c>
      <c r="G110" cm="1">
        <f t="array" ref="G110">IFERROR(IF(H110&gt;=(-LOG10($A$3)),"sw_htsp","")," ")</f>
        <v>0</v>
      </c>
      <c r="H110" cm="1">
        <f t="array" ref="H110">IF(E110=0, 0,IFERROR(-LOG10(VLOOKUP(E110,J:AO,5+F110,FALSE)),-LOG10(VLOOKUP(MAX(J:J),J:AO,5+F110,FALSE))))</f>
        <v>0</v>
      </c>
    </row>
    <row r="111" spans="2:8">
      <c r="B111">
        <v>109</v>
      </c>
      <c r="C111">
        <v>0</v>
      </c>
      <c r="D111" cm="1">
        <f t="array" ref="D111">IFERROR(IF(C111&gt;=$O$37,"hotspot","")," ")</f>
        <v>0</v>
      </c>
      <c r="E111" cm="1">
        <f t="array" ref="E111">SUMIF(C109:C113,"&lt;"&amp;$O$37)</f>
        <v>0</v>
      </c>
      <c r="F111" cm="1">
        <f t="array" ref="F111">COUNTIF(C109:C113,"&lt;"&amp;$O$37)</f>
        <v>0</v>
      </c>
      <c r="G111" cm="1">
        <f t="array" ref="G111">IFERROR(IF(H111&gt;=(-LOG10($A$3)),"sw_htsp","")," ")</f>
        <v>0</v>
      </c>
      <c r="H111" cm="1">
        <f t="array" ref="H111">IF(E111=0, 0,IFERROR(-LOG10(VLOOKUP(E111,J:AO,5+F111,FALSE)),-LOG10(VLOOKUP(MAX(J:J),J:AO,5+F111,FALSE))))</f>
        <v>0</v>
      </c>
    </row>
    <row r="112" spans="2:8">
      <c r="B112">
        <v>110</v>
      </c>
      <c r="C112">
        <v>0</v>
      </c>
      <c r="D112" cm="1">
        <f t="array" ref="D112">IFERROR(IF(C112&gt;=$O$37,"hotspot","")," ")</f>
        <v>0</v>
      </c>
      <c r="E112" cm="1">
        <f t="array" ref="E112">SUMIF(C110:C114,"&lt;"&amp;$O$37)</f>
        <v>0</v>
      </c>
      <c r="F112" cm="1">
        <f t="array" ref="F112">COUNTIF(C110:C114,"&lt;"&amp;$O$37)</f>
        <v>0</v>
      </c>
      <c r="G112" cm="1">
        <f t="array" ref="G112">IFERROR(IF(H112&gt;=(-LOG10($A$3)),"sw_htsp","")," ")</f>
        <v>0</v>
      </c>
      <c r="H112" cm="1">
        <f t="array" ref="H112">IF(E112=0, 0,IFERROR(-LOG10(VLOOKUP(E112,J:AO,5+F112,FALSE)),-LOG10(VLOOKUP(MAX(J:J),J:AO,5+F112,FALSE))))</f>
        <v>0</v>
      </c>
    </row>
    <row r="113" spans="2:8">
      <c r="B113">
        <v>111</v>
      </c>
      <c r="C113">
        <v>3</v>
      </c>
      <c r="D113" cm="1">
        <f t="array" ref="D113">IFERROR(IF(C113&gt;=$O$37,"hotspot","")," ")</f>
        <v>0</v>
      </c>
      <c r="E113" cm="1">
        <f t="array" ref="E113">SUMIF(C111:C115,"&lt;"&amp;$O$37)</f>
        <v>0</v>
      </c>
      <c r="F113" cm="1">
        <f t="array" ref="F113">COUNTIF(C111:C115,"&lt;"&amp;$O$37)</f>
        <v>0</v>
      </c>
      <c r="G113" cm="1">
        <f t="array" ref="G113">IFERROR(IF(H113&gt;=(-LOG10($A$3)),"sw_htsp","")," ")</f>
        <v>0</v>
      </c>
      <c r="H113" cm="1">
        <f t="array" ref="H113">IF(E113=0, 0,IFERROR(-LOG10(VLOOKUP(E113,J:AO,5+F113,FALSE)),-LOG10(VLOOKUP(MAX(J:J),J:AO,5+F113,FALSE))))</f>
        <v>0</v>
      </c>
    </row>
    <row r="114" spans="2:8">
      <c r="B114">
        <v>112</v>
      </c>
      <c r="C114">
        <v>1</v>
      </c>
      <c r="D114" cm="1">
        <f t="array" ref="D114">IFERROR(IF(C114&gt;=$O$37,"hotspot","")," ")</f>
        <v>0</v>
      </c>
      <c r="E114" cm="1">
        <f t="array" ref="E114">SUMIF(C112:C116,"&lt;"&amp;$O$37)</f>
        <v>0</v>
      </c>
      <c r="F114" cm="1">
        <f t="array" ref="F114">COUNTIF(C112:C116,"&lt;"&amp;$O$37)</f>
        <v>0</v>
      </c>
      <c r="G114" cm="1">
        <f t="array" ref="G114">IFERROR(IF(H114&gt;=(-LOG10($A$3)),"sw_htsp","")," ")</f>
        <v>0</v>
      </c>
      <c r="H114" cm="1">
        <f t="array" ref="H114">IF(E114=0, 0,IFERROR(-LOG10(VLOOKUP(E114,J:AO,5+F114,FALSE)),-LOG10(VLOOKUP(MAX(J:J),J:AO,5+F114,FALSE))))</f>
        <v>0</v>
      </c>
    </row>
    <row r="115" spans="2:8">
      <c r="B115">
        <v>113</v>
      </c>
      <c r="C115">
        <v>1</v>
      </c>
      <c r="D115" cm="1">
        <f t="array" ref="D115">IFERROR(IF(C115&gt;=$O$37,"hotspot","")," ")</f>
        <v>0</v>
      </c>
      <c r="E115" cm="1">
        <f t="array" ref="E115">SUMIF(C113:C117,"&lt;"&amp;$O$37)</f>
        <v>0</v>
      </c>
      <c r="F115" cm="1">
        <f t="array" ref="F115">COUNTIF(C113:C117,"&lt;"&amp;$O$37)</f>
        <v>0</v>
      </c>
      <c r="G115" cm="1">
        <f t="array" ref="G115">IFERROR(IF(H115&gt;=(-LOG10($A$3)),"sw_htsp","")," ")</f>
        <v>0</v>
      </c>
      <c r="H115" cm="1">
        <f t="array" ref="H115">IF(E115=0, 0,IFERROR(-LOG10(VLOOKUP(E115,J:AO,5+F115,FALSE)),-LOG10(VLOOKUP(MAX(J:J),J:AO,5+F115,FALSE))))</f>
        <v>0</v>
      </c>
    </row>
    <row r="116" spans="2:8">
      <c r="B116">
        <v>114</v>
      </c>
      <c r="C116">
        <v>0</v>
      </c>
      <c r="D116" cm="1">
        <f t="array" ref="D116">IFERROR(IF(C116&gt;=$O$37,"hotspot","")," ")</f>
        <v>0</v>
      </c>
      <c r="E116" cm="1">
        <f t="array" ref="E116">SUMIF(C114:C118,"&lt;"&amp;$O$37)</f>
        <v>0</v>
      </c>
      <c r="F116" cm="1">
        <f t="array" ref="F116">COUNTIF(C114:C118,"&lt;"&amp;$O$37)</f>
        <v>0</v>
      </c>
      <c r="G116" cm="1">
        <f t="array" ref="G116">IFERROR(IF(H116&gt;=(-LOG10($A$3)),"sw_htsp","")," ")</f>
        <v>0</v>
      </c>
      <c r="H116" cm="1">
        <f t="array" ref="H116">IF(E116=0, 0,IFERROR(-LOG10(VLOOKUP(E116,J:AO,5+F116,FALSE)),-LOG10(VLOOKUP(MAX(J:J),J:AO,5+F116,FALSE))))</f>
        <v>0</v>
      </c>
    </row>
    <row r="117" spans="2:8">
      <c r="B117">
        <v>115</v>
      </c>
      <c r="C117">
        <v>1</v>
      </c>
      <c r="D117" cm="1">
        <f t="array" ref="D117">IFERROR(IF(C117&gt;=$O$37,"hotspot","")," ")</f>
        <v>0</v>
      </c>
      <c r="E117" cm="1">
        <f t="array" ref="E117">SUMIF(C115:C119,"&lt;"&amp;$O$37)</f>
        <v>0</v>
      </c>
      <c r="F117" cm="1">
        <f t="array" ref="F117">COUNTIF(C115:C119,"&lt;"&amp;$O$37)</f>
        <v>0</v>
      </c>
      <c r="G117" cm="1">
        <f t="array" ref="G117">IFERROR(IF(H117&gt;=(-LOG10($A$3)),"sw_htsp","")," ")</f>
        <v>0</v>
      </c>
      <c r="H117" cm="1">
        <f t="array" ref="H117">IF(E117=0, 0,IFERROR(-LOG10(VLOOKUP(E117,J:AO,5+F117,FALSE)),-LOG10(VLOOKUP(MAX(J:J),J:AO,5+F117,FALSE))))</f>
        <v>0</v>
      </c>
    </row>
    <row r="118" spans="2:8">
      <c r="B118">
        <v>116</v>
      </c>
      <c r="C118">
        <v>1</v>
      </c>
      <c r="D118" cm="1">
        <f t="array" ref="D118">IFERROR(IF(C118&gt;=$O$37,"hotspot","")," ")</f>
        <v>0</v>
      </c>
      <c r="E118" cm="1">
        <f t="array" ref="E118">SUMIF(C116:C120,"&lt;"&amp;$O$37)</f>
        <v>0</v>
      </c>
      <c r="F118" cm="1">
        <f t="array" ref="F118">COUNTIF(C116:C120,"&lt;"&amp;$O$37)</f>
        <v>0</v>
      </c>
      <c r="G118" cm="1">
        <f t="array" ref="G118">IFERROR(IF(H118&gt;=(-LOG10($A$3)),"sw_htsp","")," ")</f>
        <v>0</v>
      </c>
      <c r="H118" cm="1">
        <f t="array" ref="H118">IF(E118=0, 0,IFERROR(-LOG10(VLOOKUP(E118,J:AO,5+F118,FALSE)),-LOG10(VLOOKUP(MAX(J:J),J:AO,5+F118,FALSE))))</f>
        <v>0</v>
      </c>
    </row>
    <row r="119" spans="2:8">
      <c r="B119">
        <v>117</v>
      </c>
      <c r="C119">
        <v>2</v>
      </c>
      <c r="D119" cm="1">
        <f t="array" ref="D119">IFERROR(IF(C119&gt;=$O$37,"hotspot","")," ")</f>
        <v>0</v>
      </c>
      <c r="E119" cm="1">
        <f t="array" ref="E119">SUMIF(C117:C121,"&lt;"&amp;$O$37)</f>
        <v>0</v>
      </c>
      <c r="F119" cm="1">
        <f t="array" ref="F119">COUNTIF(C117:C121,"&lt;"&amp;$O$37)</f>
        <v>0</v>
      </c>
      <c r="G119" cm="1">
        <f t="array" ref="G119">IFERROR(IF(H119&gt;=(-LOG10($A$3)),"sw_htsp","")," ")</f>
        <v>0</v>
      </c>
      <c r="H119" cm="1">
        <f t="array" ref="H119">IF(E119=0, 0,IFERROR(-LOG10(VLOOKUP(E119,J:AO,5+F119,FALSE)),-LOG10(VLOOKUP(MAX(J:J),J:AO,5+F119,FALSE))))</f>
        <v>0</v>
      </c>
    </row>
    <row r="120" spans="2:8">
      <c r="B120">
        <v>118</v>
      </c>
      <c r="C120">
        <v>0</v>
      </c>
      <c r="D120" cm="1">
        <f t="array" ref="D120">IFERROR(IF(C120&gt;=$O$37,"hotspot","")," ")</f>
        <v>0</v>
      </c>
      <c r="E120" cm="1">
        <f t="array" ref="E120">SUMIF(C118:C122,"&lt;"&amp;$O$37)</f>
        <v>0</v>
      </c>
      <c r="F120" cm="1">
        <f t="array" ref="F120">COUNTIF(C118:C122,"&lt;"&amp;$O$37)</f>
        <v>0</v>
      </c>
      <c r="G120" cm="1">
        <f t="array" ref="G120">IFERROR(IF(H120&gt;=(-LOG10($A$3)),"sw_htsp","")," ")</f>
        <v>0</v>
      </c>
      <c r="H120" cm="1">
        <f t="array" ref="H120">IF(E120=0, 0,IFERROR(-LOG10(VLOOKUP(E120,J:AO,5+F120,FALSE)),-LOG10(VLOOKUP(MAX(J:J),J:AO,5+F120,FALSE))))</f>
        <v>0</v>
      </c>
    </row>
    <row r="121" spans="2:8">
      <c r="B121">
        <v>119</v>
      </c>
      <c r="C121">
        <v>2</v>
      </c>
      <c r="D121" cm="1">
        <f t="array" ref="D121">IFERROR(IF(C121&gt;=$O$37,"hotspot","")," ")</f>
        <v>0</v>
      </c>
      <c r="E121" cm="1">
        <f t="array" ref="E121">SUMIF(C119:C123,"&lt;"&amp;$O$37)</f>
        <v>0</v>
      </c>
      <c r="F121" cm="1">
        <f t="array" ref="F121">COUNTIF(C119:C123,"&lt;"&amp;$O$37)</f>
        <v>0</v>
      </c>
      <c r="G121" cm="1">
        <f t="array" ref="G121">IFERROR(IF(H121&gt;=(-LOG10($A$3)),"sw_htsp","")," ")</f>
        <v>0</v>
      </c>
      <c r="H121" cm="1">
        <f t="array" ref="H121">IF(E121=0, 0,IFERROR(-LOG10(VLOOKUP(E121,J:AO,5+F121,FALSE)),-LOG10(VLOOKUP(MAX(J:J),J:AO,5+F121,FALSE))))</f>
        <v>0</v>
      </c>
    </row>
    <row r="122" spans="2:8">
      <c r="B122">
        <v>120</v>
      </c>
      <c r="C122">
        <v>2</v>
      </c>
      <c r="D122" cm="1">
        <f t="array" ref="D122">IFERROR(IF(C122&gt;=$O$37,"hotspot","")," ")</f>
        <v>0</v>
      </c>
      <c r="E122" cm="1">
        <f t="array" ref="E122">SUMIF(C120:C124,"&lt;"&amp;$O$37)</f>
        <v>0</v>
      </c>
      <c r="F122" cm="1">
        <f t="array" ref="F122">COUNTIF(C120:C124,"&lt;"&amp;$O$37)</f>
        <v>0</v>
      </c>
      <c r="G122" cm="1">
        <f t="array" ref="G122">IFERROR(IF(H122&gt;=(-LOG10($A$3)),"sw_htsp","")," ")</f>
        <v>0</v>
      </c>
      <c r="H122" cm="1">
        <f t="array" ref="H122">IF(E122=0, 0,IFERROR(-LOG10(VLOOKUP(E122,J:AO,5+F122,FALSE)),-LOG10(VLOOKUP(MAX(J:J),J:AO,5+F122,FALSE))))</f>
        <v>0</v>
      </c>
    </row>
    <row r="123" spans="2:8">
      <c r="B123">
        <v>121</v>
      </c>
      <c r="C123">
        <v>1</v>
      </c>
      <c r="D123" cm="1">
        <f t="array" ref="D123">IFERROR(IF(C123&gt;=$O$37,"hotspot","")," ")</f>
        <v>0</v>
      </c>
      <c r="E123" cm="1">
        <f t="array" ref="E123">SUMIF(C121:C125,"&lt;"&amp;$O$37)</f>
        <v>0</v>
      </c>
      <c r="F123" cm="1">
        <f t="array" ref="F123">COUNTIF(C121:C125,"&lt;"&amp;$O$37)</f>
        <v>0</v>
      </c>
      <c r="G123" cm="1">
        <f t="array" ref="G123">IFERROR(IF(H123&gt;=(-LOG10($A$3)),"sw_htsp","")," ")</f>
        <v>0</v>
      </c>
      <c r="H123" cm="1">
        <f t="array" ref="H123">IF(E123=0, 0,IFERROR(-LOG10(VLOOKUP(E123,J:AO,5+F123,FALSE)),-LOG10(VLOOKUP(MAX(J:J),J:AO,5+F123,FALSE))))</f>
        <v>0</v>
      </c>
    </row>
    <row r="124" spans="2:8">
      <c r="B124">
        <v>122</v>
      </c>
      <c r="C124">
        <v>5</v>
      </c>
      <c r="D124" cm="1">
        <f t="array" ref="D124">IFERROR(IF(C124&gt;=$O$37,"hotspot","")," ")</f>
        <v>0</v>
      </c>
      <c r="E124" cm="1">
        <f t="array" ref="E124">SUMIF(C122:C126,"&lt;"&amp;$O$37)</f>
        <v>0</v>
      </c>
      <c r="F124" cm="1">
        <f t="array" ref="F124">COUNTIF(C122:C126,"&lt;"&amp;$O$37)</f>
        <v>0</v>
      </c>
      <c r="G124" cm="1">
        <f t="array" ref="G124">IFERROR(IF(H124&gt;=(-LOG10($A$3)),"sw_htsp","")," ")</f>
        <v>0</v>
      </c>
      <c r="H124" cm="1">
        <f t="array" ref="H124">IF(E124=0, 0,IFERROR(-LOG10(VLOOKUP(E124,J:AO,5+F124,FALSE)),-LOG10(VLOOKUP(MAX(J:J),J:AO,5+F124,FALSE))))</f>
        <v>0</v>
      </c>
    </row>
    <row r="125" spans="2:8">
      <c r="B125">
        <v>123</v>
      </c>
      <c r="C125">
        <v>9</v>
      </c>
      <c r="D125" cm="1">
        <f t="array" ref="D125">IFERROR(IF(C125&gt;=$O$37,"hotspot","")," ")</f>
        <v>0</v>
      </c>
      <c r="E125" cm="1">
        <f t="array" ref="E125">SUMIF(C123:C127,"&lt;"&amp;$O$37)</f>
        <v>0</v>
      </c>
      <c r="F125" cm="1">
        <f t="array" ref="F125">COUNTIF(C123:C127,"&lt;"&amp;$O$37)</f>
        <v>0</v>
      </c>
      <c r="G125" cm="1">
        <f t="array" ref="G125">IFERROR(IF(H125&gt;=(-LOG10($A$3)),"sw_htsp","")," ")</f>
        <v>0</v>
      </c>
      <c r="H125" cm="1">
        <f t="array" ref="H125">IF(E125=0, 0,IFERROR(-LOG10(VLOOKUP(E125,J:AO,5+F125,FALSE)),-LOG10(VLOOKUP(MAX(J:J),J:AO,5+F125,FALSE))))</f>
        <v>0</v>
      </c>
    </row>
    <row r="126" spans="2:8">
      <c r="B126">
        <v>124</v>
      </c>
      <c r="C126">
        <v>8</v>
      </c>
      <c r="D126" cm="1">
        <f t="array" ref="D126">IFERROR(IF(C126&gt;=$O$37,"hotspot","")," ")</f>
        <v>0</v>
      </c>
      <c r="E126" cm="1">
        <f t="array" ref="E126">SUMIF(C124:C128,"&lt;"&amp;$O$37)</f>
        <v>0</v>
      </c>
      <c r="F126" cm="1">
        <f t="array" ref="F126">COUNTIF(C124:C128,"&lt;"&amp;$O$37)</f>
        <v>0</v>
      </c>
      <c r="G126" cm="1">
        <f t="array" ref="G126">IFERROR(IF(H126&gt;=(-LOG10($A$3)),"sw_htsp","")," ")</f>
        <v>0</v>
      </c>
      <c r="H126" cm="1">
        <f t="array" ref="H126">IF(E126=0, 0,IFERROR(-LOG10(VLOOKUP(E126,J:AO,5+F126,FALSE)),-LOG10(VLOOKUP(MAX(J:J),J:AO,5+F126,FALSE))))</f>
        <v>0</v>
      </c>
    </row>
    <row r="127" spans="2:8">
      <c r="B127">
        <v>125</v>
      </c>
      <c r="C127">
        <v>3</v>
      </c>
      <c r="D127" cm="1">
        <f t="array" ref="D127">IFERROR(IF(C127&gt;=$O$37,"hotspot","")," ")</f>
        <v>0</v>
      </c>
      <c r="E127" cm="1">
        <f t="array" ref="E127">SUMIF(C125:C129,"&lt;"&amp;$O$37)</f>
        <v>0</v>
      </c>
      <c r="F127" cm="1">
        <f t="array" ref="F127">COUNTIF(C125:C129,"&lt;"&amp;$O$37)</f>
        <v>0</v>
      </c>
      <c r="G127" cm="1">
        <f t="array" ref="G127">IFERROR(IF(H127&gt;=(-LOG10($A$3)),"sw_htsp","")," ")</f>
        <v>0</v>
      </c>
      <c r="H127" cm="1">
        <f t="array" ref="H127">IF(E127=0, 0,IFERROR(-LOG10(VLOOKUP(E127,J:AO,5+F127,FALSE)),-LOG10(VLOOKUP(MAX(J:J),J:AO,5+F127,FALSE))))</f>
        <v>0</v>
      </c>
    </row>
    <row r="128" spans="2:8">
      <c r="B128">
        <v>126</v>
      </c>
      <c r="C128">
        <v>15</v>
      </c>
      <c r="D128" cm="1">
        <f t="array" ref="D128">IFERROR(IF(C128&gt;=$O$37,"hotspot","")," ")</f>
        <v>0</v>
      </c>
      <c r="E128" cm="1">
        <f t="array" ref="E128">SUMIF(C126:C130,"&lt;"&amp;$O$37)</f>
        <v>0</v>
      </c>
      <c r="F128" cm="1">
        <f t="array" ref="F128">COUNTIF(C126:C130,"&lt;"&amp;$O$37)</f>
        <v>0</v>
      </c>
      <c r="G128" cm="1">
        <f t="array" ref="G128">IFERROR(IF(H128&gt;=(-LOG10($A$3)),"sw_htsp","")," ")</f>
        <v>0</v>
      </c>
      <c r="H128" cm="1">
        <f t="array" ref="H128">IF(E128=0, 0,IFERROR(-LOG10(VLOOKUP(E128,J:AO,5+F128,FALSE)),-LOG10(VLOOKUP(MAX(J:J),J:AO,5+F128,FALSE))))</f>
        <v>0</v>
      </c>
    </row>
    <row r="129" spans="2:8">
      <c r="B129">
        <v>127</v>
      </c>
      <c r="C129">
        <v>10</v>
      </c>
      <c r="D129" cm="1">
        <f t="array" ref="D129">IFERROR(IF(C129&gt;=$O$37,"hotspot","")," ")</f>
        <v>0</v>
      </c>
      <c r="E129" cm="1">
        <f t="array" ref="E129">SUMIF(C127:C131,"&lt;"&amp;$O$37)</f>
        <v>0</v>
      </c>
      <c r="F129" cm="1">
        <f t="array" ref="F129">COUNTIF(C127:C131,"&lt;"&amp;$O$37)</f>
        <v>0</v>
      </c>
      <c r="G129" cm="1">
        <f t="array" ref="G129">IFERROR(IF(H129&gt;=(-LOG10($A$3)),"sw_htsp","")," ")</f>
        <v>0</v>
      </c>
      <c r="H129" cm="1">
        <f t="array" ref="H129">IF(E129=0, 0,IFERROR(-LOG10(VLOOKUP(E129,J:AO,5+F129,FALSE)),-LOG10(VLOOKUP(MAX(J:J),J:AO,5+F129,FALSE))))</f>
        <v>0</v>
      </c>
    </row>
    <row r="130" spans="2:8">
      <c r="B130">
        <v>128</v>
      </c>
      <c r="C130">
        <v>7</v>
      </c>
      <c r="D130" cm="1">
        <f t="array" ref="D130">IFERROR(IF(C130&gt;=$O$37,"hotspot","")," ")</f>
        <v>0</v>
      </c>
      <c r="E130" cm="1">
        <f t="array" ref="E130">SUMIF(C128:C132,"&lt;"&amp;$O$37)</f>
        <v>0</v>
      </c>
      <c r="F130" cm="1">
        <f t="array" ref="F130">COUNTIF(C128:C132,"&lt;"&amp;$O$37)</f>
        <v>0</v>
      </c>
      <c r="G130" cm="1">
        <f t="array" ref="G130">IFERROR(IF(H130&gt;=(-LOG10($A$3)),"sw_htsp","")," ")</f>
        <v>0</v>
      </c>
      <c r="H130" cm="1">
        <f t="array" ref="H130">IF(E130=0, 0,IFERROR(-LOG10(VLOOKUP(E130,J:AO,5+F130,FALSE)),-LOG10(VLOOKUP(MAX(J:J),J:AO,5+F130,FALSE))))</f>
        <v>0</v>
      </c>
    </row>
    <row r="131" spans="2:8">
      <c r="B131">
        <v>129</v>
      </c>
      <c r="C131">
        <v>10</v>
      </c>
      <c r="D131" cm="1">
        <f t="array" ref="D131">IFERROR(IF(C131&gt;=$O$37,"hotspot","")," ")</f>
        <v>0</v>
      </c>
      <c r="E131" cm="1">
        <f t="array" ref="E131">SUMIF(C129:C133,"&lt;"&amp;$O$37)</f>
        <v>0</v>
      </c>
      <c r="F131" cm="1">
        <f t="array" ref="F131">COUNTIF(C129:C133,"&lt;"&amp;$O$37)</f>
        <v>0</v>
      </c>
      <c r="G131" cm="1">
        <f t="array" ref="G131">IFERROR(IF(H131&gt;=(-LOG10($A$3)),"sw_htsp","")," ")</f>
        <v>0</v>
      </c>
      <c r="H131" cm="1">
        <f t="array" ref="H131">IF(E131=0, 0,IFERROR(-LOG10(VLOOKUP(E131,J:AO,5+F131,FALSE)),-LOG10(VLOOKUP(MAX(J:J),J:AO,5+F131,FALSE))))</f>
        <v>0</v>
      </c>
    </row>
    <row r="132" spans="2:8">
      <c r="B132">
        <v>130</v>
      </c>
      <c r="C132">
        <v>91</v>
      </c>
      <c r="D132" cm="1">
        <f t="array" ref="D132">IFERROR(IF(C132&gt;=$O$37,"hotspot","")," ")</f>
        <v>0</v>
      </c>
      <c r="E132" cm="1">
        <f t="array" ref="E132">SUMIF(C130:C134,"&lt;"&amp;$O$37)</f>
        <v>0</v>
      </c>
      <c r="F132" cm="1">
        <f t="array" ref="F132">COUNTIF(C130:C134,"&lt;"&amp;$O$37)</f>
        <v>0</v>
      </c>
      <c r="G132" cm="1">
        <f t="array" ref="G132">IFERROR(IF(H132&gt;=(-LOG10($A$3)),"sw_htsp","")," ")</f>
        <v>0</v>
      </c>
      <c r="H132" cm="1">
        <f t="array" ref="H132">IF(E132=0, 0,IFERROR(-LOG10(VLOOKUP(E132,J:AO,5+F132,FALSE)),-LOG10(VLOOKUP(MAX(J:J),J:AO,5+F132,FALSE))))</f>
        <v>0</v>
      </c>
    </row>
    <row r="133" spans="2:8">
      <c r="B133">
        <v>131</v>
      </c>
      <c r="C133">
        <v>7</v>
      </c>
      <c r="D133" cm="1">
        <f t="array" ref="D133">IFERROR(IF(C133&gt;=$O$37,"hotspot","")," ")</f>
        <v>0</v>
      </c>
      <c r="E133" cm="1">
        <f t="array" ref="E133">SUMIF(C131:C135,"&lt;"&amp;$O$37)</f>
        <v>0</v>
      </c>
      <c r="F133" cm="1">
        <f t="array" ref="F133">COUNTIF(C131:C135,"&lt;"&amp;$O$37)</f>
        <v>0</v>
      </c>
      <c r="G133" cm="1">
        <f t="array" ref="G133">IFERROR(IF(H133&gt;=(-LOG10($A$3)),"sw_htsp","")," ")</f>
        <v>0</v>
      </c>
      <c r="H133" cm="1">
        <f t="array" ref="H133">IF(E133=0, 0,IFERROR(-LOG10(VLOOKUP(E133,J:AO,5+F133,FALSE)),-LOG10(VLOOKUP(MAX(J:J),J:AO,5+F133,FALSE))))</f>
        <v>0</v>
      </c>
    </row>
    <row r="134" spans="2:8">
      <c r="B134">
        <v>132</v>
      </c>
      <c r="C134">
        <v>7</v>
      </c>
      <c r="D134" cm="1">
        <f t="array" ref="D134">IFERROR(IF(C134&gt;=$O$37,"hotspot","")," ")</f>
        <v>0</v>
      </c>
      <c r="E134" cm="1">
        <f t="array" ref="E134">SUMIF(C132:C136,"&lt;"&amp;$O$37)</f>
        <v>0</v>
      </c>
      <c r="F134" cm="1">
        <f t="array" ref="F134">COUNTIF(C132:C136,"&lt;"&amp;$O$37)</f>
        <v>0</v>
      </c>
      <c r="G134" cm="1">
        <f t="array" ref="G134">IFERROR(IF(H134&gt;=(-LOG10($A$3)),"sw_htsp","")," ")</f>
        <v>0</v>
      </c>
      <c r="H134" cm="1">
        <f t="array" ref="H134">IF(E134=0, 0,IFERROR(-LOG10(VLOOKUP(E134,J:AO,5+F134,FALSE)),-LOG10(VLOOKUP(MAX(J:J),J:AO,5+F134,FALSE))))</f>
        <v>0</v>
      </c>
    </row>
    <row r="135" spans="2:8">
      <c r="B135">
        <v>133</v>
      </c>
      <c r="C135">
        <v>2</v>
      </c>
      <c r="D135" cm="1">
        <f t="array" ref="D135">IFERROR(IF(C135&gt;=$O$37,"hotspot","")," ")</f>
        <v>0</v>
      </c>
      <c r="E135" cm="1">
        <f t="array" ref="E135">SUMIF(C133:C137,"&lt;"&amp;$O$37)</f>
        <v>0</v>
      </c>
      <c r="F135" cm="1">
        <f t="array" ref="F135">COUNTIF(C133:C137,"&lt;"&amp;$O$37)</f>
        <v>0</v>
      </c>
      <c r="G135" cm="1">
        <f t="array" ref="G135">IFERROR(IF(H135&gt;=(-LOG10($A$3)),"sw_htsp","")," ")</f>
        <v>0</v>
      </c>
      <c r="H135" cm="1">
        <f t="array" ref="H135">IF(E135=0, 0,IFERROR(-LOG10(VLOOKUP(E135,J:AO,5+F135,FALSE)),-LOG10(VLOOKUP(MAX(J:J),J:AO,5+F135,FALSE))))</f>
        <v>0</v>
      </c>
    </row>
    <row r="136" spans="2:8">
      <c r="B136">
        <v>134</v>
      </c>
      <c r="C136">
        <v>10</v>
      </c>
      <c r="D136" cm="1">
        <f t="array" ref="D136">IFERROR(IF(C136&gt;=$O$37,"hotspot","")," ")</f>
        <v>0</v>
      </c>
      <c r="E136" cm="1">
        <f t="array" ref="E136">SUMIF(C134:C138,"&lt;"&amp;$O$37)</f>
        <v>0</v>
      </c>
      <c r="F136" cm="1">
        <f t="array" ref="F136">COUNTIF(C134:C138,"&lt;"&amp;$O$37)</f>
        <v>0</v>
      </c>
      <c r="G136" cm="1">
        <f t="array" ref="G136">IFERROR(IF(H136&gt;=(-LOG10($A$3)),"sw_htsp","")," ")</f>
        <v>0</v>
      </c>
      <c r="H136" cm="1">
        <f t="array" ref="H136">IF(E136=0, 0,IFERROR(-LOG10(VLOOKUP(E136,J:AO,5+F136,FALSE)),-LOG10(VLOOKUP(MAX(J:J),J:AO,5+F136,FALSE))))</f>
        <v>0</v>
      </c>
    </row>
    <row r="137" spans="2:8">
      <c r="B137">
        <v>135</v>
      </c>
      <c r="C137">
        <v>5</v>
      </c>
      <c r="D137" cm="1">
        <f t="array" ref="D137">IFERROR(IF(C137&gt;=$O$37,"hotspot","")," ")</f>
        <v>0</v>
      </c>
      <c r="E137" cm="1">
        <f t="array" ref="E137">SUMIF(C135:C139,"&lt;"&amp;$O$37)</f>
        <v>0</v>
      </c>
      <c r="F137" cm="1">
        <f t="array" ref="F137">COUNTIF(C135:C139,"&lt;"&amp;$O$37)</f>
        <v>0</v>
      </c>
      <c r="G137" cm="1">
        <f t="array" ref="G137">IFERROR(IF(H137&gt;=(-LOG10($A$3)),"sw_htsp","")," ")</f>
        <v>0</v>
      </c>
      <c r="H137" cm="1">
        <f t="array" ref="H137">IF(E137=0, 0,IFERROR(-LOG10(VLOOKUP(E137,J:AO,5+F137,FALSE)),-LOG10(VLOOKUP(MAX(J:J),J:AO,5+F137,FALSE))))</f>
        <v>0</v>
      </c>
    </row>
    <row r="138" spans="2:8">
      <c r="B138">
        <v>136</v>
      </c>
      <c r="C138">
        <v>20</v>
      </c>
      <c r="D138" cm="1">
        <f t="array" ref="D138">IFERROR(IF(C138&gt;=$O$37,"hotspot","")," ")</f>
        <v>0</v>
      </c>
      <c r="E138" cm="1">
        <f t="array" ref="E138">SUMIF(C136:C140,"&lt;"&amp;$O$37)</f>
        <v>0</v>
      </c>
      <c r="F138" cm="1">
        <f t="array" ref="F138">COUNTIF(C136:C140,"&lt;"&amp;$O$37)</f>
        <v>0</v>
      </c>
      <c r="G138" cm="1">
        <f t="array" ref="G138">IFERROR(IF(H138&gt;=(-LOG10($A$3)),"sw_htsp","")," ")</f>
        <v>0</v>
      </c>
      <c r="H138" cm="1">
        <f t="array" ref="H138">IF(E138=0, 0,IFERROR(-LOG10(VLOOKUP(E138,J:AO,5+F138,FALSE)),-LOG10(VLOOKUP(MAX(J:J),J:AO,5+F138,FALSE))))</f>
        <v>0</v>
      </c>
    </row>
    <row r="139" spans="2:8">
      <c r="B139">
        <v>137</v>
      </c>
      <c r="C139">
        <v>1</v>
      </c>
      <c r="D139" cm="1">
        <f t="array" ref="D139">IFERROR(IF(C139&gt;=$O$37,"hotspot","")," ")</f>
        <v>0</v>
      </c>
      <c r="E139" cm="1">
        <f t="array" ref="E139">SUMIF(C137:C141,"&lt;"&amp;$O$37)</f>
        <v>0</v>
      </c>
      <c r="F139" cm="1">
        <f t="array" ref="F139">COUNTIF(C137:C141,"&lt;"&amp;$O$37)</f>
        <v>0</v>
      </c>
      <c r="G139" cm="1">
        <f t="array" ref="G139">IFERROR(IF(H139&gt;=(-LOG10($A$3)),"sw_htsp","")," ")</f>
        <v>0</v>
      </c>
      <c r="H139" cm="1">
        <f t="array" ref="H139">IF(E139=0, 0,IFERROR(-LOG10(VLOOKUP(E139,J:AO,5+F139,FALSE)),-LOG10(VLOOKUP(MAX(J:J),J:AO,5+F139,FALSE))))</f>
        <v>0</v>
      </c>
    </row>
    <row r="140" spans="2:8">
      <c r="B140">
        <v>138</v>
      </c>
      <c r="C140">
        <v>6</v>
      </c>
      <c r="D140" cm="1">
        <f t="array" ref="D140">IFERROR(IF(C140&gt;=$O$37,"hotspot","")," ")</f>
        <v>0</v>
      </c>
      <c r="E140" cm="1">
        <f t="array" ref="E140">SUMIF(C138:C142,"&lt;"&amp;$O$37)</f>
        <v>0</v>
      </c>
      <c r="F140" cm="1">
        <f t="array" ref="F140">COUNTIF(C138:C142,"&lt;"&amp;$O$37)</f>
        <v>0</v>
      </c>
      <c r="G140" cm="1">
        <f t="array" ref="G140">IFERROR(IF(H140&gt;=(-LOG10($A$3)),"sw_htsp","")," ")</f>
        <v>0</v>
      </c>
      <c r="H140" cm="1">
        <f t="array" ref="H140">IF(E140=0, 0,IFERROR(-LOG10(VLOOKUP(E140,J:AO,5+F140,FALSE)),-LOG10(VLOOKUP(MAX(J:J),J:AO,5+F140,FALSE))))</f>
        <v>0</v>
      </c>
    </row>
    <row r="141" spans="2:8">
      <c r="B141">
        <v>139</v>
      </c>
      <c r="C141">
        <v>1</v>
      </c>
      <c r="D141" cm="1">
        <f t="array" ref="D141">IFERROR(IF(C141&gt;=$O$37,"hotspot","")," ")</f>
        <v>0</v>
      </c>
      <c r="E141" cm="1">
        <f t="array" ref="E141">SUMIF(C139:C143,"&lt;"&amp;$O$37)</f>
        <v>0</v>
      </c>
      <c r="F141" cm="1">
        <f t="array" ref="F141">COUNTIF(C139:C143,"&lt;"&amp;$O$37)</f>
        <v>0</v>
      </c>
      <c r="G141" cm="1">
        <f t="array" ref="G141">IFERROR(IF(H141&gt;=(-LOG10($A$3)),"sw_htsp","")," ")</f>
        <v>0</v>
      </c>
      <c r="H141" cm="1">
        <f t="array" ref="H141">IF(E141=0, 0,IFERROR(-LOG10(VLOOKUP(E141,J:AO,5+F141,FALSE)),-LOG10(VLOOKUP(MAX(J:J),J:AO,5+F141,FALSE))))</f>
        <v>0</v>
      </c>
    </row>
    <row r="142" spans="2:8">
      <c r="B142">
        <v>140</v>
      </c>
      <c r="C142">
        <v>0</v>
      </c>
      <c r="D142" cm="1">
        <f t="array" ref="D142">IFERROR(IF(C142&gt;=$O$37,"hotspot","")," ")</f>
        <v>0</v>
      </c>
      <c r="E142" cm="1">
        <f t="array" ref="E142">SUMIF(C140:C144,"&lt;"&amp;$O$37)</f>
        <v>0</v>
      </c>
      <c r="F142" cm="1">
        <f t="array" ref="F142">COUNTIF(C140:C144,"&lt;"&amp;$O$37)</f>
        <v>0</v>
      </c>
      <c r="G142" cm="1">
        <f t="array" ref="G142">IFERROR(IF(H142&gt;=(-LOG10($A$3)),"sw_htsp","")," ")</f>
        <v>0</v>
      </c>
      <c r="H142" cm="1">
        <f t="array" ref="H142">IF(E142=0, 0,IFERROR(-LOG10(VLOOKUP(E142,J:AO,5+F142,FALSE)),-LOG10(VLOOKUP(MAX(J:J),J:AO,5+F142,FALSE))))</f>
        <v>0</v>
      </c>
    </row>
    <row r="143" spans="2:8">
      <c r="B143">
        <v>141</v>
      </c>
      <c r="C143">
        <v>1</v>
      </c>
      <c r="D143" cm="1">
        <f t="array" ref="D143">IFERROR(IF(C143&gt;=$O$37,"hotspot","")," ")</f>
        <v>0</v>
      </c>
      <c r="E143" cm="1">
        <f t="array" ref="E143">SUMIF(C141:C145,"&lt;"&amp;$O$37)</f>
        <v>0</v>
      </c>
      <c r="F143" cm="1">
        <f t="array" ref="F143">COUNTIF(C141:C145,"&lt;"&amp;$O$37)</f>
        <v>0</v>
      </c>
      <c r="G143" cm="1">
        <f t="array" ref="G143">IFERROR(IF(H143&gt;=(-LOG10($A$3)),"sw_htsp","")," ")</f>
        <v>0</v>
      </c>
      <c r="H143" cm="1">
        <f t="array" ref="H143">IF(E143=0, 0,IFERROR(-LOG10(VLOOKUP(E143,J:AO,5+F143,FALSE)),-LOG10(VLOOKUP(MAX(J:J),J:AO,5+F143,FALSE))))</f>
        <v>0</v>
      </c>
    </row>
    <row r="144" spans="2:8">
      <c r="B144">
        <v>142</v>
      </c>
      <c r="C144">
        <v>11</v>
      </c>
      <c r="D144" cm="1">
        <f t="array" ref="D144">IFERROR(IF(C144&gt;=$O$37,"hotspot","")," ")</f>
        <v>0</v>
      </c>
      <c r="E144" cm="1">
        <f t="array" ref="E144">SUMIF(C142:C146,"&lt;"&amp;$O$37)</f>
        <v>0</v>
      </c>
      <c r="F144" cm="1">
        <f t="array" ref="F144">COUNTIF(C142:C146,"&lt;"&amp;$O$37)</f>
        <v>0</v>
      </c>
      <c r="G144" cm="1">
        <f t="array" ref="G144">IFERROR(IF(H144&gt;=(-LOG10($A$3)),"sw_htsp","")," ")</f>
        <v>0</v>
      </c>
      <c r="H144" cm="1">
        <f t="array" ref="H144">IF(E144=0, 0,IFERROR(-LOG10(VLOOKUP(E144,J:AO,5+F144,FALSE)),-LOG10(VLOOKUP(MAX(J:J),J:AO,5+F144,FALSE))))</f>
        <v>0</v>
      </c>
    </row>
    <row r="145" spans="2:8">
      <c r="B145">
        <v>143</v>
      </c>
      <c r="C145">
        <v>1</v>
      </c>
      <c r="D145" cm="1">
        <f t="array" ref="D145">IFERROR(IF(C145&gt;=$O$37,"hotspot","")," ")</f>
        <v>0</v>
      </c>
      <c r="E145" cm="1">
        <f t="array" ref="E145">SUMIF(C143:C147,"&lt;"&amp;$O$37)</f>
        <v>0</v>
      </c>
      <c r="F145" cm="1">
        <f t="array" ref="F145">COUNTIF(C143:C147,"&lt;"&amp;$O$37)</f>
        <v>0</v>
      </c>
      <c r="G145" cm="1">
        <f t="array" ref="G145">IFERROR(IF(H145&gt;=(-LOG10($A$3)),"sw_htsp","")," ")</f>
        <v>0</v>
      </c>
      <c r="H145" cm="1">
        <f t="array" ref="H145">IF(E145=0, 0,IFERROR(-LOG10(VLOOKUP(E145,J:AO,5+F145,FALSE)),-LOG10(VLOOKUP(MAX(J:J),J:AO,5+F145,FALSE))))</f>
        <v>0</v>
      </c>
    </row>
    <row r="146" spans="2:8">
      <c r="B146">
        <v>144</v>
      </c>
      <c r="C146">
        <v>1</v>
      </c>
      <c r="D146" cm="1">
        <f t="array" ref="D146">IFERROR(IF(C146&gt;=$O$37,"hotspot","")," ")</f>
        <v>0</v>
      </c>
      <c r="E146" cm="1">
        <f t="array" ref="E146">SUMIF(C144:C148,"&lt;"&amp;$O$37)</f>
        <v>0</v>
      </c>
      <c r="F146" cm="1">
        <f t="array" ref="F146">COUNTIF(C144:C148,"&lt;"&amp;$O$37)</f>
        <v>0</v>
      </c>
      <c r="G146" cm="1">
        <f t="array" ref="G146">IFERROR(IF(H146&gt;=(-LOG10($A$3)),"sw_htsp","")," ")</f>
        <v>0</v>
      </c>
      <c r="H146" cm="1">
        <f t="array" ref="H146">IF(E146=0, 0,IFERROR(-LOG10(VLOOKUP(E146,J:AO,5+F146,FALSE)),-LOG10(VLOOKUP(MAX(J:J),J:AO,5+F146,FALSE))))</f>
        <v>0</v>
      </c>
    </row>
    <row r="147" spans="2:8">
      <c r="B147">
        <v>145</v>
      </c>
      <c r="C147">
        <v>1</v>
      </c>
      <c r="D147" cm="1">
        <f t="array" ref="D147">IFERROR(IF(C147&gt;=$O$37,"hotspot","")," ")</f>
        <v>0</v>
      </c>
      <c r="E147" cm="1">
        <f t="array" ref="E147">SUMIF(C145:C149,"&lt;"&amp;$O$37)</f>
        <v>0</v>
      </c>
      <c r="F147" cm="1">
        <f t="array" ref="F147">COUNTIF(C145:C149,"&lt;"&amp;$O$37)</f>
        <v>0</v>
      </c>
      <c r="G147" cm="1">
        <f t="array" ref="G147">IFERROR(IF(H147&gt;=(-LOG10($A$3)),"sw_htsp","")," ")</f>
        <v>0</v>
      </c>
      <c r="H147" cm="1">
        <f t="array" ref="H147">IF(E147=0, 0,IFERROR(-LOG10(VLOOKUP(E147,J:AO,5+F147,FALSE)),-LOG10(VLOOKUP(MAX(J:J),J:AO,5+F147,FALSE))))</f>
        <v>0</v>
      </c>
    </row>
    <row r="148" spans="2:8">
      <c r="B148">
        <v>146</v>
      </c>
      <c r="C148">
        <v>0</v>
      </c>
      <c r="D148" cm="1">
        <f t="array" ref="D148">IFERROR(IF(C148&gt;=$O$37,"hotspot","")," ")</f>
        <v>0</v>
      </c>
      <c r="E148" cm="1">
        <f t="array" ref="E148">SUMIF(C146:C150,"&lt;"&amp;$O$37)</f>
        <v>0</v>
      </c>
      <c r="F148" cm="1">
        <f t="array" ref="F148">COUNTIF(C146:C150,"&lt;"&amp;$O$37)</f>
        <v>0</v>
      </c>
      <c r="G148" cm="1">
        <f t="array" ref="G148">IFERROR(IF(H148&gt;=(-LOG10($A$3)),"sw_htsp","")," ")</f>
        <v>0</v>
      </c>
      <c r="H148" cm="1">
        <f t="array" ref="H148">IF(E148=0, 0,IFERROR(-LOG10(VLOOKUP(E148,J:AO,5+F148,FALSE)),-LOG10(VLOOKUP(MAX(J:J),J:AO,5+F148,FALSE))))</f>
        <v>0</v>
      </c>
    </row>
    <row r="149" spans="2:8">
      <c r="B149">
        <v>147</v>
      </c>
      <c r="C149">
        <v>1</v>
      </c>
      <c r="D149" cm="1">
        <f t="array" ref="D149">IFERROR(IF(C149&gt;=$O$37,"hotspot","")," ")</f>
        <v>0</v>
      </c>
      <c r="E149" cm="1">
        <f t="array" ref="E149">SUMIF(C147:C151,"&lt;"&amp;$O$37)</f>
        <v>0</v>
      </c>
      <c r="F149" cm="1">
        <f t="array" ref="F149">COUNTIF(C147:C151,"&lt;"&amp;$O$37)</f>
        <v>0</v>
      </c>
      <c r="G149" cm="1">
        <f t="array" ref="G149">IFERROR(IF(H149&gt;=(-LOG10($A$3)),"sw_htsp","")," ")</f>
        <v>0</v>
      </c>
      <c r="H149" cm="1">
        <f t="array" ref="H149">IF(E149=0, 0,IFERROR(-LOG10(VLOOKUP(E149,J:AO,5+F149,FALSE)),-LOG10(VLOOKUP(MAX(J:J),J:AO,5+F149,FALSE))))</f>
        <v>0</v>
      </c>
    </row>
    <row r="150" spans="2:8">
      <c r="B150">
        <v>148</v>
      </c>
      <c r="C150">
        <v>2</v>
      </c>
      <c r="D150" cm="1">
        <f t="array" ref="D150">IFERROR(IF(C150&gt;=$O$37,"hotspot","")," ")</f>
        <v>0</v>
      </c>
      <c r="E150" cm="1">
        <f t="array" ref="E150">SUMIF(C148:C152,"&lt;"&amp;$O$37)</f>
        <v>0</v>
      </c>
      <c r="F150" cm="1">
        <f t="array" ref="F150">COUNTIF(C148:C152,"&lt;"&amp;$O$37)</f>
        <v>0</v>
      </c>
      <c r="G150" cm="1">
        <f t="array" ref="G150">IFERROR(IF(H150&gt;=(-LOG10($A$3)),"sw_htsp","")," ")</f>
        <v>0</v>
      </c>
      <c r="H150" cm="1">
        <f t="array" ref="H150">IF(E150=0, 0,IFERROR(-LOG10(VLOOKUP(E150,J:AO,5+F150,FALSE)),-LOG10(VLOOKUP(MAX(J:J),J:AO,5+F150,FALSE))))</f>
        <v>0</v>
      </c>
    </row>
    <row r="151" spans="2:8">
      <c r="B151">
        <v>149</v>
      </c>
      <c r="C151">
        <v>0</v>
      </c>
      <c r="D151" cm="1">
        <f t="array" ref="D151">IFERROR(IF(C151&gt;=$O$37,"hotspot","")," ")</f>
        <v>0</v>
      </c>
      <c r="E151" cm="1">
        <f t="array" ref="E151">SUMIF(C149:C153,"&lt;"&amp;$O$37)</f>
        <v>0</v>
      </c>
      <c r="F151" cm="1">
        <f t="array" ref="F151">COUNTIF(C149:C153,"&lt;"&amp;$O$37)</f>
        <v>0</v>
      </c>
      <c r="G151" cm="1">
        <f t="array" ref="G151">IFERROR(IF(H151&gt;=(-LOG10($A$3)),"sw_htsp","")," ")</f>
        <v>0</v>
      </c>
      <c r="H151" cm="1">
        <f t="array" ref="H151">IF(E151=0, 0,IFERROR(-LOG10(VLOOKUP(E151,J:AO,5+F151,FALSE)),-LOG10(VLOOKUP(MAX(J:J),J:AO,5+F151,FALSE))))</f>
        <v>0</v>
      </c>
    </row>
    <row r="152" spans="2:8">
      <c r="B152">
        <v>150</v>
      </c>
      <c r="C152">
        <v>1</v>
      </c>
      <c r="D152" cm="1">
        <f t="array" ref="D152">IFERROR(IF(C152&gt;=$O$37,"hotspot","")," ")</f>
        <v>0</v>
      </c>
      <c r="E152" cm="1">
        <f t="array" ref="E152">SUMIF(C150:C154,"&lt;"&amp;$O$37)</f>
        <v>0</v>
      </c>
      <c r="F152" cm="1">
        <f t="array" ref="F152">COUNTIF(C150:C154,"&lt;"&amp;$O$37)</f>
        <v>0</v>
      </c>
      <c r="G152" cm="1">
        <f t="array" ref="G152">IFERROR(IF(H152&gt;=(-LOG10($A$3)),"sw_htsp","")," ")</f>
        <v>0</v>
      </c>
      <c r="H152" cm="1">
        <f t="array" ref="H152">IF(E152=0, 0,IFERROR(-LOG10(VLOOKUP(E152,J:AO,5+F152,FALSE)),-LOG10(VLOOKUP(MAX(J:J),J:AO,5+F152,FALSE))))</f>
        <v>0</v>
      </c>
    </row>
    <row r="153" spans="2:8">
      <c r="B153">
        <v>151</v>
      </c>
      <c r="C153">
        <v>0</v>
      </c>
      <c r="D153" cm="1">
        <f t="array" ref="D153">IFERROR(IF(C153&gt;=$O$37,"hotspot","")," ")</f>
        <v>0</v>
      </c>
      <c r="E153" cm="1">
        <f t="array" ref="E153">SUMIF(C151:C155,"&lt;"&amp;$O$37)</f>
        <v>0</v>
      </c>
      <c r="F153" cm="1">
        <f t="array" ref="F153">COUNTIF(C151:C155,"&lt;"&amp;$O$37)</f>
        <v>0</v>
      </c>
      <c r="G153" cm="1">
        <f t="array" ref="G153">IFERROR(IF(H153&gt;=(-LOG10($A$3)),"sw_htsp","")," ")</f>
        <v>0</v>
      </c>
      <c r="H153" cm="1">
        <f t="array" ref="H153">IF(E153=0, 0,IFERROR(-LOG10(VLOOKUP(E153,J:AO,5+F153,FALSE)),-LOG10(VLOOKUP(MAX(J:J),J:AO,5+F153,FALSE))))</f>
        <v>0</v>
      </c>
    </row>
    <row r="154" spans="2:8">
      <c r="B154">
        <v>152</v>
      </c>
      <c r="C154">
        <v>2</v>
      </c>
      <c r="D154" cm="1">
        <f t="array" ref="D154">IFERROR(IF(C154&gt;=$O$37,"hotspot","")," ")</f>
        <v>0</v>
      </c>
      <c r="E154" cm="1">
        <f t="array" ref="E154">SUMIF(C152:C156,"&lt;"&amp;$O$37)</f>
        <v>0</v>
      </c>
      <c r="F154" cm="1">
        <f t="array" ref="F154">COUNTIF(C152:C156,"&lt;"&amp;$O$37)</f>
        <v>0</v>
      </c>
      <c r="G154" cm="1">
        <f t="array" ref="G154">IFERROR(IF(H154&gt;=(-LOG10($A$3)),"sw_htsp","")," ")</f>
        <v>0</v>
      </c>
      <c r="H154" cm="1">
        <f t="array" ref="H154">IF(E154=0, 0,IFERROR(-LOG10(VLOOKUP(E154,J:AO,5+F154,FALSE)),-LOG10(VLOOKUP(MAX(J:J),J:AO,5+F154,FALSE))))</f>
        <v>0</v>
      </c>
    </row>
    <row r="155" spans="2:8">
      <c r="B155">
        <v>153</v>
      </c>
      <c r="C155">
        <v>0</v>
      </c>
      <c r="D155" cm="1">
        <f t="array" ref="D155">IFERROR(IF(C155&gt;=$O$37,"hotspot","")," ")</f>
        <v>0</v>
      </c>
      <c r="E155" cm="1">
        <f t="array" ref="E155">SUMIF(C153:C157,"&lt;"&amp;$O$37)</f>
        <v>0</v>
      </c>
      <c r="F155" cm="1">
        <f t="array" ref="F155">COUNTIF(C153:C157,"&lt;"&amp;$O$37)</f>
        <v>0</v>
      </c>
      <c r="G155" cm="1">
        <f t="array" ref="G155">IFERROR(IF(H155&gt;=(-LOG10($A$3)),"sw_htsp","")," ")</f>
        <v>0</v>
      </c>
      <c r="H155" cm="1">
        <f t="array" ref="H155">IF(E155=0, 0,IFERROR(-LOG10(VLOOKUP(E155,J:AO,5+F155,FALSE)),-LOG10(VLOOKUP(MAX(J:J),J:AO,5+F155,FALSE))))</f>
        <v>0</v>
      </c>
    </row>
    <row r="156" spans="2:8">
      <c r="B156">
        <v>154</v>
      </c>
      <c r="C156">
        <v>3</v>
      </c>
      <c r="D156" cm="1">
        <f t="array" ref="D156">IFERROR(IF(C156&gt;=$O$37,"hotspot","")," ")</f>
        <v>0</v>
      </c>
      <c r="E156" cm="1">
        <f t="array" ref="E156">SUMIF(C154:C158,"&lt;"&amp;$O$37)</f>
        <v>0</v>
      </c>
      <c r="F156" cm="1">
        <f t="array" ref="F156">COUNTIF(C154:C158,"&lt;"&amp;$O$37)</f>
        <v>0</v>
      </c>
      <c r="G156" cm="1">
        <f t="array" ref="G156">IFERROR(IF(H156&gt;=(-LOG10($A$3)),"sw_htsp","")," ")</f>
        <v>0</v>
      </c>
      <c r="H156" cm="1">
        <f t="array" ref="H156">IF(E156=0, 0,IFERROR(-LOG10(VLOOKUP(E156,J:AO,5+F156,FALSE)),-LOG10(VLOOKUP(MAX(J:J),J:AO,5+F156,FALSE))))</f>
        <v>0</v>
      </c>
    </row>
    <row r="157" spans="2:8">
      <c r="B157">
        <v>155</v>
      </c>
      <c r="C157">
        <v>12</v>
      </c>
      <c r="D157" cm="1">
        <f t="array" ref="D157">IFERROR(IF(C157&gt;=$O$37,"hotspot","")," ")</f>
        <v>0</v>
      </c>
      <c r="E157" cm="1">
        <f t="array" ref="E157">SUMIF(C155:C159,"&lt;"&amp;$O$37)</f>
        <v>0</v>
      </c>
      <c r="F157" cm="1">
        <f t="array" ref="F157">COUNTIF(C155:C159,"&lt;"&amp;$O$37)</f>
        <v>0</v>
      </c>
      <c r="G157" cm="1">
        <f t="array" ref="G157">IFERROR(IF(H157&gt;=(-LOG10($A$3)),"sw_htsp","")," ")</f>
        <v>0</v>
      </c>
      <c r="H157" cm="1">
        <f t="array" ref="H157">IF(E157=0, 0,IFERROR(-LOG10(VLOOKUP(E157,J:AO,5+F157,FALSE)),-LOG10(VLOOKUP(MAX(J:J),J:AO,5+F157,FALSE))))</f>
        <v>0</v>
      </c>
    </row>
    <row r="158" spans="2:8">
      <c r="B158">
        <v>156</v>
      </c>
      <c r="C158">
        <v>2</v>
      </c>
      <c r="D158" cm="1">
        <f t="array" ref="D158">IFERROR(IF(C158&gt;=$O$37,"hotspot","")," ")</f>
        <v>0</v>
      </c>
      <c r="E158" cm="1">
        <f t="array" ref="E158">SUMIF(C156:C160,"&lt;"&amp;$O$37)</f>
        <v>0</v>
      </c>
      <c r="F158" cm="1">
        <f t="array" ref="F158">COUNTIF(C156:C160,"&lt;"&amp;$O$37)</f>
        <v>0</v>
      </c>
      <c r="G158" cm="1">
        <f t="array" ref="G158">IFERROR(IF(H158&gt;=(-LOG10($A$3)),"sw_htsp","")," ")</f>
        <v>0</v>
      </c>
      <c r="H158" cm="1">
        <f t="array" ref="H158">IF(E158=0, 0,IFERROR(-LOG10(VLOOKUP(E158,J:AO,5+F158,FALSE)),-LOG10(VLOOKUP(MAX(J:J),J:AO,5+F158,FALSE))))</f>
        <v>0</v>
      </c>
    </row>
    <row r="159" spans="2:8">
      <c r="B159">
        <v>157</v>
      </c>
      <c r="C159">
        <v>0</v>
      </c>
      <c r="D159" cm="1">
        <f t="array" ref="D159">IFERROR(IF(C159&gt;=$O$37,"hotspot","")," ")</f>
        <v>0</v>
      </c>
      <c r="E159" cm="1">
        <f t="array" ref="E159">SUMIF(C157:C161,"&lt;"&amp;$O$37)</f>
        <v>0</v>
      </c>
      <c r="F159" cm="1">
        <f t="array" ref="F159">COUNTIF(C157:C161,"&lt;"&amp;$O$37)</f>
        <v>0</v>
      </c>
      <c r="G159" cm="1">
        <f t="array" ref="G159">IFERROR(IF(H159&gt;=(-LOG10($A$3)),"sw_htsp","")," ")</f>
        <v>0</v>
      </c>
      <c r="H159" cm="1">
        <f t="array" ref="H159">IF(E159=0, 0,IFERROR(-LOG10(VLOOKUP(E159,J:AO,5+F159,FALSE)),-LOG10(VLOOKUP(MAX(J:J),J:AO,5+F159,FALSE))))</f>
        <v>0</v>
      </c>
    </row>
    <row r="160" spans="2:8">
      <c r="B160">
        <v>158</v>
      </c>
      <c r="C160">
        <v>0</v>
      </c>
      <c r="D160" cm="1">
        <f t="array" ref="D160">IFERROR(IF(C160&gt;=$O$37,"hotspot","")," ")</f>
        <v>0</v>
      </c>
      <c r="E160" cm="1">
        <f t="array" ref="E160">SUMIF(C158:C162,"&lt;"&amp;$O$37)</f>
        <v>0</v>
      </c>
      <c r="F160" cm="1">
        <f t="array" ref="F160">COUNTIF(C158:C162,"&lt;"&amp;$O$37)</f>
        <v>0</v>
      </c>
      <c r="G160" cm="1">
        <f t="array" ref="G160">IFERROR(IF(H160&gt;=(-LOG10($A$3)),"sw_htsp","")," ")</f>
        <v>0</v>
      </c>
      <c r="H160" cm="1">
        <f t="array" ref="H160">IF(E160=0, 0,IFERROR(-LOG10(VLOOKUP(E160,J:AO,5+F160,FALSE)),-LOG10(VLOOKUP(MAX(J:J),J:AO,5+F160,FALSE))))</f>
        <v>0</v>
      </c>
    </row>
    <row r="161" spans="2:8">
      <c r="B161">
        <v>159</v>
      </c>
      <c r="C161">
        <v>9</v>
      </c>
      <c r="D161" cm="1">
        <f t="array" ref="D161">IFERROR(IF(C161&gt;=$O$37,"hotspot","")," ")</f>
        <v>0</v>
      </c>
      <c r="E161" cm="1">
        <f t="array" ref="E161">SUMIF(C159:C163,"&lt;"&amp;$O$37)</f>
        <v>0</v>
      </c>
      <c r="F161" cm="1">
        <f t="array" ref="F161">COUNTIF(C159:C163,"&lt;"&amp;$O$37)</f>
        <v>0</v>
      </c>
      <c r="G161" cm="1">
        <f t="array" ref="G161">IFERROR(IF(H161&gt;=(-LOG10($A$3)),"sw_htsp","")," ")</f>
        <v>0</v>
      </c>
      <c r="H161" cm="1">
        <f t="array" ref="H161">IF(E161=0, 0,IFERROR(-LOG10(VLOOKUP(E161,J:AO,5+F161,FALSE)),-LOG10(VLOOKUP(MAX(J:J),J:AO,5+F161,FALSE))))</f>
        <v>0</v>
      </c>
    </row>
    <row r="162" spans="2:8">
      <c r="B162">
        <v>160</v>
      </c>
      <c r="C162">
        <v>3</v>
      </c>
      <c r="D162" cm="1">
        <f t="array" ref="D162">IFERROR(IF(C162&gt;=$O$37,"hotspot","")," ")</f>
        <v>0</v>
      </c>
      <c r="E162" cm="1">
        <f t="array" ref="E162">SUMIF(C160:C164,"&lt;"&amp;$O$37)</f>
        <v>0</v>
      </c>
      <c r="F162" cm="1">
        <f t="array" ref="F162">COUNTIF(C160:C164,"&lt;"&amp;$O$37)</f>
        <v>0</v>
      </c>
      <c r="G162" cm="1">
        <f t="array" ref="G162">IFERROR(IF(H162&gt;=(-LOG10($A$3)),"sw_htsp","")," ")</f>
        <v>0</v>
      </c>
      <c r="H162" cm="1">
        <f t="array" ref="H162">IF(E162=0, 0,IFERROR(-LOG10(VLOOKUP(E162,J:AO,5+F162,FALSE)),-LOG10(VLOOKUP(MAX(J:J),J:AO,5+F162,FALSE))))</f>
        <v>0</v>
      </c>
    </row>
    <row r="163" spans="2:8">
      <c r="B163">
        <v>161</v>
      </c>
      <c r="C163">
        <v>0</v>
      </c>
      <c r="D163" cm="1">
        <f t="array" ref="D163">IFERROR(IF(C163&gt;=$O$37,"hotspot","")," ")</f>
        <v>0</v>
      </c>
      <c r="E163" cm="1">
        <f t="array" ref="E163">SUMIF(C161:C165,"&lt;"&amp;$O$37)</f>
        <v>0</v>
      </c>
      <c r="F163" cm="1">
        <f t="array" ref="F163">COUNTIF(C161:C165,"&lt;"&amp;$O$37)</f>
        <v>0</v>
      </c>
      <c r="G163" cm="1">
        <f t="array" ref="G163">IFERROR(IF(H163&gt;=(-LOG10($A$3)),"sw_htsp","")," ")</f>
        <v>0</v>
      </c>
      <c r="H163" cm="1">
        <f t="array" ref="H163">IF(E163=0, 0,IFERROR(-LOG10(VLOOKUP(E163,J:AO,5+F163,FALSE)),-LOG10(VLOOKUP(MAX(J:J),J:AO,5+F163,FALSE))))</f>
        <v>0</v>
      </c>
    </row>
    <row r="164" spans="2:8">
      <c r="B164">
        <v>162</v>
      </c>
      <c r="C164">
        <v>1</v>
      </c>
      <c r="D164" cm="1">
        <f t="array" ref="D164">IFERROR(IF(C164&gt;=$O$37,"hotspot","")," ")</f>
        <v>0</v>
      </c>
      <c r="E164" cm="1">
        <f t="array" ref="E164">SUMIF(C162:C166,"&lt;"&amp;$O$37)</f>
        <v>0</v>
      </c>
      <c r="F164" cm="1">
        <f t="array" ref="F164">COUNTIF(C162:C166,"&lt;"&amp;$O$37)</f>
        <v>0</v>
      </c>
      <c r="G164" cm="1">
        <f t="array" ref="G164">IFERROR(IF(H164&gt;=(-LOG10($A$3)),"sw_htsp","")," ")</f>
        <v>0</v>
      </c>
      <c r="H164" cm="1">
        <f t="array" ref="H164">IF(E164=0, 0,IFERROR(-LOG10(VLOOKUP(E164,J:AO,5+F164,FALSE)),-LOG10(VLOOKUP(MAX(J:J),J:AO,5+F164,FALSE))))</f>
        <v>0</v>
      </c>
    </row>
    <row r="165" spans="2:8">
      <c r="B165">
        <v>163</v>
      </c>
      <c r="C165">
        <v>0</v>
      </c>
      <c r="D165" cm="1">
        <f t="array" ref="D165">IFERROR(IF(C165&gt;=$O$37,"hotspot","")," ")</f>
        <v>0</v>
      </c>
      <c r="E165" cm="1">
        <f t="array" ref="E165">SUMIF(C163:C167,"&lt;"&amp;$O$37)</f>
        <v>0</v>
      </c>
      <c r="F165" cm="1">
        <f t="array" ref="F165">COUNTIF(C163:C167,"&lt;"&amp;$O$37)</f>
        <v>0</v>
      </c>
      <c r="G165" cm="1">
        <f t="array" ref="G165">IFERROR(IF(H165&gt;=(-LOG10($A$3)),"sw_htsp","")," ")</f>
        <v>0</v>
      </c>
      <c r="H165" cm="1">
        <f t="array" ref="H165">IF(E165=0, 0,IFERROR(-LOG10(VLOOKUP(E165,J:AO,5+F165,FALSE)),-LOG10(VLOOKUP(MAX(J:J),J:AO,5+F165,FALSE))))</f>
        <v>0</v>
      </c>
    </row>
    <row r="166" spans="2:8">
      <c r="B166">
        <v>164</v>
      </c>
      <c r="C166">
        <v>1</v>
      </c>
      <c r="D166" cm="1">
        <f t="array" ref="D166">IFERROR(IF(C166&gt;=$O$37,"hotspot","")," ")</f>
        <v>0</v>
      </c>
      <c r="E166" cm="1">
        <f t="array" ref="E166">SUMIF(C164:C168,"&lt;"&amp;$O$37)</f>
        <v>0</v>
      </c>
      <c r="F166" cm="1">
        <f t="array" ref="F166">COUNTIF(C164:C168,"&lt;"&amp;$O$37)</f>
        <v>0</v>
      </c>
      <c r="G166" cm="1">
        <f t="array" ref="G166">IFERROR(IF(H166&gt;=(-LOG10($A$3)),"sw_htsp","")," ")</f>
        <v>0</v>
      </c>
      <c r="H166" cm="1">
        <f t="array" ref="H166">IF(E166=0, 0,IFERROR(-LOG10(VLOOKUP(E166,J:AO,5+F166,FALSE)),-LOG10(VLOOKUP(MAX(J:J),J:AO,5+F166,FALSE))))</f>
        <v>0</v>
      </c>
    </row>
    <row r="167" spans="2:8">
      <c r="B167">
        <v>165</v>
      </c>
      <c r="C167">
        <v>11</v>
      </c>
      <c r="D167" cm="1">
        <f t="array" ref="D167">IFERROR(IF(C167&gt;=$O$37,"hotspot","")," ")</f>
        <v>0</v>
      </c>
      <c r="E167" cm="1">
        <f t="array" ref="E167">SUMIF(C165:C169,"&lt;"&amp;$O$37)</f>
        <v>0</v>
      </c>
      <c r="F167" cm="1">
        <f t="array" ref="F167">COUNTIF(C165:C169,"&lt;"&amp;$O$37)</f>
        <v>0</v>
      </c>
      <c r="G167" cm="1">
        <f t="array" ref="G167">IFERROR(IF(H167&gt;=(-LOG10($A$3)),"sw_htsp","")," ")</f>
        <v>0</v>
      </c>
      <c r="H167" cm="1">
        <f t="array" ref="H167">IF(E167=0, 0,IFERROR(-LOG10(VLOOKUP(E167,J:AO,5+F167,FALSE)),-LOG10(VLOOKUP(MAX(J:J),J:AO,5+F167,FALSE))))</f>
        <v>0</v>
      </c>
    </row>
    <row r="168" spans="2:8">
      <c r="B168">
        <v>166</v>
      </c>
      <c r="C168">
        <v>2</v>
      </c>
      <c r="D168" cm="1">
        <f t="array" ref="D168">IFERROR(IF(C168&gt;=$O$37,"hotspot","")," ")</f>
        <v>0</v>
      </c>
      <c r="E168" cm="1">
        <f t="array" ref="E168">SUMIF(C166:C170,"&lt;"&amp;$O$37)</f>
        <v>0</v>
      </c>
      <c r="F168" cm="1">
        <f t="array" ref="F168">COUNTIF(C166:C170,"&lt;"&amp;$O$37)</f>
        <v>0</v>
      </c>
      <c r="G168" cm="1">
        <f t="array" ref="G168">IFERROR(IF(H168&gt;=(-LOG10($A$3)),"sw_htsp","")," ")</f>
        <v>0</v>
      </c>
      <c r="H168" cm="1">
        <f t="array" ref="H168">IF(E168=0, 0,IFERROR(-LOG10(VLOOKUP(E168,J:AO,5+F168,FALSE)),-LOG10(VLOOKUP(MAX(J:J),J:AO,5+F168,FALSE))))</f>
        <v>0</v>
      </c>
    </row>
    <row r="169" spans="2:8">
      <c r="B169">
        <v>167</v>
      </c>
      <c r="C169">
        <v>0</v>
      </c>
      <c r="D169" cm="1">
        <f t="array" ref="D169">IFERROR(IF(C169&gt;=$O$37,"hotspot","")," ")</f>
        <v>0</v>
      </c>
      <c r="E169" cm="1">
        <f t="array" ref="E169">SUMIF(C167:C171,"&lt;"&amp;$O$37)</f>
        <v>0</v>
      </c>
      <c r="F169" cm="1">
        <f t="array" ref="F169">COUNTIF(C167:C171,"&lt;"&amp;$O$37)</f>
        <v>0</v>
      </c>
      <c r="G169" cm="1">
        <f t="array" ref="G169">IFERROR(IF(H169&gt;=(-LOG10($A$3)),"sw_htsp","")," ")</f>
        <v>0</v>
      </c>
      <c r="H169" cm="1">
        <f t="array" ref="H169">IF(E169=0, 0,IFERROR(-LOG10(VLOOKUP(E169,J:AO,5+F169,FALSE)),-LOG10(VLOOKUP(MAX(J:J),J:AO,5+F169,FALSE))))</f>
        <v>0</v>
      </c>
    </row>
    <row r="170" spans="2:8">
      <c r="B170">
        <v>168</v>
      </c>
      <c r="C170">
        <v>2</v>
      </c>
      <c r="D170" cm="1">
        <f t="array" ref="D170">IFERROR(IF(C170&gt;=$O$37,"hotspot","")," ")</f>
        <v>0</v>
      </c>
      <c r="E170" cm="1">
        <f t="array" ref="E170">SUMIF(C168:C172,"&lt;"&amp;$O$37)</f>
        <v>0</v>
      </c>
      <c r="F170" cm="1">
        <f t="array" ref="F170">COUNTIF(C168:C172,"&lt;"&amp;$O$37)</f>
        <v>0</v>
      </c>
      <c r="G170" cm="1">
        <f t="array" ref="G170">IFERROR(IF(H170&gt;=(-LOG10($A$3)),"sw_htsp","")," ")</f>
        <v>0</v>
      </c>
      <c r="H170" cm="1">
        <f t="array" ref="H170">IF(E170=0, 0,IFERROR(-LOG10(VLOOKUP(E170,J:AO,5+F170,FALSE)),-LOG10(VLOOKUP(MAX(J:J),J:AO,5+F170,FALSE))))</f>
        <v>0</v>
      </c>
    </row>
    <row r="171" spans="2:8">
      <c r="B171">
        <v>169</v>
      </c>
      <c r="C171">
        <v>1</v>
      </c>
      <c r="D171" cm="1">
        <f t="array" ref="D171">IFERROR(IF(C171&gt;=$O$37,"hotspot","")," ")</f>
        <v>0</v>
      </c>
      <c r="E171" cm="1">
        <f t="array" ref="E171">SUMIF(C169:C173,"&lt;"&amp;$O$37)</f>
        <v>0</v>
      </c>
      <c r="F171" cm="1">
        <f t="array" ref="F171">COUNTIF(C169:C173,"&lt;"&amp;$O$37)</f>
        <v>0</v>
      </c>
      <c r="G171" cm="1">
        <f t="array" ref="G171">IFERROR(IF(H171&gt;=(-LOG10($A$3)),"sw_htsp","")," ")</f>
        <v>0</v>
      </c>
      <c r="H171" cm="1">
        <f t="array" ref="H171">IF(E171=0, 0,IFERROR(-LOG10(VLOOKUP(E171,J:AO,5+F171,FALSE)),-LOG10(VLOOKUP(MAX(J:J),J:AO,5+F171,FALSE))))</f>
        <v>0</v>
      </c>
    </row>
    <row r="172" spans="2:8">
      <c r="B172">
        <v>170</v>
      </c>
      <c r="C172">
        <v>8</v>
      </c>
      <c r="D172" cm="1">
        <f t="array" ref="D172">IFERROR(IF(C172&gt;=$O$37,"hotspot","")," ")</f>
        <v>0</v>
      </c>
      <c r="E172" cm="1">
        <f t="array" ref="E172">SUMIF(C170:C174,"&lt;"&amp;$O$37)</f>
        <v>0</v>
      </c>
      <c r="F172" cm="1">
        <f t="array" ref="F172">COUNTIF(C170:C174,"&lt;"&amp;$O$37)</f>
        <v>0</v>
      </c>
      <c r="G172" cm="1">
        <f t="array" ref="G172">IFERROR(IF(H172&gt;=(-LOG10($A$3)),"sw_htsp","")," ")</f>
        <v>0</v>
      </c>
      <c r="H172" cm="1">
        <f t="array" ref="H172">IF(E172=0, 0,IFERROR(-LOG10(VLOOKUP(E172,J:AO,5+F172,FALSE)),-LOG10(VLOOKUP(MAX(J:J),J:AO,5+F172,FALSE))))</f>
        <v>0</v>
      </c>
    </row>
    <row r="173" spans="2:8">
      <c r="B173">
        <v>171</v>
      </c>
      <c r="C173">
        <v>6</v>
      </c>
      <c r="D173" cm="1">
        <f t="array" ref="D173">IFERROR(IF(C173&gt;=$O$37,"hotspot","")," ")</f>
        <v>0</v>
      </c>
      <c r="E173" cm="1">
        <f t="array" ref="E173">SUMIF(C171:C175,"&lt;"&amp;$O$37)</f>
        <v>0</v>
      </c>
      <c r="F173" cm="1">
        <f t="array" ref="F173">COUNTIF(C171:C175,"&lt;"&amp;$O$37)</f>
        <v>0</v>
      </c>
      <c r="G173" cm="1">
        <f t="array" ref="G173">IFERROR(IF(H173&gt;=(-LOG10($A$3)),"sw_htsp","")," ")</f>
        <v>0</v>
      </c>
      <c r="H173" cm="1">
        <f t="array" ref="H173">IF(E173=0, 0,IFERROR(-LOG10(VLOOKUP(E173,J:AO,5+F173,FALSE)),-LOG10(VLOOKUP(MAX(J:J),J:AO,5+F173,FALSE))))</f>
        <v>0</v>
      </c>
    </row>
    <row r="174" spans="2:8">
      <c r="B174">
        <v>172</v>
      </c>
      <c r="C174">
        <v>1</v>
      </c>
      <c r="D174" cm="1">
        <f t="array" ref="D174">IFERROR(IF(C174&gt;=$O$37,"hotspot","")," ")</f>
        <v>0</v>
      </c>
      <c r="E174" cm="1">
        <f t="array" ref="E174">SUMIF(C172:C176,"&lt;"&amp;$O$37)</f>
        <v>0</v>
      </c>
      <c r="F174" cm="1">
        <f t="array" ref="F174">COUNTIF(C172:C176,"&lt;"&amp;$O$37)</f>
        <v>0</v>
      </c>
      <c r="G174" cm="1">
        <f t="array" ref="G174">IFERROR(IF(H174&gt;=(-LOG10($A$3)),"sw_htsp","")," ")</f>
        <v>0</v>
      </c>
      <c r="H174" cm="1">
        <f t="array" ref="H174">IF(E174=0, 0,IFERROR(-LOG10(VLOOKUP(E174,J:AO,5+F174,FALSE)),-LOG10(VLOOKUP(MAX(J:J),J:AO,5+F174,FALSE))))</f>
        <v>0</v>
      </c>
    </row>
    <row r="175" spans="2:8">
      <c r="B175">
        <v>173</v>
      </c>
      <c r="C175">
        <v>110</v>
      </c>
      <c r="D175" cm="1">
        <f t="array" ref="D175">IFERROR(IF(C175&gt;=$O$37,"hotspot","")," ")</f>
        <v>0</v>
      </c>
      <c r="E175" cm="1">
        <f t="array" ref="E175">SUMIF(C173:C177,"&lt;"&amp;$O$37)</f>
        <v>0</v>
      </c>
      <c r="F175" cm="1">
        <f t="array" ref="F175">COUNTIF(C173:C177,"&lt;"&amp;$O$37)</f>
        <v>0</v>
      </c>
      <c r="G175" cm="1">
        <f t="array" ref="G175">IFERROR(IF(H175&gt;=(-LOG10($A$3)),"sw_htsp","")," ")</f>
        <v>0</v>
      </c>
      <c r="H175" cm="1">
        <f t="array" ref="H175">IF(E175=0, 0,IFERROR(-LOG10(VLOOKUP(E175,J:AO,5+F175,FALSE)),-LOG10(VLOOKUP(MAX(J:J),J:AO,5+F175,FALSE))))</f>
        <v>0</v>
      </c>
    </row>
    <row r="176" spans="2:8">
      <c r="B176">
        <v>174</v>
      </c>
      <c r="C176">
        <v>1</v>
      </c>
      <c r="D176" cm="1">
        <f t="array" ref="D176">IFERROR(IF(C176&gt;=$O$37,"hotspot","")," ")</f>
        <v>0</v>
      </c>
      <c r="E176" cm="1">
        <f t="array" ref="E176">SUMIF(C174:C178,"&lt;"&amp;$O$37)</f>
        <v>0</v>
      </c>
      <c r="F176" cm="1">
        <f t="array" ref="F176">COUNTIF(C174:C178,"&lt;"&amp;$O$37)</f>
        <v>0</v>
      </c>
      <c r="G176" cm="1">
        <f t="array" ref="G176">IFERROR(IF(H176&gt;=(-LOG10($A$3)),"sw_htsp","")," ")</f>
        <v>0</v>
      </c>
      <c r="H176" cm="1">
        <f t="array" ref="H176">IF(E176=0, 0,IFERROR(-LOG10(VLOOKUP(E176,J:AO,5+F176,FALSE)),-LOG10(VLOOKUP(MAX(J:J),J:AO,5+F176,FALSE))))</f>
        <v>0</v>
      </c>
    </row>
    <row r="177" spans="2:8">
      <c r="B177">
        <v>175</v>
      </c>
      <c r="C177">
        <v>2</v>
      </c>
      <c r="D177" cm="1">
        <f t="array" ref="D177">IFERROR(IF(C177&gt;=$O$37,"hotspot","")," ")</f>
        <v>0</v>
      </c>
      <c r="E177" cm="1">
        <f t="array" ref="E177">SUMIF(C175:C179,"&lt;"&amp;$O$37)</f>
        <v>0</v>
      </c>
      <c r="F177" cm="1">
        <f t="array" ref="F177">COUNTIF(C175:C179,"&lt;"&amp;$O$37)</f>
        <v>0</v>
      </c>
      <c r="G177" cm="1">
        <f t="array" ref="G177">IFERROR(IF(H177&gt;=(-LOG10($A$3)),"sw_htsp","")," ")</f>
        <v>0</v>
      </c>
      <c r="H177" cm="1">
        <f t="array" ref="H177">IF(E177=0, 0,IFERROR(-LOG10(VLOOKUP(E177,J:AO,5+F177,FALSE)),-LOG10(VLOOKUP(MAX(J:J),J:AO,5+F177,FALSE))))</f>
        <v>0</v>
      </c>
    </row>
    <row r="178" spans="2:8">
      <c r="B178">
        <v>176</v>
      </c>
      <c r="C178">
        <v>0</v>
      </c>
      <c r="D178" cm="1">
        <f t="array" ref="D178">IFERROR(IF(C178&gt;=$O$37,"hotspot","")," ")</f>
        <v>0</v>
      </c>
      <c r="E178" cm="1">
        <f t="array" ref="E178">SUMIF(C176:C180,"&lt;"&amp;$O$37)</f>
        <v>0</v>
      </c>
      <c r="F178" cm="1">
        <f t="array" ref="F178">COUNTIF(C176:C180,"&lt;"&amp;$O$37)</f>
        <v>0</v>
      </c>
      <c r="G178" cm="1">
        <f t="array" ref="G178">IFERROR(IF(H178&gt;=(-LOG10($A$3)),"sw_htsp","")," ")</f>
        <v>0</v>
      </c>
      <c r="H178" cm="1">
        <f t="array" ref="H178">IF(E178=0, 0,IFERROR(-LOG10(VLOOKUP(E178,J:AO,5+F178,FALSE)),-LOG10(VLOOKUP(MAX(J:J),J:AO,5+F178,FALSE))))</f>
        <v>0</v>
      </c>
    </row>
    <row r="179" spans="2:8">
      <c r="B179">
        <v>177</v>
      </c>
      <c r="C179">
        <v>3</v>
      </c>
      <c r="D179" cm="1">
        <f t="array" ref="D179">IFERROR(IF(C179&gt;=$O$37,"hotspot","")," ")</f>
        <v>0</v>
      </c>
      <c r="E179" cm="1">
        <f t="array" ref="E179">SUMIF(C177:C181,"&lt;"&amp;$O$37)</f>
        <v>0</v>
      </c>
      <c r="F179" cm="1">
        <f t="array" ref="F179">COUNTIF(C177:C181,"&lt;"&amp;$O$37)</f>
        <v>0</v>
      </c>
      <c r="G179" cm="1">
        <f t="array" ref="G179">IFERROR(IF(H179&gt;=(-LOG10($A$3)),"sw_htsp","")," ")</f>
        <v>0</v>
      </c>
      <c r="H179" cm="1">
        <f t="array" ref="H179">IF(E179=0, 0,IFERROR(-LOG10(VLOOKUP(E179,J:AO,5+F179,FALSE)),-LOG10(VLOOKUP(MAX(J:J),J:AO,5+F179,FALSE))))</f>
        <v>0</v>
      </c>
    </row>
    <row r="180" spans="2:8">
      <c r="B180">
        <v>178</v>
      </c>
      <c r="C180">
        <v>5</v>
      </c>
      <c r="D180" cm="1">
        <f t="array" ref="D180">IFERROR(IF(C180&gt;=$O$37,"hotspot","")," ")</f>
        <v>0</v>
      </c>
      <c r="E180" cm="1">
        <f t="array" ref="E180">SUMIF(C178:C182,"&lt;"&amp;$O$37)</f>
        <v>0</v>
      </c>
      <c r="F180" cm="1">
        <f t="array" ref="F180">COUNTIF(C178:C182,"&lt;"&amp;$O$37)</f>
        <v>0</v>
      </c>
      <c r="G180" cm="1">
        <f t="array" ref="G180">IFERROR(IF(H180&gt;=(-LOG10($A$3)),"sw_htsp","")," ")</f>
        <v>0</v>
      </c>
      <c r="H180" cm="1">
        <f t="array" ref="H180">IF(E180=0, 0,IFERROR(-LOG10(VLOOKUP(E180,J:AO,5+F180,FALSE)),-LOG10(VLOOKUP(MAX(J:J),J:AO,5+F180,FALSE))))</f>
        <v>0</v>
      </c>
    </row>
    <row r="181" spans="2:8">
      <c r="B181">
        <v>179</v>
      </c>
      <c r="C181">
        <v>0</v>
      </c>
      <c r="D181" cm="1">
        <f t="array" ref="D181">IFERROR(IF(C181&gt;=$O$37,"hotspot","")," ")</f>
        <v>0</v>
      </c>
      <c r="E181" cm="1">
        <f t="array" ref="E181">SUMIF(C179:C183,"&lt;"&amp;$O$37)</f>
        <v>0</v>
      </c>
      <c r="F181" cm="1">
        <f t="array" ref="F181">COUNTIF(C179:C183,"&lt;"&amp;$O$37)</f>
        <v>0</v>
      </c>
      <c r="G181" cm="1">
        <f t="array" ref="G181">IFERROR(IF(H181&gt;=(-LOG10($A$3)),"sw_htsp","")," ")</f>
        <v>0</v>
      </c>
      <c r="H181" cm="1">
        <f t="array" ref="H181">IF(E181=0, 0,IFERROR(-LOG10(VLOOKUP(E181,J:AO,5+F181,FALSE)),-LOG10(VLOOKUP(MAX(J:J),J:AO,5+F181,FALSE))))</f>
        <v>0</v>
      </c>
    </row>
    <row r="182" spans="2:8">
      <c r="B182">
        <v>180</v>
      </c>
      <c r="C182">
        <v>0</v>
      </c>
      <c r="D182" cm="1">
        <f t="array" ref="D182">IFERROR(IF(C182&gt;=$O$37,"hotspot","")," ")</f>
        <v>0</v>
      </c>
      <c r="E182" cm="1">
        <f t="array" ref="E182">SUMIF(C180:C184,"&lt;"&amp;$O$37)</f>
        <v>0</v>
      </c>
      <c r="F182" cm="1">
        <f t="array" ref="F182">COUNTIF(C180:C184,"&lt;"&amp;$O$37)</f>
        <v>0</v>
      </c>
      <c r="G182" cm="1">
        <f t="array" ref="G182">IFERROR(IF(H182&gt;=(-LOG10($A$3)),"sw_htsp","")," ")</f>
        <v>0</v>
      </c>
      <c r="H182" cm="1">
        <f t="array" ref="H182">IF(E182=0, 0,IFERROR(-LOG10(VLOOKUP(E182,J:AO,5+F182,FALSE)),-LOG10(VLOOKUP(MAX(J:J),J:AO,5+F182,FALSE))))</f>
        <v>0</v>
      </c>
    </row>
    <row r="183" spans="2:8">
      <c r="B183">
        <v>181</v>
      </c>
      <c r="C183">
        <v>2</v>
      </c>
      <c r="D183" cm="1">
        <f t="array" ref="D183">IFERROR(IF(C183&gt;=$O$37,"hotspot","")," ")</f>
        <v>0</v>
      </c>
      <c r="E183" cm="1">
        <f t="array" ref="E183">SUMIF(C181:C185,"&lt;"&amp;$O$37)</f>
        <v>0</v>
      </c>
      <c r="F183" cm="1">
        <f t="array" ref="F183">COUNTIF(C181:C185,"&lt;"&amp;$O$37)</f>
        <v>0</v>
      </c>
      <c r="G183" cm="1">
        <f t="array" ref="G183">IFERROR(IF(H183&gt;=(-LOG10($A$3)),"sw_htsp","")," ")</f>
        <v>0</v>
      </c>
      <c r="H183" cm="1">
        <f t="array" ref="H183">IF(E183=0, 0,IFERROR(-LOG10(VLOOKUP(E183,J:AO,5+F183,FALSE)),-LOG10(VLOOKUP(MAX(J:J),J:AO,5+F183,FALSE))))</f>
        <v>0</v>
      </c>
    </row>
    <row r="184" spans="2:8">
      <c r="B184">
        <v>182</v>
      </c>
      <c r="C184">
        <v>2</v>
      </c>
      <c r="D184" cm="1">
        <f t="array" ref="D184">IFERROR(IF(C184&gt;=$O$37,"hotspot","")," ")</f>
        <v>0</v>
      </c>
      <c r="E184" cm="1">
        <f t="array" ref="E184">SUMIF(C182:C186,"&lt;"&amp;$O$37)</f>
        <v>0</v>
      </c>
      <c r="F184" cm="1">
        <f t="array" ref="F184">COUNTIF(C182:C186,"&lt;"&amp;$O$37)</f>
        <v>0</v>
      </c>
      <c r="G184" cm="1">
        <f t="array" ref="G184">IFERROR(IF(H184&gt;=(-LOG10($A$3)),"sw_htsp","")," ")</f>
        <v>0</v>
      </c>
      <c r="H184" cm="1">
        <f t="array" ref="H184">IF(E184=0, 0,IFERROR(-LOG10(VLOOKUP(E184,J:AO,5+F184,FALSE)),-LOG10(VLOOKUP(MAX(J:J),J:AO,5+F184,FALSE))))</f>
        <v>0</v>
      </c>
    </row>
    <row r="185" spans="2:8">
      <c r="B185">
        <v>183</v>
      </c>
      <c r="C185">
        <v>4</v>
      </c>
      <c r="D185" cm="1">
        <f t="array" ref="D185">IFERROR(IF(C185&gt;=$O$37,"hotspot","")," ")</f>
        <v>0</v>
      </c>
      <c r="E185" cm="1">
        <f t="array" ref="E185">SUMIF(C183:C187,"&lt;"&amp;$O$37)</f>
        <v>0</v>
      </c>
      <c r="F185" cm="1">
        <f t="array" ref="F185">COUNTIF(C183:C187,"&lt;"&amp;$O$37)</f>
        <v>0</v>
      </c>
      <c r="G185" cm="1">
        <f t="array" ref="G185">IFERROR(IF(H185&gt;=(-LOG10($A$3)),"sw_htsp","")," ")</f>
        <v>0</v>
      </c>
      <c r="H185" cm="1">
        <f t="array" ref="H185">IF(E185=0, 0,IFERROR(-LOG10(VLOOKUP(E185,J:AO,5+F185,FALSE)),-LOG10(VLOOKUP(MAX(J:J),J:AO,5+F185,FALSE))))</f>
        <v>0</v>
      </c>
    </row>
    <row r="186" spans="2:8">
      <c r="B186">
        <v>184</v>
      </c>
      <c r="C186">
        <v>0</v>
      </c>
      <c r="D186" cm="1">
        <f t="array" ref="D186">IFERROR(IF(C186&gt;=$O$37,"hotspot","")," ")</f>
        <v>0</v>
      </c>
      <c r="E186" cm="1">
        <f t="array" ref="E186">SUMIF(C184:C188,"&lt;"&amp;$O$37)</f>
        <v>0</v>
      </c>
      <c r="F186" cm="1">
        <f t="array" ref="F186">COUNTIF(C184:C188,"&lt;"&amp;$O$37)</f>
        <v>0</v>
      </c>
      <c r="G186" cm="1">
        <f t="array" ref="G186">IFERROR(IF(H186&gt;=(-LOG10($A$3)),"sw_htsp","")," ")</f>
        <v>0</v>
      </c>
      <c r="H186" cm="1">
        <f t="array" ref="H186">IF(E186=0, 0,IFERROR(-LOG10(VLOOKUP(E186,J:AO,5+F186,FALSE)),-LOG10(VLOOKUP(MAX(J:J),J:AO,5+F186,FALSE))))</f>
        <v>0</v>
      </c>
    </row>
    <row r="187" spans="2:8">
      <c r="B187">
        <v>185</v>
      </c>
      <c r="C187">
        <v>1</v>
      </c>
      <c r="D187" cm="1">
        <f t="array" ref="D187">IFERROR(IF(C187&gt;=$O$37,"hotspot","")," ")</f>
        <v>0</v>
      </c>
      <c r="E187" cm="1">
        <f t="array" ref="E187">SUMIF(C185:C189,"&lt;"&amp;$O$37)</f>
        <v>0</v>
      </c>
      <c r="F187" cm="1">
        <f t="array" ref="F187">COUNTIF(C185:C189,"&lt;"&amp;$O$37)</f>
        <v>0</v>
      </c>
      <c r="G187" cm="1">
        <f t="array" ref="G187">IFERROR(IF(H187&gt;=(-LOG10($A$3)),"sw_htsp","")," ")</f>
        <v>0</v>
      </c>
      <c r="H187" cm="1">
        <f t="array" ref="H187">IF(E187=0, 0,IFERROR(-LOG10(VLOOKUP(E187,J:AO,5+F187,FALSE)),-LOG10(VLOOKUP(MAX(J:J),J:AO,5+F187,FALSE))))</f>
        <v>0</v>
      </c>
    </row>
    <row r="188" spans="2:8">
      <c r="B188">
        <v>186</v>
      </c>
      <c r="C188">
        <v>2</v>
      </c>
      <c r="D188" cm="1">
        <f t="array" ref="D188">IFERROR(IF(C188&gt;=$O$37,"hotspot","")," ")</f>
        <v>0</v>
      </c>
      <c r="E188" cm="1">
        <f t="array" ref="E188">SUMIF(C186:C190,"&lt;"&amp;$O$37)</f>
        <v>0</v>
      </c>
      <c r="F188" cm="1">
        <f t="array" ref="F188">COUNTIF(C186:C190,"&lt;"&amp;$O$37)</f>
        <v>0</v>
      </c>
      <c r="G188" cm="1">
        <f t="array" ref="G188">IFERROR(IF(H188&gt;=(-LOG10($A$3)),"sw_htsp","")," ")</f>
        <v>0</v>
      </c>
      <c r="H188" cm="1">
        <f t="array" ref="H188">IF(E188=0, 0,IFERROR(-LOG10(VLOOKUP(E188,J:AO,5+F188,FALSE)),-LOG10(VLOOKUP(MAX(J:J),J:AO,5+F188,FALSE))))</f>
        <v>0</v>
      </c>
    </row>
    <row r="189" spans="2:8">
      <c r="B189">
        <v>187</v>
      </c>
      <c r="C189">
        <v>0</v>
      </c>
      <c r="D189" cm="1">
        <f t="array" ref="D189">IFERROR(IF(C189&gt;=$O$37,"hotspot","")," ")</f>
        <v>0</v>
      </c>
      <c r="E189" cm="1">
        <f t="array" ref="E189">SUMIF(C187:C191,"&lt;"&amp;$O$37)</f>
        <v>0</v>
      </c>
      <c r="F189" cm="1">
        <f t="array" ref="F189">COUNTIF(C187:C191,"&lt;"&amp;$O$37)</f>
        <v>0</v>
      </c>
      <c r="G189" cm="1">
        <f t="array" ref="G189">IFERROR(IF(H189&gt;=(-LOG10($A$3)),"sw_htsp","")," ")</f>
        <v>0</v>
      </c>
      <c r="H189" cm="1">
        <f t="array" ref="H189">IF(E189=0, 0,IFERROR(-LOG10(VLOOKUP(E189,J:AO,5+F189,FALSE)),-LOG10(VLOOKUP(MAX(J:J),J:AO,5+F189,FALSE))))</f>
        <v>0</v>
      </c>
    </row>
    <row r="190" spans="2:8">
      <c r="B190">
        <v>188</v>
      </c>
      <c r="C190">
        <v>0</v>
      </c>
      <c r="D190" cm="1">
        <f t="array" ref="D190">IFERROR(IF(C190&gt;=$O$37,"hotspot","")," ")</f>
        <v>0</v>
      </c>
      <c r="E190" cm="1">
        <f t="array" ref="E190">SUMIF(C188:C192,"&lt;"&amp;$O$37)</f>
        <v>0</v>
      </c>
      <c r="F190" cm="1">
        <f t="array" ref="F190">COUNTIF(C188:C192,"&lt;"&amp;$O$37)</f>
        <v>0</v>
      </c>
      <c r="G190" cm="1">
        <f t="array" ref="G190">IFERROR(IF(H190&gt;=(-LOG10($A$3)),"sw_htsp","")," ")</f>
        <v>0</v>
      </c>
      <c r="H190" cm="1">
        <f t="array" ref="H190">IF(E190=0, 0,IFERROR(-LOG10(VLOOKUP(E190,J:AO,5+F190,FALSE)),-LOG10(VLOOKUP(MAX(J:J),J:AO,5+F190,FALSE))))</f>
        <v>0</v>
      </c>
    </row>
    <row r="191" spans="2:8">
      <c r="B191">
        <v>189</v>
      </c>
      <c r="C191">
        <v>0</v>
      </c>
      <c r="D191" cm="1">
        <f t="array" ref="D191">IFERROR(IF(C191&gt;=$O$37,"hotspot","")," ")</f>
        <v>0</v>
      </c>
      <c r="E191" cm="1">
        <f t="array" ref="E191">SUMIF(C189:C193,"&lt;"&amp;$O$37)</f>
        <v>0</v>
      </c>
      <c r="F191" cm="1">
        <f t="array" ref="F191">COUNTIF(C189:C193,"&lt;"&amp;$O$37)</f>
        <v>0</v>
      </c>
      <c r="G191" cm="1">
        <f t="array" ref="G191">IFERROR(IF(H191&gt;=(-LOG10($A$3)),"sw_htsp","")," ")</f>
        <v>0</v>
      </c>
      <c r="H191" cm="1">
        <f t="array" ref="H191">IF(E191=0, 0,IFERROR(-LOG10(VLOOKUP(E191,J:AO,5+F191,FALSE)),-LOG10(VLOOKUP(MAX(J:J),J:AO,5+F191,FALSE))))</f>
        <v>0</v>
      </c>
    </row>
    <row r="192" spans="2:8">
      <c r="B192">
        <v>190</v>
      </c>
      <c r="C192">
        <v>0</v>
      </c>
      <c r="D192" cm="1">
        <f t="array" ref="D192">IFERROR(IF(C192&gt;=$O$37,"hotspot","")," ")</f>
        <v>0</v>
      </c>
      <c r="E192" cm="1">
        <f t="array" ref="E192">SUMIF(C190:C194,"&lt;"&amp;$O$37)</f>
        <v>0</v>
      </c>
      <c r="F192" cm="1">
        <f t="array" ref="F192">COUNTIF(C190:C194,"&lt;"&amp;$O$37)</f>
        <v>0</v>
      </c>
      <c r="G192" cm="1">
        <f t="array" ref="G192">IFERROR(IF(H192&gt;=(-LOG10($A$3)),"sw_htsp","")," ")</f>
        <v>0</v>
      </c>
      <c r="H192" cm="1">
        <f t="array" ref="H192">IF(E192=0, 0,IFERROR(-LOG10(VLOOKUP(E192,J:AO,5+F192,FALSE)),-LOG10(VLOOKUP(MAX(J:J),J:AO,5+F192,FALSE))))</f>
        <v>0</v>
      </c>
    </row>
    <row r="193" spans="2:8">
      <c r="B193">
        <v>191</v>
      </c>
      <c r="C193">
        <v>0</v>
      </c>
      <c r="D193" cm="1">
        <f t="array" ref="D193">IFERROR(IF(C193&gt;=$O$37,"hotspot","")," ")</f>
        <v>0</v>
      </c>
      <c r="E193" cm="1">
        <f t="array" ref="E193">SUMIF(C191:C195,"&lt;"&amp;$O$37)</f>
        <v>0</v>
      </c>
      <c r="F193" cm="1">
        <f t="array" ref="F193">COUNTIF(C191:C195,"&lt;"&amp;$O$37)</f>
        <v>0</v>
      </c>
      <c r="G193" cm="1">
        <f t="array" ref="G193">IFERROR(IF(H193&gt;=(-LOG10($A$3)),"sw_htsp","")," ")</f>
        <v>0</v>
      </c>
      <c r="H193" cm="1">
        <f t="array" ref="H193">IF(E193=0, 0,IFERROR(-LOG10(VLOOKUP(E193,J:AO,5+F193,FALSE)),-LOG10(VLOOKUP(MAX(J:J),J:AO,5+F193,FALSE))))</f>
        <v>0</v>
      </c>
    </row>
    <row r="194" spans="2:8">
      <c r="B194">
        <v>192</v>
      </c>
      <c r="C194">
        <v>1</v>
      </c>
      <c r="D194" cm="1">
        <f t="array" ref="D194">IFERROR(IF(C194&gt;=$O$37,"hotspot","")," ")</f>
        <v>0</v>
      </c>
      <c r="E194" cm="1">
        <f t="array" ref="E194">SUMIF(C192:C196,"&lt;"&amp;$O$37)</f>
        <v>0</v>
      </c>
      <c r="F194" cm="1">
        <f t="array" ref="F194">COUNTIF(C192:C196,"&lt;"&amp;$O$37)</f>
        <v>0</v>
      </c>
      <c r="G194" cm="1">
        <f t="array" ref="G194">IFERROR(IF(H194&gt;=(-LOG10($A$3)),"sw_htsp","")," ")</f>
        <v>0</v>
      </c>
      <c r="H194" cm="1">
        <f t="array" ref="H194">IF(E194=0, 0,IFERROR(-LOG10(VLOOKUP(E194,J:AO,5+F194,FALSE)),-LOG10(VLOOKUP(MAX(J:J),J:AO,5+F194,FALSE))))</f>
        <v>0</v>
      </c>
    </row>
    <row r="195" spans="2:8">
      <c r="B195">
        <v>193</v>
      </c>
      <c r="C195">
        <v>4</v>
      </c>
      <c r="D195" cm="1">
        <f t="array" ref="D195">IFERROR(IF(C195&gt;=$O$37,"hotspot","")," ")</f>
        <v>0</v>
      </c>
      <c r="E195" cm="1">
        <f t="array" ref="E195">SUMIF(C193:C197,"&lt;"&amp;$O$37)</f>
        <v>0</v>
      </c>
      <c r="F195" cm="1">
        <f t="array" ref="F195">COUNTIF(C193:C197,"&lt;"&amp;$O$37)</f>
        <v>0</v>
      </c>
      <c r="G195" cm="1">
        <f t="array" ref="G195">IFERROR(IF(H195&gt;=(-LOG10($A$3)),"sw_htsp","")," ")</f>
        <v>0</v>
      </c>
      <c r="H195" cm="1">
        <f t="array" ref="H195">IF(E195=0, 0,IFERROR(-LOG10(VLOOKUP(E195,J:AO,5+F195,FALSE)),-LOG10(VLOOKUP(MAX(J:J),J:AO,5+F195,FALSE))))</f>
        <v>0</v>
      </c>
    </row>
    <row r="196" spans="2:8">
      <c r="B196">
        <v>194</v>
      </c>
      <c r="C196">
        <v>1</v>
      </c>
      <c r="D196" cm="1">
        <f t="array" ref="D196">IFERROR(IF(C196&gt;=$O$37,"hotspot","")," ")</f>
        <v>0</v>
      </c>
      <c r="E196" cm="1">
        <f t="array" ref="E196">SUMIF(C194:C198,"&lt;"&amp;$O$37)</f>
        <v>0</v>
      </c>
      <c r="F196" cm="1">
        <f t="array" ref="F196">COUNTIF(C194:C198,"&lt;"&amp;$O$37)</f>
        <v>0</v>
      </c>
      <c r="G196" cm="1">
        <f t="array" ref="G196">IFERROR(IF(H196&gt;=(-LOG10($A$3)),"sw_htsp","")," ")</f>
        <v>0</v>
      </c>
      <c r="H196" cm="1">
        <f t="array" ref="H196">IF(E196=0, 0,IFERROR(-LOG10(VLOOKUP(E196,J:AO,5+F196,FALSE)),-LOG10(VLOOKUP(MAX(J:J),J:AO,5+F196,FALSE))))</f>
        <v>0</v>
      </c>
    </row>
    <row r="197" spans="2:8">
      <c r="B197">
        <v>195</v>
      </c>
      <c r="C197">
        <v>1</v>
      </c>
      <c r="D197" cm="1">
        <f t="array" ref="D197">IFERROR(IF(C197&gt;=$O$37,"hotspot","")," ")</f>
        <v>0</v>
      </c>
      <c r="E197" cm="1">
        <f t="array" ref="E197">SUMIF(C195:C199,"&lt;"&amp;$O$37)</f>
        <v>0</v>
      </c>
      <c r="F197" cm="1">
        <f t="array" ref="F197">COUNTIF(C195:C199,"&lt;"&amp;$O$37)</f>
        <v>0</v>
      </c>
      <c r="G197" cm="1">
        <f t="array" ref="G197">IFERROR(IF(H197&gt;=(-LOG10($A$3)),"sw_htsp","")," ")</f>
        <v>0</v>
      </c>
      <c r="H197" cm="1">
        <f t="array" ref="H197">IF(E197=0, 0,IFERROR(-LOG10(VLOOKUP(E197,J:AO,5+F197,FALSE)),-LOG10(VLOOKUP(MAX(J:J),J:AO,5+F197,FALSE))))</f>
        <v>0</v>
      </c>
    </row>
    <row r="198" spans="2:8">
      <c r="B198">
        <v>196</v>
      </c>
      <c r="C198">
        <v>1</v>
      </c>
      <c r="D198" cm="1">
        <f t="array" ref="D198">IFERROR(IF(C198&gt;=$O$37,"hotspot","")," ")</f>
        <v>0</v>
      </c>
      <c r="E198" cm="1">
        <f t="array" ref="E198">SUMIF(C196:C200,"&lt;"&amp;$O$37)</f>
        <v>0</v>
      </c>
      <c r="F198" cm="1">
        <f t="array" ref="F198">COUNTIF(C196:C200,"&lt;"&amp;$O$37)</f>
        <v>0</v>
      </c>
      <c r="G198" cm="1">
        <f t="array" ref="G198">IFERROR(IF(H198&gt;=(-LOG10($A$3)),"sw_htsp","")," ")</f>
        <v>0</v>
      </c>
      <c r="H198" cm="1">
        <f t="array" ref="H198">IF(E198=0, 0,IFERROR(-LOG10(VLOOKUP(E198,J:AO,5+F198,FALSE)),-LOG10(VLOOKUP(MAX(J:J),J:AO,5+F198,FALSE))))</f>
        <v>0</v>
      </c>
    </row>
    <row r="199" spans="2:8">
      <c r="B199">
        <v>197</v>
      </c>
      <c r="C199">
        <v>1</v>
      </c>
      <c r="D199" cm="1">
        <f t="array" ref="D199">IFERROR(IF(C199&gt;=$O$37,"hotspot","")," ")</f>
        <v>0</v>
      </c>
      <c r="E199" cm="1">
        <f t="array" ref="E199">SUMIF(C197:C201,"&lt;"&amp;$O$37)</f>
        <v>0</v>
      </c>
      <c r="F199" cm="1">
        <f t="array" ref="F199">COUNTIF(C197:C201,"&lt;"&amp;$O$37)</f>
        <v>0</v>
      </c>
      <c r="G199" cm="1">
        <f t="array" ref="G199">IFERROR(IF(H199&gt;=(-LOG10($A$3)),"sw_htsp","")," ")</f>
        <v>0</v>
      </c>
      <c r="H199" cm="1">
        <f t="array" ref="H199">IF(E199=0, 0,IFERROR(-LOG10(VLOOKUP(E199,J:AO,5+F199,FALSE)),-LOG10(VLOOKUP(MAX(J:J),J:AO,5+F199,FALSE))))</f>
        <v>0</v>
      </c>
    </row>
    <row r="200" spans="2:8">
      <c r="B200">
        <v>198</v>
      </c>
      <c r="C200">
        <v>1</v>
      </c>
      <c r="D200" cm="1">
        <f t="array" ref="D200">IFERROR(IF(C200&gt;=$O$37,"hotspot","")," ")</f>
        <v>0</v>
      </c>
      <c r="E200" cm="1">
        <f t="array" ref="E200">SUMIF(C198:C202,"&lt;"&amp;$O$37)</f>
        <v>0</v>
      </c>
      <c r="F200" cm="1">
        <f t="array" ref="F200">COUNTIF(C198:C202,"&lt;"&amp;$O$37)</f>
        <v>0</v>
      </c>
      <c r="G200" cm="1">
        <f t="array" ref="G200">IFERROR(IF(H200&gt;=(-LOG10($A$3)),"sw_htsp","")," ")</f>
        <v>0</v>
      </c>
      <c r="H200" cm="1">
        <f t="array" ref="H200">IF(E200=0, 0,IFERROR(-LOG10(VLOOKUP(E200,J:AO,5+F200,FALSE)),-LOG10(VLOOKUP(MAX(J:J),J:AO,5+F200,FALSE))))</f>
        <v>0</v>
      </c>
    </row>
    <row r="201" spans="2:8">
      <c r="B201">
        <v>199</v>
      </c>
      <c r="C201">
        <v>3</v>
      </c>
      <c r="D201" cm="1">
        <f t="array" ref="D201">IFERROR(IF(C201&gt;=$O$37,"hotspot","")," ")</f>
        <v>0</v>
      </c>
      <c r="E201" cm="1">
        <f t="array" ref="E201">SUMIF(C199:C203,"&lt;"&amp;$O$37)</f>
        <v>0</v>
      </c>
      <c r="F201" cm="1">
        <f t="array" ref="F201">COUNTIF(C199:C203,"&lt;"&amp;$O$37)</f>
        <v>0</v>
      </c>
      <c r="G201" cm="1">
        <f t="array" ref="G201">IFERROR(IF(H201&gt;=(-LOG10($A$3)),"sw_htsp","")," ")</f>
        <v>0</v>
      </c>
      <c r="H201" cm="1">
        <f t="array" ref="H201">IF(E201=0, 0,IFERROR(-LOG10(VLOOKUP(E201,J:AO,5+F201,FALSE)),-LOG10(VLOOKUP(MAX(J:J),J:AO,5+F201,FALSE))))</f>
        <v>0</v>
      </c>
    </row>
    <row r="202" spans="2:8">
      <c r="B202">
        <v>200</v>
      </c>
      <c r="C202">
        <v>1</v>
      </c>
      <c r="D202" cm="1">
        <f t="array" ref="D202">IFERROR(IF(C202&gt;=$O$37,"hotspot","")," ")</f>
        <v>0</v>
      </c>
      <c r="E202" cm="1">
        <f t="array" ref="E202">SUMIF(C200:C204,"&lt;"&amp;$O$37)</f>
        <v>0</v>
      </c>
      <c r="F202" cm="1">
        <f t="array" ref="F202">COUNTIF(C200:C204,"&lt;"&amp;$O$37)</f>
        <v>0</v>
      </c>
      <c r="G202" cm="1">
        <f t="array" ref="G202">IFERROR(IF(H202&gt;=(-LOG10($A$3)),"sw_htsp","")," ")</f>
        <v>0</v>
      </c>
      <c r="H202" cm="1">
        <f t="array" ref="H202">IF(E202=0, 0,IFERROR(-LOG10(VLOOKUP(E202,J:AO,5+F202,FALSE)),-LOG10(VLOOKUP(MAX(J:J),J:AO,5+F202,FALSE))))</f>
        <v>0</v>
      </c>
    </row>
    <row r="203" spans="2:8">
      <c r="B203">
        <v>201</v>
      </c>
      <c r="C203">
        <v>0</v>
      </c>
      <c r="D203" cm="1">
        <f t="array" ref="D203">IFERROR(IF(C203&gt;=$O$37,"hotspot","")," ")</f>
        <v>0</v>
      </c>
      <c r="E203" cm="1">
        <f t="array" ref="E203">SUMIF(C201:C205,"&lt;"&amp;$O$37)</f>
        <v>0</v>
      </c>
      <c r="F203" cm="1">
        <f t="array" ref="F203">COUNTIF(C201:C205,"&lt;"&amp;$O$37)</f>
        <v>0</v>
      </c>
      <c r="G203" cm="1">
        <f t="array" ref="G203">IFERROR(IF(H203&gt;=(-LOG10($A$3)),"sw_htsp","")," ")</f>
        <v>0</v>
      </c>
      <c r="H203" cm="1">
        <f t="array" ref="H203">IF(E203=0, 0,IFERROR(-LOG10(VLOOKUP(E203,J:AO,5+F203,FALSE)),-LOG10(VLOOKUP(MAX(J:J),J:AO,5+F203,FALSE))))</f>
        <v>0</v>
      </c>
    </row>
    <row r="204" spans="2:8">
      <c r="B204">
        <v>202</v>
      </c>
      <c r="C204">
        <v>0</v>
      </c>
      <c r="D204" cm="1">
        <f t="array" ref="D204">IFERROR(IF(C204&gt;=$O$37,"hotspot","")," ")</f>
        <v>0</v>
      </c>
      <c r="E204" cm="1">
        <f t="array" ref="E204">SUMIF(C202:C206,"&lt;"&amp;$O$37)</f>
        <v>0</v>
      </c>
      <c r="F204" cm="1">
        <f t="array" ref="F204">COUNTIF(C202:C206,"&lt;"&amp;$O$37)</f>
        <v>0</v>
      </c>
      <c r="G204" cm="1">
        <f t="array" ref="G204">IFERROR(IF(H204&gt;=(-LOG10($A$3)),"sw_htsp","")," ")</f>
        <v>0</v>
      </c>
      <c r="H204" cm="1">
        <f t="array" ref="H204">IF(E204=0, 0,IFERROR(-LOG10(VLOOKUP(E204,J:AO,5+F204,FALSE)),-LOG10(VLOOKUP(MAX(J:J),J:AO,5+F204,FALSE))))</f>
        <v>0</v>
      </c>
    </row>
    <row r="205" spans="2:8">
      <c r="B205">
        <v>203</v>
      </c>
      <c r="C205">
        <v>0</v>
      </c>
      <c r="D205" cm="1">
        <f t="array" ref="D205">IFERROR(IF(C205&gt;=$O$37,"hotspot","")," ")</f>
        <v>0</v>
      </c>
      <c r="E205" cm="1">
        <f t="array" ref="E205">SUMIF(C203:C207,"&lt;"&amp;$O$37)</f>
        <v>0</v>
      </c>
      <c r="F205" cm="1">
        <f t="array" ref="F205">COUNTIF(C203:C207,"&lt;"&amp;$O$37)</f>
        <v>0</v>
      </c>
      <c r="G205" cm="1">
        <f t="array" ref="G205">IFERROR(IF(H205&gt;=(-LOG10($A$3)),"sw_htsp","")," ")</f>
        <v>0</v>
      </c>
      <c r="H205" cm="1">
        <f t="array" ref="H205">IF(E205=0, 0,IFERROR(-LOG10(VLOOKUP(E205,J:AO,5+F205,FALSE)),-LOG10(VLOOKUP(MAX(J:J),J:AO,5+F205,FALSE))))</f>
        <v>0</v>
      </c>
    </row>
    <row r="206" spans="2:8">
      <c r="B206">
        <v>204</v>
      </c>
      <c r="C206">
        <v>4</v>
      </c>
      <c r="D206" cm="1">
        <f t="array" ref="D206">IFERROR(IF(C206&gt;=$O$37,"hotspot","")," ")</f>
        <v>0</v>
      </c>
      <c r="E206" cm="1">
        <f t="array" ref="E206">SUMIF(C204:C208,"&lt;"&amp;$O$37)</f>
        <v>0</v>
      </c>
      <c r="F206" cm="1">
        <f t="array" ref="F206">COUNTIF(C204:C208,"&lt;"&amp;$O$37)</f>
        <v>0</v>
      </c>
      <c r="G206" cm="1">
        <f t="array" ref="G206">IFERROR(IF(H206&gt;=(-LOG10($A$3)),"sw_htsp","")," ")</f>
        <v>0</v>
      </c>
      <c r="H206" cm="1">
        <f t="array" ref="H206">IF(E206=0, 0,IFERROR(-LOG10(VLOOKUP(E206,J:AO,5+F206,FALSE)),-LOG10(VLOOKUP(MAX(J:J),J:AO,5+F206,FALSE))))</f>
        <v>0</v>
      </c>
    </row>
    <row r="207" spans="2:8">
      <c r="B207">
        <v>205</v>
      </c>
      <c r="C207">
        <v>3</v>
      </c>
      <c r="D207" cm="1">
        <f t="array" ref="D207">IFERROR(IF(C207&gt;=$O$37,"hotspot","")," ")</f>
        <v>0</v>
      </c>
      <c r="E207" cm="1">
        <f t="array" ref="E207">SUMIF(C205:C209,"&lt;"&amp;$O$37)</f>
        <v>0</v>
      </c>
      <c r="F207" cm="1">
        <f t="array" ref="F207">COUNTIF(C205:C209,"&lt;"&amp;$O$37)</f>
        <v>0</v>
      </c>
      <c r="G207" cm="1">
        <f t="array" ref="G207">IFERROR(IF(H207&gt;=(-LOG10($A$3)),"sw_htsp","")," ")</f>
        <v>0</v>
      </c>
      <c r="H207" cm="1">
        <f t="array" ref="H207">IF(E207=0, 0,IFERROR(-LOG10(VLOOKUP(E207,J:AO,5+F207,FALSE)),-LOG10(VLOOKUP(MAX(J:J),J:AO,5+F207,FALSE))))</f>
        <v>0</v>
      </c>
    </row>
    <row r="208" spans="2:8">
      <c r="B208">
        <v>206</v>
      </c>
      <c r="C208">
        <v>1</v>
      </c>
      <c r="D208" cm="1">
        <f t="array" ref="D208">IFERROR(IF(C208&gt;=$O$37,"hotspot","")," ")</f>
        <v>0</v>
      </c>
      <c r="E208" cm="1">
        <f t="array" ref="E208">SUMIF(C206:C210,"&lt;"&amp;$O$37)</f>
        <v>0</v>
      </c>
      <c r="F208" cm="1">
        <f t="array" ref="F208">COUNTIF(C206:C210,"&lt;"&amp;$O$37)</f>
        <v>0</v>
      </c>
      <c r="G208" cm="1">
        <f t="array" ref="G208">IFERROR(IF(H208&gt;=(-LOG10($A$3)),"sw_htsp","")," ")</f>
        <v>0</v>
      </c>
      <c r="H208" cm="1">
        <f t="array" ref="H208">IF(E208=0, 0,IFERROR(-LOG10(VLOOKUP(E208,J:AO,5+F208,FALSE)),-LOG10(VLOOKUP(MAX(J:J),J:AO,5+F208,FALSE))))</f>
        <v>0</v>
      </c>
    </row>
    <row r="209" spans="2:8">
      <c r="B209">
        <v>207</v>
      </c>
      <c r="C209">
        <v>0</v>
      </c>
      <c r="D209" cm="1">
        <f t="array" ref="D209">IFERROR(IF(C209&gt;=$O$37,"hotspot","")," ")</f>
        <v>0</v>
      </c>
      <c r="E209" cm="1">
        <f t="array" ref="E209">SUMIF(C207:C211,"&lt;"&amp;$O$37)</f>
        <v>0</v>
      </c>
      <c r="F209" cm="1">
        <f t="array" ref="F209">COUNTIF(C207:C211,"&lt;"&amp;$O$37)</f>
        <v>0</v>
      </c>
      <c r="G209" cm="1">
        <f t="array" ref="G209">IFERROR(IF(H209&gt;=(-LOG10($A$3)),"sw_htsp","")," ")</f>
        <v>0</v>
      </c>
      <c r="H209" cm="1">
        <f t="array" ref="H209">IF(E209=0, 0,IFERROR(-LOG10(VLOOKUP(E209,J:AO,5+F209,FALSE)),-LOG10(VLOOKUP(MAX(J:J),J:AO,5+F209,FALSE))))</f>
        <v>0</v>
      </c>
    </row>
    <row r="210" spans="2:8">
      <c r="B210">
        <v>208</v>
      </c>
      <c r="C210">
        <v>0</v>
      </c>
      <c r="D210" cm="1">
        <f t="array" ref="D210">IFERROR(IF(C210&gt;=$O$37,"hotspot","")," ")</f>
        <v>0</v>
      </c>
      <c r="E210" cm="1">
        <f t="array" ref="E210">SUMIF(C208:C212,"&lt;"&amp;$O$37)</f>
        <v>0</v>
      </c>
      <c r="F210" cm="1">
        <f t="array" ref="F210">COUNTIF(C208:C212,"&lt;"&amp;$O$37)</f>
        <v>0</v>
      </c>
      <c r="G210" cm="1">
        <f t="array" ref="G210">IFERROR(IF(H210&gt;=(-LOG10($A$3)),"sw_htsp","")," ")</f>
        <v>0</v>
      </c>
      <c r="H210" cm="1">
        <f t="array" ref="H210">IF(E210=0, 0,IFERROR(-LOG10(VLOOKUP(E210,J:AO,5+F210,FALSE)),-LOG10(VLOOKUP(MAX(J:J),J:AO,5+F210,FALSE))))</f>
        <v>0</v>
      </c>
    </row>
    <row r="211" spans="2:8">
      <c r="B211">
        <v>209</v>
      </c>
      <c r="C211">
        <v>4</v>
      </c>
      <c r="D211" cm="1">
        <f t="array" ref="D211">IFERROR(IF(C211&gt;=$O$37,"hotspot","")," ")</f>
        <v>0</v>
      </c>
      <c r="E211" cm="1">
        <f t="array" ref="E211">SUMIF(C209:C213,"&lt;"&amp;$O$37)</f>
        <v>0</v>
      </c>
      <c r="F211" cm="1">
        <f t="array" ref="F211">COUNTIF(C209:C213,"&lt;"&amp;$O$37)</f>
        <v>0</v>
      </c>
      <c r="G211" cm="1">
        <f t="array" ref="G211">IFERROR(IF(H211&gt;=(-LOG10($A$3)),"sw_htsp","")," ")</f>
        <v>0</v>
      </c>
      <c r="H211" cm="1">
        <f t="array" ref="H211">IF(E211=0, 0,IFERROR(-LOG10(VLOOKUP(E211,J:AO,5+F211,FALSE)),-LOG10(VLOOKUP(MAX(J:J),J:AO,5+F211,FALSE))))</f>
        <v>0</v>
      </c>
    </row>
    <row r="212" spans="2:8">
      <c r="B212">
        <v>210</v>
      </c>
      <c r="C212">
        <v>0</v>
      </c>
      <c r="D212" cm="1">
        <f t="array" ref="D212">IFERROR(IF(C212&gt;=$O$37,"hotspot","")," ")</f>
        <v>0</v>
      </c>
      <c r="E212" cm="1">
        <f t="array" ref="E212">SUMIF(C210:C214,"&lt;"&amp;$O$37)</f>
        <v>0</v>
      </c>
      <c r="F212" cm="1">
        <f t="array" ref="F212">COUNTIF(C210:C214,"&lt;"&amp;$O$37)</f>
        <v>0</v>
      </c>
      <c r="G212" cm="1">
        <f t="array" ref="G212">IFERROR(IF(H212&gt;=(-LOG10($A$3)),"sw_htsp","")," ")</f>
        <v>0</v>
      </c>
      <c r="H212" cm="1">
        <f t="array" ref="H212">IF(E212=0, 0,IFERROR(-LOG10(VLOOKUP(E212,J:AO,5+F212,FALSE)),-LOG10(VLOOKUP(MAX(J:J),J:AO,5+F212,FALSE))))</f>
        <v>0</v>
      </c>
    </row>
    <row r="213" spans="2:8">
      <c r="B213">
        <v>211</v>
      </c>
      <c r="C213">
        <v>1</v>
      </c>
      <c r="D213" cm="1">
        <f t="array" ref="D213">IFERROR(IF(C213&gt;=$O$37,"hotspot","")," ")</f>
        <v>0</v>
      </c>
      <c r="E213" cm="1">
        <f t="array" ref="E213">SUMIF(C211:C215,"&lt;"&amp;$O$37)</f>
        <v>0</v>
      </c>
      <c r="F213" cm="1">
        <f t="array" ref="F213">COUNTIF(C211:C215,"&lt;"&amp;$O$37)</f>
        <v>0</v>
      </c>
      <c r="G213" cm="1">
        <f t="array" ref="G213">IFERROR(IF(H213&gt;=(-LOG10($A$3)),"sw_htsp","")," ")</f>
        <v>0</v>
      </c>
      <c r="H213" cm="1">
        <f t="array" ref="H213">IF(E213=0, 0,IFERROR(-LOG10(VLOOKUP(E213,J:AO,5+F213,FALSE)),-LOG10(VLOOKUP(MAX(J:J),J:AO,5+F213,FALSE))))</f>
        <v>0</v>
      </c>
    </row>
    <row r="214" spans="2:8">
      <c r="B214">
        <v>212</v>
      </c>
      <c r="C214">
        <v>0</v>
      </c>
      <c r="D214" cm="1">
        <f t="array" ref="D214">IFERROR(IF(C214&gt;=$O$37,"hotspot","")," ")</f>
        <v>0</v>
      </c>
      <c r="E214" cm="1">
        <f t="array" ref="E214">SUMIF(C212:C216,"&lt;"&amp;$O$37)</f>
        <v>0</v>
      </c>
      <c r="F214" cm="1">
        <f t="array" ref="F214">COUNTIF(C212:C216,"&lt;"&amp;$O$37)</f>
        <v>0</v>
      </c>
      <c r="G214" cm="1">
        <f t="array" ref="G214">IFERROR(IF(H214&gt;=(-LOG10($A$3)),"sw_htsp","")," ")</f>
        <v>0</v>
      </c>
      <c r="H214" cm="1">
        <f t="array" ref="H214">IF(E214=0, 0,IFERROR(-LOG10(VLOOKUP(E214,J:AO,5+F214,FALSE)),-LOG10(VLOOKUP(MAX(J:J),J:AO,5+F214,FALSE))))</f>
        <v>0</v>
      </c>
    </row>
    <row r="215" spans="2:8">
      <c r="B215">
        <v>213</v>
      </c>
      <c r="C215">
        <v>1</v>
      </c>
      <c r="D215" cm="1">
        <f t="array" ref="D215">IFERROR(IF(C215&gt;=$O$37,"hotspot","")," ")</f>
        <v>0</v>
      </c>
      <c r="E215" cm="1">
        <f t="array" ref="E215">SUMIF(C213:C217,"&lt;"&amp;$O$37)</f>
        <v>0</v>
      </c>
      <c r="F215" cm="1">
        <f t="array" ref="F215">COUNTIF(C213:C217,"&lt;"&amp;$O$37)</f>
        <v>0</v>
      </c>
      <c r="G215" cm="1">
        <f t="array" ref="G215">IFERROR(IF(H215&gt;=(-LOG10($A$3)),"sw_htsp","")," ")</f>
        <v>0</v>
      </c>
      <c r="H215" cm="1">
        <f t="array" ref="H215">IF(E215=0, 0,IFERROR(-LOG10(VLOOKUP(E215,J:AO,5+F215,FALSE)),-LOG10(VLOOKUP(MAX(J:J),J:AO,5+F215,FALSE))))</f>
        <v>0</v>
      </c>
    </row>
    <row r="216" spans="2:8">
      <c r="B216">
        <v>214</v>
      </c>
      <c r="C216">
        <v>2</v>
      </c>
      <c r="D216" cm="1">
        <f t="array" ref="D216">IFERROR(IF(C216&gt;=$O$37,"hotspot","")," ")</f>
        <v>0</v>
      </c>
      <c r="E216" cm="1">
        <f t="array" ref="E216">SUMIF(C214:C218,"&lt;"&amp;$O$37)</f>
        <v>0</v>
      </c>
      <c r="F216" cm="1">
        <f t="array" ref="F216">COUNTIF(C214:C218,"&lt;"&amp;$O$37)</f>
        <v>0</v>
      </c>
      <c r="G216" cm="1">
        <f t="array" ref="G216">IFERROR(IF(H216&gt;=(-LOG10($A$3)),"sw_htsp","")," ")</f>
        <v>0</v>
      </c>
      <c r="H216" cm="1">
        <f t="array" ref="H216">IF(E216=0, 0,IFERROR(-LOG10(VLOOKUP(E216,J:AO,5+F216,FALSE)),-LOG10(VLOOKUP(MAX(J:J),J:AO,5+F216,FALSE))))</f>
        <v>0</v>
      </c>
    </row>
    <row r="217" spans="2:8">
      <c r="B217">
        <v>215</v>
      </c>
      <c r="C217">
        <v>1</v>
      </c>
      <c r="D217" cm="1">
        <f t="array" ref="D217">IFERROR(IF(C217&gt;=$O$37,"hotspot","")," ")</f>
        <v>0</v>
      </c>
      <c r="E217" cm="1">
        <f t="array" ref="E217">SUMIF(C215:C219,"&lt;"&amp;$O$37)</f>
        <v>0</v>
      </c>
      <c r="F217" cm="1">
        <f t="array" ref="F217">COUNTIF(C215:C219,"&lt;"&amp;$O$37)</f>
        <v>0</v>
      </c>
      <c r="G217" cm="1">
        <f t="array" ref="G217">IFERROR(IF(H217&gt;=(-LOG10($A$3)),"sw_htsp","")," ")</f>
        <v>0</v>
      </c>
      <c r="H217" cm="1">
        <f t="array" ref="H217">IF(E217=0, 0,IFERROR(-LOG10(VLOOKUP(E217,J:AO,5+F217,FALSE)),-LOG10(VLOOKUP(MAX(J:J),J:AO,5+F217,FALSE))))</f>
        <v>0</v>
      </c>
    </row>
    <row r="218" spans="2:8">
      <c r="B218">
        <v>216</v>
      </c>
      <c r="C218">
        <v>0</v>
      </c>
      <c r="D218" cm="1">
        <f t="array" ref="D218">IFERROR(IF(C218&gt;=$O$37,"hotspot","")," ")</f>
        <v>0</v>
      </c>
      <c r="E218" cm="1">
        <f t="array" ref="E218">SUMIF(C216:C220,"&lt;"&amp;$O$37)</f>
        <v>0</v>
      </c>
      <c r="F218" cm="1">
        <f t="array" ref="F218">COUNTIF(C216:C220,"&lt;"&amp;$O$37)</f>
        <v>0</v>
      </c>
      <c r="G218" cm="1">
        <f t="array" ref="G218">IFERROR(IF(H218&gt;=(-LOG10($A$3)),"sw_htsp","")," ")</f>
        <v>0</v>
      </c>
      <c r="H218" cm="1">
        <f t="array" ref="H218">IF(E218=0, 0,IFERROR(-LOG10(VLOOKUP(E218,J:AO,5+F218,FALSE)),-LOG10(VLOOKUP(MAX(J:J),J:AO,5+F218,FALSE))))</f>
        <v>0</v>
      </c>
    </row>
    <row r="219" spans="2:8">
      <c r="B219">
        <v>217</v>
      </c>
      <c r="C219">
        <v>2</v>
      </c>
      <c r="D219" cm="1">
        <f t="array" ref="D219">IFERROR(IF(C219&gt;=$O$37,"hotspot","")," ")</f>
        <v>0</v>
      </c>
      <c r="E219" cm="1">
        <f t="array" ref="E219">SUMIF(C217:C221,"&lt;"&amp;$O$37)</f>
        <v>0</v>
      </c>
      <c r="F219" cm="1">
        <f t="array" ref="F219">COUNTIF(C217:C221,"&lt;"&amp;$O$37)</f>
        <v>0</v>
      </c>
      <c r="G219" cm="1">
        <f t="array" ref="G219">IFERROR(IF(H219&gt;=(-LOG10($A$3)),"sw_htsp","")," ")</f>
        <v>0</v>
      </c>
      <c r="H219" cm="1">
        <f t="array" ref="H219">IF(E219=0, 0,IFERROR(-LOG10(VLOOKUP(E219,J:AO,5+F219,FALSE)),-LOG10(VLOOKUP(MAX(J:J),J:AO,5+F219,FALSE))))</f>
        <v>0</v>
      </c>
    </row>
    <row r="220" spans="2:8">
      <c r="B220">
        <v>218</v>
      </c>
      <c r="C220">
        <v>1</v>
      </c>
      <c r="D220" cm="1">
        <f t="array" ref="D220">IFERROR(IF(C220&gt;=$O$37,"hotspot","")," ")</f>
        <v>0</v>
      </c>
      <c r="E220" cm="1">
        <f t="array" ref="E220">SUMIF(C218:C222,"&lt;"&amp;$O$37)</f>
        <v>0</v>
      </c>
      <c r="F220" cm="1">
        <f t="array" ref="F220">COUNTIF(C218:C222,"&lt;"&amp;$O$37)</f>
        <v>0</v>
      </c>
      <c r="G220" cm="1">
        <f t="array" ref="G220">IFERROR(IF(H220&gt;=(-LOG10($A$3)),"sw_htsp","")," ")</f>
        <v>0</v>
      </c>
      <c r="H220" cm="1">
        <f t="array" ref="H220">IF(E220=0, 0,IFERROR(-LOG10(VLOOKUP(E220,J:AO,5+F220,FALSE)),-LOG10(VLOOKUP(MAX(J:J),J:AO,5+F220,FALSE))))</f>
        <v>0</v>
      </c>
    </row>
    <row r="221" spans="2:8">
      <c r="B221">
        <v>219</v>
      </c>
      <c r="C221">
        <v>1</v>
      </c>
      <c r="D221" cm="1">
        <f t="array" ref="D221">IFERROR(IF(C221&gt;=$O$37,"hotspot","")," ")</f>
        <v>0</v>
      </c>
      <c r="E221" cm="1">
        <f t="array" ref="E221">SUMIF(C219:C223,"&lt;"&amp;$O$37)</f>
        <v>0</v>
      </c>
      <c r="F221" cm="1">
        <f t="array" ref="F221">COUNTIF(C219:C223,"&lt;"&amp;$O$37)</f>
        <v>0</v>
      </c>
      <c r="G221" cm="1">
        <f t="array" ref="G221">IFERROR(IF(H221&gt;=(-LOG10($A$3)),"sw_htsp","")," ")</f>
        <v>0</v>
      </c>
      <c r="H221" cm="1">
        <f t="array" ref="H221">IF(E221=0, 0,IFERROR(-LOG10(VLOOKUP(E221,J:AO,5+F221,FALSE)),-LOG10(VLOOKUP(MAX(J:J),J:AO,5+F221,FALSE))))</f>
        <v>0</v>
      </c>
    </row>
    <row r="222" spans="2:8">
      <c r="B222">
        <v>220</v>
      </c>
      <c r="C222">
        <v>1</v>
      </c>
      <c r="D222" cm="1">
        <f t="array" ref="D222">IFERROR(IF(C222&gt;=$O$37,"hotspot","")," ")</f>
        <v>0</v>
      </c>
      <c r="E222" cm="1">
        <f t="array" ref="E222">SUMIF(C220:C224,"&lt;"&amp;$O$37)</f>
        <v>0</v>
      </c>
      <c r="F222" cm="1">
        <f t="array" ref="F222">COUNTIF(C220:C224,"&lt;"&amp;$O$37)</f>
        <v>0</v>
      </c>
      <c r="G222" cm="1">
        <f t="array" ref="G222">IFERROR(IF(H222&gt;=(-LOG10($A$3)),"sw_htsp","")," ")</f>
        <v>0</v>
      </c>
      <c r="H222" cm="1">
        <f t="array" ref="H222">IF(E222=0, 0,IFERROR(-LOG10(VLOOKUP(E222,J:AO,5+F222,FALSE)),-LOG10(VLOOKUP(MAX(J:J),J:AO,5+F222,FALSE))))</f>
        <v>0</v>
      </c>
    </row>
    <row r="223" spans="2:8">
      <c r="B223">
        <v>221</v>
      </c>
      <c r="C223">
        <v>0</v>
      </c>
      <c r="D223" cm="1">
        <f t="array" ref="D223">IFERROR(IF(C223&gt;=$O$37,"hotspot","")," ")</f>
        <v>0</v>
      </c>
      <c r="E223" cm="1">
        <f t="array" ref="E223">SUMIF(C221:C225,"&lt;"&amp;$O$37)</f>
        <v>0</v>
      </c>
      <c r="F223" cm="1">
        <f t="array" ref="F223">COUNTIF(C221:C225,"&lt;"&amp;$O$37)</f>
        <v>0</v>
      </c>
      <c r="G223" cm="1">
        <f t="array" ref="G223">IFERROR(IF(H223&gt;=(-LOG10($A$3)),"sw_htsp","")," ")</f>
        <v>0</v>
      </c>
      <c r="H223" cm="1">
        <f t="array" ref="H223">IF(E223=0, 0,IFERROR(-LOG10(VLOOKUP(E223,J:AO,5+F223,FALSE)),-LOG10(VLOOKUP(MAX(J:J),J:AO,5+F223,FALSE))))</f>
        <v>0</v>
      </c>
    </row>
    <row r="224" spans="2:8">
      <c r="B224">
        <v>222</v>
      </c>
      <c r="C224">
        <v>1</v>
      </c>
      <c r="D224" cm="1">
        <f t="array" ref="D224">IFERROR(IF(C224&gt;=$O$37,"hotspot","")," ")</f>
        <v>0</v>
      </c>
      <c r="E224" cm="1">
        <f t="array" ref="E224">SUMIF(C222:C226,"&lt;"&amp;$O$37)</f>
        <v>0</v>
      </c>
      <c r="F224" cm="1">
        <f t="array" ref="F224">COUNTIF(C222:C226,"&lt;"&amp;$O$37)</f>
        <v>0</v>
      </c>
      <c r="G224" cm="1">
        <f t="array" ref="G224">IFERROR(IF(H224&gt;=(-LOG10($A$3)),"sw_htsp","")," ")</f>
        <v>0</v>
      </c>
      <c r="H224" cm="1">
        <f t="array" ref="H224">IF(E224=0, 0,IFERROR(-LOG10(VLOOKUP(E224,J:AO,5+F224,FALSE)),-LOG10(VLOOKUP(MAX(J:J),J:AO,5+F224,FALSE))))</f>
        <v>0</v>
      </c>
    </row>
    <row r="225" spans="2:8">
      <c r="B225">
        <v>223</v>
      </c>
      <c r="C225">
        <v>1</v>
      </c>
      <c r="D225" cm="1">
        <f t="array" ref="D225">IFERROR(IF(C225&gt;=$O$37,"hotspot","")," ")</f>
        <v>0</v>
      </c>
      <c r="E225" cm="1">
        <f t="array" ref="E225">SUMIF(C223:C227,"&lt;"&amp;$O$37)</f>
        <v>0</v>
      </c>
      <c r="F225" cm="1">
        <f t="array" ref="F225">COUNTIF(C223:C227,"&lt;"&amp;$O$37)</f>
        <v>0</v>
      </c>
      <c r="G225" cm="1">
        <f t="array" ref="G225">IFERROR(IF(H225&gt;=(-LOG10($A$3)),"sw_htsp","")," ")</f>
        <v>0</v>
      </c>
      <c r="H225" cm="1">
        <f t="array" ref="H225">IF(E225=0, 0,IFERROR(-LOG10(VLOOKUP(E225,J:AO,5+F225,FALSE)),-LOG10(VLOOKUP(MAX(J:J),J:AO,5+F225,FALSE))))</f>
        <v>0</v>
      </c>
    </row>
    <row r="226" spans="2:8">
      <c r="B226">
        <v>224</v>
      </c>
      <c r="C226">
        <v>1</v>
      </c>
      <c r="D226" cm="1">
        <f t="array" ref="D226">IFERROR(IF(C226&gt;=$O$37,"hotspot","")," ")</f>
        <v>0</v>
      </c>
      <c r="E226" cm="1">
        <f t="array" ref="E226">SUMIF(C224:C228,"&lt;"&amp;$O$37)</f>
        <v>0</v>
      </c>
      <c r="F226" cm="1">
        <f t="array" ref="F226">COUNTIF(C224:C228,"&lt;"&amp;$O$37)</f>
        <v>0</v>
      </c>
      <c r="G226" cm="1">
        <f t="array" ref="G226">IFERROR(IF(H226&gt;=(-LOG10($A$3)),"sw_htsp","")," ")</f>
        <v>0</v>
      </c>
      <c r="H226" cm="1">
        <f t="array" ref="H226">IF(E226=0, 0,IFERROR(-LOG10(VLOOKUP(E226,J:AO,5+F226,FALSE)),-LOG10(VLOOKUP(MAX(J:J),J:AO,5+F226,FALSE))))</f>
        <v>0</v>
      </c>
    </row>
    <row r="227" spans="2:8">
      <c r="B227">
        <v>225</v>
      </c>
      <c r="C227">
        <v>0</v>
      </c>
      <c r="D227" cm="1">
        <f t="array" ref="D227">IFERROR(IF(C227&gt;=$O$37,"hotspot","")," ")</f>
        <v>0</v>
      </c>
      <c r="E227" cm="1">
        <f t="array" ref="E227">SUMIF(C225:C229,"&lt;"&amp;$O$37)</f>
        <v>0</v>
      </c>
      <c r="F227" cm="1">
        <f t="array" ref="F227">COUNTIF(C225:C229,"&lt;"&amp;$O$37)</f>
        <v>0</v>
      </c>
      <c r="G227" cm="1">
        <f t="array" ref="G227">IFERROR(IF(H227&gt;=(-LOG10($A$3)),"sw_htsp","")," ")</f>
        <v>0</v>
      </c>
      <c r="H227" cm="1">
        <f t="array" ref="H227">IF(E227=0, 0,IFERROR(-LOG10(VLOOKUP(E227,J:AO,5+F227,FALSE)),-LOG10(VLOOKUP(MAX(J:J),J:AO,5+F227,FALSE))))</f>
        <v>0</v>
      </c>
    </row>
    <row r="228" spans="2:8">
      <c r="B228">
        <v>226</v>
      </c>
      <c r="C228">
        <v>1</v>
      </c>
      <c r="D228" cm="1">
        <f t="array" ref="D228">IFERROR(IF(C228&gt;=$O$37,"hotspot","")," ")</f>
        <v>0</v>
      </c>
      <c r="E228" cm="1">
        <f t="array" ref="E228">SUMIF(C226:C230,"&lt;"&amp;$O$37)</f>
        <v>0</v>
      </c>
      <c r="F228" cm="1">
        <f t="array" ref="F228">COUNTIF(C226:C230,"&lt;"&amp;$O$37)</f>
        <v>0</v>
      </c>
      <c r="G228" cm="1">
        <f t="array" ref="G228">IFERROR(IF(H228&gt;=(-LOG10($A$3)),"sw_htsp","")," ")</f>
        <v>0</v>
      </c>
      <c r="H228" cm="1">
        <f t="array" ref="H228">IF(E228=0, 0,IFERROR(-LOG10(VLOOKUP(E228,J:AO,5+F228,FALSE)),-LOG10(VLOOKUP(MAX(J:J),J:AO,5+F228,FALSE))))</f>
        <v>0</v>
      </c>
    </row>
    <row r="229" spans="2:8">
      <c r="B229">
        <v>227</v>
      </c>
      <c r="C229">
        <v>0</v>
      </c>
      <c r="D229" cm="1">
        <f t="array" ref="D229">IFERROR(IF(C229&gt;=$O$37,"hotspot","")," ")</f>
        <v>0</v>
      </c>
      <c r="E229" cm="1">
        <f t="array" ref="E229">SUMIF(C227:C231,"&lt;"&amp;$O$37)</f>
        <v>0</v>
      </c>
      <c r="F229" cm="1">
        <f t="array" ref="F229">COUNTIF(C227:C231,"&lt;"&amp;$O$37)</f>
        <v>0</v>
      </c>
      <c r="G229" cm="1">
        <f t="array" ref="G229">IFERROR(IF(H229&gt;=(-LOG10($A$3)),"sw_htsp","")," ")</f>
        <v>0</v>
      </c>
      <c r="H229" cm="1">
        <f t="array" ref="H229">IF(E229=0, 0,IFERROR(-LOG10(VLOOKUP(E229,J:AO,5+F229,FALSE)),-LOG10(VLOOKUP(MAX(J:J),J:AO,5+F229,FALSE))))</f>
        <v>0</v>
      </c>
    </row>
    <row r="230" spans="2:8">
      <c r="B230">
        <v>228</v>
      </c>
      <c r="C230">
        <v>1</v>
      </c>
      <c r="D230" cm="1">
        <f t="array" ref="D230">IFERROR(IF(C230&gt;=$O$37,"hotspot","")," ")</f>
        <v>0</v>
      </c>
      <c r="E230" cm="1">
        <f t="array" ref="E230">SUMIF(C228:C232,"&lt;"&amp;$O$37)</f>
        <v>0</v>
      </c>
      <c r="F230" cm="1">
        <f t="array" ref="F230">COUNTIF(C228:C232,"&lt;"&amp;$O$37)</f>
        <v>0</v>
      </c>
      <c r="G230" cm="1">
        <f t="array" ref="G230">IFERROR(IF(H230&gt;=(-LOG10($A$3)),"sw_htsp","")," ")</f>
        <v>0</v>
      </c>
      <c r="H230" cm="1">
        <f t="array" ref="H230">IF(E230=0, 0,IFERROR(-LOG10(VLOOKUP(E230,J:AO,5+F230,FALSE)),-LOG10(VLOOKUP(MAX(J:J),J:AO,5+F230,FALSE))))</f>
        <v>0</v>
      </c>
    </row>
    <row r="231" spans="2:8">
      <c r="B231">
        <v>229</v>
      </c>
      <c r="C231">
        <v>0</v>
      </c>
      <c r="D231" cm="1">
        <f t="array" ref="D231">IFERROR(IF(C231&gt;=$O$37,"hotspot","")," ")</f>
        <v>0</v>
      </c>
      <c r="E231" cm="1">
        <f t="array" ref="E231">SUMIF(C229:C233,"&lt;"&amp;$O$37)</f>
        <v>0</v>
      </c>
      <c r="F231" cm="1">
        <f t="array" ref="F231">COUNTIF(C229:C233,"&lt;"&amp;$O$37)</f>
        <v>0</v>
      </c>
      <c r="G231" cm="1">
        <f t="array" ref="G231">IFERROR(IF(H231&gt;=(-LOG10($A$3)),"sw_htsp","")," ")</f>
        <v>0</v>
      </c>
      <c r="H231" cm="1">
        <f t="array" ref="H231">IF(E231=0, 0,IFERROR(-LOG10(VLOOKUP(E231,J:AO,5+F231,FALSE)),-LOG10(VLOOKUP(MAX(J:J),J:AO,5+F231,FALSE))))</f>
        <v>0</v>
      </c>
    </row>
    <row r="232" spans="2:8">
      <c r="B232">
        <v>230</v>
      </c>
      <c r="C232">
        <v>1</v>
      </c>
      <c r="D232" cm="1">
        <f t="array" ref="D232">IFERROR(IF(C232&gt;=$O$37,"hotspot","")," ")</f>
        <v>0</v>
      </c>
      <c r="E232" cm="1">
        <f t="array" ref="E232">SUMIF(C230:C234,"&lt;"&amp;$O$37)</f>
        <v>0</v>
      </c>
      <c r="F232" cm="1">
        <f t="array" ref="F232">COUNTIF(C230:C234,"&lt;"&amp;$O$37)</f>
        <v>0</v>
      </c>
      <c r="G232" cm="1">
        <f t="array" ref="G232">IFERROR(IF(H232&gt;=(-LOG10($A$3)),"sw_htsp","")," ")</f>
        <v>0</v>
      </c>
      <c r="H232" cm="1">
        <f t="array" ref="H232">IF(E232=0, 0,IFERROR(-LOG10(VLOOKUP(E232,J:AO,5+F232,FALSE)),-LOG10(VLOOKUP(MAX(J:J),J:AO,5+F232,FALSE))))</f>
        <v>0</v>
      </c>
    </row>
    <row r="233" spans="2:8">
      <c r="B233">
        <v>231</v>
      </c>
      <c r="C233">
        <v>0</v>
      </c>
      <c r="D233" cm="1">
        <f t="array" ref="D233">IFERROR(IF(C233&gt;=$O$37,"hotspot","")," ")</f>
        <v>0</v>
      </c>
      <c r="E233" cm="1">
        <f t="array" ref="E233">SUMIF(C231:C235,"&lt;"&amp;$O$37)</f>
        <v>0</v>
      </c>
      <c r="F233" cm="1">
        <f t="array" ref="F233">COUNTIF(C231:C235,"&lt;"&amp;$O$37)</f>
        <v>0</v>
      </c>
      <c r="G233" cm="1">
        <f t="array" ref="G233">IFERROR(IF(H233&gt;=(-LOG10($A$3)),"sw_htsp","")," ")</f>
        <v>0</v>
      </c>
      <c r="H233" cm="1">
        <f t="array" ref="H233">IF(E233=0, 0,IFERROR(-LOG10(VLOOKUP(E233,J:AO,5+F233,FALSE)),-LOG10(VLOOKUP(MAX(J:J),J:AO,5+F233,FALSE))))</f>
        <v>0</v>
      </c>
    </row>
    <row r="234" spans="2:8">
      <c r="B234">
        <v>232</v>
      </c>
      <c r="C234">
        <v>0</v>
      </c>
      <c r="D234" cm="1">
        <f t="array" ref="D234">IFERROR(IF(C234&gt;=$O$37,"hotspot","")," ")</f>
        <v>0</v>
      </c>
      <c r="E234" cm="1">
        <f t="array" ref="E234">SUMIF(C232:C236,"&lt;"&amp;$O$37)</f>
        <v>0</v>
      </c>
      <c r="F234" cm="1">
        <f t="array" ref="F234">COUNTIF(C232:C236,"&lt;"&amp;$O$37)</f>
        <v>0</v>
      </c>
      <c r="G234" cm="1">
        <f t="array" ref="G234">IFERROR(IF(H234&gt;=(-LOG10($A$3)),"sw_htsp","")," ")</f>
        <v>0</v>
      </c>
      <c r="H234" cm="1">
        <f t="array" ref="H234">IF(E234=0, 0,IFERROR(-LOG10(VLOOKUP(E234,J:AO,5+F234,FALSE)),-LOG10(VLOOKUP(MAX(J:J),J:AO,5+F234,FALSE))))</f>
        <v>0</v>
      </c>
    </row>
    <row r="235" spans="2:8">
      <c r="B235">
        <v>233</v>
      </c>
      <c r="C235">
        <v>2</v>
      </c>
      <c r="D235" cm="1">
        <f t="array" ref="D235">IFERROR(IF(C235&gt;=$O$37,"hotspot","")," ")</f>
        <v>0</v>
      </c>
      <c r="E235" cm="1">
        <f t="array" ref="E235">SUMIF(C233:C237,"&lt;"&amp;$O$37)</f>
        <v>0</v>
      </c>
      <c r="F235" cm="1">
        <f t="array" ref="F235">COUNTIF(C233:C237,"&lt;"&amp;$O$37)</f>
        <v>0</v>
      </c>
      <c r="G235" cm="1">
        <f t="array" ref="G235">IFERROR(IF(H235&gt;=(-LOG10($A$3)),"sw_htsp","")," ")</f>
        <v>0</v>
      </c>
      <c r="H235" cm="1">
        <f t="array" ref="H235">IF(E235=0, 0,IFERROR(-LOG10(VLOOKUP(E235,J:AO,5+F235,FALSE)),-LOG10(VLOOKUP(MAX(J:J),J:AO,5+F235,FALSE))))</f>
        <v>0</v>
      </c>
    </row>
    <row r="236" spans="2:8">
      <c r="B236">
        <v>234</v>
      </c>
      <c r="C236">
        <v>5</v>
      </c>
      <c r="D236" cm="1">
        <f t="array" ref="D236">IFERROR(IF(C236&gt;=$O$37,"hotspot","")," ")</f>
        <v>0</v>
      </c>
      <c r="E236" cm="1">
        <f t="array" ref="E236">SUMIF(C234:C238,"&lt;"&amp;$O$37)</f>
        <v>0</v>
      </c>
      <c r="F236" cm="1">
        <f t="array" ref="F236">COUNTIF(C234:C238,"&lt;"&amp;$O$37)</f>
        <v>0</v>
      </c>
      <c r="G236" cm="1">
        <f t="array" ref="G236">IFERROR(IF(H236&gt;=(-LOG10($A$3)),"sw_htsp","")," ")</f>
        <v>0</v>
      </c>
      <c r="H236" cm="1">
        <f t="array" ref="H236">IF(E236=0, 0,IFERROR(-LOG10(VLOOKUP(E236,J:AO,5+F236,FALSE)),-LOG10(VLOOKUP(MAX(J:J),J:AO,5+F236,FALSE))))</f>
        <v>0</v>
      </c>
    </row>
    <row r="237" spans="2:8">
      <c r="B237">
        <v>235</v>
      </c>
      <c r="C237">
        <v>0</v>
      </c>
      <c r="D237" cm="1">
        <f t="array" ref="D237">IFERROR(IF(C237&gt;=$O$37,"hotspot","")," ")</f>
        <v>0</v>
      </c>
      <c r="E237" cm="1">
        <f t="array" ref="E237">SUMIF(C235:C239,"&lt;"&amp;$O$37)</f>
        <v>0</v>
      </c>
      <c r="F237" cm="1">
        <f t="array" ref="F237">COUNTIF(C235:C239,"&lt;"&amp;$O$37)</f>
        <v>0</v>
      </c>
      <c r="G237" cm="1">
        <f t="array" ref="G237">IFERROR(IF(H237&gt;=(-LOG10($A$3)),"sw_htsp","")," ")</f>
        <v>0</v>
      </c>
      <c r="H237" cm="1">
        <f t="array" ref="H237">IF(E237=0, 0,IFERROR(-LOG10(VLOOKUP(E237,J:AO,5+F237,FALSE)),-LOG10(VLOOKUP(MAX(J:J),J:AO,5+F237,FALSE))))</f>
        <v>0</v>
      </c>
    </row>
    <row r="238" spans="2:8">
      <c r="B238">
        <v>236</v>
      </c>
      <c r="C238">
        <v>1</v>
      </c>
      <c r="D238" cm="1">
        <f t="array" ref="D238">IFERROR(IF(C238&gt;=$O$37,"hotspot","")," ")</f>
        <v>0</v>
      </c>
      <c r="E238" cm="1">
        <f t="array" ref="E238">SUMIF(C236:C240,"&lt;"&amp;$O$37)</f>
        <v>0</v>
      </c>
      <c r="F238" cm="1">
        <f t="array" ref="F238">COUNTIF(C236:C240,"&lt;"&amp;$O$37)</f>
        <v>0</v>
      </c>
      <c r="G238" cm="1">
        <f t="array" ref="G238">IFERROR(IF(H238&gt;=(-LOG10($A$3)),"sw_htsp","")," ")</f>
        <v>0</v>
      </c>
      <c r="H238" cm="1">
        <f t="array" ref="H238">IF(E238=0, 0,IFERROR(-LOG10(VLOOKUP(E238,J:AO,5+F238,FALSE)),-LOG10(VLOOKUP(MAX(J:J),J:AO,5+F238,FALSE))))</f>
        <v>0</v>
      </c>
    </row>
    <row r="239" spans="2:8">
      <c r="B239">
        <v>237</v>
      </c>
      <c r="C239">
        <v>0</v>
      </c>
      <c r="D239" cm="1">
        <f t="array" ref="D239">IFERROR(IF(C239&gt;=$O$37,"hotspot","")," ")</f>
        <v>0</v>
      </c>
      <c r="E239" cm="1">
        <f t="array" ref="E239">SUMIF(C237:C241,"&lt;"&amp;$O$37)</f>
        <v>0</v>
      </c>
      <c r="F239" cm="1">
        <f t="array" ref="F239">COUNTIF(C237:C241,"&lt;"&amp;$O$37)</f>
        <v>0</v>
      </c>
      <c r="G239" cm="1">
        <f t="array" ref="G239">IFERROR(IF(H239&gt;=(-LOG10($A$3)),"sw_htsp","")," ")</f>
        <v>0</v>
      </c>
      <c r="H239" cm="1">
        <f t="array" ref="H239">IF(E239=0, 0,IFERROR(-LOG10(VLOOKUP(E239,J:AO,5+F239,FALSE)),-LOG10(VLOOKUP(MAX(J:J),J:AO,5+F239,FALSE))))</f>
        <v>0</v>
      </c>
    </row>
    <row r="240" spans="2:8">
      <c r="B240">
        <v>238</v>
      </c>
      <c r="C240">
        <v>0</v>
      </c>
      <c r="D240" cm="1">
        <f t="array" ref="D240">IFERROR(IF(C240&gt;=$O$37,"hotspot","")," ")</f>
        <v>0</v>
      </c>
      <c r="E240" cm="1">
        <f t="array" ref="E240">SUMIF(C238:C242,"&lt;"&amp;$O$37)</f>
        <v>0</v>
      </c>
      <c r="F240" cm="1">
        <f t="array" ref="F240">COUNTIF(C238:C242,"&lt;"&amp;$O$37)</f>
        <v>0</v>
      </c>
      <c r="G240" cm="1">
        <f t="array" ref="G240">IFERROR(IF(H240&gt;=(-LOG10($A$3)),"sw_htsp","")," ")</f>
        <v>0</v>
      </c>
      <c r="H240" cm="1">
        <f t="array" ref="H240">IF(E240=0, 0,IFERROR(-LOG10(VLOOKUP(E240,J:AO,5+F240,FALSE)),-LOG10(VLOOKUP(MAX(J:J),J:AO,5+F240,FALSE))))</f>
        <v>0</v>
      </c>
    </row>
    <row r="241" spans="2:8">
      <c r="B241">
        <v>239</v>
      </c>
      <c r="C241">
        <v>0</v>
      </c>
      <c r="D241" cm="1">
        <f t="array" ref="D241">IFERROR(IF(C241&gt;=$O$37,"hotspot","")," ")</f>
        <v>0</v>
      </c>
      <c r="E241" cm="1">
        <f t="array" ref="E241">SUMIF(C239:C243,"&lt;"&amp;$O$37)</f>
        <v>0</v>
      </c>
      <c r="F241" cm="1">
        <f t="array" ref="F241">COUNTIF(C239:C243,"&lt;"&amp;$O$37)</f>
        <v>0</v>
      </c>
      <c r="G241" cm="1">
        <f t="array" ref="G241">IFERROR(IF(H241&gt;=(-LOG10($A$3)),"sw_htsp","")," ")</f>
        <v>0</v>
      </c>
      <c r="H241" cm="1">
        <f t="array" ref="H241">IF(E241=0, 0,IFERROR(-LOG10(VLOOKUP(E241,J:AO,5+F241,FALSE)),-LOG10(VLOOKUP(MAX(J:J),J:AO,5+F241,FALSE))))</f>
        <v>0</v>
      </c>
    </row>
    <row r="242" spans="2:8">
      <c r="B242">
        <v>240</v>
      </c>
      <c r="C242">
        <v>0</v>
      </c>
      <c r="D242" cm="1">
        <f t="array" ref="D242">IFERROR(IF(C242&gt;=$O$37,"hotspot","")," ")</f>
        <v>0</v>
      </c>
      <c r="E242" cm="1">
        <f t="array" ref="E242">SUMIF(C240:C244,"&lt;"&amp;$O$37)</f>
        <v>0</v>
      </c>
      <c r="F242" cm="1">
        <f t="array" ref="F242">COUNTIF(C240:C244,"&lt;"&amp;$O$37)</f>
        <v>0</v>
      </c>
      <c r="G242" cm="1">
        <f t="array" ref="G242">IFERROR(IF(H242&gt;=(-LOG10($A$3)),"sw_htsp","")," ")</f>
        <v>0</v>
      </c>
      <c r="H242" cm="1">
        <f t="array" ref="H242">IF(E242=0, 0,IFERROR(-LOG10(VLOOKUP(E242,J:AO,5+F242,FALSE)),-LOG10(VLOOKUP(MAX(J:J),J:AO,5+F242,FALSE))))</f>
        <v>0</v>
      </c>
    </row>
    <row r="243" spans="2:8">
      <c r="B243">
        <v>241</v>
      </c>
      <c r="C243">
        <v>2</v>
      </c>
      <c r="D243" cm="1">
        <f t="array" ref="D243">IFERROR(IF(C243&gt;=$O$37,"hotspot","")," ")</f>
        <v>0</v>
      </c>
      <c r="E243" cm="1">
        <f t="array" ref="E243">SUMIF(C241:C245,"&lt;"&amp;$O$37)</f>
        <v>0</v>
      </c>
      <c r="F243" cm="1">
        <f t="array" ref="F243">COUNTIF(C241:C245,"&lt;"&amp;$O$37)</f>
        <v>0</v>
      </c>
      <c r="G243" cm="1">
        <f t="array" ref="G243">IFERROR(IF(H243&gt;=(-LOG10($A$3)),"sw_htsp","")," ")</f>
        <v>0</v>
      </c>
      <c r="H243" cm="1">
        <f t="array" ref="H243">IF(E243=0, 0,IFERROR(-LOG10(VLOOKUP(E243,J:AO,5+F243,FALSE)),-LOG10(VLOOKUP(MAX(J:J),J:AO,5+F243,FALSE))))</f>
        <v>0</v>
      </c>
    </row>
    <row r="244" spans="2:8">
      <c r="B244">
        <v>242</v>
      </c>
      <c r="C244">
        <v>1</v>
      </c>
      <c r="D244" cm="1">
        <f t="array" ref="D244">IFERROR(IF(C244&gt;=$O$37,"hotspot","")," ")</f>
        <v>0</v>
      </c>
      <c r="E244" cm="1">
        <f t="array" ref="E244">SUMIF(C242:C246,"&lt;"&amp;$O$37)</f>
        <v>0</v>
      </c>
      <c r="F244" cm="1">
        <f t="array" ref="F244">COUNTIF(C242:C246,"&lt;"&amp;$O$37)</f>
        <v>0</v>
      </c>
      <c r="G244" cm="1">
        <f t="array" ref="G244">IFERROR(IF(H244&gt;=(-LOG10($A$3)),"sw_htsp","")," ")</f>
        <v>0</v>
      </c>
      <c r="H244" cm="1">
        <f t="array" ref="H244">IF(E244=0, 0,IFERROR(-LOG10(VLOOKUP(E244,J:AO,5+F244,FALSE)),-LOG10(VLOOKUP(MAX(J:J),J:AO,5+F244,FALSE))))</f>
        <v>0</v>
      </c>
    </row>
    <row r="245" spans="2:8">
      <c r="B245">
        <v>243</v>
      </c>
      <c r="C245">
        <v>0</v>
      </c>
      <c r="D245" cm="1">
        <f t="array" ref="D245">IFERROR(IF(C245&gt;=$O$37,"hotspot","")," ")</f>
        <v>0</v>
      </c>
      <c r="E245" cm="1">
        <f t="array" ref="E245">SUMIF(C243:C247,"&lt;"&amp;$O$37)</f>
        <v>0</v>
      </c>
      <c r="F245" cm="1">
        <f t="array" ref="F245">COUNTIF(C243:C247,"&lt;"&amp;$O$37)</f>
        <v>0</v>
      </c>
      <c r="G245" cm="1">
        <f t="array" ref="G245">IFERROR(IF(H245&gt;=(-LOG10($A$3)),"sw_htsp","")," ")</f>
        <v>0</v>
      </c>
      <c r="H245" cm="1">
        <f t="array" ref="H245">IF(E245=0, 0,IFERROR(-LOG10(VLOOKUP(E245,J:AO,5+F245,FALSE)),-LOG10(VLOOKUP(MAX(J:J),J:AO,5+F245,FALSE))))</f>
        <v>0</v>
      </c>
    </row>
    <row r="246" spans="2:8">
      <c r="B246">
        <v>244</v>
      </c>
      <c r="C246">
        <v>1</v>
      </c>
      <c r="D246" cm="1">
        <f t="array" ref="D246">IFERROR(IF(C246&gt;=$O$37,"hotspot","")," ")</f>
        <v>0</v>
      </c>
      <c r="E246" cm="1">
        <f t="array" ref="E246">SUMIF(C244:C248,"&lt;"&amp;$O$37)</f>
        <v>0</v>
      </c>
      <c r="F246" cm="1">
        <f t="array" ref="F246">COUNTIF(C244:C248,"&lt;"&amp;$O$37)</f>
        <v>0</v>
      </c>
      <c r="G246" cm="1">
        <f t="array" ref="G246">IFERROR(IF(H246&gt;=(-LOG10($A$3)),"sw_htsp","")," ")</f>
        <v>0</v>
      </c>
      <c r="H246" cm="1">
        <f t="array" ref="H246">IF(E246=0, 0,IFERROR(-LOG10(VLOOKUP(E246,J:AO,5+F246,FALSE)),-LOG10(VLOOKUP(MAX(J:J),J:AO,5+F246,FALSE))))</f>
        <v>0</v>
      </c>
    </row>
    <row r="247" spans="2:8">
      <c r="B247">
        <v>245</v>
      </c>
      <c r="C247">
        <v>1</v>
      </c>
      <c r="D247" cm="1">
        <f t="array" ref="D247">IFERROR(IF(C247&gt;=$O$37,"hotspot","")," ")</f>
        <v>0</v>
      </c>
      <c r="E247" cm="1">
        <f t="array" ref="E247">SUMIF(C245:C249,"&lt;"&amp;$O$37)</f>
        <v>0</v>
      </c>
      <c r="F247" cm="1">
        <f t="array" ref="F247">COUNTIF(C245:C249,"&lt;"&amp;$O$37)</f>
        <v>0</v>
      </c>
      <c r="G247" cm="1">
        <f t="array" ref="G247">IFERROR(IF(H247&gt;=(-LOG10($A$3)),"sw_htsp","")," ")</f>
        <v>0</v>
      </c>
      <c r="H247" cm="1">
        <f t="array" ref="H247">IF(E247=0, 0,IFERROR(-LOG10(VLOOKUP(E247,J:AO,5+F247,FALSE)),-LOG10(VLOOKUP(MAX(J:J),J:AO,5+F247,FALSE))))</f>
        <v>0</v>
      </c>
    </row>
    <row r="248" spans="2:8">
      <c r="B248">
        <v>246</v>
      </c>
      <c r="C248">
        <v>14</v>
      </c>
      <c r="D248" cm="1">
        <f t="array" ref="D248">IFERROR(IF(C248&gt;=$O$37,"hotspot","")," ")</f>
        <v>0</v>
      </c>
      <c r="E248" cm="1">
        <f t="array" ref="E248">SUMIF(C246:C250,"&lt;"&amp;$O$37)</f>
        <v>0</v>
      </c>
      <c r="F248" cm="1">
        <f t="array" ref="F248">COUNTIF(C246:C250,"&lt;"&amp;$O$37)</f>
        <v>0</v>
      </c>
      <c r="G248" cm="1">
        <f t="array" ref="G248">IFERROR(IF(H248&gt;=(-LOG10($A$3)),"sw_htsp","")," ")</f>
        <v>0</v>
      </c>
      <c r="H248" cm="1">
        <f t="array" ref="H248">IF(E248=0, 0,IFERROR(-LOG10(VLOOKUP(E248,J:AO,5+F248,FALSE)),-LOG10(VLOOKUP(MAX(J:J),J:AO,5+F248,FALSE))))</f>
        <v>0</v>
      </c>
    </row>
    <row r="249" spans="2:8">
      <c r="B249">
        <v>247</v>
      </c>
      <c r="C249">
        <v>1</v>
      </c>
      <c r="D249" cm="1">
        <f t="array" ref="D249">IFERROR(IF(C249&gt;=$O$37,"hotspot","")," ")</f>
        <v>0</v>
      </c>
      <c r="E249" cm="1">
        <f t="array" ref="E249">SUMIF(C247:C251,"&lt;"&amp;$O$37)</f>
        <v>0</v>
      </c>
      <c r="F249" cm="1">
        <f t="array" ref="F249">COUNTIF(C247:C251,"&lt;"&amp;$O$37)</f>
        <v>0</v>
      </c>
      <c r="G249" cm="1">
        <f t="array" ref="G249">IFERROR(IF(H249&gt;=(-LOG10($A$3)),"sw_htsp","")," ")</f>
        <v>0</v>
      </c>
      <c r="H249" cm="1">
        <f t="array" ref="H249">IF(E249=0, 0,IFERROR(-LOG10(VLOOKUP(E249,J:AO,5+F249,FALSE)),-LOG10(VLOOKUP(MAX(J:J),J:AO,5+F249,FALSE))))</f>
        <v>0</v>
      </c>
    </row>
    <row r="250" spans="2:8">
      <c r="B250">
        <v>248</v>
      </c>
      <c r="C250">
        <v>0</v>
      </c>
      <c r="D250" cm="1">
        <f t="array" ref="D250">IFERROR(IF(C250&gt;=$O$37,"hotspot","")," ")</f>
        <v>0</v>
      </c>
      <c r="E250" cm="1">
        <f t="array" ref="E250">SUMIF(C248:C252,"&lt;"&amp;$O$37)</f>
        <v>0</v>
      </c>
      <c r="F250" cm="1">
        <f t="array" ref="F250">COUNTIF(C248:C252,"&lt;"&amp;$O$37)</f>
        <v>0</v>
      </c>
      <c r="G250" cm="1">
        <f t="array" ref="G250">IFERROR(IF(H250&gt;=(-LOG10($A$3)),"sw_htsp","")," ")</f>
        <v>0</v>
      </c>
      <c r="H250" cm="1">
        <f t="array" ref="H250">IF(E250=0, 0,IFERROR(-LOG10(VLOOKUP(E250,J:AO,5+F250,FALSE)),-LOG10(VLOOKUP(MAX(J:J),J:AO,5+F250,FALSE))))</f>
        <v>0</v>
      </c>
    </row>
    <row r="251" spans="2:8">
      <c r="B251">
        <v>249</v>
      </c>
      <c r="C251">
        <v>2</v>
      </c>
      <c r="D251" cm="1">
        <f t="array" ref="D251">IFERROR(IF(C251&gt;=$O$37,"hotspot","")," ")</f>
        <v>0</v>
      </c>
      <c r="E251" cm="1">
        <f t="array" ref="E251">SUMIF(C249:C253,"&lt;"&amp;$O$37)</f>
        <v>0</v>
      </c>
      <c r="F251" cm="1">
        <f t="array" ref="F251">COUNTIF(C249:C253,"&lt;"&amp;$O$37)</f>
        <v>0</v>
      </c>
      <c r="G251" cm="1">
        <f t="array" ref="G251">IFERROR(IF(H251&gt;=(-LOG10($A$3)),"sw_htsp","")," ")</f>
        <v>0</v>
      </c>
      <c r="H251" cm="1">
        <f t="array" ref="H251">IF(E251=0, 0,IFERROR(-LOG10(VLOOKUP(E251,J:AO,5+F251,FALSE)),-LOG10(VLOOKUP(MAX(J:J),J:AO,5+F251,FALSE))))</f>
        <v>0</v>
      </c>
    </row>
    <row r="252" spans="2:8">
      <c r="B252">
        <v>250</v>
      </c>
      <c r="C252">
        <v>0</v>
      </c>
      <c r="D252" cm="1">
        <f t="array" ref="D252">IFERROR(IF(C252&gt;=$O$37,"hotspot","")," ")</f>
        <v>0</v>
      </c>
      <c r="E252" cm="1">
        <f t="array" ref="E252">SUMIF(C250:C254,"&lt;"&amp;$O$37)</f>
        <v>0</v>
      </c>
      <c r="F252" cm="1">
        <f t="array" ref="F252">COUNTIF(C250:C254,"&lt;"&amp;$O$37)</f>
        <v>0</v>
      </c>
      <c r="G252" cm="1">
        <f t="array" ref="G252">IFERROR(IF(H252&gt;=(-LOG10($A$3)),"sw_htsp","")," ")</f>
        <v>0</v>
      </c>
      <c r="H252" cm="1">
        <f t="array" ref="H252">IF(E252=0, 0,IFERROR(-LOG10(VLOOKUP(E252,J:AO,5+F252,FALSE)),-LOG10(VLOOKUP(MAX(J:J),J:AO,5+F252,FALSE))))</f>
        <v>0</v>
      </c>
    </row>
    <row r="253" spans="2:8">
      <c r="B253">
        <v>251</v>
      </c>
      <c r="C253">
        <v>5</v>
      </c>
      <c r="D253" cm="1">
        <f t="array" ref="D253">IFERROR(IF(C253&gt;=$O$37,"hotspot","")," ")</f>
        <v>0</v>
      </c>
      <c r="E253" cm="1">
        <f t="array" ref="E253">SUMIF(C251:C255,"&lt;"&amp;$O$37)</f>
        <v>0</v>
      </c>
      <c r="F253" cm="1">
        <f t="array" ref="F253">COUNTIF(C251:C255,"&lt;"&amp;$O$37)</f>
        <v>0</v>
      </c>
      <c r="G253" cm="1">
        <f t="array" ref="G253">IFERROR(IF(H253&gt;=(-LOG10($A$3)),"sw_htsp","")," ")</f>
        <v>0</v>
      </c>
      <c r="H253" cm="1">
        <f t="array" ref="H253">IF(E253=0, 0,IFERROR(-LOG10(VLOOKUP(E253,J:AO,5+F253,FALSE)),-LOG10(VLOOKUP(MAX(J:J),J:AO,5+F253,FALSE))))</f>
        <v>0</v>
      </c>
    </row>
    <row r="254" spans="2:8">
      <c r="B254">
        <v>252</v>
      </c>
      <c r="C254">
        <v>8</v>
      </c>
      <c r="D254" cm="1">
        <f t="array" ref="D254">IFERROR(IF(C254&gt;=$O$37,"hotspot","")," ")</f>
        <v>0</v>
      </c>
      <c r="E254" cm="1">
        <f t="array" ref="E254">SUMIF(C252:C256,"&lt;"&amp;$O$37)</f>
        <v>0</v>
      </c>
      <c r="F254" cm="1">
        <f t="array" ref="F254">COUNTIF(C252:C256,"&lt;"&amp;$O$37)</f>
        <v>0</v>
      </c>
      <c r="G254" cm="1">
        <f t="array" ref="G254">IFERROR(IF(H254&gt;=(-LOG10($A$3)),"sw_htsp","")," ")</f>
        <v>0</v>
      </c>
      <c r="H254" cm="1">
        <f t="array" ref="H254">IF(E254=0, 0,IFERROR(-LOG10(VLOOKUP(E254,J:AO,5+F254,FALSE)),-LOG10(VLOOKUP(MAX(J:J),J:AO,5+F254,FALSE))))</f>
        <v>0</v>
      </c>
    </row>
    <row r="255" spans="2:8">
      <c r="B255">
        <v>253</v>
      </c>
      <c r="C255">
        <v>3</v>
      </c>
      <c r="D255" cm="1">
        <f t="array" ref="D255">IFERROR(IF(C255&gt;=$O$37,"hotspot","")," ")</f>
        <v>0</v>
      </c>
      <c r="E255" cm="1">
        <f t="array" ref="E255">SUMIF(C253:C257,"&lt;"&amp;$O$37)</f>
        <v>0</v>
      </c>
      <c r="F255" cm="1">
        <f t="array" ref="F255">COUNTIF(C253:C257,"&lt;"&amp;$O$37)</f>
        <v>0</v>
      </c>
      <c r="G255" cm="1">
        <f t="array" ref="G255">IFERROR(IF(H255&gt;=(-LOG10($A$3)),"sw_htsp","")," ")</f>
        <v>0</v>
      </c>
      <c r="H255" cm="1">
        <f t="array" ref="H255">IF(E255=0, 0,IFERROR(-LOG10(VLOOKUP(E255,J:AO,5+F255,FALSE)),-LOG10(VLOOKUP(MAX(J:J),J:AO,5+F255,FALSE))))</f>
        <v>0</v>
      </c>
    </row>
    <row r="256" spans="2:8">
      <c r="B256">
        <v>254</v>
      </c>
      <c r="C256">
        <v>0</v>
      </c>
      <c r="D256" cm="1">
        <f t="array" ref="D256">IFERROR(IF(C256&gt;=$O$37,"hotspot","")," ")</f>
        <v>0</v>
      </c>
      <c r="E256" cm="1">
        <f t="array" ref="E256">SUMIF(C254:C258,"&lt;"&amp;$O$37)</f>
        <v>0</v>
      </c>
      <c r="F256" cm="1">
        <f t="array" ref="F256">COUNTIF(C254:C258,"&lt;"&amp;$O$37)</f>
        <v>0</v>
      </c>
      <c r="G256" cm="1">
        <f t="array" ref="G256">IFERROR(IF(H256&gt;=(-LOG10($A$3)),"sw_htsp","")," ")</f>
        <v>0</v>
      </c>
      <c r="H256" cm="1">
        <f t="array" ref="H256">IF(E256=0, 0,IFERROR(-LOG10(VLOOKUP(E256,J:AO,5+F256,FALSE)),-LOG10(VLOOKUP(MAX(J:J),J:AO,5+F256,FALSE))))</f>
        <v>0</v>
      </c>
    </row>
    <row r="257" spans="2:8">
      <c r="B257">
        <v>255</v>
      </c>
      <c r="C257">
        <v>3</v>
      </c>
      <c r="D257" cm="1">
        <f t="array" ref="D257">IFERROR(IF(C257&gt;=$O$37,"hotspot","")," ")</f>
        <v>0</v>
      </c>
      <c r="E257" cm="1">
        <f t="array" ref="E257">SUMIF(C255:C259,"&lt;"&amp;$O$37)</f>
        <v>0</v>
      </c>
      <c r="F257" cm="1">
        <f t="array" ref="F257">COUNTIF(C255:C259,"&lt;"&amp;$O$37)</f>
        <v>0</v>
      </c>
      <c r="G257" cm="1">
        <f t="array" ref="G257">IFERROR(IF(H257&gt;=(-LOG10($A$3)),"sw_htsp","")," ")</f>
        <v>0</v>
      </c>
      <c r="H257" cm="1">
        <f t="array" ref="H257">IF(E257=0, 0,IFERROR(-LOG10(VLOOKUP(E257,J:AO,5+F257,FALSE)),-LOG10(VLOOKUP(MAX(J:J),J:AO,5+F257,FALSE))))</f>
        <v>0</v>
      </c>
    </row>
    <row r="258" spans="2:8">
      <c r="B258">
        <v>256</v>
      </c>
      <c r="C258">
        <v>0</v>
      </c>
      <c r="D258" cm="1">
        <f t="array" ref="D258">IFERROR(IF(C258&gt;=$O$37,"hotspot","")," ")</f>
        <v>0</v>
      </c>
      <c r="E258" cm="1">
        <f t="array" ref="E258">SUMIF(C256:C260,"&lt;"&amp;$O$37)</f>
        <v>0</v>
      </c>
      <c r="F258" cm="1">
        <f t="array" ref="F258">COUNTIF(C256:C260,"&lt;"&amp;$O$37)</f>
        <v>0</v>
      </c>
      <c r="G258" cm="1">
        <f t="array" ref="G258">IFERROR(IF(H258&gt;=(-LOG10($A$3)),"sw_htsp","")," ")</f>
        <v>0</v>
      </c>
      <c r="H258" cm="1">
        <f t="array" ref="H258">IF(E258=0, 0,IFERROR(-LOG10(VLOOKUP(E258,J:AO,5+F258,FALSE)),-LOG10(VLOOKUP(MAX(J:J),J:AO,5+F258,FALSE))))</f>
        <v>0</v>
      </c>
    </row>
    <row r="259" spans="2:8">
      <c r="B259">
        <v>257</v>
      </c>
      <c r="C259">
        <v>5</v>
      </c>
      <c r="D259" cm="1">
        <f t="array" ref="D259">IFERROR(IF(C259&gt;=$O$37,"hotspot","")," ")</f>
        <v>0</v>
      </c>
      <c r="E259" cm="1">
        <f t="array" ref="E259">SUMIF(C257:C261,"&lt;"&amp;$O$37)</f>
        <v>0</v>
      </c>
      <c r="F259" cm="1">
        <f t="array" ref="F259">COUNTIF(C257:C261,"&lt;"&amp;$O$37)</f>
        <v>0</v>
      </c>
      <c r="G259" cm="1">
        <f t="array" ref="G259">IFERROR(IF(H259&gt;=(-LOG10($A$3)),"sw_htsp","")," ")</f>
        <v>0</v>
      </c>
      <c r="H259" cm="1">
        <f t="array" ref="H259">IF(E259=0, 0,IFERROR(-LOG10(VLOOKUP(E259,J:AO,5+F259,FALSE)),-LOG10(VLOOKUP(MAX(J:J),J:AO,5+F259,FALSE))))</f>
        <v>0</v>
      </c>
    </row>
    <row r="260" spans="2:8">
      <c r="B260">
        <v>258</v>
      </c>
      <c r="C260">
        <v>0</v>
      </c>
      <c r="D260" cm="1">
        <f t="array" ref="D260">IFERROR(IF(C260&gt;=$O$37,"hotspot","")," ")</f>
        <v>0</v>
      </c>
      <c r="E260" cm="1">
        <f t="array" ref="E260">SUMIF(C258:C262,"&lt;"&amp;$O$37)</f>
        <v>0</v>
      </c>
      <c r="F260" cm="1">
        <f t="array" ref="F260">COUNTIF(C258:C262,"&lt;"&amp;$O$37)</f>
        <v>0</v>
      </c>
      <c r="G260" cm="1">
        <f t="array" ref="G260">IFERROR(IF(H260&gt;=(-LOG10($A$3)),"sw_htsp","")," ")</f>
        <v>0</v>
      </c>
      <c r="H260" cm="1">
        <f t="array" ref="H260">IF(E260=0, 0,IFERROR(-LOG10(VLOOKUP(E260,J:AO,5+F260,FALSE)),-LOG10(VLOOKUP(MAX(J:J),J:AO,5+F260,FALSE))))</f>
        <v>0</v>
      </c>
    </row>
    <row r="261" spans="2:8">
      <c r="B261">
        <v>259</v>
      </c>
      <c r="C261">
        <v>0</v>
      </c>
      <c r="D261" cm="1">
        <f t="array" ref="D261">IFERROR(IF(C261&gt;=$O$37,"hotspot","")," ")</f>
        <v>0</v>
      </c>
      <c r="E261" cm="1">
        <f t="array" ref="E261">SUMIF(C259:C263,"&lt;"&amp;$O$37)</f>
        <v>0</v>
      </c>
      <c r="F261" cm="1">
        <f t="array" ref="F261">COUNTIF(C259:C263,"&lt;"&amp;$O$37)</f>
        <v>0</v>
      </c>
      <c r="G261" cm="1">
        <f t="array" ref="G261">IFERROR(IF(H261&gt;=(-LOG10($A$3)),"sw_htsp","")," ")</f>
        <v>0</v>
      </c>
      <c r="H261" cm="1">
        <f t="array" ref="H261">IF(E261=0, 0,IFERROR(-LOG10(VLOOKUP(E261,J:AO,5+F261,FALSE)),-LOG10(VLOOKUP(MAX(J:J),J:AO,5+F261,FALSE))))</f>
        <v>0</v>
      </c>
    </row>
    <row r="262" spans="2:8">
      <c r="B262">
        <v>260</v>
      </c>
      <c r="C262">
        <v>1</v>
      </c>
      <c r="D262" cm="1">
        <f t="array" ref="D262">IFERROR(IF(C262&gt;=$O$37,"hotspot","")," ")</f>
        <v>0</v>
      </c>
      <c r="E262" cm="1">
        <f t="array" ref="E262">SUMIF(C260:C264,"&lt;"&amp;$O$37)</f>
        <v>0</v>
      </c>
      <c r="F262" cm="1">
        <f t="array" ref="F262">COUNTIF(C260:C264,"&lt;"&amp;$O$37)</f>
        <v>0</v>
      </c>
      <c r="G262" cm="1">
        <f t="array" ref="G262">IFERROR(IF(H262&gt;=(-LOG10($A$3)),"sw_htsp","")," ")</f>
        <v>0</v>
      </c>
      <c r="H262" cm="1">
        <f t="array" ref="H262">IF(E262=0, 0,IFERROR(-LOG10(VLOOKUP(E262,J:AO,5+F262,FALSE)),-LOG10(VLOOKUP(MAX(J:J),J:AO,5+F262,FALSE))))</f>
        <v>0</v>
      </c>
    </row>
    <row r="263" spans="2:8">
      <c r="B263">
        <v>261</v>
      </c>
      <c r="C263">
        <v>0</v>
      </c>
      <c r="D263" cm="1">
        <f t="array" ref="D263">IFERROR(IF(C263&gt;=$O$37,"hotspot","")," ")</f>
        <v>0</v>
      </c>
      <c r="E263" cm="1">
        <f t="array" ref="E263">SUMIF(C261:C265,"&lt;"&amp;$O$37)</f>
        <v>0</v>
      </c>
      <c r="F263" cm="1">
        <f t="array" ref="F263">COUNTIF(C261:C265,"&lt;"&amp;$O$37)</f>
        <v>0</v>
      </c>
      <c r="G263" cm="1">
        <f t="array" ref="G263">IFERROR(IF(H263&gt;=(-LOG10($A$3)),"sw_htsp","")," ")</f>
        <v>0</v>
      </c>
      <c r="H263" cm="1">
        <f t="array" ref="H263">IF(E263=0, 0,IFERROR(-LOG10(VLOOKUP(E263,J:AO,5+F263,FALSE)),-LOG10(VLOOKUP(MAX(J:J),J:AO,5+F263,FALSE))))</f>
        <v>0</v>
      </c>
    </row>
    <row r="264" spans="2:8">
      <c r="B264">
        <v>262</v>
      </c>
      <c r="C264">
        <v>0</v>
      </c>
      <c r="D264" cm="1">
        <f t="array" ref="D264">IFERROR(IF(C264&gt;=$O$37,"hotspot","")," ")</f>
        <v>0</v>
      </c>
      <c r="E264" cm="1">
        <f t="array" ref="E264">SUMIF(C262:C266,"&lt;"&amp;$O$37)</f>
        <v>0</v>
      </c>
      <c r="F264" cm="1">
        <f t="array" ref="F264">COUNTIF(C262:C266,"&lt;"&amp;$O$37)</f>
        <v>0</v>
      </c>
      <c r="G264" cm="1">
        <f t="array" ref="G264">IFERROR(IF(H264&gt;=(-LOG10($A$3)),"sw_htsp","")," ")</f>
        <v>0</v>
      </c>
      <c r="H264" cm="1">
        <f t="array" ref="H264">IF(E264=0, 0,IFERROR(-LOG10(VLOOKUP(E264,J:AO,5+F264,FALSE)),-LOG10(VLOOKUP(MAX(J:J),J:AO,5+F264,FALSE))))</f>
        <v>0</v>
      </c>
    </row>
    <row r="265" spans="2:8">
      <c r="B265">
        <v>263</v>
      </c>
      <c r="C265">
        <v>0</v>
      </c>
      <c r="D265" cm="1">
        <f t="array" ref="D265">IFERROR(IF(C265&gt;=$O$37,"hotspot","")," ")</f>
        <v>0</v>
      </c>
      <c r="E265" cm="1">
        <f t="array" ref="E265">SUMIF(C263:C267,"&lt;"&amp;$O$37)</f>
        <v>0</v>
      </c>
      <c r="F265" cm="1">
        <f t="array" ref="F265">COUNTIF(C263:C267,"&lt;"&amp;$O$37)</f>
        <v>0</v>
      </c>
      <c r="G265" cm="1">
        <f t="array" ref="G265">IFERROR(IF(H265&gt;=(-LOG10($A$3)),"sw_htsp","")," ")</f>
        <v>0</v>
      </c>
      <c r="H265" cm="1">
        <f t="array" ref="H265">IF(E265=0, 0,IFERROR(-LOG10(VLOOKUP(E265,J:AO,5+F265,FALSE)),-LOG10(VLOOKUP(MAX(J:J),J:AO,5+F265,FALSE))))</f>
        <v>0</v>
      </c>
    </row>
    <row r="266" spans="2:8">
      <c r="B266">
        <v>264</v>
      </c>
      <c r="C266">
        <v>0</v>
      </c>
      <c r="D266" cm="1">
        <f t="array" ref="D266">IFERROR(IF(C266&gt;=$O$37,"hotspot","")," ")</f>
        <v>0</v>
      </c>
      <c r="E266" cm="1">
        <f t="array" ref="E266">SUMIF(C264:C268,"&lt;"&amp;$O$37)</f>
        <v>0</v>
      </c>
      <c r="F266" cm="1">
        <f t="array" ref="F266">COUNTIF(C264:C268,"&lt;"&amp;$O$37)</f>
        <v>0</v>
      </c>
      <c r="G266" cm="1">
        <f t="array" ref="G266">IFERROR(IF(H266&gt;=(-LOG10($A$3)),"sw_htsp","")," ")</f>
        <v>0</v>
      </c>
      <c r="H266" cm="1">
        <f t="array" ref="H266">IF(E266=0, 0,IFERROR(-LOG10(VLOOKUP(E266,J:AO,5+F266,FALSE)),-LOG10(VLOOKUP(MAX(J:J),J:AO,5+F266,FALSE))))</f>
        <v>0</v>
      </c>
    </row>
    <row r="267" spans="2:8">
      <c r="B267">
        <v>265</v>
      </c>
      <c r="C267">
        <v>1</v>
      </c>
      <c r="D267" cm="1">
        <f t="array" ref="D267">IFERROR(IF(C267&gt;=$O$37,"hotspot","")," ")</f>
        <v>0</v>
      </c>
      <c r="E267" cm="1">
        <f t="array" ref="E267">SUMIF(C265:C269,"&lt;"&amp;$O$37)</f>
        <v>0</v>
      </c>
      <c r="F267" cm="1">
        <f t="array" ref="F267">COUNTIF(C265:C269,"&lt;"&amp;$O$37)</f>
        <v>0</v>
      </c>
      <c r="G267" cm="1">
        <f t="array" ref="G267">IFERROR(IF(H267&gt;=(-LOG10($A$3)),"sw_htsp","")," ")</f>
        <v>0</v>
      </c>
      <c r="H267" cm="1">
        <f t="array" ref="H267">IF(E267=0, 0,IFERROR(-LOG10(VLOOKUP(E267,J:AO,5+F267,FALSE)),-LOG10(VLOOKUP(MAX(J:J),J:AO,5+F267,FALSE))))</f>
        <v>0</v>
      </c>
    </row>
    <row r="268" spans="2:8">
      <c r="B268">
        <v>266</v>
      </c>
      <c r="C268">
        <v>0</v>
      </c>
      <c r="D268" cm="1">
        <f t="array" ref="D268">IFERROR(IF(C268&gt;=$O$37,"hotspot","")," ")</f>
        <v>0</v>
      </c>
      <c r="E268" cm="1">
        <f t="array" ref="E268">SUMIF(C266:C270,"&lt;"&amp;$O$37)</f>
        <v>0</v>
      </c>
      <c r="F268" cm="1">
        <f t="array" ref="F268">COUNTIF(C266:C270,"&lt;"&amp;$O$37)</f>
        <v>0</v>
      </c>
      <c r="G268" cm="1">
        <f t="array" ref="G268">IFERROR(IF(H268&gt;=(-LOG10($A$3)),"sw_htsp","")," ")</f>
        <v>0</v>
      </c>
      <c r="H268" cm="1">
        <f t="array" ref="H268">IF(E268=0, 0,IFERROR(-LOG10(VLOOKUP(E268,J:AO,5+F268,FALSE)),-LOG10(VLOOKUP(MAX(J:J),J:AO,5+F268,FALSE))))</f>
        <v>0</v>
      </c>
    </row>
    <row r="269" spans="2:8">
      <c r="B269">
        <v>267</v>
      </c>
      <c r="C269">
        <v>1</v>
      </c>
      <c r="D269" cm="1">
        <f t="array" ref="D269">IFERROR(IF(C269&gt;=$O$37,"hotspot","")," ")</f>
        <v>0</v>
      </c>
      <c r="E269" cm="1">
        <f t="array" ref="E269">SUMIF(C267:C271,"&lt;"&amp;$O$37)</f>
        <v>0</v>
      </c>
      <c r="F269" cm="1">
        <f t="array" ref="F269">COUNTIF(C267:C271,"&lt;"&amp;$O$37)</f>
        <v>0</v>
      </c>
      <c r="G269" cm="1">
        <f t="array" ref="G269">IFERROR(IF(H269&gt;=(-LOG10($A$3)),"sw_htsp","")," ")</f>
        <v>0</v>
      </c>
      <c r="H269" cm="1">
        <f t="array" ref="H269">IF(E269=0, 0,IFERROR(-LOG10(VLOOKUP(E269,J:AO,5+F269,FALSE)),-LOG10(VLOOKUP(MAX(J:J),J:AO,5+F269,FALSE))))</f>
        <v>0</v>
      </c>
    </row>
    <row r="270" spans="2:8">
      <c r="B270">
        <v>268</v>
      </c>
      <c r="C270">
        <v>0</v>
      </c>
      <c r="D270" cm="1">
        <f t="array" ref="D270">IFERROR(IF(C270&gt;=$O$37,"hotspot","")," ")</f>
        <v>0</v>
      </c>
      <c r="E270" cm="1">
        <f t="array" ref="E270">SUMIF(C268:C272,"&lt;"&amp;$O$37)</f>
        <v>0</v>
      </c>
      <c r="F270" cm="1">
        <f t="array" ref="F270">COUNTIF(C268:C272,"&lt;"&amp;$O$37)</f>
        <v>0</v>
      </c>
      <c r="G270" cm="1">
        <f t="array" ref="G270">IFERROR(IF(H270&gt;=(-LOG10($A$3)),"sw_htsp","")," ")</f>
        <v>0</v>
      </c>
      <c r="H270" cm="1">
        <f t="array" ref="H270">IF(E270=0, 0,IFERROR(-LOG10(VLOOKUP(E270,J:AO,5+F270,FALSE)),-LOG10(VLOOKUP(MAX(J:J),J:AO,5+F270,FALSE))))</f>
        <v>0</v>
      </c>
    </row>
    <row r="271" spans="2:8">
      <c r="B271">
        <v>269</v>
      </c>
      <c r="C271">
        <v>2</v>
      </c>
      <c r="D271" cm="1">
        <f t="array" ref="D271">IFERROR(IF(C271&gt;=$O$37,"hotspot","")," ")</f>
        <v>0</v>
      </c>
      <c r="E271" cm="1">
        <f t="array" ref="E271">SUMIF(C269:C273,"&lt;"&amp;$O$37)</f>
        <v>0</v>
      </c>
      <c r="F271" cm="1">
        <f t="array" ref="F271">COUNTIF(C269:C273,"&lt;"&amp;$O$37)</f>
        <v>0</v>
      </c>
      <c r="G271" cm="1">
        <f t="array" ref="G271">IFERROR(IF(H271&gt;=(-LOG10($A$3)),"sw_htsp","")," ")</f>
        <v>0</v>
      </c>
      <c r="H271" cm="1">
        <f t="array" ref="H271">IF(E271=0, 0,IFERROR(-LOG10(VLOOKUP(E271,J:AO,5+F271,FALSE)),-LOG10(VLOOKUP(MAX(J:J),J:AO,5+F271,FALSE))))</f>
        <v>0</v>
      </c>
    </row>
    <row r="272" spans="2:8">
      <c r="B272">
        <v>270</v>
      </c>
      <c r="C272">
        <v>2</v>
      </c>
      <c r="D272" cm="1">
        <f t="array" ref="D272">IFERROR(IF(C272&gt;=$O$37,"hotspot","")," ")</f>
        <v>0</v>
      </c>
      <c r="E272" cm="1">
        <f t="array" ref="E272">SUMIF(C270:C274,"&lt;"&amp;$O$37)</f>
        <v>0</v>
      </c>
      <c r="F272" cm="1">
        <f t="array" ref="F272">COUNTIF(C270:C274,"&lt;"&amp;$O$37)</f>
        <v>0</v>
      </c>
      <c r="G272" cm="1">
        <f t="array" ref="G272">IFERROR(IF(H272&gt;=(-LOG10($A$3)),"sw_htsp","")," ")</f>
        <v>0</v>
      </c>
      <c r="H272" cm="1">
        <f t="array" ref="H272">IF(E272=0, 0,IFERROR(-LOG10(VLOOKUP(E272,J:AO,5+F272,FALSE)),-LOG10(VLOOKUP(MAX(J:J),J:AO,5+F272,FALSE))))</f>
        <v>0</v>
      </c>
    </row>
    <row r="273" spans="2:8">
      <c r="B273">
        <v>271</v>
      </c>
      <c r="C273">
        <v>1</v>
      </c>
      <c r="D273" cm="1">
        <f t="array" ref="D273">IFERROR(IF(C273&gt;=$O$37,"hotspot","")," ")</f>
        <v>0</v>
      </c>
      <c r="E273" cm="1">
        <f t="array" ref="E273">SUMIF(C271:C275,"&lt;"&amp;$O$37)</f>
        <v>0</v>
      </c>
      <c r="F273" cm="1">
        <f t="array" ref="F273">COUNTIF(C271:C275,"&lt;"&amp;$O$37)</f>
        <v>0</v>
      </c>
      <c r="G273" cm="1">
        <f t="array" ref="G273">IFERROR(IF(H273&gt;=(-LOG10($A$3)),"sw_htsp","")," ")</f>
        <v>0</v>
      </c>
      <c r="H273" cm="1">
        <f t="array" ref="H273">IF(E273=0, 0,IFERROR(-LOG10(VLOOKUP(E273,J:AO,5+F273,FALSE)),-LOG10(VLOOKUP(MAX(J:J),J:AO,5+F273,FALSE))))</f>
        <v>0</v>
      </c>
    </row>
    <row r="274" spans="2:8">
      <c r="B274">
        <v>272</v>
      </c>
      <c r="C274">
        <v>3</v>
      </c>
      <c r="D274" cm="1">
        <f t="array" ref="D274">IFERROR(IF(C274&gt;=$O$37,"hotspot","")," ")</f>
        <v>0</v>
      </c>
      <c r="E274" cm="1">
        <f t="array" ref="E274">SUMIF(C272:C276,"&lt;"&amp;$O$37)</f>
        <v>0</v>
      </c>
      <c r="F274" cm="1">
        <f t="array" ref="F274">COUNTIF(C272:C276,"&lt;"&amp;$O$37)</f>
        <v>0</v>
      </c>
      <c r="G274" cm="1">
        <f t="array" ref="G274">IFERROR(IF(H274&gt;=(-LOG10($A$3)),"sw_htsp","")," ")</f>
        <v>0</v>
      </c>
      <c r="H274" cm="1">
        <f t="array" ref="H274">IF(E274=0, 0,IFERROR(-LOG10(VLOOKUP(E274,J:AO,5+F274,FALSE)),-LOG10(VLOOKUP(MAX(J:J),J:AO,5+F274,FALSE))))</f>
        <v>0</v>
      </c>
    </row>
    <row r="275" spans="2:8">
      <c r="B275">
        <v>273</v>
      </c>
      <c r="C275">
        <v>0</v>
      </c>
      <c r="D275" cm="1">
        <f t="array" ref="D275">IFERROR(IF(C275&gt;=$O$37,"hotspot","")," ")</f>
        <v>0</v>
      </c>
      <c r="E275" cm="1">
        <f t="array" ref="E275">SUMIF(C273:C277,"&lt;"&amp;$O$37)</f>
        <v>0</v>
      </c>
      <c r="F275" cm="1">
        <f t="array" ref="F275">COUNTIF(C273:C277,"&lt;"&amp;$O$37)</f>
        <v>0</v>
      </c>
      <c r="G275" cm="1">
        <f t="array" ref="G275">IFERROR(IF(H275&gt;=(-LOG10($A$3)),"sw_htsp","")," ")</f>
        <v>0</v>
      </c>
      <c r="H275" cm="1">
        <f t="array" ref="H275">IF(E275=0, 0,IFERROR(-LOG10(VLOOKUP(E275,J:AO,5+F275,FALSE)),-LOG10(VLOOKUP(MAX(J:J),J:AO,5+F275,FALSE))))</f>
        <v>0</v>
      </c>
    </row>
    <row r="276" spans="2:8">
      <c r="B276">
        <v>274</v>
      </c>
      <c r="C276">
        <v>1</v>
      </c>
      <c r="D276" cm="1">
        <f t="array" ref="D276">IFERROR(IF(C276&gt;=$O$37,"hotspot","")," ")</f>
        <v>0</v>
      </c>
      <c r="E276" cm="1">
        <f t="array" ref="E276">SUMIF(C274:C278,"&lt;"&amp;$O$37)</f>
        <v>0</v>
      </c>
      <c r="F276" cm="1">
        <f t="array" ref="F276">COUNTIF(C274:C278,"&lt;"&amp;$O$37)</f>
        <v>0</v>
      </c>
      <c r="G276" cm="1">
        <f t="array" ref="G276">IFERROR(IF(H276&gt;=(-LOG10($A$3)),"sw_htsp","")," ")</f>
        <v>0</v>
      </c>
      <c r="H276" cm="1">
        <f t="array" ref="H276">IF(E276=0, 0,IFERROR(-LOG10(VLOOKUP(E276,J:AO,5+F276,FALSE)),-LOG10(VLOOKUP(MAX(J:J),J:AO,5+F276,FALSE))))</f>
        <v>0</v>
      </c>
    </row>
    <row r="277" spans="2:8">
      <c r="B277">
        <v>275</v>
      </c>
      <c r="C277">
        <v>1</v>
      </c>
      <c r="D277" cm="1">
        <f t="array" ref="D277">IFERROR(IF(C277&gt;=$O$37,"hotspot","")," ")</f>
        <v>0</v>
      </c>
      <c r="E277" cm="1">
        <f t="array" ref="E277">SUMIF(C275:C279,"&lt;"&amp;$O$37)</f>
        <v>0</v>
      </c>
      <c r="F277" cm="1">
        <f t="array" ref="F277">COUNTIF(C275:C279,"&lt;"&amp;$O$37)</f>
        <v>0</v>
      </c>
      <c r="G277" cm="1">
        <f t="array" ref="G277">IFERROR(IF(H277&gt;=(-LOG10($A$3)),"sw_htsp","")," ")</f>
        <v>0</v>
      </c>
      <c r="H277" cm="1">
        <f t="array" ref="H277">IF(E277=0, 0,IFERROR(-LOG10(VLOOKUP(E277,J:AO,5+F277,FALSE)),-LOG10(VLOOKUP(MAX(J:J),J:AO,5+F277,FALSE))))</f>
        <v>0</v>
      </c>
    </row>
    <row r="278" spans="2:8">
      <c r="B278">
        <v>276</v>
      </c>
      <c r="C278">
        <v>4</v>
      </c>
      <c r="D278" cm="1">
        <f t="array" ref="D278">IFERROR(IF(C278&gt;=$O$37,"hotspot","")," ")</f>
        <v>0</v>
      </c>
      <c r="E278" cm="1">
        <f t="array" ref="E278">SUMIF(C276:C280,"&lt;"&amp;$O$37)</f>
        <v>0</v>
      </c>
      <c r="F278" cm="1">
        <f t="array" ref="F278">COUNTIF(C276:C280,"&lt;"&amp;$O$37)</f>
        <v>0</v>
      </c>
      <c r="G278" cm="1">
        <f t="array" ref="G278">IFERROR(IF(H278&gt;=(-LOG10($A$3)),"sw_htsp","")," ")</f>
        <v>0</v>
      </c>
      <c r="H278" cm="1">
        <f t="array" ref="H278">IF(E278=0, 0,IFERROR(-LOG10(VLOOKUP(E278,J:AO,5+F278,FALSE)),-LOG10(VLOOKUP(MAX(J:J),J:AO,5+F278,FALSE))))</f>
        <v>0</v>
      </c>
    </row>
    <row r="279" spans="2:8">
      <c r="B279">
        <v>277</v>
      </c>
      <c r="C279">
        <v>7</v>
      </c>
      <c r="D279" cm="1">
        <f t="array" ref="D279">IFERROR(IF(C279&gt;=$O$37,"hotspot","")," ")</f>
        <v>0</v>
      </c>
      <c r="E279" cm="1">
        <f t="array" ref="E279">SUMIF(C277:C281,"&lt;"&amp;$O$37)</f>
        <v>0</v>
      </c>
      <c r="F279" cm="1">
        <f t="array" ref="F279">COUNTIF(C277:C281,"&lt;"&amp;$O$37)</f>
        <v>0</v>
      </c>
      <c r="G279" cm="1">
        <f t="array" ref="G279">IFERROR(IF(H279&gt;=(-LOG10($A$3)),"sw_htsp","")," ")</f>
        <v>0</v>
      </c>
      <c r="H279" cm="1">
        <f t="array" ref="H279">IF(E279=0, 0,IFERROR(-LOG10(VLOOKUP(E279,J:AO,5+F279,FALSE)),-LOG10(VLOOKUP(MAX(J:J),J:AO,5+F279,FALSE))))</f>
        <v>0</v>
      </c>
    </row>
    <row r="280" spans="2:8">
      <c r="B280">
        <v>278</v>
      </c>
      <c r="C280">
        <v>1</v>
      </c>
      <c r="D280" cm="1">
        <f t="array" ref="D280">IFERROR(IF(C280&gt;=$O$37,"hotspot","")," ")</f>
        <v>0</v>
      </c>
      <c r="E280" cm="1">
        <f t="array" ref="E280">SUMIF(C278:C282,"&lt;"&amp;$O$37)</f>
        <v>0</v>
      </c>
      <c r="F280" cm="1">
        <f t="array" ref="F280">COUNTIF(C278:C282,"&lt;"&amp;$O$37)</f>
        <v>0</v>
      </c>
      <c r="G280" cm="1">
        <f t="array" ref="G280">IFERROR(IF(H280&gt;=(-LOG10($A$3)),"sw_htsp","")," ")</f>
        <v>0</v>
      </c>
      <c r="H280" cm="1">
        <f t="array" ref="H280">IF(E280=0, 0,IFERROR(-LOG10(VLOOKUP(E280,J:AO,5+F280,FALSE)),-LOG10(VLOOKUP(MAX(J:J),J:AO,5+F280,FALSE))))</f>
        <v>0</v>
      </c>
    </row>
    <row r="281" spans="2:8">
      <c r="B281">
        <v>279</v>
      </c>
      <c r="C281">
        <v>0</v>
      </c>
      <c r="D281" cm="1">
        <f t="array" ref="D281">IFERROR(IF(C281&gt;=$O$37,"hotspot","")," ")</f>
        <v>0</v>
      </c>
      <c r="E281" cm="1">
        <f t="array" ref="E281">SUMIF(C279:C283,"&lt;"&amp;$O$37)</f>
        <v>0</v>
      </c>
      <c r="F281" cm="1">
        <f t="array" ref="F281">COUNTIF(C279:C283,"&lt;"&amp;$O$37)</f>
        <v>0</v>
      </c>
      <c r="G281" cm="1">
        <f t="array" ref="G281">IFERROR(IF(H281&gt;=(-LOG10($A$3)),"sw_htsp","")," ")</f>
        <v>0</v>
      </c>
      <c r="H281" cm="1">
        <f t="array" ref="H281">IF(E281=0, 0,IFERROR(-LOG10(VLOOKUP(E281,J:AO,5+F281,FALSE)),-LOG10(VLOOKUP(MAX(J:J),J:AO,5+F281,FALSE))))</f>
        <v>0</v>
      </c>
    </row>
    <row r="282" spans="2:8">
      <c r="B282">
        <v>280</v>
      </c>
      <c r="C282">
        <v>0</v>
      </c>
      <c r="D282" cm="1">
        <f t="array" ref="D282">IFERROR(IF(C282&gt;=$O$37,"hotspot","")," ")</f>
        <v>0</v>
      </c>
      <c r="E282" cm="1">
        <f t="array" ref="E282">SUMIF(C280:C284,"&lt;"&amp;$O$37)</f>
        <v>0</v>
      </c>
      <c r="F282" cm="1">
        <f t="array" ref="F282">COUNTIF(C280:C284,"&lt;"&amp;$O$37)</f>
        <v>0</v>
      </c>
      <c r="G282" cm="1">
        <f t="array" ref="G282">IFERROR(IF(H282&gt;=(-LOG10($A$3)),"sw_htsp","")," ")</f>
        <v>0</v>
      </c>
      <c r="H282" cm="1">
        <f t="array" ref="H282">IF(E282=0, 0,IFERROR(-LOG10(VLOOKUP(E282,J:AO,5+F282,FALSE)),-LOG10(VLOOKUP(MAX(J:J),J:AO,5+F282,FALSE))))</f>
        <v>0</v>
      </c>
    </row>
    <row r="283" spans="2:8">
      <c r="B283">
        <v>281</v>
      </c>
      <c r="C283">
        <v>0</v>
      </c>
      <c r="D283" cm="1">
        <f t="array" ref="D283">IFERROR(IF(C283&gt;=$O$37,"hotspot","")," ")</f>
        <v>0</v>
      </c>
      <c r="E283" cm="1">
        <f t="array" ref="E283">SUMIF(C281:C285,"&lt;"&amp;$O$37)</f>
        <v>0</v>
      </c>
      <c r="F283" cm="1">
        <f t="array" ref="F283">COUNTIF(C281:C285,"&lt;"&amp;$O$37)</f>
        <v>0</v>
      </c>
      <c r="G283" cm="1">
        <f t="array" ref="G283">IFERROR(IF(H283&gt;=(-LOG10($A$3)),"sw_htsp","")," ")</f>
        <v>0</v>
      </c>
      <c r="H283" cm="1">
        <f t="array" ref="H283">IF(E283=0, 0,IFERROR(-LOG10(VLOOKUP(E283,J:AO,5+F283,FALSE)),-LOG10(VLOOKUP(MAX(J:J),J:AO,5+F283,FALSE))))</f>
        <v>0</v>
      </c>
    </row>
    <row r="284" spans="2:8">
      <c r="B284">
        <v>282</v>
      </c>
      <c r="C284">
        <v>1</v>
      </c>
      <c r="D284" cm="1">
        <f t="array" ref="D284">IFERROR(IF(C284&gt;=$O$37,"hotspot","")," ")</f>
        <v>0</v>
      </c>
      <c r="E284" cm="1">
        <f t="array" ref="E284">SUMIF(C282:C286,"&lt;"&amp;$O$37)</f>
        <v>0</v>
      </c>
      <c r="F284" cm="1">
        <f t="array" ref="F284">COUNTIF(C282:C286,"&lt;"&amp;$O$37)</f>
        <v>0</v>
      </c>
      <c r="G284" cm="1">
        <f t="array" ref="G284">IFERROR(IF(H284&gt;=(-LOG10($A$3)),"sw_htsp","")," ")</f>
        <v>0</v>
      </c>
      <c r="H284" cm="1">
        <f t="array" ref="H284">IF(E284=0, 0,IFERROR(-LOG10(VLOOKUP(E284,J:AO,5+F284,FALSE)),-LOG10(VLOOKUP(MAX(J:J),J:AO,5+F284,FALSE))))</f>
        <v>0</v>
      </c>
    </row>
    <row r="285" spans="2:8">
      <c r="B285">
        <v>283</v>
      </c>
      <c r="C285">
        <v>1</v>
      </c>
      <c r="D285" cm="1">
        <f t="array" ref="D285">IFERROR(IF(C285&gt;=$O$37,"hotspot","")," ")</f>
        <v>0</v>
      </c>
      <c r="E285" cm="1">
        <f t="array" ref="E285">SUMIF(C283:C287,"&lt;"&amp;$O$37)</f>
        <v>0</v>
      </c>
      <c r="F285" cm="1">
        <f t="array" ref="F285">COUNTIF(C283:C287,"&lt;"&amp;$O$37)</f>
        <v>0</v>
      </c>
      <c r="G285" cm="1">
        <f t="array" ref="G285">IFERROR(IF(H285&gt;=(-LOG10($A$3)),"sw_htsp","")," ")</f>
        <v>0</v>
      </c>
      <c r="H285" cm="1">
        <f t="array" ref="H285">IF(E285=0, 0,IFERROR(-LOG10(VLOOKUP(E285,J:AO,5+F285,FALSE)),-LOG10(VLOOKUP(MAX(J:J),J:AO,5+F285,FALSE))))</f>
        <v>0</v>
      </c>
    </row>
    <row r="286" spans="2:8">
      <c r="B286">
        <v>284</v>
      </c>
      <c r="C286">
        <v>0</v>
      </c>
      <c r="D286" cm="1">
        <f t="array" ref="D286">IFERROR(IF(C286&gt;=$O$37,"hotspot","")," ")</f>
        <v>0</v>
      </c>
      <c r="E286" cm="1">
        <f t="array" ref="E286">SUMIF(C284:C288,"&lt;"&amp;$O$37)</f>
        <v>0</v>
      </c>
      <c r="F286" cm="1">
        <f t="array" ref="F286">COUNTIF(C284:C288,"&lt;"&amp;$O$37)</f>
        <v>0</v>
      </c>
      <c r="G286" cm="1">
        <f t="array" ref="G286">IFERROR(IF(H286&gt;=(-LOG10($A$3)),"sw_htsp","")," ")</f>
        <v>0</v>
      </c>
      <c r="H286" cm="1">
        <f t="array" ref="H286">IF(E286=0, 0,IFERROR(-LOG10(VLOOKUP(E286,J:AO,5+F286,FALSE)),-LOG10(VLOOKUP(MAX(J:J),J:AO,5+F286,FALSE))))</f>
        <v>0</v>
      </c>
    </row>
    <row r="287" spans="2:8">
      <c r="B287">
        <v>285</v>
      </c>
      <c r="C287">
        <v>1</v>
      </c>
      <c r="D287" cm="1">
        <f t="array" ref="D287">IFERROR(IF(C287&gt;=$O$37,"hotspot","")," ")</f>
        <v>0</v>
      </c>
      <c r="E287" cm="1">
        <f t="array" ref="E287">SUMIF(C285:C289,"&lt;"&amp;$O$37)</f>
        <v>0</v>
      </c>
      <c r="F287" cm="1">
        <f t="array" ref="F287">COUNTIF(C285:C289,"&lt;"&amp;$O$37)</f>
        <v>0</v>
      </c>
      <c r="G287" cm="1">
        <f t="array" ref="G287">IFERROR(IF(H287&gt;=(-LOG10($A$3)),"sw_htsp","")," ")</f>
        <v>0</v>
      </c>
      <c r="H287" cm="1">
        <f t="array" ref="H287">IF(E287=0, 0,IFERROR(-LOG10(VLOOKUP(E287,J:AO,5+F287,FALSE)),-LOG10(VLOOKUP(MAX(J:J),J:AO,5+F287,FALSE))))</f>
        <v>0</v>
      </c>
    </row>
    <row r="288" spans="2:8">
      <c r="B288">
        <v>286</v>
      </c>
      <c r="C288">
        <v>0</v>
      </c>
      <c r="D288" cm="1">
        <f t="array" ref="D288">IFERROR(IF(C288&gt;=$O$37,"hotspot","")," ")</f>
        <v>0</v>
      </c>
      <c r="E288" cm="1">
        <f t="array" ref="E288">SUMIF(C286:C290,"&lt;"&amp;$O$37)</f>
        <v>0</v>
      </c>
      <c r="F288" cm="1">
        <f t="array" ref="F288">COUNTIF(C286:C290,"&lt;"&amp;$O$37)</f>
        <v>0</v>
      </c>
      <c r="G288" cm="1">
        <f t="array" ref="G288">IFERROR(IF(H288&gt;=(-LOG10($A$3)),"sw_htsp","")," ")</f>
        <v>0</v>
      </c>
      <c r="H288" cm="1">
        <f t="array" ref="H288">IF(E288=0, 0,IFERROR(-LOG10(VLOOKUP(E288,J:AO,5+F288,FALSE)),-LOG10(VLOOKUP(MAX(J:J),J:AO,5+F288,FALSE))))</f>
        <v>0</v>
      </c>
    </row>
    <row r="289" spans="2:8">
      <c r="B289">
        <v>287</v>
      </c>
      <c r="C289">
        <v>1</v>
      </c>
      <c r="D289" cm="1">
        <f t="array" ref="D289">IFERROR(IF(C289&gt;=$O$37,"hotspot","")," ")</f>
        <v>0</v>
      </c>
      <c r="E289" cm="1">
        <f t="array" ref="E289">SUMIF(C287:C291,"&lt;"&amp;$O$37)</f>
        <v>0</v>
      </c>
      <c r="F289" cm="1">
        <f t="array" ref="F289">COUNTIF(C287:C291,"&lt;"&amp;$O$37)</f>
        <v>0</v>
      </c>
      <c r="G289" cm="1">
        <f t="array" ref="G289">IFERROR(IF(H289&gt;=(-LOG10($A$3)),"sw_htsp","")," ")</f>
        <v>0</v>
      </c>
      <c r="H289" cm="1">
        <f t="array" ref="H289">IF(E289=0, 0,IFERROR(-LOG10(VLOOKUP(E289,J:AO,5+F289,FALSE)),-LOG10(VLOOKUP(MAX(J:J),J:AO,5+F289,FALSE))))</f>
        <v>0</v>
      </c>
    </row>
    <row r="290" spans="2:8">
      <c r="B290">
        <v>288</v>
      </c>
      <c r="C290">
        <v>1</v>
      </c>
      <c r="D290" cm="1">
        <f t="array" ref="D290">IFERROR(IF(C290&gt;=$O$37,"hotspot","")," ")</f>
        <v>0</v>
      </c>
      <c r="E290" cm="1">
        <f t="array" ref="E290">SUMIF(C288:C292,"&lt;"&amp;$O$37)</f>
        <v>0</v>
      </c>
      <c r="F290" cm="1">
        <f t="array" ref="F290">COUNTIF(C288:C292,"&lt;"&amp;$O$37)</f>
        <v>0</v>
      </c>
      <c r="G290" cm="1">
        <f t="array" ref="G290">IFERROR(IF(H290&gt;=(-LOG10($A$3)),"sw_htsp","")," ")</f>
        <v>0</v>
      </c>
      <c r="H290" cm="1">
        <f t="array" ref="H290">IF(E290=0, 0,IFERROR(-LOG10(VLOOKUP(E290,J:AO,5+F290,FALSE)),-LOG10(VLOOKUP(MAX(J:J),J:AO,5+F290,FALSE))))</f>
        <v>0</v>
      </c>
    </row>
    <row r="291" spans="2:8">
      <c r="B291">
        <v>289</v>
      </c>
      <c r="C291">
        <v>0</v>
      </c>
      <c r="D291" cm="1">
        <f t="array" ref="D291">IFERROR(IF(C291&gt;=$O$37,"hotspot","")," ")</f>
        <v>0</v>
      </c>
      <c r="E291" cm="1">
        <f t="array" ref="E291">SUMIF(C289:C293,"&lt;"&amp;$O$37)</f>
        <v>0</v>
      </c>
      <c r="F291" cm="1">
        <f t="array" ref="F291">COUNTIF(C289:C293,"&lt;"&amp;$O$37)</f>
        <v>0</v>
      </c>
      <c r="G291" cm="1">
        <f t="array" ref="G291">IFERROR(IF(H291&gt;=(-LOG10($A$3)),"sw_htsp","")," ")</f>
        <v>0</v>
      </c>
      <c r="H291" cm="1">
        <f t="array" ref="H291">IF(E291=0, 0,IFERROR(-LOG10(VLOOKUP(E291,J:AO,5+F291,FALSE)),-LOG10(VLOOKUP(MAX(J:J),J:AO,5+F291,FALSE))))</f>
        <v>0</v>
      </c>
    </row>
    <row r="292" spans="2:8">
      <c r="B292">
        <v>290</v>
      </c>
      <c r="C292">
        <v>0</v>
      </c>
      <c r="D292" cm="1">
        <f t="array" ref="D292">IFERROR(IF(C292&gt;=$O$37,"hotspot","")," ")</f>
        <v>0</v>
      </c>
      <c r="E292" cm="1">
        <f t="array" ref="E292">SUMIF(C290:C294,"&lt;"&amp;$O$37)</f>
        <v>0</v>
      </c>
      <c r="F292" cm="1">
        <f t="array" ref="F292">COUNTIF(C290:C294,"&lt;"&amp;$O$37)</f>
        <v>0</v>
      </c>
      <c r="G292" cm="1">
        <f t="array" ref="G292">IFERROR(IF(H292&gt;=(-LOG10($A$3)),"sw_htsp","")," ")</f>
        <v>0</v>
      </c>
      <c r="H292" cm="1">
        <f t="array" ref="H292">IF(E292=0, 0,IFERROR(-LOG10(VLOOKUP(E292,J:AO,5+F292,FALSE)),-LOG10(VLOOKUP(MAX(J:J),J:AO,5+F292,FALSE))))</f>
        <v>0</v>
      </c>
    </row>
    <row r="293" spans="2:8">
      <c r="B293">
        <v>291</v>
      </c>
      <c r="C293">
        <v>2</v>
      </c>
      <c r="D293" cm="1">
        <f t="array" ref="D293">IFERROR(IF(C293&gt;=$O$37,"hotspot","")," ")</f>
        <v>0</v>
      </c>
      <c r="E293" cm="1">
        <f t="array" ref="E293">SUMIF(C291:C295,"&lt;"&amp;$O$37)</f>
        <v>0</v>
      </c>
      <c r="F293" cm="1">
        <f t="array" ref="F293">COUNTIF(C291:C295,"&lt;"&amp;$O$37)</f>
        <v>0</v>
      </c>
      <c r="G293" cm="1">
        <f t="array" ref="G293">IFERROR(IF(H293&gt;=(-LOG10($A$3)),"sw_htsp","")," ")</f>
        <v>0</v>
      </c>
      <c r="H293" cm="1">
        <f t="array" ref="H293">IF(E293=0, 0,IFERROR(-LOG10(VLOOKUP(E293,J:AO,5+F293,FALSE)),-LOG10(VLOOKUP(MAX(J:J),J:AO,5+F293,FALSE))))</f>
        <v>0</v>
      </c>
    </row>
    <row r="294" spans="2:8">
      <c r="B294">
        <v>292</v>
      </c>
      <c r="C294">
        <v>0</v>
      </c>
      <c r="D294" cm="1">
        <f t="array" ref="D294">IFERROR(IF(C294&gt;=$O$37,"hotspot","")," ")</f>
        <v>0</v>
      </c>
      <c r="E294" cm="1">
        <f t="array" ref="E294">SUMIF(C292:C296,"&lt;"&amp;$O$37)</f>
        <v>0</v>
      </c>
      <c r="F294" cm="1">
        <f t="array" ref="F294">COUNTIF(C292:C296,"&lt;"&amp;$O$37)</f>
        <v>0</v>
      </c>
      <c r="G294" cm="1">
        <f t="array" ref="G294">IFERROR(IF(H294&gt;=(-LOG10($A$3)),"sw_htsp","")," ")</f>
        <v>0</v>
      </c>
      <c r="H294" cm="1">
        <f t="array" ref="H294">IF(E294=0, 0,IFERROR(-LOG10(VLOOKUP(E294,J:AO,5+F294,FALSE)),-LOG10(VLOOKUP(MAX(J:J),J:AO,5+F294,FALSE))))</f>
        <v>0</v>
      </c>
    </row>
    <row r="295" spans="2:8">
      <c r="B295">
        <v>293</v>
      </c>
      <c r="C295">
        <v>0</v>
      </c>
      <c r="D295" cm="1">
        <f t="array" ref="D295">IFERROR(IF(C295&gt;=$O$37,"hotspot","")," ")</f>
        <v>0</v>
      </c>
      <c r="E295" cm="1">
        <f t="array" ref="E295">SUMIF(C293:C297,"&lt;"&amp;$O$37)</f>
        <v>0</v>
      </c>
      <c r="F295" cm="1">
        <f t="array" ref="F295">COUNTIF(C293:C297,"&lt;"&amp;$O$37)</f>
        <v>0</v>
      </c>
      <c r="G295" cm="1">
        <f t="array" ref="G295">IFERROR(IF(H295&gt;=(-LOG10($A$3)),"sw_htsp","")," ")</f>
        <v>0</v>
      </c>
      <c r="H295" cm="1">
        <f t="array" ref="H295">IF(E295=0, 0,IFERROR(-LOG10(VLOOKUP(E295,J:AO,5+F295,FALSE)),-LOG10(VLOOKUP(MAX(J:J),J:AO,5+F295,FALSE))))</f>
        <v>0</v>
      </c>
    </row>
    <row r="296" spans="2:8">
      <c r="B296">
        <v>294</v>
      </c>
      <c r="C296">
        <v>0</v>
      </c>
      <c r="D296" cm="1">
        <f t="array" ref="D296">IFERROR(IF(C296&gt;=$O$37,"hotspot","")," ")</f>
        <v>0</v>
      </c>
      <c r="E296" cm="1">
        <f t="array" ref="E296">SUMIF(C294:C298,"&lt;"&amp;$O$37)</f>
        <v>0</v>
      </c>
      <c r="F296" cm="1">
        <f t="array" ref="F296">COUNTIF(C294:C298,"&lt;"&amp;$O$37)</f>
        <v>0</v>
      </c>
      <c r="G296" cm="1">
        <f t="array" ref="G296">IFERROR(IF(H296&gt;=(-LOG10($A$3)),"sw_htsp","")," ")</f>
        <v>0</v>
      </c>
      <c r="H296" cm="1">
        <f t="array" ref="H296">IF(E296=0, 0,IFERROR(-LOG10(VLOOKUP(E296,J:AO,5+F296,FALSE)),-LOG10(VLOOKUP(MAX(J:J),J:AO,5+F296,FALSE))))</f>
        <v>0</v>
      </c>
    </row>
    <row r="297" spans="2:8">
      <c r="B297">
        <v>295</v>
      </c>
      <c r="C297">
        <v>0</v>
      </c>
      <c r="D297" cm="1">
        <f t="array" ref="D297">IFERROR(IF(C297&gt;=$O$37,"hotspot","")," ")</f>
        <v>0</v>
      </c>
      <c r="E297" cm="1">
        <f t="array" ref="E297">SUMIF(C295:C299,"&lt;"&amp;$O$37)</f>
        <v>0</v>
      </c>
      <c r="F297" cm="1">
        <f t="array" ref="F297">COUNTIF(C295:C299,"&lt;"&amp;$O$37)</f>
        <v>0</v>
      </c>
      <c r="G297" cm="1">
        <f t="array" ref="G297">IFERROR(IF(H297&gt;=(-LOG10($A$3)),"sw_htsp","")," ")</f>
        <v>0</v>
      </c>
      <c r="H297" cm="1">
        <f t="array" ref="H297">IF(E297=0, 0,IFERROR(-LOG10(VLOOKUP(E297,J:AO,5+F297,FALSE)),-LOG10(VLOOKUP(MAX(J:J),J:AO,5+F297,FALSE))))</f>
        <v>0</v>
      </c>
    </row>
    <row r="298" spans="2:8">
      <c r="B298">
        <v>296</v>
      </c>
      <c r="C298">
        <v>0</v>
      </c>
      <c r="D298" cm="1">
        <f t="array" ref="D298">IFERROR(IF(C298&gt;=$O$37,"hotspot","")," ")</f>
        <v>0</v>
      </c>
      <c r="E298" cm="1">
        <f t="array" ref="E298">SUMIF(C296:C300,"&lt;"&amp;$O$37)</f>
        <v>0</v>
      </c>
      <c r="F298" cm="1">
        <f t="array" ref="F298">COUNTIF(C296:C300,"&lt;"&amp;$O$37)</f>
        <v>0</v>
      </c>
      <c r="G298" cm="1">
        <f t="array" ref="G298">IFERROR(IF(H298&gt;=(-LOG10($A$3)),"sw_htsp","")," ")</f>
        <v>0</v>
      </c>
      <c r="H298" cm="1">
        <f t="array" ref="H298">IF(E298=0, 0,IFERROR(-LOG10(VLOOKUP(E298,J:AO,5+F298,FALSE)),-LOG10(VLOOKUP(MAX(J:J),J:AO,5+F298,FALSE))))</f>
        <v>0</v>
      </c>
    </row>
    <row r="299" spans="2:8">
      <c r="B299">
        <v>297</v>
      </c>
      <c r="C299">
        <v>0</v>
      </c>
      <c r="D299" cm="1">
        <f t="array" ref="D299">IFERROR(IF(C299&gt;=$O$37,"hotspot","")," ")</f>
        <v>0</v>
      </c>
      <c r="E299" cm="1">
        <f t="array" ref="E299">SUMIF(C297:C301,"&lt;"&amp;$O$37)</f>
        <v>0</v>
      </c>
      <c r="F299" cm="1">
        <f t="array" ref="F299">COUNTIF(C297:C301,"&lt;"&amp;$O$37)</f>
        <v>0</v>
      </c>
      <c r="G299" cm="1">
        <f t="array" ref="G299">IFERROR(IF(H299&gt;=(-LOG10($A$3)),"sw_htsp","")," ")</f>
        <v>0</v>
      </c>
      <c r="H299" cm="1">
        <f t="array" ref="H299">IF(E299=0, 0,IFERROR(-LOG10(VLOOKUP(E299,J:AO,5+F299,FALSE)),-LOG10(VLOOKUP(MAX(J:J),J:AO,5+F299,FALSE))))</f>
        <v>0</v>
      </c>
    </row>
    <row r="300" spans="2:8">
      <c r="B300">
        <v>298</v>
      </c>
      <c r="C300">
        <v>2</v>
      </c>
      <c r="D300" cm="1">
        <f t="array" ref="D300">IFERROR(IF(C300&gt;=$O$37,"hotspot","")," ")</f>
        <v>0</v>
      </c>
      <c r="E300" cm="1">
        <f t="array" ref="E300">SUMIF(C298:C302,"&lt;"&amp;$O$37)</f>
        <v>0</v>
      </c>
      <c r="F300" cm="1">
        <f t="array" ref="F300">COUNTIF(C298:C302,"&lt;"&amp;$O$37)</f>
        <v>0</v>
      </c>
      <c r="G300" cm="1">
        <f t="array" ref="G300">IFERROR(IF(H300&gt;=(-LOG10($A$3)),"sw_htsp","")," ")</f>
        <v>0</v>
      </c>
      <c r="H300" cm="1">
        <f t="array" ref="H300">IF(E300=0, 0,IFERROR(-LOG10(VLOOKUP(E300,J:AO,5+F300,FALSE)),-LOG10(VLOOKUP(MAX(J:J),J:AO,5+F300,FALSE))))</f>
        <v>0</v>
      </c>
    </row>
    <row r="301" spans="2:8">
      <c r="B301">
        <v>299</v>
      </c>
      <c r="C301">
        <v>0</v>
      </c>
      <c r="D301" cm="1">
        <f t="array" ref="D301">IFERROR(IF(C301&gt;=$O$37,"hotspot","")," ")</f>
        <v>0</v>
      </c>
      <c r="E301" cm="1">
        <f t="array" ref="E301">SUMIF(C299:C303,"&lt;"&amp;$O$37)</f>
        <v>0</v>
      </c>
      <c r="F301" cm="1">
        <f t="array" ref="F301">COUNTIF(C299:C303,"&lt;"&amp;$O$37)</f>
        <v>0</v>
      </c>
      <c r="G301" cm="1">
        <f t="array" ref="G301">IFERROR(IF(H301&gt;=(-LOG10($A$3)),"sw_htsp","")," ")</f>
        <v>0</v>
      </c>
      <c r="H301" cm="1">
        <f t="array" ref="H301">IF(E301=0, 0,IFERROR(-LOG10(VLOOKUP(E301,J:AO,5+F301,FALSE)),-LOG10(VLOOKUP(MAX(J:J),J:AO,5+F301,FALSE))))</f>
        <v>0</v>
      </c>
    </row>
    <row r="302" spans="2:8">
      <c r="B302">
        <v>300</v>
      </c>
      <c r="C302">
        <v>0</v>
      </c>
      <c r="D302" cm="1">
        <f t="array" ref="D302">IFERROR(IF(C302&gt;=$O$37,"hotspot","")," ")</f>
        <v>0</v>
      </c>
      <c r="E302" cm="1">
        <f t="array" ref="E302">SUMIF(C300:C304,"&lt;"&amp;$O$37)</f>
        <v>0</v>
      </c>
      <c r="F302" cm="1">
        <f t="array" ref="F302">COUNTIF(C300:C304,"&lt;"&amp;$O$37)</f>
        <v>0</v>
      </c>
      <c r="G302" cm="1">
        <f t="array" ref="G302">IFERROR(IF(H302&gt;=(-LOG10($A$3)),"sw_htsp","")," ")</f>
        <v>0</v>
      </c>
      <c r="H302" cm="1">
        <f t="array" ref="H302">IF(E302=0, 0,IFERROR(-LOG10(VLOOKUP(E302,J:AO,5+F302,FALSE)),-LOG10(VLOOKUP(MAX(J:J),J:AO,5+F302,FALSE))))</f>
        <v>0</v>
      </c>
    </row>
    <row r="303" spans="2:8">
      <c r="B303">
        <v>301</v>
      </c>
      <c r="C303">
        <v>1</v>
      </c>
      <c r="D303" cm="1">
        <f t="array" ref="D303">IFERROR(IF(C303&gt;=$O$37,"hotspot","")," ")</f>
        <v>0</v>
      </c>
      <c r="E303" cm="1">
        <f t="array" ref="E303">SUMIF(C301:C305,"&lt;"&amp;$O$37)</f>
        <v>0</v>
      </c>
      <c r="F303" cm="1">
        <f t="array" ref="F303">COUNTIF(C301:C305,"&lt;"&amp;$O$37)</f>
        <v>0</v>
      </c>
      <c r="G303" cm="1">
        <f t="array" ref="G303">IFERROR(IF(H303&gt;=(-LOG10($A$3)),"sw_htsp","")," ")</f>
        <v>0</v>
      </c>
      <c r="H303" cm="1">
        <f t="array" ref="H303">IF(E303=0, 0,IFERROR(-LOG10(VLOOKUP(E303,J:AO,5+F303,FALSE)),-LOG10(VLOOKUP(MAX(J:J),J:AO,5+F303,FALSE))))</f>
        <v>0</v>
      </c>
    </row>
    <row r="304" spans="2:8">
      <c r="B304">
        <v>302</v>
      </c>
      <c r="C304">
        <v>0</v>
      </c>
      <c r="D304" cm="1">
        <f t="array" ref="D304">IFERROR(IF(C304&gt;=$O$37,"hotspot","")," ")</f>
        <v>0</v>
      </c>
      <c r="E304" cm="1">
        <f t="array" ref="E304">SUMIF(C302:C306,"&lt;"&amp;$O$37)</f>
        <v>0</v>
      </c>
      <c r="F304" cm="1">
        <f t="array" ref="F304">COUNTIF(C302:C306,"&lt;"&amp;$O$37)</f>
        <v>0</v>
      </c>
      <c r="G304" cm="1">
        <f t="array" ref="G304">IFERROR(IF(H304&gt;=(-LOG10($A$3)),"sw_htsp","")," ")</f>
        <v>0</v>
      </c>
      <c r="H304" cm="1">
        <f t="array" ref="H304">IF(E304=0, 0,IFERROR(-LOG10(VLOOKUP(E304,J:AO,5+F304,FALSE)),-LOG10(VLOOKUP(MAX(J:J),J:AO,5+F304,FALSE))))</f>
        <v>0</v>
      </c>
    </row>
    <row r="305" spans="2:8">
      <c r="B305">
        <v>303</v>
      </c>
      <c r="C305">
        <v>0</v>
      </c>
      <c r="D305" cm="1">
        <f t="array" ref="D305">IFERROR(IF(C305&gt;=$O$37,"hotspot","")," ")</f>
        <v>0</v>
      </c>
      <c r="E305" cm="1">
        <f t="array" ref="E305">SUMIF(C303:C307,"&lt;"&amp;$O$37)</f>
        <v>0</v>
      </c>
      <c r="F305" cm="1">
        <f t="array" ref="F305">COUNTIF(C303:C307,"&lt;"&amp;$O$37)</f>
        <v>0</v>
      </c>
      <c r="G305" cm="1">
        <f t="array" ref="G305">IFERROR(IF(H305&gt;=(-LOG10($A$3)),"sw_htsp","")," ")</f>
        <v>0</v>
      </c>
      <c r="H305" cm="1">
        <f t="array" ref="H305">IF(E305=0, 0,IFERROR(-LOG10(VLOOKUP(E305,J:AO,5+F305,FALSE)),-LOG10(VLOOKUP(MAX(J:J),J:AO,5+F305,FALSE))))</f>
        <v>0</v>
      </c>
    </row>
    <row r="306" spans="2:8">
      <c r="B306">
        <v>304</v>
      </c>
      <c r="C306">
        <v>0</v>
      </c>
      <c r="D306" cm="1">
        <f t="array" ref="D306">IFERROR(IF(C306&gt;=$O$37,"hotspot","")," ")</f>
        <v>0</v>
      </c>
      <c r="E306" cm="1">
        <f t="array" ref="E306">SUMIF(C304:C308,"&lt;"&amp;$O$37)</f>
        <v>0</v>
      </c>
      <c r="F306" cm="1">
        <f t="array" ref="F306">COUNTIF(C304:C308,"&lt;"&amp;$O$37)</f>
        <v>0</v>
      </c>
      <c r="G306" cm="1">
        <f t="array" ref="G306">IFERROR(IF(H306&gt;=(-LOG10($A$3)),"sw_htsp","")," ")</f>
        <v>0</v>
      </c>
      <c r="H306" cm="1">
        <f t="array" ref="H306">IF(E306=0, 0,IFERROR(-LOG10(VLOOKUP(E306,J:AO,5+F306,FALSE)),-LOG10(VLOOKUP(MAX(J:J),J:AO,5+F306,FALSE))))</f>
        <v>0</v>
      </c>
    </row>
    <row r="307" spans="2:8">
      <c r="B307">
        <v>305</v>
      </c>
      <c r="C307">
        <v>0</v>
      </c>
      <c r="D307" cm="1">
        <f t="array" ref="D307">IFERROR(IF(C307&gt;=$O$37,"hotspot","")," ")</f>
        <v>0</v>
      </c>
      <c r="E307" cm="1">
        <f t="array" ref="E307">SUMIF(C305:C309,"&lt;"&amp;$O$37)</f>
        <v>0</v>
      </c>
      <c r="F307" cm="1">
        <f t="array" ref="F307">COUNTIF(C305:C309,"&lt;"&amp;$O$37)</f>
        <v>0</v>
      </c>
      <c r="G307" cm="1">
        <f t="array" ref="G307">IFERROR(IF(H307&gt;=(-LOG10($A$3)),"sw_htsp","")," ")</f>
        <v>0</v>
      </c>
      <c r="H307" cm="1">
        <f t="array" ref="H307">IF(E307=0, 0,IFERROR(-LOG10(VLOOKUP(E307,J:AO,5+F307,FALSE)),-LOG10(VLOOKUP(MAX(J:J),J:AO,5+F307,FALSE))))</f>
        <v>0</v>
      </c>
    </row>
    <row r="308" spans="2:8">
      <c r="B308">
        <v>306</v>
      </c>
      <c r="C308">
        <v>1</v>
      </c>
      <c r="D308" cm="1">
        <f t="array" ref="D308">IFERROR(IF(C308&gt;=$O$37,"hotspot","")," ")</f>
        <v>0</v>
      </c>
      <c r="E308" cm="1">
        <f t="array" ref="E308">SUMIF(C306:C310,"&lt;"&amp;$O$37)</f>
        <v>0</v>
      </c>
      <c r="F308" cm="1">
        <f t="array" ref="F308">COUNTIF(C306:C310,"&lt;"&amp;$O$37)</f>
        <v>0</v>
      </c>
      <c r="G308" cm="1">
        <f t="array" ref="G308">IFERROR(IF(H308&gt;=(-LOG10($A$3)),"sw_htsp","")," ")</f>
        <v>0</v>
      </c>
      <c r="H308" cm="1">
        <f t="array" ref="H308">IF(E308=0, 0,IFERROR(-LOG10(VLOOKUP(E308,J:AO,5+F308,FALSE)),-LOG10(VLOOKUP(MAX(J:J),J:AO,5+F308,FALSE))))</f>
        <v>0</v>
      </c>
    </row>
    <row r="309" spans="2:8">
      <c r="B309">
        <v>307</v>
      </c>
      <c r="C309">
        <v>0</v>
      </c>
      <c r="D309" cm="1">
        <f t="array" ref="D309">IFERROR(IF(C309&gt;=$O$37,"hotspot","")," ")</f>
        <v>0</v>
      </c>
      <c r="E309" cm="1">
        <f t="array" ref="E309">SUMIF(C307:C311,"&lt;"&amp;$O$37)</f>
        <v>0</v>
      </c>
      <c r="F309" cm="1">
        <f t="array" ref="F309">COUNTIF(C307:C311,"&lt;"&amp;$O$37)</f>
        <v>0</v>
      </c>
      <c r="G309" cm="1">
        <f t="array" ref="G309">IFERROR(IF(H309&gt;=(-LOG10($A$3)),"sw_htsp","")," ")</f>
        <v>0</v>
      </c>
      <c r="H309" cm="1">
        <f t="array" ref="H309">IF(E309=0, 0,IFERROR(-LOG10(VLOOKUP(E309,J:AO,5+F309,FALSE)),-LOG10(VLOOKUP(MAX(J:J),J:AO,5+F309,FALSE))))</f>
        <v>0</v>
      </c>
    </row>
    <row r="310" spans="2:8">
      <c r="B310">
        <v>308</v>
      </c>
      <c r="C310">
        <v>3</v>
      </c>
      <c r="D310" cm="1">
        <f t="array" ref="D310">IFERROR(IF(C310&gt;=$O$37,"hotspot","")," ")</f>
        <v>0</v>
      </c>
      <c r="E310" cm="1">
        <f t="array" ref="E310">SUMIF(C308:C312,"&lt;"&amp;$O$37)</f>
        <v>0</v>
      </c>
      <c r="F310" cm="1">
        <f t="array" ref="F310">COUNTIF(C308:C312,"&lt;"&amp;$O$37)</f>
        <v>0</v>
      </c>
      <c r="G310" cm="1">
        <f t="array" ref="G310">IFERROR(IF(H310&gt;=(-LOG10($A$3)),"sw_htsp","")," ")</f>
        <v>0</v>
      </c>
      <c r="H310" cm="1">
        <f t="array" ref="H310">IF(E310=0, 0,IFERROR(-LOG10(VLOOKUP(E310,J:AO,5+F310,FALSE)),-LOG10(VLOOKUP(MAX(J:J),J:AO,5+F310,FALSE))))</f>
        <v>0</v>
      </c>
    </row>
    <row r="311" spans="2:8">
      <c r="B311">
        <v>309</v>
      </c>
      <c r="C311">
        <v>0</v>
      </c>
      <c r="D311" cm="1">
        <f t="array" ref="D311">IFERROR(IF(C311&gt;=$O$37,"hotspot","")," ")</f>
        <v>0</v>
      </c>
      <c r="E311" cm="1">
        <f t="array" ref="E311">SUMIF(C309:C313,"&lt;"&amp;$O$37)</f>
        <v>0</v>
      </c>
      <c r="F311" cm="1">
        <f t="array" ref="F311">COUNTIF(C309:C313,"&lt;"&amp;$O$37)</f>
        <v>0</v>
      </c>
      <c r="G311" cm="1">
        <f t="array" ref="G311">IFERROR(IF(H311&gt;=(-LOG10($A$3)),"sw_htsp","")," ")</f>
        <v>0</v>
      </c>
      <c r="H311" cm="1">
        <f t="array" ref="H311">IF(E311=0, 0,IFERROR(-LOG10(VLOOKUP(E311,J:AO,5+F311,FALSE)),-LOG10(VLOOKUP(MAX(J:J),J:AO,5+F311,FALSE))))</f>
        <v>0</v>
      </c>
    </row>
    <row r="312" spans="2:8">
      <c r="B312">
        <v>310</v>
      </c>
      <c r="C312">
        <v>2</v>
      </c>
      <c r="D312" cm="1">
        <f t="array" ref="D312">IFERROR(IF(C312&gt;=$O$37,"hotspot","")," ")</f>
        <v>0</v>
      </c>
      <c r="E312" cm="1">
        <f t="array" ref="E312">SUMIF(C310:C314,"&lt;"&amp;$O$37)</f>
        <v>0</v>
      </c>
      <c r="F312" cm="1">
        <f t="array" ref="F312">COUNTIF(C310:C314,"&lt;"&amp;$O$37)</f>
        <v>0</v>
      </c>
      <c r="G312" cm="1">
        <f t="array" ref="G312">IFERROR(IF(H312&gt;=(-LOG10($A$3)),"sw_htsp","")," ")</f>
        <v>0</v>
      </c>
      <c r="H312" cm="1">
        <f t="array" ref="H312">IF(E312=0, 0,IFERROR(-LOG10(VLOOKUP(E312,J:AO,5+F312,FALSE)),-LOG10(VLOOKUP(MAX(J:J),J:AO,5+F312,FALSE))))</f>
        <v>0</v>
      </c>
    </row>
    <row r="313" spans="2:8">
      <c r="B313">
        <v>311</v>
      </c>
      <c r="C313">
        <v>1</v>
      </c>
      <c r="D313" cm="1">
        <f t="array" ref="D313">IFERROR(IF(C313&gt;=$O$37,"hotspot","")," ")</f>
        <v>0</v>
      </c>
      <c r="E313" cm="1">
        <f t="array" ref="E313">SUMIF(C311:C315,"&lt;"&amp;$O$37)</f>
        <v>0</v>
      </c>
      <c r="F313" cm="1">
        <f t="array" ref="F313">COUNTIF(C311:C315,"&lt;"&amp;$O$37)</f>
        <v>0</v>
      </c>
      <c r="G313" cm="1">
        <f t="array" ref="G313">IFERROR(IF(H313&gt;=(-LOG10($A$3)),"sw_htsp","")," ")</f>
        <v>0</v>
      </c>
      <c r="H313" cm="1">
        <f t="array" ref="H313">IF(E313=0, 0,IFERROR(-LOG10(VLOOKUP(E313,J:AO,5+F313,FALSE)),-LOG10(VLOOKUP(MAX(J:J),J:AO,5+F313,FALSE))))</f>
        <v>0</v>
      </c>
    </row>
    <row r="314" spans="2:8">
      <c r="B314">
        <v>312</v>
      </c>
      <c r="C314">
        <v>0</v>
      </c>
      <c r="D314" cm="1">
        <f t="array" ref="D314">IFERROR(IF(C314&gt;=$O$37,"hotspot","")," ")</f>
        <v>0</v>
      </c>
      <c r="E314" cm="1">
        <f t="array" ref="E314">SUMIF(C312:C316,"&lt;"&amp;$O$37)</f>
        <v>0</v>
      </c>
      <c r="F314" cm="1">
        <f t="array" ref="F314">COUNTIF(C312:C316,"&lt;"&amp;$O$37)</f>
        <v>0</v>
      </c>
      <c r="G314" cm="1">
        <f t="array" ref="G314">IFERROR(IF(H314&gt;=(-LOG10($A$3)),"sw_htsp","")," ")</f>
        <v>0</v>
      </c>
      <c r="H314" cm="1">
        <f t="array" ref="H314">IF(E314=0, 0,IFERROR(-LOG10(VLOOKUP(E314,J:AO,5+F314,FALSE)),-LOG10(VLOOKUP(MAX(J:J),J:AO,5+F314,FALSE))))</f>
        <v>0</v>
      </c>
    </row>
    <row r="315" spans="2:8">
      <c r="B315">
        <v>313</v>
      </c>
      <c r="C315">
        <v>1</v>
      </c>
      <c r="D315" cm="1">
        <f t="array" ref="D315">IFERROR(IF(C315&gt;=$O$37,"hotspot","")," ")</f>
        <v>0</v>
      </c>
      <c r="E315" cm="1">
        <f t="array" ref="E315">SUMIF(C313:C317,"&lt;"&amp;$O$37)</f>
        <v>0</v>
      </c>
      <c r="F315" cm="1">
        <f t="array" ref="F315">COUNTIF(C313:C317,"&lt;"&amp;$O$37)</f>
        <v>0</v>
      </c>
      <c r="G315" cm="1">
        <f t="array" ref="G315">IFERROR(IF(H315&gt;=(-LOG10($A$3)),"sw_htsp","")," ")</f>
        <v>0</v>
      </c>
      <c r="H315" cm="1">
        <f t="array" ref="H315">IF(E315=0, 0,IFERROR(-LOG10(VLOOKUP(E315,J:AO,5+F315,FALSE)),-LOG10(VLOOKUP(MAX(J:J),J:AO,5+F315,FALSE))))</f>
        <v>0</v>
      </c>
    </row>
    <row r="316" spans="2:8">
      <c r="B316">
        <v>314</v>
      </c>
      <c r="C316">
        <v>2</v>
      </c>
      <c r="D316" cm="1">
        <f t="array" ref="D316">IFERROR(IF(C316&gt;=$O$37,"hotspot","")," ")</f>
        <v>0</v>
      </c>
      <c r="E316" cm="1">
        <f t="array" ref="E316">SUMIF(C314:C318,"&lt;"&amp;$O$37)</f>
        <v>0</v>
      </c>
      <c r="F316" cm="1">
        <f t="array" ref="F316">COUNTIF(C314:C318,"&lt;"&amp;$O$37)</f>
        <v>0</v>
      </c>
      <c r="G316" cm="1">
        <f t="array" ref="G316">IFERROR(IF(H316&gt;=(-LOG10($A$3)),"sw_htsp","")," ")</f>
        <v>0</v>
      </c>
      <c r="H316" cm="1">
        <f t="array" ref="H316">IF(E316=0, 0,IFERROR(-LOG10(VLOOKUP(E316,J:AO,5+F316,FALSE)),-LOG10(VLOOKUP(MAX(J:J),J:AO,5+F316,FALSE))))</f>
        <v>0</v>
      </c>
    </row>
    <row r="317" spans="2:8">
      <c r="B317">
        <v>315</v>
      </c>
      <c r="C317">
        <v>0</v>
      </c>
      <c r="D317" cm="1">
        <f t="array" ref="D317">IFERROR(IF(C317&gt;=$O$37,"hotspot","")," ")</f>
        <v>0</v>
      </c>
      <c r="E317" cm="1">
        <f t="array" ref="E317">SUMIF(C315:C319,"&lt;"&amp;$O$37)</f>
        <v>0</v>
      </c>
      <c r="F317" cm="1">
        <f t="array" ref="F317">COUNTIF(C315:C319,"&lt;"&amp;$O$37)</f>
        <v>0</v>
      </c>
      <c r="G317" cm="1">
        <f t="array" ref="G317">IFERROR(IF(H317&gt;=(-LOG10($A$3)),"sw_htsp","")," ")</f>
        <v>0</v>
      </c>
      <c r="H317" cm="1">
        <f t="array" ref="H317">IF(E317=0, 0,IFERROR(-LOG10(VLOOKUP(E317,J:AO,5+F317,FALSE)),-LOG10(VLOOKUP(MAX(J:J),J:AO,5+F317,FALSE))))</f>
        <v>0</v>
      </c>
    </row>
    <row r="318" spans="2:8">
      <c r="B318">
        <v>316</v>
      </c>
      <c r="C318">
        <v>1</v>
      </c>
      <c r="D318" cm="1">
        <f t="array" ref="D318">IFERROR(IF(C318&gt;=$O$37,"hotspot","")," ")</f>
        <v>0</v>
      </c>
      <c r="E318" cm="1">
        <f t="array" ref="E318">SUMIF(C316:C320,"&lt;"&amp;$O$37)</f>
        <v>0</v>
      </c>
      <c r="F318" cm="1">
        <f t="array" ref="F318">COUNTIF(C316:C320,"&lt;"&amp;$O$37)</f>
        <v>0</v>
      </c>
      <c r="G318" cm="1">
        <f t="array" ref="G318">IFERROR(IF(H318&gt;=(-LOG10($A$3)),"sw_htsp","")," ")</f>
        <v>0</v>
      </c>
      <c r="H318" cm="1">
        <f t="array" ref="H318">IF(E318=0, 0,IFERROR(-LOG10(VLOOKUP(E318,J:AO,5+F318,FALSE)),-LOG10(VLOOKUP(MAX(J:J),J:AO,5+F318,FALSE))))</f>
        <v>0</v>
      </c>
    </row>
    <row r="319" spans="2:8">
      <c r="B319">
        <v>317</v>
      </c>
      <c r="C319">
        <v>1</v>
      </c>
      <c r="D319" cm="1">
        <f t="array" ref="D319">IFERROR(IF(C319&gt;=$O$37,"hotspot","")," ")</f>
        <v>0</v>
      </c>
      <c r="E319" cm="1">
        <f t="array" ref="E319">SUMIF(C317:C321,"&lt;"&amp;$O$37)</f>
        <v>0</v>
      </c>
      <c r="F319" cm="1">
        <f t="array" ref="F319">COUNTIF(C317:C321,"&lt;"&amp;$O$37)</f>
        <v>0</v>
      </c>
      <c r="G319" cm="1">
        <f t="array" ref="G319">IFERROR(IF(H319&gt;=(-LOG10($A$3)),"sw_htsp","")," ")</f>
        <v>0</v>
      </c>
      <c r="H319" cm="1">
        <f t="array" ref="H319">IF(E319=0, 0,IFERROR(-LOG10(VLOOKUP(E319,J:AO,5+F319,FALSE)),-LOG10(VLOOKUP(MAX(J:J),J:AO,5+F319,FALSE))))</f>
        <v>0</v>
      </c>
    </row>
    <row r="320" spans="2:8">
      <c r="B320">
        <v>318</v>
      </c>
      <c r="C320">
        <v>0</v>
      </c>
      <c r="D320" cm="1">
        <f t="array" ref="D320">IFERROR(IF(C320&gt;=$O$37,"hotspot","")," ")</f>
        <v>0</v>
      </c>
      <c r="E320" cm="1">
        <f t="array" ref="E320">SUMIF(C318:C322,"&lt;"&amp;$O$37)</f>
        <v>0</v>
      </c>
      <c r="F320" cm="1">
        <f t="array" ref="F320">COUNTIF(C318:C322,"&lt;"&amp;$O$37)</f>
        <v>0</v>
      </c>
      <c r="G320" cm="1">
        <f t="array" ref="G320">IFERROR(IF(H320&gt;=(-LOG10($A$3)),"sw_htsp","")," ")</f>
        <v>0</v>
      </c>
      <c r="H320" cm="1">
        <f t="array" ref="H320">IF(E320=0, 0,IFERROR(-LOG10(VLOOKUP(E320,J:AO,5+F320,FALSE)),-LOG10(VLOOKUP(MAX(J:J),J:AO,5+F320,FALSE))))</f>
        <v>0</v>
      </c>
    </row>
    <row r="321" spans="2:8">
      <c r="B321">
        <v>319</v>
      </c>
      <c r="C321">
        <v>0</v>
      </c>
      <c r="D321" cm="1">
        <f t="array" ref="D321">IFERROR(IF(C321&gt;=$O$37,"hotspot","")," ")</f>
        <v>0</v>
      </c>
      <c r="E321" cm="1">
        <f t="array" ref="E321">SUMIF(C319:C323,"&lt;"&amp;$O$37)</f>
        <v>0</v>
      </c>
      <c r="F321" cm="1">
        <f t="array" ref="F321">COUNTIF(C319:C323,"&lt;"&amp;$O$37)</f>
        <v>0</v>
      </c>
      <c r="G321" cm="1">
        <f t="array" ref="G321">IFERROR(IF(H321&gt;=(-LOG10($A$3)),"sw_htsp","")," ")</f>
        <v>0</v>
      </c>
      <c r="H321" cm="1">
        <f t="array" ref="H321">IF(E321=0, 0,IFERROR(-LOG10(VLOOKUP(E321,J:AO,5+F321,FALSE)),-LOG10(VLOOKUP(MAX(J:J),J:AO,5+F321,FALSE))))</f>
        <v>0</v>
      </c>
    </row>
    <row r="322" spans="2:8">
      <c r="B322">
        <v>320</v>
      </c>
      <c r="C322">
        <v>4</v>
      </c>
      <c r="D322" cm="1">
        <f t="array" ref="D322">IFERROR(IF(C322&gt;=$O$37,"hotspot","")," ")</f>
        <v>0</v>
      </c>
      <c r="E322" cm="1">
        <f t="array" ref="E322">SUMIF(C320:C324,"&lt;"&amp;$O$37)</f>
        <v>0</v>
      </c>
      <c r="F322" cm="1">
        <f t="array" ref="F322">COUNTIF(C320:C324,"&lt;"&amp;$O$37)</f>
        <v>0</v>
      </c>
      <c r="G322" cm="1">
        <f t="array" ref="G322">IFERROR(IF(H322&gt;=(-LOG10($A$3)),"sw_htsp","")," ")</f>
        <v>0</v>
      </c>
      <c r="H322" cm="1">
        <f t="array" ref="H322">IF(E322=0, 0,IFERROR(-LOG10(VLOOKUP(E322,J:AO,5+F322,FALSE)),-LOG10(VLOOKUP(MAX(J:J),J:AO,5+F322,FALSE))))</f>
        <v>0</v>
      </c>
    </row>
    <row r="323" spans="2:8">
      <c r="B323">
        <v>321</v>
      </c>
      <c r="C323">
        <v>1</v>
      </c>
      <c r="D323" cm="1">
        <f t="array" ref="D323">IFERROR(IF(C323&gt;=$O$37,"hotspot","")," ")</f>
        <v>0</v>
      </c>
      <c r="E323" cm="1">
        <f t="array" ref="E323">SUMIF(C321:C325,"&lt;"&amp;$O$37)</f>
        <v>0</v>
      </c>
      <c r="F323" cm="1">
        <f t="array" ref="F323">COUNTIF(C321:C325,"&lt;"&amp;$O$37)</f>
        <v>0</v>
      </c>
      <c r="G323" cm="1">
        <f t="array" ref="G323">IFERROR(IF(H323&gt;=(-LOG10($A$3)),"sw_htsp","")," ")</f>
        <v>0</v>
      </c>
      <c r="H323" cm="1">
        <f t="array" ref="H323">IF(E323=0, 0,IFERROR(-LOG10(VLOOKUP(E323,J:AO,5+F323,FALSE)),-LOG10(VLOOKUP(MAX(J:J),J:AO,5+F323,FALSE))))</f>
        <v>0</v>
      </c>
    </row>
    <row r="324" spans="2:8">
      <c r="B324">
        <v>322</v>
      </c>
      <c r="C324">
        <v>2</v>
      </c>
      <c r="D324" cm="1">
        <f t="array" ref="D324">IFERROR(IF(C324&gt;=$O$37,"hotspot","")," ")</f>
        <v>0</v>
      </c>
      <c r="E324" cm="1">
        <f t="array" ref="E324">SUMIF(C322:C326,"&lt;"&amp;$O$37)</f>
        <v>0</v>
      </c>
      <c r="F324" cm="1">
        <f t="array" ref="F324">COUNTIF(C322:C326,"&lt;"&amp;$O$37)</f>
        <v>0</v>
      </c>
      <c r="G324" cm="1">
        <f t="array" ref="G324">IFERROR(IF(H324&gt;=(-LOG10($A$3)),"sw_htsp","")," ")</f>
        <v>0</v>
      </c>
      <c r="H324" cm="1">
        <f t="array" ref="H324">IF(E324=0, 0,IFERROR(-LOG10(VLOOKUP(E324,J:AO,5+F324,FALSE)),-LOG10(VLOOKUP(MAX(J:J),J:AO,5+F324,FALSE))))</f>
        <v>0</v>
      </c>
    </row>
    <row r="325" spans="2:8">
      <c r="B325">
        <v>323</v>
      </c>
      <c r="C325">
        <v>0</v>
      </c>
      <c r="D325" cm="1">
        <f t="array" ref="D325">IFERROR(IF(C325&gt;=$O$37,"hotspot","")," ")</f>
        <v>0</v>
      </c>
      <c r="E325" cm="1">
        <f t="array" ref="E325">SUMIF(C323:C327,"&lt;"&amp;$O$37)</f>
        <v>0</v>
      </c>
      <c r="F325" cm="1">
        <f t="array" ref="F325">COUNTIF(C323:C327,"&lt;"&amp;$O$37)</f>
        <v>0</v>
      </c>
      <c r="G325" cm="1">
        <f t="array" ref="G325">IFERROR(IF(H325&gt;=(-LOG10($A$3)),"sw_htsp","")," ")</f>
        <v>0</v>
      </c>
      <c r="H325" cm="1">
        <f t="array" ref="H325">IF(E325=0, 0,IFERROR(-LOG10(VLOOKUP(E325,J:AO,5+F325,FALSE)),-LOG10(VLOOKUP(MAX(J:J),J:AO,5+F325,FALSE))))</f>
        <v>0</v>
      </c>
    </row>
    <row r="326" spans="2:8">
      <c r="B326">
        <v>324</v>
      </c>
      <c r="C326">
        <v>1</v>
      </c>
      <c r="D326" cm="1">
        <f t="array" ref="D326">IFERROR(IF(C326&gt;=$O$37,"hotspot","")," ")</f>
        <v>0</v>
      </c>
      <c r="E326" cm="1">
        <f t="array" ref="E326">SUMIF(C324:C328,"&lt;"&amp;$O$37)</f>
        <v>0</v>
      </c>
      <c r="F326" cm="1">
        <f t="array" ref="F326">COUNTIF(C324:C328,"&lt;"&amp;$O$37)</f>
        <v>0</v>
      </c>
      <c r="G326" cm="1">
        <f t="array" ref="G326">IFERROR(IF(H326&gt;=(-LOG10($A$3)),"sw_htsp","")," ")</f>
        <v>0</v>
      </c>
      <c r="H326" cm="1">
        <f t="array" ref="H326">IF(E326=0, 0,IFERROR(-LOG10(VLOOKUP(E326,J:AO,5+F326,FALSE)),-LOG10(VLOOKUP(MAX(J:J),J:AO,5+F326,FALSE))))</f>
        <v>0</v>
      </c>
    </row>
    <row r="327" spans="2:8">
      <c r="B327">
        <v>325</v>
      </c>
      <c r="C327">
        <v>3</v>
      </c>
      <c r="D327" cm="1">
        <f t="array" ref="D327">IFERROR(IF(C327&gt;=$O$37,"hotspot","")," ")</f>
        <v>0</v>
      </c>
      <c r="E327" cm="1">
        <f t="array" ref="E327">SUMIF(C325:C329,"&lt;"&amp;$O$37)</f>
        <v>0</v>
      </c>
      <c r="F327" cm="1">
        <f t="array" ref="F327">COUNTIF(C325:C329,"&lt;"&amp;$O$37)</f>
        <v>0</v>
      </c>
      <c r="G327" cm="1">
        <f t="array" ref="G327">IFERROR(IF(H327&gt;=(-LOG10($A$3)),"sw_htsp","")," ")</f>
        <v>0</v>
      </c>
      <c r="H327" cm="1">
        <f t="array" ref="H327">IF(E327=0, 0,IFERROR(-LOG10(VLOOKUP(E327,J:AO,5+F327,FALSE)),-LOG10(VLOOKUP(MAX(J:J),J:AO,5+F327,FALSE))))</f>
        <v>0</v>
      </c>
    </row>
    <row r="328" spans="2:8">
      <c r="B328">
        <v>326</v>
      </c>
      <c r="C328">
        <v>1</v>
      </c>
      <c r="D328" cm="1">
        <f t="array" ref="D328">IFERROR(IF(C328&gt;=$O$37,"hotspot","")," ")</f>
        <v>0</v>
      </c>
      <c r="E328" cm="1">
        <f t="array" ref="E328">SUMIF(C326:C330,"&lt;"&amp;$O$37)</f>
        <v>0</v>
      </c>
      <c r="F328" cm="1">
        <f t="array" ref="F328">COUNTIF(C326:C330,"&lt;"&amp;$O$37)</f>
        <v>0</v>
      </c>
      <c r="G328" cm="1">
        <f t="array" ref="G328">IFERROR(IF(H328&gt;=(-LOG10($A$3)),"sw_htsp","")," ")</f>
        <v>0</v>
      </c>
      <c r="H328" cm="1">
        <f t="array" ref="H328">IF(E328=0, 0,IFERROR(-LOG10(VLOOKUP(E328,J:AO,5+F328,FALSE)),-LOG10(VLOOKUP(MAX(J:J),J:AO,5+F328,FALSE))))</f>
        <v>0</v>
      </c>
    </row>
    <row r="329" spans="2:8">
      <c r="B329">
        <v>327</v>
      </c>
      <c r="C329">
        <v>0</v>
      </c>
      <c r="D329" cm="1">
        <f t="array" ref="D329">IFERROR(IF(C329&gt;=$O$37,"hotspot","")," ")</f>
        <v>0</v>
      </c>
      <c r="E329" cm="1">
        <f t="array" ref="E329">SUMIF(C327:C331,"&lt;"&amp;$O$37)</f>
        <v>0</v>
      </c>
      <c r="F329" cm="1">
        <f t="array" ref="F329">COUNTIF(C327:C331,"&lt;"&amp;$O$37)</f>
        <v>0</v>
      </c>
      <c r="G329" cm="1">
        <f t="array" ref="G329">IFERROR(IF(H329&gt;=(-LOG10($A$3)),"sw_htsp","")," ")</f>
        <v>0</v>
      </c>
      <c r="H329" cm="1">
        <f t="array" ref="H329">IF(E329=0, 0,IFERROR(-LOG10(VLOOKUP(E329,J:AO,5+F329,FALSE)),-LOG10(VLOOKUP(MAX(J:J),J:AO,5+F329,FALSE))))</f>
        <v>0</v>
      </c>
    </row>
    <row r="330" spans="2:8">
      <c r="B330">
        <v>328</v>
      </c>
      <c r="C330">
        <v>0</v>
      </c>
      <c r="D330" cm="1">
        <f t="array" ref="D330">IFERROR(IF(C330&gt;=$O$37,"hotspot","")," ")</f>
        <v>0</v>
      </c>
      <c r="E330" cm="1">
        <f t="array" ref="E330">SUMIF(C328:C332,"&lt;"&amp;$O$37)</f>
        <v>0</v>
      </c>
      <c r="F330" cm="1">
        <f t="array" ref="F330">COUNTIF(C328:C332,"&lt;"&amp;$O$37)</f>
        <v>0</v>
      </c>
      <c r="G330" cm="1">
        <f t="array" ref="G330">IFERROR(IF(H330&gt;=(-LOG10($A$3)),"sw_htsp","")," ")</f>
        <v>0</v>
      </c>
      <c r="H330" cm="1">
        <f t="array" ref="H330">IF(E330=0, 0,IFERROR(-LOG10(VLOOKUP(E330,J:AO,5+F330,FALSE)),-LOG10(VLOOKUP(MAX(J:J),J:AO,5+F330,FALSE))))</f>
        <v>0</v>
      </c>
    </row>
    <row r="331" spans="2:8">
      <c r="B331">
        <v>329</v>
      </c>
      <c r="C331">
        <v>0</v>
      </c>
      <c r="D331" cm="1">
        <f t="array" ref="D331">IFERROR(IF(C331&gt;=$O$37,"hotspot","")," ")</f>
        <v>0</v>
      </c>
      <c r="E331" cm="1">
        <f t="array" ref="E331">SUMIF(C329:C333,"&lt;"&amp;$O$37)</f>
        <v>0</v>
      </c>
      <c r="F331" cm="1">
        <f t="array" ref="F331">COUNTIF(C329:C333,"&lt;"&amp;$O$37)</f>
        <v>0</v>
      </c>
      <c r="G331" cm="1">
        <f t="array" ref="G331">IFERROR(IF(H331&gt;=(-LOG10($A$3)),"sw_htsp","")," ")</f>
        <v>0</v>
      </c>
      <c r="H331" cm="1">
        <f t="array" ref="H331">IF(E331=0, 0,IFERROR(-LOG10(VLOOKUP(E331,J:AO,5+F331,FALSE)),-LOG10(VLOOKUP(MAX(J:J),J:AO,5+F331,FALSE))))</f>
        <v>0</v>
      </c>
    </row>
    <row r="332" spans="2:8">
      <c r="B332">
        <v>330</v>
      </c>
      <c r="C332">
        <v>0</v>
      </c>
      <c r="D332" cm="1">
        <f t="array" ref="D332">IFERROR(IF(C332&gt;=$O$37,"hotspot","")," ")</f>
        <v>0</v>
      </c>
      <c r="E332" cm="1">
        <f t="array" ref="E332">SUMIF(C330:C334,"&lt;"&amp;$O$37)</f>
        <v>0</v>
      </c>
      <c r="F332" cm="1">
        <f t="array" ref="F332">COUNTIF(C330:C334,"&lt;"&amp;$O$37)</f>
        <v>0</v>
      </c>
      <c r="G332" cm="1">
        <f t="array" ref="G332">IFERROR(IF(H332&gt;=(-LOG10($A$3)),"sw_htsp","")," ")</f>
        <v>0</v>
      </c>
      <c r="H332" cm="1">
        <f t="array" ref="H332">IF(E332=0, 0,IFERROR(-LOG10(VLOOKUP(E332,J:AO,5+F332,FALSE)),-LOG10(VLOOKUP(MAX(J:J),J:AO,5+F332,FALSE))))</f>
        <v>0</v>
      </c>
    </row>
    <row r="333" spans="2:8">
      <c r="B333">
        <v>331</v>
      </c>
      <c r="C333">
        <v>0</v>
      </c>
      <c r="D333" cm="1">
        <f t="array" ref="D333">IFERROR(IF(C333&gt;=$O$37,"hotspot","")," ")</f>
        <v>0</v>
      </c>
      <c r="E333" cm="1">
        <f t="array" ref="E333">SUMIF(C331:C335,"&lt;"&amp;$O$37)</f>
        <v>0</v>
      </c>
      <c r="F333" cm="1">
        <f t="array" ref="F333">COUNTIF(C331:C335,"&lt;"&amp;$O$37)</f>
        <v>0</v>
      </c>
      <c r="G333" cm="1">
        <f t="array" ref="G333">IFERROR(IF(H333&gt;=(-LOG10($A$3)),"sw_htsp","")," ")</f>
        <v>0</v>
      </c>
      <c r="H333" cm="1">
        <f t="array" ref="H333">IF(E333=0, 0,IFERROR(-LOG10(VLOOKUP(E333,J:AO,5+F333,FALSE)),-LOG10(VLOOKUP(MAX(J:J),J:AO,5+F333,FALSE))))</f>
        <v>0</v>
      </c>
    </row>
    <row r="334" spans="2:8">
      <c r="B334">
        <v>332</v>
      </c>
      <c r="C334">
        <v>1</v>
      </c>
      <c r="D334" cm="1">
        <f t="array" ref="D334">IFERROR(IF(C334&gt;=$O$37,"hotspot","")," ")</f>
        <v>0</v>
      </c>
      <c r="E334" cm="1">
        <f t="array" ref="E334">SUMIF(C332:C336,"&lt;"&amp;$O$37)</f>
        <v>0</v>
      </c>
      <c r="F334" cm="1">
        <f t="array" ref="F334">COUNTIF(C332:C336,"&lt;"&amp;$O$37)</f>
        <v>0</v>
      </c>
      <c r="G334" cm="1">
        <f t="array" ref="G334">IFERROR(IF(H334&gt;=(-LOG10($A$3)),"sw_htsp","")," ")</f>
        <v>0</v>
      </c>
      <c r="H334" cm="1">
        <f t="array" ref="H334">IF(E334=0, 0,IFERROR(-LOG10(VLOOKUP(E334,J:AO,5+F334,FALSE)),-LOG10(VLOOKUP(MAX(J:J),J:AO,5+F334,FALSE))))</f>
        <v>0</v>
      </c>
    </row>
    <row r="335" spans="2:8">
      <c r="B335">
        <v>333</v>
      </c>
      <c r="C335">
        <v>1</v>
      </c>
      <c r="D335" cm="1">
        <f t="array" ref="D335">IFERROR(IF(C335&gt;=$O$37,"hotspot","")," ")</f>
        <v>0</v>
      </c>
      <c r="E335" cm="1">
        <f t="array" ref="E335">SUMIF(C333:C337,"&lt;"&amp;$O$37)</f>
        <v>0</v>
      </c>
      <c r="F335" cm="1">
        <f t="array" ref="F335">COUNTIF(C333:C337,"&lt;"&amp;$O$37)</f>
        <v>0</v>
      </c>
      <c r="G335" cm="1">
        <f t="array" ref="G335">IFERROR(IF(H335&gt;=(-LOG10($A$3)),"sw_htsp","")," ")</f>
        <v>0</v>
      </c>
      <c r="H335" cm="1">
        <f t="array" ref="H335">IF(E335=0, 0,IFERROR(-LOG10(VLOOKUP(E335,J:AO,5+F335,FALSE)),-LOG10(VLOOKUP(MAX(J:J),J:AO,5+F335,FALSE))))</f>
        <v>0</v>
      </c>
    </row>
    <row r="336" spans="2:8">
      <c r="B336">
        <v>334</v>
      </c>
      <c r="C336">
        <v>2</v>
      </c>
      <c r="D336" cm="1">
        <f t="array" ref="D336">IFERROR(IF(C336&gt;=$O$37,"hotspot","")," ")</f>
        <v>0</v>
      </c>
      <c r="E336" cm="1">
        <f t="array" ref="E336">SUMIF(C334:C338,"&lt;"&amp;$O$37)</f>
        <v>0</v>
      </c>
      <c r="F336" cm="1">
        <f t="array" ref="F336">COUNTIF(C334:C338,"&lt;"&amp;$O$37)</f>
        <v>0</v>
      </c>
      <c r="G336" cm="1">
        <f t="array" ref="G336">IFERROR(IF(H336&gt;=(-LOG10($A$3)),"sw_htsp","")," ")</f>
        <v>0</v>
      </c>
      <c r="H336" cm="1">
        <f t="array" ref="H336">IF(E336=0, 0,IFERROR(-LOG10(VLOOKUP(E336,J:AO,5+F336,FALSE)),-LOG10(VLOOKUP(MAX(J:J),J:AO,5+F336,FALSE))))</f>
        <v>0</v>
      </c>
    </row>
    <row r="337" spans="2:8">
      <c r="B337">
        <v>335</v>
      </c>
      <c r="C337">
        <v>2</v>
      </c>
      <c r="D337" cm="1">
        <f t="array" ref="D337">IFERROR(IF(C337&gt;=$O$37,"hotspot","")," ")</f>
        <v>0</v>
      </c>
      <c r="E337" cm="1">
        <f t="array" ref="E337">SUMIF(C335:C339,"&lt;"&amp;$O$37)</f>
        <v>0</v>
      </c>
      <c r="F337" cm="1">
        <f t="array" ref="F337">COUNTIF(C335:C339,"&lt;"&amp;$O$37)</f>
        <v>0</v>
      </c>
      <c r="G337" cm="1">
        <f t="array" ref="G337">IFERROR(IF(H337&gt;=(-LOG10($A$3)),"sw_htsp","")," ")</f>
        <v>0</v>
      </c>
      <c r="H337" cm="1">
        <f t="array" ref="H337">IF(E337=0, 0,IFERROR(-LOG10(VLOOKUP(E337,J:AO,5+F337,FALSE)),-LOG10(VLOOKUP(MAX(J:J),J:AO,5+F337,FALSE))))</f>
        <v>0</v>
      </c>
    </row>
    <row r="338" spans="2:8">
      <c r="B338">
        <v>336</v>
      </c>
      <c r="C338">
        <v>0</v>
      </c>
      <c r="D338" cm="1">
        <f t="array" ref="D338">IFERROR(IF(C338&gt;=$O$37,"hotspot","")," ")</f>
        <v>0</v>
      </c>
      <c r="E338" cm="1">
        <f t="array" ref="E338">SUMIF(C336:C340,"&lt;"&amp;$O$37)</f>
        <v>0</v>
      </c>
      <c r="F338" cm="1">
        <f t="array" ref="F338">COUNTIF(C336:C340,"&lt;"&amp;$O$37)</f>
        <v>0</v>
      </c>
      <c r="G338" cm="1">
        <f t="array" ref="G338">IFERROR(IF(H338&gt;=(-LOG10($A$3)),"sw_htsp","")," ")</f>
        <v>0</v>
      </c>
      <c r="H338" cm="1">
        <f t="array" ref="H338">IF(E338=0, 0,IFERROR(-LOG10(VLOOKUP(E338,J:AO,5+F338,FALSE)),-LOG10(VLOOKUP(MAX(J:J),J:AO,5+F338,FALSE))))</f>
        <v>0</v>
      </c>
    </row>
    <row r="339" spans="2:8">
      <c r="B339">
        <v>337</v>
      </c>
      <c r="C339">
        <v>0</v>
      </c>
      <c r="D339" cm="1">
        <f t="array" ref="D339">IFERROR(IF(C339&gt;=$O$37,"hotspot","")," ")</f>
        <v>0</v>
      </c>
      <c r="E339" cm="1">
        <f t="array" ref="E339">SUMIF(C337:C341,"&lt;"&amp;$O$37)</f>
        <v>0</v>
      </c>
      <c r="F339" cm="1">
        <f t="array" ref="F339">COUNTIF(C337:C341,"&lt;"&amp;$O$37)</f>
        <v>0</v>
      </c>
      <c r="G339" cm="1">
        <f t="array" ref="G339">IFERROR(IF(H339&gt;=(-LOG10($A$3)),"sw_htsp","")," ")</f>
        <v>0</v>
      </c>
      <c r="H339" cm="1">
        <f t="array" ref="H339">IF(E339=0, 0,IFERROR(-LOG10(VLOOKUP(E339,J:AO,5+F339,FALSE)),-LOG10(VLOOKUP(MAX(J:J),J:AO,5+F339,FALSE))))</f>
        <v>0</v>
      </c>
    </row>
    <row r="340" spans="2:8">
      <c r="B340">
        <v>338</v>
      </c>
      <c r="C340">
        <v>1</v>
      </c>
      <c r="D340" cm="1">
        <f t="array" ref="D340">IFERROR(IF(C340&gt;=$O$37,"hotspot","")," ")</f>
        <v>0</v>
      </c>
      <c r="E340" cm="1">
        <f t="array" ref="E340">SUMIF(C338:C342,"&lt;"&amp;$O$37)</f>
        <v>0</v>
      </c>
      <c r="F340" cm="1">
        <f t="array" ref="F340">COUNTIF(C338:C342,"&lt;"&amp;$O$37)</f>
        <v>0</v>
      </c>
      <c r="G340" cm="1">
        <f t="array" ref="G340">IFERROR(IF(H340&gt;=(-LOG10($A$3)),"sw_htsp","")," ")</f>
        <v>0</v>
      </c>
      <c r="H340" cm="1">
        <f t="array" ref="H340">IF(E340=0, 0,IFERROR(-LOG10(VLOOKUP(E340,J:AO,5+F340,FALSE)),-LOG10(VLOOKUP(MAX(J:J),J:AO,5+F340,FALSE))))</f>
        <v>0</v>
      </c>
    </row>
    <row r="341" spans="2:8">
      <c r="B341">
        <v>339</v>
      </c>
      <c r="C341">
        <v>0</v>
      </c>
      <c r="D341" cm="1">
        <f t="array" ref="D341">IFERROR(IF(C341&gt;=$O$37,"hotspot","")," ")</f>
        <v>0</v>
      </c>
      <c r="E341" cm="1">
        <f t="array" ref="E341">SUMIF(C339:C343,"&lt;"&amp;$O$37)</f>
        <v>0</v>
      </c>
      <c r="F341" cm="1">
        <f t="array" ref="F341">COUNTIF(C339:C343,"&lt;"&amp;$O$37)</f>
        <v>0</v>
      </c>
      <c r="G341" cm="1">
        <f t="array" ref="G341">IFERROR(IF(H341&gt;=(-LOG10($A$3)),"sw_htsp","")," ")</f>
        <v>0</v>
      </c>
      <c r="H341" cm="1">
        <f t="array" ref="H341">IF(E341=0, 0,IFERROR(-LOG10(VLOOKUP(E341,J:AO,5+F341,FALSE)),-LOG10(VLOOKUP(MAX(J:J),J:AO,5+F341,FALSE))))</f>
        <v>0</v>
      </c>
    </row>
    <row r="342" spans="2:8">
      <c r="B342">
        <v>340</v>
      </c>
      <c r="C342">
        <v>1</v>
      </c>
      <c r="D342" cm="1">
        <f t="array" ref="D342">IFERROR(IF(C342&gt;=$O$37,"hotspot","")," ")</f>
        <v>0</v>
      </c>
      <c r="E342" cm="1">
        <f t="array" ref="E342">SUMIF(C340:C344,"&lt;"&amp;$O$37)</f>
        <v>0</v>
      </c>
      <c r="F342" cm="1">
        <f t="array" ref="F342">COUNTIF(C340:C344,"&lt;"&amp;$O$37)</f>
        <v>0</v>
      </c>
      <c r="G342" cm="1">
        <f t="array" ref="G342">IFERROR(IF(H342&gt;=(-LOG10($A$3)),"sw_htsp","")," ")</f>
        <v>0</v>
      </c>
      <c r="H342" cm="1">
        <f t="array" ref="H342">IF(E342=0, 0,IFERROR(-LOG10(VLOOKUP(E342,J:AO,5+F342,FALSE)),-LOG10(VLOOKUP(MAX(J:J),J:AO,5+F342,FALSE))))</f>
        <v>0</v>
      </c>
    </row>
    <row r="343" spans="2:8">
      <c r="B343">
        <v>341</v>
      </c>
      <c r="C343">
        <v>5</v>
      </c>
      <c r="D343" cm="1">
        <f t="array" ref="D343">IFERROR(IF(C343&gt;=$O$37,"hotspot","")," ")</f>
        <v>0</v>
      </c>
      <c r="E343" cm="1">
        <f t="array" ref="E343">SUMIF(C341:C345,"&lt;"&amp;$O$37)</f>
        <v>0</v>
      </c>
      <c r="F343" cm="1">
        <f t="array" ref="F343">COUNTIF(C341:C345,"&lt;"&amp;$O$37)</f>
        <v>0</v>
      </c>
      <c r="G343" cm="1">
        <f t="array" ref="G343">IFERROR(IF(H343&gt;=(-LOG10($A$3)),"sw_htsp","")," ")</f>
        <v>0</v>
      </c>
      <c r="H343" cm="1">
        <f t="array" ref="H343">IF(E343=0, 0,IFERROR(-LOG10(VLOOKUP(E343,J:AO,5+F343,FALSE)),-LOG10(VLOOKUP(MAX(J:J),J:AO,5+F343,FALSE))))</f>
        <v>0</v>
      </c>
    </row>
    <row r="344" spans="2:8">
      <c r="B344">
        <v>342</v>
      </c>
      <c r="C344">
        <v>1</v>
      </c>
      <c r="D344" cm="1">
        <f t="array" ref="D344">IFERROR(IF(C344&gt;=$O$37,"hotspot","")," ")</f>
        <v>0</v>
      </c>
      <c r="E344" cm="1">
        <f t="array" ref="E344">SUMIF(C342:C346,"&lt;"&amp;$O$37)</f>
        <v>0</v>
      </c>
      <c r="F344" cm="1">
        <f t="array" ref="F344">COUNTIF(C342:C346,"&lt;"&amp;$O$37)</f>
        <v>0</v>
      </c>
      <c r="G344" cm="1">
        <f t="array" ref="G344">IFERROR(IF(H344&gt;=(-LOG10($A$3)),"sw_htsp","")," ")</f>
        <v>0</v>
      </c>
      <c r="H344" cm="1">
        <f t="array" ref="H344">IF(E344=0, 0,IFERROR(-LOG10(VLOOKUP(E344,J:AO,5+F344,FALSE)),-LOG10(VLOOKUP(MAX(J:J),J:AO,5+F344,FALSE))))</f>
        <v>0</v>
      </c>
    </row>
    <row r="345" spans="2:8">
      <c r="B345">
        <v>343</v>
      </c>
      <c r="C345">
        <v>2</v>
      </c>
      <c r="D345" cm="1">
        <f t="array" ref="D345">IFERROR(IF(C345&gt;=$O$37,"hotspot","")," ")</f>
        <v>0</v>
      </c>
      <c r="E345" cm="1">
        <f t="array" ref="E345">SUMIF(C343:C347,"&lt;"&amp;$O$37)</f>
        <v>0</v>
      </c>
      <c r="F345" cm="1">
        <f t="array" ref="F345">COUNTIF(C343:C347,"&lt;"&amp;$O$37)</f>
        <v>0</v>
      </c>
      <c r="G345" cm="1">
        <f t="array" ref="G345">IFERROR(IF(H345&gt;=(-LOG10($A$3)),"sw_htsp","")," ")</f>
        <v>0</v>
      </c>
      <c r="H345" cm="1">
        <f t="array" ref="H345">IF(E345=0, 0,IFERROR(-LOG10(VLOOKUP(E345,J:AO,5+F345,FALSE)),-LOG10(VLOOKUP(MAX(J:J),J:AO,5+F345,FALSE))))</f>
        <v>0</v>
      </c>
    </row>
    <row r="346" spans="2:8">
      <c r="B346">
        <v>344</v>
      </c>
      <c r="C346">
        <v>0</v>
      </c>
      <c r="D346" cm="1">
        <f t="array" ref="D346">IFERROR(IF(C346&gt;=$O$37,"hotspot","")," ")</f>
        <v>0</v>
      </c>
      <c r="E346" cm="1">
        <f t="array" ref="E346">SUMIF(C344:C348,"&lt;"&amp;$O$37)</f>
        <v>0</v>
      </c>
      <c r="F346" cm="1">
        <f t="array" ref="F346">COUNTIF(C344:C348,"&lt;"&amp;$O$37)</f>
        <v>0</v>
      </c>
      <c r="G346" cm="1">
        <f t="array" ref="G346">IFERROR(IF(H346&gt;=(-LOG10($A$3)),"sw_htsp","")," ")</f>
        <v>0</v>
      </c>
      <c r="H346" cm="1">
        <f t="array" ref="H346">IF(E346=0, 0,IFERROR(-LOG10(VLOOKUP(E346,J:AO,5+F346,FALSE)),-LOG10(VLOOKUP(MAX(J:J),J:AO,5+F346,FALSE))))</f>
        <v>0</v>
      </c>
    </row>
    <row r="347" spans="2:8">
      <c r="B347">
        <v>345</v>
      </c>
      <c r="C347">
        <v>2</v>
      </c>
      <c r="D347" cm="1">
        <f t="array" ref="D347">IFERROR(IF(C347&gt;=$O$37,"hotspot","")," ")</f>
        <v>0</v>
      </c>
      <c r="E347" cm="1">
        <f t="array" ref="E347">SUMIF(C345:C349,"&lt;"&amp;$O$37)</f>
        <v>0</v>
      </c>
      <c r="F347" cm="1">
        <f t="array" ref="F347">COUNTIF(C345:C349,"&lt;"&amp;$O$37)</f>
        <v>0</v>
      </c>
      <c r="G347" cm="1">
        <f t="array" ref="G347">IFERROR(IF(H347&gt;=(-LOG10($A$3)),"sw_htsp","")," ")</f>
        <v>0</v>
      </c>
      <c r="H347" cm="1">
        <f t="array" ref="H347">IF(E347=0, 0,IFERROR(-LOG10(VLOOKUP(E347,J:AO,5+F347,FALSE)),-LOG10(VLOOKUP(MAX(J:J),J:AO,5+F347,FALSE))))</f>
        <v>0</v>
      </c>
    </row>
    <row r="348" spans="2:8">
      <c r="B348">
        <v>346</v>
      </c>
      <c r="C348">
        <v>1</v>
      </c>
      <c r="D348" cm="1">
        <f t="array" ref="D348">IFERROR(IF(C348&gt;=$O$37,"hotspot","")," ")</f>
        <v>0</v>
      </c>
      <c r="E348" cm="1">
        <f t="array" ref="E348">SUMIF(C346:C350,"&lt;"&amp;$O$37)</f>
        <v>0</v>
      </c>
      <c r="F348" cm="1">
        <f t="array" ref="F348">COUNTIF(C346:C350,"&lt;"&amp;$O$37)</f>
        <v>0</v>
      </c>
      <c r="G348" cm="1">
        <f t="array" ref="G348">IFERROR(IF(H348&gt;=(-LOG10($A$3)),"sw_htsp","")," ")</f>
        <v>0</v>
      </c>
      <c r="H348" cm="1">
        <f t="array" ref="H348">IF(E348=0, 0,IFERROR(-LOG10(VLOOKUP(E348,J:AO,5+F348,FALSE)),-LOG10(VLOOKUP(MAX(J:J),J:AO,5+F348,FALSE))))</f>
        <v>0</v>
      </c>
    </row>
    <row r="349" spans="2:8">
      <c r="B349">
        <v>347</v>
      </c>
      <c r="C349">
        <v>1</v>
      </c>
      <c r="D349" cm="1">
        <f t="array" ref="D349">IFERROR(IF(C349&gt;=$O$37,"hotspot","")," ")</f>
        <v>0</v>
      </c>
      <c r="E349" cm="1">
        <f t="array" ref="E349">SUMIF(C347:C351,"&lt;"&amp;$O$37)</f>
        <v>0</v>
      </c>
      <c r="F349" cm="1">
        <f t="array" ref="F349">COUNTIF(C347:C351,"&lt;"&amp;$O$37)</f>
        <v>0</v>
      </c>
      <c r="G349" cm="1">
        <f t="array" ref="G349">IFERROR(IF(H349&gt;=(-LOG10($A$3)),"sw_htsp","")," ")</f>
        <v>0</v>
      </c>
      <c r="H349" cm="1">
        <f t="array" ref="H349">IF(E349=0, 0,IFERROR(-LOG10(VLOOKUP(E349,J:AO,5+F349,FALSE)),-LOG10(VLOOKUP(MAX(J:J),J:AO,5+F349,FALSE))))</f>
        <v>0</v>
      </c>
    </row>
    <row r="350" spans="2:8">
      <c r="B350">
        <v>348</v>
      </c>
      <c r="C350">
        <v>1</v>
      </c>
      <c r="D350" cm="1">
        <f t="array" ref="D350">IFERROR(IF(C350&gt;=$O$37,"hotspot","")," ")</f>
        <v>0</v>
      </c>
      <c r="E350" cm="1">
        <f t="array" ref="E350">SUMIF(C348:C352,"&lt;"&amp;$O$37)</f>
        <v>0</v>
      </c>
      <c r="F350" cm="1">
        <f t="array" ref="F350">COUNTIF(C348:C352,"&lt;"&amp;$O$37)</f>
        <v>0</v>
      </c>
      <c r="G350" cm="1">
        <f t="array" ref="G350">IFERROR(IF(H350&gt;=(-LOG10($A$3)),"sw_htsp","")," ")</f>
        <v>0</v>
      </c>
      <c r="H350" cm="1">
        <f t="array" ref="H350">IF(E350=0, 0,IFERROR(-LOG10(VLOOKUP(E350,J:AO,5+F350,FALSE)),-LOG10(VLOOKUP(MAX(J:J),J:AO,5+F350,FALSE))))</f>
        <v>0</v>
      </c>
    </row>
    <row r="351" spans="2:8">
      <c r="B351">
        <v>349</v>
      </c>
      <c r="C351">
        <v>0</v>
      </c>
      <c r="D351" cm="1">
        <f t="array" ref="D351">IFERROR(IF(C351&gt;=$O$37,"hotspot","")," ")</f>
        <v>0</v>
      </c>
      <c r="E351" cm="1">
        <f t="array" ref="E351">SUMIF(C349:C353,"&lt;"&amp;$O$37)</f>
        <v>0</v>
      </c>
      <c r="F351" cm="1">
        <f t="array" ref="F351">COUNTIF(C349:C353,"&lt;"&amp;$O$37)</f>
        <v>0</v>
      </c>
      <c r="G351" cm="1">
        <f t="array" ref="G351">IFERROR(IF(H351&gt;=(-LOG10($A$3)),"sw_htsp","")," ")</f>
        <v>0</v>
      </c>
      <c r="H351" cm="1">
        <f t="array" ref="H351">IF(E351=0, 0,IFERROR(-LOG10(VLOOKUP(E351,J:AO,5+F351,FALSE)),-LOG10(VLOOKUP(MAX(J:J),J:AO,5+F351,FALSE))))</f>
        <v>0</v>
      </c>
    </row>
    <row r="352" spans="2:8">
      <c r="B352">
        <v>350</v>
      </c>
      <c r="C352">
        <v>0</v>
      </c>
      <c r="D352" cm="1">
        <f t="array" ref="D352">IFERROR(IF(C352&gt;=$O$37,"hotspot","")," ")</f>
        <v>0</v>
      </c>
      <c r="E352" cm="1">
        <f t="array" ref="E352">SUMIF(C350:C354,"&lt;"&amp;$O$37)</f>
        <v>0</v>
      </c>
      <c r="F352" cm="1">
        <f t="array" ref="F352">COUNTIF(C350:C354,"&lt;"&amp;$O$37)</f>
        <v>0</v>
      </c>
      <c r="G352" cm="1">
        <f t="array" ref="G352">IFERROR(IF(H352&gt;=(-LOG10($A$3)),"sw_htsp","")," ")</f>
        <v>0</v>
      </c>
      <c r="H352" cm="1">
        <f t="array" ref="H352">IF(E352=0, 0,IFERROR(-LOG10(VLOOKUP(E352,J:AO,5+F352,FALSE)),-LOG10(VLOOKUP(MAX(J:J),J:AO,5+F352,FALSE))))</f>
        <v>0</v>
      </c>
    </row>
    <row r="353" spans="2:8">
      <c r="B353">
        <v>351</v>
      </c>
      <c r="C353">
        <v>0</v>
      </c>
      <c r="D353" cm="1">
        <f t="array" ref="D353">IFERROR(IF(C353&gt;=$O$37,"hotspot","")," ")</f>
        <v>0</v>
      </c>
      <c r="E353" cm="1">
        <f t="array" ref="E353">SUMIF(C351:C355,"&lt;"&amp;$O$37)</f>
        <v>0</v>
      </c>
      <c r="F353" cm="1">
        <f t="array" ref="F353">COUNTIF(C351:C355,"&lt;"&amp;$O$37)</f>
        <v>0</v>
      </c>
      <c r="G353" cm="1">
        <f t="array" ref="G353">IFERROR(IF(H353&gt;=(-LOG10($A$3)),"sw_htsp","")," ")</f>
        <v>0</v>
      </c>
      <c r="H353" cm="1">
        <f t="array" ref="H353">IF(E353=0, 0,IFERROR(-LOG10(VLOOKUP(E353,J:AO,5+F353,FALSE)),-LOG10(VLOOKUP(MAX(J:J),J:AO,5+F353,FALSE))))</f>
        <v>0</v>
      </c>
    </row>
    <row r="354" spans="2:8">
      <c r="B354">
        <v>352</v>
      </c>
      <c r="C354">
        <v>0</v>
      </c>
      <c r="D354" cm="1">
        <f t="array" ref="D354">IFERROR(IF(C354&gt;=$O$37,"hotspot","")," ")</f>
        <v>0</v>
      </c>
      <c r="E354" cm="1">
        <f t="array" ref="E354">SUMIF(C352:C356,"&lt;"&amp;$O$37)</f>
        <v>0</v>
      </c>
      <c r="F354" cm="1">
        <f t="array" ref="F354">COUNTIF(C352:C356,"&lt;"&amp;$O$37)</f>
        <v>0</v>
      </c>
      <c r="G354" cm="1">
        <f t="array" ref="G354">IFERROR(IF(H354&gt;=(-LOG10($A$3)),"sw_htsp","")," ")</f>
        <v>0</v>
      </c>
      <c r="H354" cm="1">
        <f t="array" ref="H354">IF(E354=0, 0,IFERROR(-LOG10(VLOOKUP(E354,J:AO,5+F354,FALSE)),-LOG10(VLOOKUP(MAX(J:J),J:AO,5+F354,FALSE))))</f>
        <v>0</v>
      </c>
    </row>
    <row r="355" spans="2:8">
      <c r="B355">
        <v>353</v>
      </c>
      <c r="C355">
        <v>0</v>
      </c>
      <c r="D355" cm="1">
        <f t="array" ref="D355">IFERROR(IF(C355&gt;=$O$37,"hotspot","")," ")</f>
        <v>0</v>
      </c>
      <c r="E355" cm="1">
        <f t="array" ref="E355">SUMIF(C353:C357,"&lt;"&amp;$O$37)</f>
        <v>0</v>
      </c>
      <c r="F355" cm="1">
        <f t="array" ref="F355">COUNTIF(C353:C357,"&lt;"&amp;$O$37)</f>
        <v>0</v>
      </c>
      <c r="G355" cm="1">
        <f t="array" ref="G355">IFERROR(IF(H355&gt;=(-LOG10($A$3)),"sw_htsp","")," ")</f>
        <v>0</v>
      </c>
      <c r="H355" cm="1">
        <f t="array" ref="H355">IF(E355=0, 0,IFERROR(-LOG10(VLOOKUP(E355,J:AO,5+F355,FALSE)),-LOG10(VLOOKUP(MAX(J:J),J:AO,5+F355,FALSE))))</f>
        <v>0</v>
      </c>
    </row>
    <row r="356" spans="2:8">
      <c r="B356">
        <v>354</v>
      </c>
      <c r="C356">
        <v>1</v>
      </c>
      <c r="D356" cm="1">
        <f t="array" ref="D356">IFERROR(IF(C356&gt;=$O$37,"hotspot","")," ")</f>
        <v>0</v>
      </c>
      <c r="E356" cm="1">
        <f t="array" ref="E356">SUMIF(C354:C358,"&lt;"&amp;$O$37)</f>
        <v>0</v>
      </c>
      <c r="F356" cm="1">
        <f t="array" ref="F356">COUNTIF(C354:C358,"&lt;"&amp;$O$37)</f>
        <v>0</v>
      </c>
      <c r="G356" cm="1">
        <f t="array" ref="G356">IFERROR(IF(H356&gt;=(-LOG10($A$3)),"sw_htsp","")," ")</f>
        <v>0</v>
      </c>
      <c r="H356" cm="1">
        <f t="array" ref="H356">IF(E356=0, 0,IFERROR(-LOG10(VLOOKUP(E356,J:AO,5+F356,FALSE)),-LOG10(VLOOKUP(MAX(J:J),J:AO,5+F356,FALSE))))</f>
        <v>0</v>
      </c>
    </row>
    <row r="357" spans="2:8">
      <c r="B357">
        <v>355</v>
      </c>
      <c r="C357">
        <v>0</v>
      </c>
      <c r="D357" cm="1">
        <f t="array" ref="D357">IFERROR(IF(C357&gt;=$O$37,"hotspot","")," ")</f>
        <v>0</v>
      </c>
      <c r="E357" cm="1">
        <f t="array" ref="E357">SUMIF(C355:C359,"&lt;"&amp;$O$37)</f>
        <v>0</v>
      </c>
      <c r="F357" cm="1">
        <f t="array" ref="F357">COUNTIF(C355:C359,"&lt;"&amp;$O$37)</f>
        <v>0</v>
      </c>
      <c r="G357" cm="1">
        <f t="array" ref="G357">IFERROR(IF(H357&gt;=(-LOG10($A$3)),"sw_htsp","")," ")</f>
        <v>0</v>
      </c>
      <c r="H357" cm="1">
        <f t="array" ref="H357">IF(E357=0, 0,IFERROR(-LOG10(VLOOKUP(E357,J:AO,5+F357,FALSE)),-LOG10(VLOOKUP(MAX(J:J),J:AO,5+F357,FALSE))))</f>
        <v>0</v>
      </c>
    </row>
    <row r="358" spans="2:8">
      <c r="B358">
        <v>356</v>
      </c>
      <c r="C358">
        <v>0</v>
      </c>
      <c r="D358" cm="1">
        <f t="array" ref="D358">IFERROR(IF(C358&gt;=$O$37,"hotspot","")," ")</f>
        <v>0</v>
      </c>
      <c r="E358" cm="1">
        <f t="array" ref="E358">SUMIF(C356:C360,"&lt;"&amp;$O$37)</f>
        <v>0</v>
      </c>
      <c r="F358" cm="1">
        <f t="array" ref="F358">COUNTIF(C356:C360,"&lt;"&amp;$O$37)</f>
        <v>0</v>
      </c>
      <c r="G358" cm="1">
        <f t="array" ref="G358">IFERROR(IF(H358&gt;=(-LOG10($A$3)),"sw_htsp","")," ")</f>
        <v>0</v>
      </c>
      <c r="H358" cm="1">
        <f t="array" ref="H358">IF(E358=0, 0,IFERROR(-LOG10(VLOOKUP(E358,J:AO,5+F358,FALSE)),-LOG10(VLOOKUP(MAX(J:J),J:AO,5+F358,FALSE))))</f>
        <v>0</v>
      </c>
    </row>
    <row r="359" spans="2:8">
      <c r="B359">
        <v>357</v>
      </c>
      <c r="C359">
        <v>1</v>
      </c>
      <c r="D359" cm="1">
        <f t="array" ref="D359">IFERROR(IF(C359&gt;=$O$37,"hotspot","")," ")</f>
        <v>0</v>
      </c>
      <c r="E359" cm="1">
        <f t="array" ref="E359">SUMIF(C357:C361,"&lt;"&amp;$O$37)</f>
        <v>0</v>
      </c>
      <c r="F359" cm="1">
        <f t="array" ref="F359">COUNTIF(C357:C361,"&lt;"&amp;$O$37)</f>
        <v>0</v>
      </c>
      <c r="G359" cm="1">
        <f t="array" ref="G359">IFERROR(IF(H359&gt;=(-LOG10($A$3)),"sw_htsp","")," ")</f>
        <v>0</v>
      </c>
      <c r="H359" cm="1">
        <f t="array" ref="H359">IF(E359=0, 0,IFERROR(-LOG10(VLOOKUP(E359,J:AO,5+F359,FALSE)),-LOG10(VLOOKUP(MAX(J:J),J:AO,5+F359,FALSE))))</f>
        <v>0</v>
      </c>
    </row>
    <row r="360" spans="2:8">
      <c r="B360">
        <v>358</v>
      </c>
      <c r="C360">
        <v>0</v>
      </c>
      <c r="D360" cm="1">
        <f t="array" ref="D360">IFERROR(IF(C360&gt;=$O$37,"hotspot","")," ")</f>
        <v>0</v>
      </c>
      <c r="E360" cm="1">
        <f t="array" ref="E360">SUMIF(C358:C362,"&lt;"&amp;$O$37)</f>
        <v>0</v>
      </c>
      <c r="F360" cm="1">
        <f t="array" ref="F360">COUNTIF(C358:C362,"&lt;"&amp;$O$37)</f>
        <v>0</v>
      </c>
      <c r="G360" cm="1">
        <f t="array" ref="G360">IFERROR(IF(H360&gt;=(-LOG10($A$3)),"sw_htsp","")," ")</f>
        <v>0</v>
      </c>
      <c r="H360" cm="1">
        <f t="array" ref="H360">IF(E360=0, 0,IFERROR(-LOG10(VLOOKUP(E360,J:AO,5+F360,FALSE)),-LOG10(VLOOKUP(MAX(J:J),J:AO,5+F360,FALSE))))</f>
        <v>0</v>
      </c>
    </row>
    <row r="361" spans="2:8">
      <c r="B361">
        <v>359</v>
      </c>
      <c r="C361">
        <v>0</v>
      </c>
      <c r="D361" cm="1">
        <f t="array" ref="D361">IFERROR(IF(C361&gt;=$O$37,"hotspot","")," ")</f>
        <v>0</v>
      </c>
      <c r="E361" cm="1">
        <f t="array" ref="E361">SUMIF(C359:C363,"&lt;"&amp;$O$37)</f>
        <v>0</v>
      </c>
      <c r="F361" cm="1">
        <f t="array" ref="F361">COUNTIF(C359:C363,"&lt;"&amp;$O$37)</f>
        <v>0</v>
      </c>
      <c r="G361" cm="1">
        <f t="array" ref="G361">IFERROR(IF(H361&gt;=(-LOG10($A$3)),"sw_htsp","")," ")</f>
        <v>0</v>
      </c>
      <c r="H361" cm="1">
        <f t="array" ref="H361">IF(E361=0, 0,IFERROR(-LOG10(VLOOKUP(E361,J:AO,5+F361,FALSE)),-LOG10(VLOOKUP(MAX(J:J),J:AO,5+F361,FALSE))))</f>
        <v>0</v>
      </c>
    </row>
    <row r="362" spans="2:8">
      <c r="B362">
        <v>360</v>
      </c>
      <c r="C362">
        <v>0</v>
      </c>
      <c r="D362" cm="1">
        <f t="array" ref="D362">IFERROR(IF(C362&gt;=$O$37,"hotspot","")," ")</f>
        <v>0</v>
      </c>
      <c r="E362" cm="1">
        <f t="array" ref="E362">SUMIF(C360:C364,"&lt;"&amp;$O$37)</f>
        <v>0</v>
      </c>
      <c r="F362" cm="1">
        <f t="array" ref="F362">COUNTIF(C360:C364,"&lt;"&amp;$O$37)</f>
        <v>0</v>
      </c>
      <c r="G362" cm="1">
        <f t="array" ref="G362">IFERROR(IF(H362&gt;=(-LOG10($A$3)),"sw_htsp","")," ")</f>
        <v>0</v>
      </c>
      <c r="H362" cm="1">
        <f t="array" ref="H362">IF(E362=0, 0,IFERROR(-LOG10(VLOOKUP(E362,J:AO,5+F362,FALSE)),-LOG10(VLOOKUP(MAX(J:J),J:AO,5+F362,FALSE))))</f>
        <v>0</v>
      </c>
    </row>
    <row r="363" spans="2:8">
      <c r="B363">
        <v>361</v>
      </c>
      <c r="C363">
        <v>0</v>
      </c>
      <c r="D363" cm="1">
        <f t="array" ref="D363">IFERROR(IF(C363&gt;=$O$37,"hotspot","")," ")</f>
        <v>0</v>
      </c>
      <c r="E363" cm="1">
        <f t="array" ref="E363">SUMIF(C361:C365,"&lt;"&amp;$O$37)</f>
        <v>0</v>
      </c>
      <c r="F363" cm="1">
        <f t="array" ref="F363">COUNTIF(C361:C365,"&lt;"&amp;$O$37)</f>
        <v>0</v>
      </c>
      <c r="G363" cm="1">
        <f t="array" ref="G363">IFERROR(IF(H363&gt;=(-LOG10($A$3)),"sw_htsp","")," ")</f>
        <v>0</v>
      </c>
      <c r="H363" cm="1">
        <f t="array" ref="H363">IF(E363=0, 0,IFERROR(-LOG10(VLOOKUP(E363,J:AO,5+F363,FALSE)),-LOG10(VLOOKUP(MAX(J:J),J:AO,5+F363,FALSE))))</f>
        <v>0</v>
      </c>
    </row>
    <row r="364" spans="2:8">
      <c r="B364">
        <v>362</v>
      </c>
      <c r="C364">
        <v>0</v>
      </c>
      <c r="D364" cm="1">
        <f t="array" ref="D364">IFERROR(IF(C364&gt;=$O$37,"hotspot","")," ")</f>
        <v>0</v>
      </c>
      <c r="E364" cm="1">
        <f t="array" ref="E364">SUMIF(C362:C366,"&lt;"&amp;$O$37)</f>
        <v>0</v>
      </c>
      <c r="F364" cm="1">
        <f t="array" ref="F364">COUNTIF(C362:C366,"&lt;"&amp;$O$37)</f>
        <v>0</v>
      </c>
      <c r="G364" cm="1">
        <f t="array" ref="G364">IFERROR(IF(H364&gt;=(-LOG10($A$3)),"sw_htsp","")," ")</f>
        <v>0</v>
      </c>
      <c r="H364" cm="1">
        <f t="array" ref="H364">IF(E364=0, 0,IFERROR(-LOG10(VLOOKUP(E364,J:AO,5+F364,FALSE)),-LOG10(VLOOKUP(MAX(J:J),J:AO,5+F364,FALSE))))</f>
        <v>0</v>
      </c>
    </row>
    <row r="365" spans="2:8">
      <c r="B365">
        <v>363</v>
      </c>
      <c r="C365">
        <v>1</v>
      </c>
      <c r="D365" cm="1">
        <f t="array" ref="D365">IFERROR(IF(C365&gt;=$O$37,"hotspot","")," ")</f>
        <v>0</v>
      </c>
      <c r="E365" cm="1">
        <f t="array" ref="E365">SUMIF(C363:C367,"&lt;"&amp;$O$37)</f>
        <v>0</v>
      </c>
      <c r="F365" cm="1">
        <f t="array" ref="F365">COUNTIF(C363:C367,"&lt;"&amp;$O$37)</f>
        <v>0</v>
      </c>
      <c r="G365" cm="1">
        <f t="array" ref="G365">IFERROR(IF(H365&gt;=(-LOG10($A$3)),"sw_htsp","")," ")</f>
        <v>0</v>
      </c>
      <c r="H365" cm="1">
        <f t="array" ref="H365">IF(E365=0, 0,IFERROR(-LOG10(VLOOKUP(E365,J:AO,5+F365,FALSE)),-LOG10(VLOOKUP(MAX(J:J),J:AO,5+F365,FALSE))))</f>
        <v>0</v>
      </c>
    </row>
    <row r="366" spans="2:8">
      <c r="B366">
        <v>364</v>
      </c>
      <c r="C366">
        <v>0</v>
      </c>
      <c r="D366" cm="1">
        <f t="array" ref="D366">IFERROR(IF(C366&gt;=$O$37,"hotspot","")," ")</f>
        <v>0</v>
      </c>
      <c r="E366" cm="1">
        <f t="array" ref="E366">SUMIF(C364:C368,"&lt;"&amp;$O$37)</f>
        <v>0</v>
      </c>
      <c r="F366" cm="1">
        <f t="array" ref="F366">COUNTIF(C364:C368,"&lt;"&amp;$O$37)</f>
        <v>0</v>
      </c>
      <c r="G366" cm="1">
        <f t="array" ref="G366">IFERROR(IF(H366&gt;=(-LOG10($A$3)),"sw_htsp","")," ")</f>
        <v>0</v>
      </c>
      <c r="H366" cm="1">
        <f t="array" ref="H366">IF(E366=0, 0,IFERROR(-LOG10(VLOOKUP(E366,J:AO,5+F366,FALSE)),-LOG10(VLOOKUP(MAX(J:J),J:AO,5+F366,FALSE))))</f>
        <v>0</v>
      </c>
    </row>
    <row r="367" spans="2:8">
      <c r="B367">
        <v>365</v>
      </c>
      <c r="C367">
        <v>0</v>
      </c>
      <c r="D367" cm="1">
        <f t="array" ref="D367">IFERROR(IF(C367&gt;=$O$37,"hotspot","")," ")</f>
        <v>0</v>
      </c>
      <c r="E367" cm="1">
        <f t="array" ref="E367">SUMIF(C365:C369,"&lt;"&amp;$O$37)</f>
        <v>0</v>
      </c>
      <c r="F367" cm="1">
        <f t="array" ref="F367">COUNTIF(C365:C369,"&lt;"&amp;$O$37)</f>
        <v>0</v>
      </c>
      <c r="G367" cm="1">
        <f t="array" ref="G367">IFERROR(IF(H367&gt;=(-LOG10($A$3)),"sw_htsp","")," ")</f>
        <v>0</v>
      </c>
      <c r="H367" cm="1">
        <f t="array" ref="H367">IF(E367=0, 0,IFERROR(-LOG10(VLOOKUP(E367,J:AO,5+F367,FALSE)),-LOG10(VLOOKUP(MAX(J:J),J:AO,5+F367,FALSE))))</f>
        <v>0</v>
      </c>
    </row>
    <row r="368" spans="2:8">
      <c r="B368">
        <v>366</v>
      </c>
      <c r="C368">
        <v>2</v>
      </c>
      <c r="D368" cm="1">
        <f t="array" ref="D368">IFERROR(IF(C368&gt;=$O$37,"hotspot","")," ")</f>
        <v>0</v>
      </c>
      <c r="E368" cm="1">
        <f t="array" ref="E368">SUMIF(C366:C370,"&lt;"&amp;$O$37)</f>
        <v>0</v>
      </c>
      <c r="F368" cm="1">
        <f t="array" ref="F368">COUNTIF(C366:C370,"&lt;"&amp;$O$37)</f>
        <v>0</v>
      </c>
      <c r="G368" cm="1">
        <f t="array" ref="G368">IFERROR(IF(H368&gt;=(-LOG10($A$3)),"sw_htsp","")," ")</f>
        <v>0</v>
      </c>
      <c r="H368" cm="1">
        <f t="array" ref="H368">IF(E368=0, 0,IFERROR(-LOG10(VLOOKUP(E368,J:AO,5+F368,FALSE)),-LOG10(VLOOKUP(MAX(J:J),J:AO,5+F368,FALSE))))</f>
        <v>0</v>
      </c>
    </row>
    <row r="369" spans="2:8">
      <c r="B369">
        <v>367</v>
      </c>
      <c r="C369">
        <v>0</v>
      </c>
      <c r="D369" cm="1">
        <f t="array" ref="D369">IFERROR(IF(C369&gt;=$O$37,"hotspot","")," ")</f>
        <v>0</v>
      </c>
      <c r="E369" cm="1">
        <f t="array" ref="E369">SUMIF(C367:C371,"&lt;"&amp;$O$37)</f>
        <v>0</v>
      </c>
      <c r="F369" cm="1">
        <f t="array" ref="F369">COUNTIF(C367:C371,"&lt;"&amp;$O$37)</f>
        <v>0</v>
      </c>
      <c r="G369" cm="1">
        <f t="array" ref="G369">IFERROR(IF(H369&gt;=(-LOG10($A$3)),"sw_htsp","")," ")</f>
        <v>0</v>
      </c>
      <c r="H369" cm="1">
        <f t="array" ref="H369">IF(E369=0, 0,IFERROR(-LOG10(VLOOKUP(E369,J:AO,5+F369,FALSE)),-LOG10(VLOOKUP(MAX(J:J),J:AO,5+F369,FALSE))))</f>
        <v>0</v>
      </c>
    </row>
    <row r="370" spans="2:8">
      <c r="B370">
        <v>368</v>
      </c>
      <c r="C370">
        <v>0</v>
      </c>
      <c r="D370" cm="1">
        <f t="array" ref="D370">IFERROR(IF(C370&gt;=$O$37,"hotspot","")," ")</f>
        <v>0</v>
      </c>
      <c r="E370" cm="1">
        <f t="array" ref="E370">SUMIF(C368:C372,"&lt;"&amp;$O$37)</f>
        <v>0</v>
      </c>
      <c r="F370" cm="1">
        <f t="array" ref="F370">COUNTIF(C368:C372,"&lt;"&amp;$O$37)</f>
        <v>0</v>
      </c>
      <c r="G370" cm="1">
        <f t="array" ref="G370">IFERROR(IF(H370&gt;=(-LOG10($A$3)),"sw_htsp","")," ")</f>
        <v>0</v>
      </c>
      <c r="H370" cm="1">
        <f t="array" ref="H370">IF(E370=0, 0,IFERROR(-LOG10(VLOOKUP(E370,J:AO,5+F370,FALSE)),-LOG10(VLOOKUP(MAX(J:J),J:AO,5+F370,FALSE))))</f>
        <v>0</v>
      </c>
    </row>
    <row r="371" spans="2:8">
      <c r="B371">
        <v>369</v>
      </c>
      <c r="C371">
        <v>1</v>
      </c>
      <c r="D371" cm="1">
        <f t="array" ref="D371">IFERROR(IF(C371&gt;=$O$37,"hotspot","")," ")</f>
        <v>0</v>
      </c>
      <c r="E371" cm="1">
        <f t="array" ref="E371">SUMIF(C369:C373,"&lt;"&amp;$O$37)</f>
        <v>0</v>
      </c>
      <c r="F371" cm="1">
        <f t="array" ref="F371">COUNTIF(C369:C373,"&lt;"&amp;$O$37)</f>
        <v>0</v>
      </c>
      <c r="G371" cm="1">
        <f t="array" ref="G371">IFERROR(IF(H371&gt;=(-LOG10($A$3)),"sw_htsp","")," ")</f>
        <v>0</v>
      </c>
      <c r="H371" cm="1">
        <f t="array" ref="H371">IF(E371=0, 0,IFERROR(-LOG10(VLOOKUP(E371,J:AO,5+F371,FALSE)),-LOG10(VLOOKUP(MAX(J:J),J:AO,5+F371,FALSE))))</f>
        <v>0</v>
      </c>
    </row>
    <row r="372" spans="2:8">
      <c r="B372">
        <v>370</v>
      </c>
      <c r="C372">
        <v>0</v>
      </c>
      <c r="D372" cm="1">
        <f t="array" ref="D372">IFERROR(IF(C372&gt;=$O$37,"hotspot","")," ")</f>
        <v>0</v>
      </c>
      <c r="E372" cm="1">
        <f t="array" ref="E372">SUMIF(C370:C374,"&lt;"&amp;$O$37)</f>
        <v>0</v>
      </c>
      <c r="F372" cm="1">
        <f t="array" ref="F372">COUNTIF(C370:C374,"&lt;"&amp;$O$37)</f>
        <v>0</v>
      </c>
      <c r="G372" cm="1">
        <f t="array" ref="G372">IFERROR(IF(H372&gt;=(-LOG10($A$3)),"sw_htsp","")," ")</f>
        <v>0</v>
      </c>
      <c r="H372" cm="1">
        <f t="array" ref="H372">IF(E372=0, 0,IFERROR(-LOG10(VLOOKUP(E372,J:AO,5+F372,FALSE)),-LOG10(VLOOKUP(MAX(J:J),J:AO,5+F372,FALSE))))</f>
        <v>0</v>
      </c>
    </row>
    <row r="373" spans="2:8">
      <c r="B373">
        <v>371</v>
      </c>
      <c r="C373">
        <v>1</v>
      </c>
      <c r="D373" cm="1">
        <f t="array" ref="D373">IFERROR(IF(C373&gt;=$O$37,"hotspot","")," ")</f>
        <v>0</v>
      </c>
      <c r="E373" cm="1">
        <f t="array" ref="E373">SUMIF(C371:C375,"&lt;"&amp;$O$37)</f>
        <v>0</v>
      </c>
      <c r="F373" cm="1">
        <f t="array" ref="F373">COUNTIF(C371:C375,"&lt;"&amp;$O$37)</f>
        <v>0</v>
      </c>
      <c r="G373" cm="1">
        <f t="array" ref="G373">IFERROR(IF(H373&gt;=(-LOG10($A$3)),"sw_htsp","")," ")</f>
        <v>0</v>
      </c>
      <c r="H373" cm="1">
        <f t="array" ref="H373">IF(E373=0, 0,IFERROR(-LOG10(VLOOKUP(E373,J:AO,5+F373,FALSE)),-LOG10(VLOOKUP(MAX(J:J),J:AO,5+F373,FALSE))))</f>
        <v>0</v>
      </c>
    </row>
    <row r="374" spans="2:8">
      <c r="B374">
        <v>372</v>
      </c>
      <c r="C374">
        <v>0</v>
      </c>
      <c r="D374" cm="1">
        <f t="array" ref="D374">IFERROR(IF(C374&gt;=$O$37,"hotspot","")," ")</f>
        <v>0</v>
      </c>
      <c r="E374" cm="1">
        <f t="array" ref="E374">SUMIF(C372:C376,"&lt;"&amp;$O$37)</f>
        <v>0</v>
      </c>
      <c r="F374" cm="1">
        <f t="array" ref="F374">COUNTIF(C372:C376,"&lt;"&amp;$O$37)</f>
        <v>0</v>
      </c>
      <c r="G374" cm="1">
        <f t="array" ref="G374">IFERROR(IF(H374&gt;=(-LOG10($A$3)),"sw_htsp","")," ")</f>
        <v>0</v>
      </c>
      <c r="H374" cm="1">
        <f t="array" ref="H374">IF(E374=0, 0,IFERROR(-LOG10(VLOOKUP(E374,J:AO,5+F374,FALSE)),-LOG10(VLOOKUP(MAX(J:J),J:AO,5+F374,FALSE))))</f>
        <v>0</v>
      </c>
    </row>
    <row r="375" spans="2:8">
      <c r="B375">
        <v>373</v>
      </c>
      <c r="C375">
        <v>0</v>
      </c>
      <c r="D375" cm="1">
        <f t="array" ref="D375">IFERROR(IF(C375&gt;=$O$37,"hotspot","")," ")</f>
        <v>0</v>
      </c>
      <c r="E375" cm="1">
        <f t="array" ref="E375">SUMIF(C373:C377,"&lt;"&amp;$O$37)</f>
        <v>0</v>
      </c>
      <c r="F375" cm="1">
        <f t="array" ref="F375">COUNTIF(C373:C377,"&lt;"&amp;$O$37)</f>
        <v>0</v>
      </c>
      <c r="G375" cm="1">
        <f t="array" ref="G375">IFERROR(IF(H375&gt;=(-LOG10($A$3)),"sw_htsp","")," ")</f>
        <v>0</v>
      </c>
      <c r="H375" cm="1">
        <f t="array" ref="H375">IF(E375=0, 0,IFERROR(-LOG10(VLOOKUP(E375,J:AO,5+F375,FALSE)),-LOG10(VLOOKUP(MAX(J:J),J:AO,5+F375,FALSE))))</f>
        <v>0</v>
      </c>
    </row>
    <row r="376" spans="2:8">
      <c r="B376">
        <v>374</v>
      </c>
      <c r="C376">
        <v>0</v>
      </c>
      <c r="D376" cm="1">
        <f t="array" ref="D376">IFERROR(IF(C376&gt;=$O$37,"hotspot","")," ")</f>
        <v>0</v>
      </c>
      <c r="E376" cm="1">
        <f t="array" ref="E376">SUMIF(C374:C378,"&lt;"&amp;$O$37)</f>
        <v>0</v>
      </c>
      <c r="F376" cm="1">
        <f t="array" ref="F376">COUNTIF(C374:C378,"&lt;"&amp;$O$37)</f>
        <v>0</v>
      </c>
      <c r="G376" cm="1">
        <f t="array" ref="G376">IFERROR(IF(H376&gt;=(-LOG10($A$3)),"sw_htsp","")," ")</f>
        <v>0</v>
      </c>
      <c r="H376" cm="1">
        <f t="array" ref="H376">IF(E376=0, 0,IFERROR(-LOG10(VLOOKUP(E376,J:AO,5+F376,FALSE)),-LOG10(VLOOKUP(MAX(J:J),J:AO,5+F376,FALSE))))</f>
        <v>0</v>
      </c>
    </row>
    <row r="377" spans="2:8">
      <c r="B377">
        <v>375</v>
      </c>
      <c r="C377">
        <v>0</v>
      </c>
      <c r="D377" cm="1">
        <f t="array" ref="D377">IFERROR(IF(C377&gt;=$O$37,"hotspot","")," ")</f>
        <v>0</v>
      </c>
      <c r="E377" cm="1">
        <f t="array" ref="E377">SUMIF(C375:C379,"&lt;"&amp;$O$37)</f>
        <v>0</v>
      </c>
      <c r="F377" cm="1">
        <f t="array" ref="F377">COUNTIF(C375:C379,"&lt;"&amp;$O$37)</f>
        <v>0</v>
      </c>
      <c r="G377" cm="1">
        <f t="array" ref="G377">IFERROR(IF(H377&gt;=(-LOG10($A$3)),"sw_htsp","")," ")</f>
        <v>0</v>
      </c>
      <c r="H377" cm="1">
        <f t="array" ref="H377">IF(E377=0, 0,IFERROR(-LOG10(VLOOKUP(E377,J:AO,5+F377,FALSE)),-LOG10(VLOOKUP(MAX(J:J),J:AO,5+F377,FALSE))))</f>
        <v>0</v>
      </c>
    </row>
    <row r="378" spans="2:8">
      <c r="B378">
        <v>376</v>
      </c>
      <c r="C378">
        <v>0</v>
      </c>
      <c r="D378" cm="1">
        <f t="array" ref="D378">IFERROR(IF(C378&gt;=$O$37,"hotspot","")," ")</f>
        <v>0</v>
      </c>
      <c r="E378" cm="1">
        <f t="array" ref="E378">SUMIF(C376:C380,"&lt;"&amp;$O$37)</f>
        <v>0</v>
      </c>
      <c r="F378" cm="1">
        <f t="array" ref="F378">COUNTIF(C376:C380,"&lt;"&amp;$O$37)</f>
        <v>0</v>
      </c>
      <c r="G378" cm="1">
        <f t="array" ref="G378">IFERROR(IF(H378&gt;=(-LOG10($A$3)),"sw_htsp","")," ")</f>
        <v>0</v>
      </c>
      <c r="H378" cm="1">
        <f t="array" ref="H378">IF(E378=0, 0,IFERROR(-LOG10(VLOOKUP(E378,J:AO,5+F378,FALSE)),-LOG10(VLOOKUP(MAX(J:J),J:AO,5+F378,FALSE))))</f>
        <v>0</v>
      </c>
    </row>
    <row r="379" spans="2:8">
      <c r="B379">
        <v>377</v>
      </c>
      <c r="C379">
        <v>0</v>
      </c>
      <c r="D379" cm="1">
        <f t="array" ref="D379">IFERROR(IF(C379&gt;=$O$37,"hotspot","")," ")</f>
        <v>0</v>
      </c>
      <c r="E379" cm="1">
        <f t="array" ref="E379">SUMIF(C377:C381,"&lt;"&amp;$O$37)</f>
        <v>0</v>
      </c>
      <c r="F379" cm="1">
        <f t="array" ref="F379">COUNTIF(C377:C381,"&lt;"&amp;$O$37)</f>
        <v>0</v>
      </c>
      <c r="G379" cm="1">
        <f t="array" ref="G379">IFERROR(IF(H379&gt;=(-LOG10($A$3)),"sw_htsp","")," ")</f>
        <v>0</v>
      </c>
      <c r="H379" cm="1">
        <f t="array" ref="H379">IF(E379=0, 0,IFERROR(-LOG10(VLOOKUP(E379,J:AO,5+F379,FALSE)),-LOG10(VLOOKUP(MAX(J:J),J:AO,5+F379,FALSE))))</f>
        <v>0</v>
      </c>
    </row>
    <row r="380" spans="2:8">
      <c r="B380">
        <v>378</v>
      </c>
      <c r="C380">
        <v>0</v>
      </c>
      <c r="D380" cm="1">
        <f t="array" ref="D380">IFERROR(IF(C380&gt;=$O$37,"hotspot","")," ")</f>
        <v>0</v>
      </c>
      <c r="E380" cm="1">
        <f t="array" ref="E380">SUMIF(C378:C382,"&lt;"&amp;$O$37)</f>
        <v>0</v>
      </c>
      <c r="F380" cm="1">
        <f t="array" ref="F380">COUNTIF(C378:C382,"&lt;"&amp;$O$37)</f>
        <v>0</v>
      </c>
      <c r="G380" cm="1">
        <f t="array" ref="G380">IFERROR(IF(H380&gt;=(-LOG10($A$3)),"sw_htsp","")," ")</f>
        <v>0</v>
      </c>
      <c r="H380" cm="1">
        <f t="array" ref="H380">IF(E380=0, 0,IFERROR(-LOG10(VLOOKUP(E380,J:AO,5+F380,FALSE)),-LOG10(VLOOKUP(MAX(J:J),J:AO,5+F380,FALSE))))</f>
        <v>0</v>
      </c>
    </row>
    <row r="381" spans="2:8">
      <c r="B381">
        <v>379</v>
      </c>
      <c r="C381">
        <v>0</v>
      </c>
      <c r="D381" cm="1">
        <f t="array" ref="D381">IFERROR(IF(C381&gt;=$O$37,"hotspot","")," ")</f>
        <v>0</v>
      </c>
      <c r="E381" cm="1">
        <f t="array" ref="E381">SUMIF(C379:C383,"&lt;"&amp;$O$37)</f>
        <v>0</v>
      </c>
      <c r="F381" cm="1">
        <f t="array" ref="F381">COUNTIF(C379:C383,"&lt;"&amp;$O$37)</f>
        <v>0</v>
      </c>
      <c r="G381" cm="1">
        <f t="array" ref="G381">IFERROR(IF(H381&gt;=(-LOG10($A$3)),"sw_htsp","")," ")</f>
        <v>0</v>
      </c>
      <c r="H381" cm="1">
        <f t="array" ref="H381">IF(E381=0, 0,IFERROR(-LOG10(VLOOKUP(E381,J:AO,5+F381,FALSE)),-LOG10(VLOOKUP(MAX(J:J),J:AO,5+F381,FALSE))))</f>
        <v>0</v>
      </c>
    </row>
    <row r="382" spans="2:8">
      <c r="B382">
        <v>380</v>
      </c>
      <c r="C382">
        <v>0</v>
      </c>
      <c r="D382" cm="1">
        <f t="array" ref="D382">IFERROR(IF(C382&gt;=$O$37,"hotspot","")," ")</f>
        <v>0</v>
      </c>
      <c r="E382" cm="1">
        <f t="array" ref="E382">SUMIF(C380:C384,"&lt;"&amp;$O$37)</f>
        <v>0</v>
      </c>
      <c r="F382" cm="1">
        <f t="array" ref="F382">COUNTIF(C380:C384,"&lt;"&amp;$O$37)</f>
        <v>0</v>
      </c>
      <c r="G382" cm="1">
        <f t="array" ref="G382">IFERROR(IF(H382&gt;=(-LOG10($A$3)),"sw_htsp","")," ")</f>
        <v>0</v>
      </c>
      <c r="H382" cm="1">
        <f t="array" ref="H382">IF(E382=0, 0,IFERROR(-LOG10(VLOOKUP(E382,J:AO,5+F382,FALSE)),-LOG10(VLOOKUP(MAX(J:J),J:AO,5+F382,FALSE))))</f>
        <v>0</v>
      </c>
    </row>
    <row r="383" spans="2:8">
      <c r="B383">
        <v>381</v>
      </c>
      <c r="C383">
        <v>0</v>
      </c>
      <c r="D383" cm="1">
        <f t="array" ref="D383">IFERROR(IF(C383&gt;=$O$37,"hotspot","")," ")</f>
        <v>0</v>
      </c>
      <c r="E383" cm="1">
        <f t="array" ref="E383">SUMIF(C381:C385,"&lt;"&amp;$O$37)</f>
        <v>0</v>
      </c>
      <c r="F383" cm="1">
        <f t="array" ref="F383">COUNTIF(C381:C385,"&lt;"&amp;$O$37)</f>
        <v>0</v>
      </c>
      <c r="G383" cm="1">
        <f t="array" ref="G383">IFERROR(IF(H383&gt;=(-LOG10($A$3)),"sw_htsp","")," ")</f>
        <v>0</v>
      </c>
      <c r="H383" cm="1">
        <f t="array" ref="H383">IF(E383=0, 0,IFERROR(-LOG10(VLOOKUP(E383,J:AO,5+F383,FALSE)),-LOG10(VLOOKUP(MAX(J:J),J:AO,5+F383,FALSE))))</f>
        <v>0</v>
      </c>
    </row>
    <row r="384" spans="2:8">
      <c r="B384">
        <v>382</v>
      </c>
      <c r="C384">
        <v>1</v>
      </c>
      <c r="D384" cm="1">
        <f t="array" ref="D384">IFERROR(IF(C384&gt;=$O$37,"hotspot","")," ")</f>
        <v>0</v>
      </c>
      <c r="E384" cm="1">
        <f t="array" ref="E384">SUMIF(C382:C386,"&lt;"&amp;$O$37)</f>
        <v>0</v>
      </c>
      <c r="F384" cm="1">
        <f t="array" ref="F384">COUNTIF(C382:C386,"&lt;"&amp;$O$37)</f>
        <v>0</v>
      </c>
      <c r="G384" cm="1">
        <f t="array" ref="G384">IFERROR(IF(H384&gt;=(-LOG10($A$3)),"sw_htsp","")," ")</f>
        <v>0</v>
      </c>
      <c r="H384" cm="1">
        <f t="array" ref="H384">IF(E384=0, 0,IFERROR(-LOG10(VLOOKUP(E384,J:AO,5+F384,FALSE)),-LOG10(VLOOKUP(MAX(J:J),J:AO,5+F384,FALSE))))</f>
        <v>0</v>
      </c>
    </row>
    <row r="385" spans="2:8">
      <c r="B385">
        <v>383</v>
      </c>
      <c r="C385">
        <v>0</v>
      </c>
      <c r="D385" cm="1">
        <f t="array" ref="D385">IFERROR(IF(C385&gt;=$O$37,"hotspot","")," ")</f>
        <v>0</v>
      </c>
      <c r="E385" cm="1">
        <f t="array" ref="E385">SUMIF(C383:C387,"&lt;"&amp;$O$37)</f>
        <v>0</v>
      </c>
      <c r="F385" cm="1">
        <f t="array" ref="F385">COUNTIF(C383:C387,"&lt;"&amp;$O$37)</f>
        <v>0</v>
      </c>
      <c r="G385" cm="1">
        <f t="array" ref="G385">IFERROR(IF(H385&gt;=(-LOG10($A$3)),"sw_htsp","")," ")</f>
        <v>0</v>
      </c>
      <c r="H385" cm="1">
        <f t="array" ref="H385">IF(E385=0, 0,IFERROR(-LOG10(VLOOKUP(E385,J:AO,5+F385,FALSE)),-LOG10(VLOOKUP(MAX(J:J),J:AO,5+F385,FALSE))))</f>
        <v>0</v>
      </c>
    </row>
    <row r="386" spans="2:8">
      <c r="B386">
        <v>384</v>
      </c>
      <c r="C386">
        <v>0</v>
      </c>
      <c r="D386" cm="1">
        <f t="array" ref="D386">IFERROR(IF(C386&gt;=$O$37,"hotspot","")," ")</f>
        <v>0</v>
      </c>
      <c r="E386" cm="1">
        <f t="array" ref="E386">SUMIF(C384:C388,"&lt;"&amp;$O$37)</f>
        <v>0</v>
      </c>
      <c r="F386" cm="1">
        <f t="array" ref="F386">COUNTIF(C384:C388,"&lt;"&amp;$O$37)</f>
        <v>0</v>
      </c>
      <c r="G386" cm="1">
        <f t="array" ref="G386">IFERROR(IF(H386&gt;=(-LOG10($A$3)),"sw_htsp","")," ")</f>
        <v>0</v>
      </c>
      <c r="H386" cm="1">
        <f t="array" ref="H386">IF(E386=0, 0,IFERROR(-LOG10(VLOOKUP(E386,J:AO,5+F386,FALSE)),-LOG10(VLOOKUP(MAX(J:J),J:AO,5+F386,FALSE))))</f>
        <v>0</v>
      </c>
    </row>
    <row r="387" spans="2:8">
      <c r="B387">
        <v>385</v>
      </c>
      <c r="C387">
        <v>0</v>
      </c>
      <c r="D387" cm="1">
        <f t="array" ref="D387">IFERROR(IF(C387&gt;=$O$37,"hotspot","")," ")</f>
        <v>0</v>
      </c>
      <c r="E387" cm="1">
        <f t="array" ref="E387">SUMIF(C385:C389,"&lt;"&amp;$O$37)</f>
        <v>0</v>
      </c>
      <c r="F387" cm="1">
        <f t="array" ref="F387">COUNTIF(C385:C389,"&lt;"&amp;$O$37)</f>
        <v>0</v>
      </c>
      <c r="G387" cm="1">
        <f t="array" ref="G387">IFERROR(IF(H387&gt;=(-LOG10($A$3)),"sw_htsp","")," ")</f>
        <v>0</v>
      </c>
      <c r="H387" cm="1">
        <f t="array" ref="H387">IF(E387=0, 0,IFERROR(-LOG10(VLOOKUP(E387,J:AO,5+F387,FALSE)),-LOG10(VLOOKUP(MAX(J:J),J:AO,5+F387,FALSE))))</f>
        <v>0</v>
      </c>
    </row>
    <row r="388" spans="2:8">
      <c r="B388">
        <v>386</v>
      </c>
      <c r="C388">
        <v>0</v>
      </c>
      <c r="D388" cm="1">
        <f t="array" ref="D388">IFERROR(IF(C388&gt;=$O$37,"hotspot","")," ")</f>
        <v>0</v>
      </c>
      <c r="E388" cm="1">
        <f t="array" ref="E388">SUMIF(C386:C390,"&lt;"&amp;$O$37)</f>
        <v>0</v>
      </c>
      <c r="F388" cm="1">
        <f t="array" ref="F388">COUNTIF(C386:C390,"&lt;"&amp;$O$37)</f>
        <v>0</v>
      </c>
      <c r="G388" cm="1">
        <f t="array" ref="G388">IFERROR(IF(H388&gt;=(-LOG10($A$3)),"sw_htsp","")," ")</f>
        <v>0</v>
      </c>
      <c r="H388" cm="1">
        <f t="array" ref="H388">IF(E388=0, 0,IFERROR(-LOG10(VLOOKUP(E388,J:AO,5+F388,FALSE)),-LOG10(VLOOKUP(MAX(J:J),J:AO,5+F388,FALSE))))</f>
        <v>0</v>
      </c>
    </row>
    <row r="389" spans="2:8">
      <c r="B389">
        <v>387</v>
      </c>
      <c r="C389">
        <v>0</v>
      </c>
      <c r="D389" cm="1">
        <f t="array" ref="D389">IFERROR(IF(C389&gt;=$O$37,"hotspot","")," ")</f>
        <v>0</v>
      </c>
      <c r="E389" cm="1">
        <f t="array" ref="E389">SUMIF(C387:C391,"&lt;"&amp;$O$37)</f>
        <v>0</v>
      </c>
      <c r="F389" cm="1">
        <f t="array" ref="F389">COUNTIF(C387:C391,"&lt;"&amp;$O$37)</f>
        <v>0</v>
      </c>
      <c r="G389" cm="1">
        <f t="array" ref="G389">IFERROR(IF(H389&gt;=(-LOG10($A$3)),"sw_htsp","")," ")</f>
        <v>0</v>
      </c>
      <c r="H389" cm="1">
        <f t="array" ref="H389">IF(E389=0, 0,IFERROR(-LOG10(VLOOKUP(E389,J:AO,5+F389,FALSE)),-LOG10(VLOOKUP(MAX(J:J),J:AO,5+F389,FALSE))))</f>
        <v>0</v>
      </c>
    </row>
    <row r="390" spans="2:8">
      <c r="B390">
        <v>388</v>
      </c>
      <c r="C390">
        <v>0</v>
      </c>
      <c r="D390" cm="1">
        <f t="array" ref="D390">IFERROR(IF(C390&gt;=$O$37,"hotspot","")," ")</f>
        <v>0</v>
      </c>
      <c r="E390" cm="1">
        <f t="array" ref="E390">SUMIF(C388:C392,"&lt;"&amp;$O$37)</f>
        <v>0</v>
      </c>
      <c r="F390" cm="1">
        <f t="array" ref="F390">COUNTIF(C388:C392,"&lt;"&amp;$O$37)</f>
        <v>0</v>
      </c>
      <c r="G390" cm="1">
        <f t="array" ref="G390">IFERROR(IF(H390&gt;=(-LOG10($A$3)),"sw_htsp","")," ")</f>
        <v>0</v>
      </c>
      <c r="H390" cm="1">
        <f t="array" ref="H390">IF(E390=0, 0,IFERROR(-LOG10(VLOOKUP(E390,J:AO,5+F390,FALSE)),-LOG10(VLOOKUP(MAX(J:J),J:AO,5+F390,FALSE))))</f>
        <v>0</v>
      </c>
    </row>
    <row r="391" spans="2:8">
      <c r="B391">
        <v>389</v>
      </c>
      <c r="C391">
        <v>0</v>
      </c>
      <c r="D391" cm="1">
        <f t="array" ref="D391">IFERROR(IF(C391&gt;=$O$37,"hotspot","")," ")</f>
        <v>0</v>
      </c>
      <c r="E391" cm="1">
        <f t="array" ref="E391">SUMIF(C389:C393,"&lt;"&amp;$O$37)</f>
        <v>0</v>
      </c>
      <c r="F391" cm="1">
        <f t="array" ref="F391">COUNTIF(C389:C393,"&lt;"&amp;$O$37)</f>
        <v>0</v>
      </c>
      <c r="G391" cm="1">
        <f t="array" ref="G391">IFERROR(IF(H391&gt;=(-LOG10($A$3)),"sw_htsp","")," ")</f>
        <v>0</v>
      </c>
      <c r="H391" cm="1">
        <f t="array" ref="H391">IF(E391=0, 0,IFERROR(-LOG10(VLOOKUP(E391,J:AO,5+F391,FALSE)),-LOG10(VLOOKUP(MAX(J:J),J:AO,5+F391,FALSE))))</f>
        <v>0</v>
      </c>
    </row>
    <row r="392" spans="2:8">
      <c r="B392">
        <v>390</v>
      </c>
      <c r="C392">
        <v>0</v>
      </c>
      <c r="D392" cm="1">
        <f t="array" ref="D392">IFERROR(IF(C392&gt;=$O$37,"hotspot","")," ")</f>
        <v>0</v>
      </c>
      <c r="E392" cm="1">
        <f t="array" ref="E392">SUMIF(C390:C394,"&lt;"&amp;$O$37)</f>
        <v>0</v>
      </c>
      <c r="F392" cm="1">
        <f t="array" ref="F392">COUNTIF(C390:C394,"&lt;"&amp;$O$37)</f>
        <v>0</v>
      </c>
      <c r="G392" cm="1">
        <f t="array" ref="G392">IFERROR(IF(H392&gt;=(-LOG10($A$3)),"sw_htsp","")," ")</f>
        <v>0</v>
      </c>
      <c r="H392" cm="1">
        <f t="array" ref="H392">IF(E392=0, 0,IFERROR(-LOG10(VLOOKUP(E392,J:AO,5+F392,FALSE)),-LOG10(VLOOKUP(MAX(J:J),J:AO,5+F392,FALSE))))</f>
        <v>0</v>
      </c>
    </row>
    <row r="393" spans="2:8">
      <c r="B393">
        <v>391</v>
      </c>
      <c r="C393">
        <v>0</v>
      </c>
      <c r="D393" cm="1">
        <f t="array" ref="D393">IFERROR(IF(C393&gt;=$O$37,"hotspot","")," ")</f>
        <v>0</v>
      </c>
      <c r="E393" cm="1">
        <f t="array" ref="E393">SUMIF(C391:C395,"&lt;"&amp;$O$37)</f>
        <v>0</v>
      </c>
      <c r="F393" cm="1">
        <f t="array" ref="F393">COUNTIF(C391:C395,"&lt;"&amp;$O$37)</f>
        <v>0</v>
      </c>
      <c r="G393" cm="1">
        <f t="array" ref="G393">IFERROR(IF(H393&gt;=(-LOG10($A$3)),"sw_htsp","")," ")</f>
        <v>0</v>
      </c>
      <c r="H393" cm="1">
        <f t="array" ref="H393">IF(E393=0, 0,IFERROR(-LOG10(VLOOKUP(E393,J:AO,5+F393,FALSE)),-LOG10(VLOOKUP(MAX(J:J),J:AO,5+F393,FALSE))))</f>
        <v>0</v>
      </c>
    </row>
    <row r="394" spans="2:8">
      <c r="B394">
        <v>392</v>
      </c>
      <c r="C394">
        <v>1</v>
      </c>
      <c r="D394" cm="1">
        <f t="array" ref="D394">IFERROR(IF(C394&gt;=$O$37,"hotspot","")," ")</f>
        <v>0</v>
      </c>
      <c r="E394" cm="1">
        <f t="array" ref="E394">SUMIF(C392:C396,"&lt;"&amp;$O$37)</f>
        <v>0</v>
      </c>
      <c r="F394" cm="1">
        <f t="array" ref="F394">COUNTIF(C392:C396,"&lt;"&amp;$O$37)</f>
        <v>0</v>
      </c>
      <c r="G394" cm="1">
        <f t="array" ref="G394">IFERROR(IF(H394&gt;=(-LOG10($A$3)),"sw_htsp","")," ")</f>
        <v>0</v>
      </c>
      <c r="H394" cm="1">
        <f t="array" ref="H394">IF(E394=0, 0,IFERROR(-LOG10(VLOOKUP(E394,J:AO,5+F394,FALSE)),-LOG10(VLOOKUP(MAX(J:J),J:AO,5+F394,FALSE))))</f>
        <v>0</v>
      </c>
    </row>
    <row r="395" spans="2:8">
      <c r="B395">
        <v>393</v>
      </c>
      <c r="C395">
        <v>0</v>
      </c>
      <c r="D395" cm="1">
        <f t="array" ref="D395">IFERROR(IF(C395&gt;=$O$37,"hotspot","")," ")</f>
        <v>0</v>
      </c>
      <c r="E395" cm="1">
        <f t="array" ref="E395">SUMIF(C393:C397,"&lt;"&amp;$O$37)</f>
        <v>0</v>
      </c>
      <c r="F395" cm="1">
        <f t="array" ref="F395">COUNTIF(C393:C397,"&lt;"&amp;$O$37)</f>
        <v>0</v>
      </c>
      <c r="G395" cm="1">
        <f t="array" ref="G395">IFERROR(IF(H395&gt;=(-LOG10($A$3)),"sw_htsp","")," ")</f>
        <v>0</v>
      </c>
      <c r="H395" cm="1">
        <f t="array" ref="H395">IF(E395=0, 0,IFERROR(-LOG10(VLOOKUP(E395,J:AO,5+F395,FALSE)),-LOG10(VLOOKUP(MAX(J:J),J:AO,5+F395,FALSE))))</f>
        <v>0</v>
      </c>
    </row>
    <row r="396" spans="2:8">
      <c r="B396">
        <v>394</v>
      </c>
      <c r="C396">
        <v>0</v>
      </c>
      <c r="D396" cm="1">
        <f t="array" ref="D396">IFERROR(IF(C396&gt;=$O$37,"hotspot","")," ")</f>
        <v>0</v>
      </c>
      <c r="E396" cm="1">
        <f t="array" ref="E396">SUMIF(C394:C398,"&lt;"&amp;$O$37)</f>
        <v>0</v>
      </c>
      <c r="F396" cm="1">
        <f t="array" ref="F396">COUNTIF(C394:C398,"&lt;"&amp;$O$37)</f>
        <v>0</v>
      </c>
      <c r="G396" cm="1">
        <f t="array" ref="G396">IFERROR(IF(H396&gt;=(-LOG10($A$3)),"sw_htsp","")," ")</f>
        <v>0</v>
      </c>
      <c r="H396" cm="1">
        <f t="array" ref="H396">IF(E396=0, 0,IFERROR(-LOG10(VLOOKUP(E396,J:AO,5+F396,FALSE)),-LOG10(VLOOKUP(MAX(J:J),J:AO,5+F396,FALSE))))</f>
        <v>0</v>
      </c>
    </row>
    <row r="397" spans="2:8">
      <c r="B397">
        <v>395</v>
      </c>
      <c r="C397">
        <v>1</v>
      </c>
      <c r="D397" cm="1">
        <f t="array" ref="D397">IFERROR(IF(C397&gt;=$O$37,"hotspot","")," ")</f>
        <v>0</v>
      </c>
      <c r="E397" cm="1">
        <f t="array" ref="E397">SUMIF(C395:C399,"&lt;"&amp;$O$37)</f>
        <v>0</v>
      </c>
      <c r="F397" cm="1">
        <f t="array" ref="F397">COUNTIF(C395:C399,"&lt;"&amp;$O$37)</f>
        <v>0</v>
      </c>
      <c r="G397" cm="1">
        <f t="array" ref="G397">IFERROR(IF(H397&gt;=(-LOG10($A$3)),"sw_htsp","")," ")</f>
        <v>0</v>
      </c>
      <c r="H397" cm="1">
        <f t="array" ref="H397">IF(E397=0, 0,IFERROR(-LOG10(VLOOKUP(E397,J:AO,5+F397,FALSE)),-LOG10(VLOOKUP(MAX(J:J),J:AO,5+F397,FALSE))))</f>
        <v>0</v>
      </c>
    </row>
    <row r="398" spans="2:8">
      <c r="B398">
        <v>396</v>
      </c>
      <c r="C398">
        <v>0</v>
      </c>
      <c r="D398" cm="1">
        <f t="array" ref="D398">IFERROR(IF(C398&gt;=$O$37,"hotspot","")," ")</f>
        <v>0</v>
      </c>
      <c r="E398" cm="1">
        <f t="array" ref="E398">SUMIF(C396:C400,"&lt;"&amp;$O$37)</f>
        <v>0</v>
      </c>
      <c r="F398" cm="1">
        <f t="array" ref="F398">COUNTIF(C396:C400,"&lt;"&amp;$O$37)</f>
        <v>0</v>
      </c>
      <c r="G398" cm="1">
        <f t="array" ref="G398">IFERROR(IF(H398&gt;=(-LOG10($A$3)),"sw_htsp","")," ")</f>
        <v>0</v>
      </c>
      <c r="H398" cm="1">
        <f t="array" ref="H398">IF(E398=0, 0,IFERROR(-LOG10(VLOOKUP(E398,J:AO,5+F398,FALSE)),-LOG10(VLOOKUP(MAX(J:J),J:AO,5+F398,FALSE))))</f>
        <v>0</v>
      </c>
    </row>
    <row r="399" spans="2:8">
      <c r="B399">
        <v>397</v>
      </c>
      <c r="C399">
        <v>0</v>
      </c>
      <c r="D399" cm="1">
        <f t="array" ref="D399">IFERROR(IF(C399&gt;=$O$37,"hotspot","")," ")</f>
        <v>0</v>
      </c>
      <c r="E399" cm="1">
        <f t="array" ref="E399">SUMIF(C397:C401,"&lt;"&amp;$O$37)</f>
        <v>0</v>
      </c>
      <c r="F399" cm="1">
        <f t="array" ref="F399">COUNTIF(C397:C401,"&lt;"&amp;$O$37)</f>
        <v>0</v>
      </c>
      <c r="G399" cm="1">
        <f t="array" ref="G399">IFERROR(IF(H399&gt;=(-LOG10($A$3)),"sw_htsp","")," ")</f>
        <v>0</v>
      </c>
      <c r="H399" cm="1">
        <f t="array" ref="H399">IF(E399=0, 0,IFERROR(-LOG10(VLOOKUP(E399,J:AO,5+F399,FALSE)),-LOG10(VLOOKUP(MAX(J:J),J:AO,5+F399,FALSE))))</f>
        <v>0</v>
      </c>
    </row>
    <row r="400" spans="2:8">
      <c r="B400">
        <v>398</v>
      </c>
      <c r="C400">
        <v>0</v>
      </c>
      <c r="D400" cm="1">
        <f t="array" ref="D400">IFERROR(IF(C400&gt;=$O$37,"hotspot","")," ")</f>
        <v>0</v>
      </c>
      <c r="E400" cm="1">
        <f t="array" ref="E400">SUMIF(C398:C402,"&lt;"&amp;$O$37)</f>
        <v>0</v>
      </c>
      <c r="F400" cm="1">
        <f t="array" ref="F400">COUNTIF(C398:C402,"&lt;"&amp;$O$37)</f>
        <v>0</v>
      </c>
      <c r="G400" cm="1">
        <f t="array" ref="G400">IFERROR(IF(H400&gt;=(-LOG10($A$3)),"sw_htsp","")," ")</f>
        <v>0</v>
      </c>
      <c r="H400" cm="1">
        <f t="array" ref="H400">IF(E400=0, 0,IFERROR(-LOG10(VLOOKUP(E400,J:AO,5+F400,FALSE)),-LOG10(VLOOKUP(MAX(J:J),J:AO,5+F400,FALSE))))</f>
        <v>0</v>
      </c>
    </row>
    <row r="401" spans="2:8">
      <c r="B401">
        <v>399</v>
      </c>
      <c r="C401">
        <v>0</v>
      </c>
      <c r="D401" cm="1">
        <f t="array" ref="D401">IFERROR(IF(C401&gt;=$O$37,"hotspot","")," ")</f>
        <v>0</v>
      </c>
      <c r="E401" cm="1">
        <f t="array" ref="E401">SUMIF(C399:C403,"&lt;"&amp;$O$37)</f>
        <v>0</v>
      </c>
      <c r="F401" cm="1">
        <f t="array" ref="F401">COUNTIF(C399:C403,"&lt;"&amp;$O$37)</f>
        <v>0</v>
      </c>
      <c r="G401" cm="1">
        <f t="array" ref="G401">IFERROR(IF(H401&gt;=(-LOG10($A$3)),"sw_htsp","")," ")</f>
        <v>0</v>
      </c>
      <c r="H401" cm="1">
        <f t="array" ref="H401">IF(E401=0, 0,IFERROR(-LOG10(VLOOKUP(E401,J:AO,5+F401,FALSE)),-LOG10(VLOOKUP(MAX(J:J),J:AO,5+F401,FALSE))))</f>
        <v>0</v>
      </c>
    </row>
    <row r="402" spans="2:8">
      <c r="B402">
        <v>400</v>
      </c>
      <c r="C402">
        <v>0</v>
      </c>
      <c r="D402" cm="1">
        <f t="array" ref="D402">IFERROR(IF(C402&gt;=$O$37,"hotspot","")," ")</f>
        <v>0</v>
      </c>
      <c r="E402" cm="1">
        <f t="array" ref="E402">SUMIF(C400:C404,"&lt;"&amp;$O$37)</f>
        <v>0</v>
      </c>
      <c r="F402" cm="1">
        <f t="array" ref="F402">COUNTIF(C400:C404,"&lt;"&amp;$O$37)</f>
        <v>0</v>
      </c>
      <c r="G402" cm="1">
        <f t="array" ref="G402">IFERROR(IF(H402&gt;=(-LOG10($A$3)),"sw_htsp","")," ")</f>
        <v>0</v>
      </c>
      <c r="H402" cm="1">
        <f t="array" ref="H402">IF(E402=0, 0,IFERROR(-LOG10(VLOOKUP(E402,J:AO,5+F402,FALSE)),-LOG10(VLOOKUP(MAX(J:J),J:AO,5+F402,FALSE))))</f>
        <v>0</v>
      </c>
    </row>
    <row r="403" spans="2:8">
      <c r="B403">
        <v>401</v>
      </c>
      <c r="C403">
        <v>0</v>
      </c>
      <c r="D403" cm="1">
        <f t="array" ref="D403">IFERROR(IF(C403&gt;=$O$37,"hotspot","")," ")</f>
        <v>0</v>
      </c>
      <c r="E403" cm="1">
        <f t="array" ref="E403">SUMIF(C401:C405,"&lt;"&amp;$O$37)</f>
        <v>0</v>
      </c>
      <c r="F403" cm="1">
        <f t="array" ref="F403">COUNTIF(C401:C405,"&lt;"&amp;$O$37)</f>
        <v>0</v>
      </c>
      <c r="G403" cm="1">
        <f t="array" ref="G403">IFERROR(IF(H403&gt;=(-LOG10($A$3)),"sw_htsp","")," ")</f>
        <v>0</v>
      </c>
      <c r="H403" cm="1">
        <f t="array" ref="H403">IF(E403=0, 0,IFERROR(-LOG10(VLOOKUP(E403,J:AO,5+F403,FALSE)),-LOG10(VLOOKUP(MAX(J:J),J:AO,5+F403,FALSE))))</f>
        <v>0</v>
      </c>
    </row>
    <row r="404" spans="2:8">
      <c r="B404">
        <v>402</v>
      </c>
      <c r="C404">
        <v>0</v>
      </c>
      <c r="D404" cm="1">
        <f t="array" ref="D404">IFERROR(IF(C404&gt;=$O$37,"hotspot","")," ")</f>
        <v>0</v>
      </c>
      <c r="E404" cm="1">
        <f t="array" ref="E404">SUMIF(C402:C406,"&lt;"&amp;$O$37)</f>
        <v>0</v>
      </c>
      <c r="F404" cm="1">
        <f t="array" ref="F404">COUNTIF(C402:C406,"&lt;"&amp;$O$37)</f>
        <v>0</v>
      </c>
      <c r="G404" cm="1">
        <f t="array" ref="G404">IFERROR(IF(H404&gt;=(-LOG10($A$3)),"sw_htsp","")," ")</f>
        <v>0</v>
      </c>
      <c r="H404" cm="1">
        <f t="array" ref="H404">IF(E404=0, 0,IFERROR(-LOG10(VLOOKUP(E404,J:AO,5+F404,FALSE)),-LOG10(VLOOKUP(MAX(J:J),J:AO,5+F404,FALSE))))</f>
        <v>0</v>
      </c>
    </row>
    <row r="405" spans="2:8">
      <c r="B405">
        <v>403</v>
      </c>
      <c r="C405">
        <v>0</v>
      </c>
      <c r="D405" cm="1">
        <f t="array" ref="D405">IFERROR(IF(C405&gt;=$O$37,"hotspot","")," ")</f>
        <v>0</v>
      </c>
      <c r="E405">
        <f>NA()</f>
        <v>0</v>
      </c>
      <c r="F405">
        <f>NA()</f>
        <v>0</v>
      </c>
      <c r="G405">
        <f>NA()</f>
        <v>0</v>
      </c>
      <c r="H405">
        <f>NA()</f>
        <v>0</v>
      </c>
    </row>
    <row r="406" spans="2:8">
      <c r="B406">
        <v>404</v>
      </c>
      <c r="C406">
        <v>4</v>
      </c>
      <c r="D406" cm="1">
        <f t="array" ref="D406">IFERROR(IF(C406&gt;=$O$37,"hotspot","")," ")</f>
        <v>0</v>
      </c>
      <c r="E406">
        <f>NA()</f>
        <v>0</v>
      </c>
      <c r="F406">
        <f>NA()</f>
        <v>0</v>
      </c>
      <c r="G406">
        <f>NA()</f>
        <v>0</v>
      </c>
      <c r="H406">
        <f>NA()</f>
        <v>0</v>
      </c>
    </row>
  </sheetData>
  <conditionalFormatting sqref="J3:J32">
    <cfRule type="expression" dxfId="0" priority="1">
      <formula>greaterThan</formula>
    </cfRule>
  </conditionalFormatting>
  <conditionalFormatting sqref="O3:O32">
    <cfRule type="cellIs" dxfId="0" priority="10" operator="greaterThan">
      <formula>$O$36</formula>
    </cfRule>
    <cfRule type="cellIs" dxfId="1" priority="11" operator="lessThanOrEqual">
      <formula>$O$36</formula>
    </cfRule>
  </conditionalFormatting>
  <conditionalFormatting sqref="P3:P32">
    <cfRule type="cellIs" dxfId="0" priority="2" operator="greaterThan">
      <formula>$P$36</formula>
    </cfRule>
    <cfRule type="cellIs" dxfId="1" priority="3" operator="lessThanOrEqual">
      <formula>$P$36</formula>
    </cfRule>
  </conditionalFormatting>
  <conditionalFormatting sqref="Q3:Q32">
    <cfRule type="cellIs" dxfId="0" priority="4" operator="greaterThan">
      <formula>$Q$36</formula>
    </cfRule>
    <cfRule type="cellIs" dxfId="1" priority="5" operator="lessThanOrEqual">
      <formula>$Q$36</formula>
    </cfRule>
  </conditionalFormatting>
  <conditionalFormatting sqref="R3:R32">
    <cfRule type="cellIs" dxfId="0" priority="6" operator="greaterThan">
      <formula>$R$36</formula>
    </cfRule>
    <cfRule type="cellIs" dxfId="1" priority="7" operator="lessThanOrEqual">
      <formula>$R$36</formula>
    </cfRule>
  </conditionalFormatting>
  <conditionalFormatting sqref="S3:S32">
    <cfRule type="cellIs" dxfId="0" priority="8" operator="greaterThan">
      <formula>$S$36</formula>
    </cfRule>
    <cfRule type="cellIs" dxfId="1" priority="9" operator="lessThanOrEqual">
      <formula>$S$36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t="s">
        <v>23</v>
      </c>
      <c r="B1" t="s">
        <v>24</v>
      </c>
      <c r="C1" t="s">
        <v>44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>
      <c r="A2">
        <v>57</v>
      </c>
      <c r="B2" t="s">
        <v>25</v>
      </c>
      <c r="C2">
        <v>58</v>
      </c>
      <c r="D2" t="s">
        <v>29</v>
      </c>
      <c r="E2">
        <v>21</v>
      </c>
      <c r="F2">
        <v>10</v>
      </c>
      <c r="G2">
        <v>0</v>
      </c>
      <c r="H2" cm="1">
        <f t="array" ref="H2">_xlfn.IFNA(VLOOKUP(A2,Sheet1!B:H,3,FALSE), "")</f>
        <v>0</v>
      </c>
      <c r="I2" cm="1">
        <f t="array" ref="I2">_xlfn.IFNA(VLOOKUP(C2,Sheet1!B:H,3,FALSE), "")</f>
        <v>0</v>
      </c>
      <c r="J2" cm="1">
        <f t="array" ref="J2">_xlfn.IFNA(VLOOKUP(A2,Sheet1!B:H,6,FALSE), "")</f>
        <v>0</v>
      </c>
      <c r="K2" cm="1">
        <f t="array" ref="K2">_xlfn.IFNA(VLOOKUP(C2,Sheet1!B:H,6,FALSE), "")</f>
        <v>0</v>
      </c>
    </row>
    <row r="3" spans="1:11">
      <c r="A3">
        <v>57</v>
      </c>
      <c r="B3" t="s">
        <v>25</v>
      </c>
      <c r="C3">
        <v>61</v>
      </c>
      <c r="D3" t="s">
        <v>35</v>
      </c>
      <c r="E3">
        <v>21</v>
      </c>
      <c r="F3">
        <v>10</v>
      </c>
      <c r="G3">
        <v>0</v>
      </c>
      <c r="H3" cm="1">
        <f t="array" ref="H3">_xlfn.IFNA(VLOOKUP(A3,Sheet1!B:H,3,FALSE), "")</f>
        <v>0</v>
      </c>
      <c r="I3" cm="1">
        <f t="array" ref="I3">_xlfn.IFNA(VLOOKUP(C3,Sheet1!B:H,3,FALSE), "")</f>
        <v>0</v>
      </c>
      <c r="J3" cm="1">
        <f t="array" ref="J3">_xlfn.IFNA(VLOOKUP(A3,Sheet1!B:H,6,FALSE), "")</f>
        <v>0</v>
      </c>
      <c r="K3" cm="1">
        <f t="array" ref="K3">_xlfn.IFNA(VLOOKUP(C3,Sheet1!B:H,6,FALSE), "")</f>
        <v>0</v>
      </c>
    </row>
    <row r="4" spans="1:11">
      <c r="A4">
        <v>57</v>
      </c>
      <c r="B4" t="s">
        <v>25</v>
      </c>
      <c r="C4">
        <v>60</v>
      </c>
      <c r="D4" t="s">
        <v>33</v>
      </c>
      <c r="E4">
        <v>21</v>
      </c>
      <c r="F4">
        <v>10</v>
      </c>
      <c r="G4">
        <v>0</v>
      </c>
      <c r="H4" cm="1">
        <f t="array" ref="H4">_xlfn.IFNA(VLOOKUP(A4,Sheet1!B:H,3,FALSE), "")</f>
        <v>0</v>
      </c>
      <c r="I4" cm="1">
        <f t="array" ref="I4">_xlfn.IFNA(VLOOKUP(C4,Sheet1!B:H,3,FALSE), "")</f>
        <v>0</v>
      </c>
      <c r="J4" cm="1">
        <f t="array" ref="J4">_xlfn.IFNA(VLOOKUP(A4,Sheet1!B:H,6,FALSE), "")</f>
        <v>0</v>
      </c>
      <c r="K4" cm="1">
        <f t="array" ref="K4">_xlfn.IFNA(VLOOKUP(C4,Sheet1!B:H,6,FALSE), "")</f>
        <v>0</v>
      </c>
    </row>
    <row r="5" spans="1:11">
      <c r="A5">
        <v>57</v>
      </c>
      <c r="B5" t="s">
        <v>25</v>
      </c>
      <c r="C5">
        <v>56</v>
      </c>
      <c r="D5" t="s">
        <v>31</v>
      </c>
      <c r="E5">
        <v>21</v>
      </c>
      <c r="F5">
        <v>10</v>
      </c>
      <c r="G5">
        <v>0</v>
      </c>
      <c r="H5" cm="1">
        <f t="array" ref="H5">_xlfn.IFNA(VLOOKUP(A5,Sheet1!B:H,3,FALSE), "")</f>
        <v>0</v>
      </c>
      <c r="I5" cm="1">
        <f t="array" ref="I5">_xlfn.IFNA(VLOOKUP(C5,Sheet1!B:H,3,FALSE), "")</f>
        <v>0</v>
      </c>
      <c r="J5" cm="1">
        <f t="array" ref="J5">_xlfn.IFNA(VLOOKUP(A5,Sheet1!B:H,6,FALSE), "")</f>
        <v>0</v>
      </c>
      <c r="K5" cm="1">
        <f t="array" ref="K5">_xlfn.IFNA(VLOOKUP(C5,Sheet1!B:H,6,FALSE), "")</f>
        <v>0</v>
      </c>
    </row>
    <row r="6" spans="1:11">
      <c r="A6">
        <v>57</v>
      </c>
      <c r="B6" t="s">
        <v>25</v>
      </c>
      <c r="C6">
        <v>54</v>
      </c>
      <c r="D6" t="s">
        <v>42</v>
      </c>
      <c r="E6">
        <v>21</v>
      </c>
      <c r="F6">
        <v>10</v>
      </c>
      <c r="G6">
        <v>0</v>
      </c>
      <c r="H6" cm="1">
        <f t="array" ref="H6">_xlfn.IFNA(VLOOKUP(A6,Sheet1!B:H,3,FALSE), "")</f>
        <v>0</v>
      </c>
      <c r="I6" cm="1">
        <f t="array" ref="I6">_xlfn.IFNA(VLOOKUP(C6,Sheet1!B:H,3,FALSE), "")</f>
        <v>0</v>
      </c>
      <c r="J6" cm="1">
        <f t="array" ref="J6">_xlfn.IFNA(VLOOKUP(A6,Sheet1!B:H,6,FALSE), "")</f>
        <v>0</v>
      </c>
      <c r="K6" cm="1">
        <f t="array" ref="K6">_xlfn.IFNA(VLOOKUP(C6,Sheet1!B:H,6,FALSE), "")</f>
        <v>0</v>
      </c>
    </row>
    <row r="7" spans="1:11">
      <c r="A7">
        <v>57</v>
      </c>
      <c r="B7" t="s">
        <v>25</v>
      </c>
      <c r="C7">
        <v>53</v>
      </c>
      <c r="D7" t="s">
        <v>42</v>
      </c>
      <c r="E7">
        <v>21</v>
      </c>
      <c r="F7">
        <v>10</v>
      </c>
      <c r="G7">
        <v>0</v>
      </c>
      <c r="H7" cm="1">
        <f t="array" ref="H7">_xlfn.IFNA(VLOOKUP(A7,Sheet1!B:H,3,FALSE), "")</f>
        <v>0</v>
      </c>
      <c r="I7" cm="1">
        <f t="array" ref="I7">_xlfn.IFNA(VLOOKUP(C7,Sheet1!B:H,3,FALSE), "")</f>
        <v>0</v>
      </c>
      <c r="J7" cm="1">
        <f t="array" ref="J7">_xlfn.IFNA(VLOOKUP(A7,Sheet1!B:H,6,FALSE), "")</f>
        <v>0</v>
      </c>
      <c r="K7" cm="1">
        <f t="array" ref="K7">_xlfn.IFNA(VLOOKUP(C7,Sheet1!B:H,6,FALSE), "")</f>
        <v>0</v>
      </c>
    </row>
    <row r="8" spans="1:11">
      <c r="A8">
        <v>57</v>
      </c>
      <c r="B8" t="s">
        <v>25</v>
      </c>
      <c r="C8">
        <v>52</v>
      </c>
      <c r="D8" t="s">
        <v>29</v>
      </c>
      <c r="E8">
        <v>21</v>
      </c>
      <c r="F8">
        <v>10</v>
      </c>
      <c r="G8">
        <v>0</v>
      </c>
      <c r="H8" cm="1">
        <f t="array" ref="H8">_xlfn.IFNA(VLOOKUP(A8,Sheet1!B:H,3,FALSE), "")</f>
        <v>0</v>
      </c>
      <c r="I8" cm="1">
        <f t="array" ref="I8">_xlfn.IFNA(VLOOKUP(C8,Sheet1!B:H,3,FALSE), "")</f>
        <v>0</v>
      </c>
      <c r="J8" cm="1">
        <f t="array" ref="J8">_xlfn.IFNA(VLOOKUP(A8,Sheet1!B:H,6,FALSE), "")</f>
        <v>0</v>
      </c>
      <c r="K8" cm="1">
        <f t="array" ref="K8">_xlfn.IFNA(VLOOKUP(C8,Sheet1!B:H,6,FALSE), "")</f>
        <v>0</v>
      </c>
    </row>
    <row r="9" spans="1:11">
      <c r="A9">
        <v>159</v>
      </c>
      <c r="B9" t="s">
        <v>26</v>
      </c>
      <c r="C9">
        <v>160</v>
      </c>
      <c r="D9" t="s">
        <v>27</v>
      </c>
      <c r="E9">
        <v>19</v>
      </c>
      <c r="F9">
        <v>8</v>
      </c>
      <c r="G9">
        <v>0</v>
      </c>
      <c r="H9" cm="1">
        <f t="array" ref="H9">_xlfn.IFNA(VLOOKUP(A9,Sheet1!B:H,3,FALSE), "")</f>
        <v>0</v>
      </c>
      <c r="I9" cm="1">
        <f t="array" ref="I9">_xlfn.IFNA(VLOOKUP(C9,Sheet1!B:H,3,FALSE), "")</f>
        <v>0</v>
      </c>
      <c r="J9" cm="1">
        <f t="array" ref="J9">_xlfn.IFNA(VLOOKUP(A9,Sheet1!B:H,6,FALSE), "")</f>
        <v>0</v>
      </c>
      <c r="K9" cm="1">
        <f t="array" ref="K9">_xlfn.IFNA(VLOOKUP(C9,Sheet1!B:H,6,FALSE), "")</f>
        <v>0</v>
      </c>
    </row>
    <row r="10" spans="1:11">
      <c r="A10">
        <v>159</v>
      </c>
      <c r="B10" t="s">
        <v>26</v>
      </c>
      <c r="C10">
        <v>158</v>
      </c>
      <c r="D10" t="s">
        <v>42</v>
      </c>
      <c r="E10">
        <v>19</v>
      </c>
      <c r="F10">
        <v>8</v>
      </c>
      <c r="G10">
        <v>0</v>
      </c>
      <c r="H10" cm="1">
        <f t="array" ref="H10">_xlfn.IFNA(VLOOKUP(A10,Sheet1!B:H,3,FALSE), "")</f>
        <v>0</v>
      </c>
      <c r="I10" cm="1">
        <f t="array" ref="I10">_xlfn.IFNA(VLOOKUP(C10,Sheet1!B:H,3,FALSE), "")</f>
        <v>0</v>
      </c>
      <c r="J10" cm="1">
        <f t="array" ref="J10">_xlfn.IFNA(VLOOKUP(A10,Sheet1!B:H,6,FALSE), "")</f>
        <v>0</v>
      </c>
      <c r="K10" cm="1">
        <f t="array" ref="K10">_xlfn.IFNA(VLOOKUP(C10,Sheet1!B:H,6,FALSE), "")</f>
        <v>0</v>
      </c>
    </row>
    <row r="11" spans="1:11">
      <c r="A11">
        <v>159</v>
      </c>
      <c r="B11" t="s">
        <v>26</v>
      </c>
      <c r="C11">
        <v>156</v>
      </c>
      <c r="D11" t="s">
        <v>37</v>
      </c>
      <c r="E11">
        <v>19</v>
      </c>
      <c r="F11">
        <v>8</v>
      </c>
      <c r="G11">
        <v>0</v>
      </c>
      <c r="H11" cm="1">
        <f t="array" ref="H11">_xlfn.IFNA(VLOOKUP(A11,Sheet1!B:H,3,FALSE), "")</f>
        <v>0</v>
      </c>
      <c r="I11" cm="1">
        <f t="array" ref="I11">_xlfn.IFNA(VLOOKUP(C11,Sheet1!B:H,3,FALSE), "")</f>
        <v>0</v>
      </c>
      <c r="J11" cm="1">
        <f t="array" ref="J11">_xlfn.IFNA(VLOOKUP(A11,Sheet1!B:H,6,FALSE), "")</f>
        <v>0</v>
      </c>
      <c r="K11" cm="1">
        <f t="array" ref="K11">_xlfn.IFNA(VLOOKUP(C11,Sheet1!B:H,6,FALSE), "")</f>
        <v>0</v>
      </c>
    </row>
    <row r="12" spans="1:11">
      <c r="A12">
        <v>159</v>
      </c>
      <c r="B12" t="s">
        <v>26</v>
      </c>
      <c r="C12">
        <v>154</v>
      </c>
      <c r="D12" t="s">
        <v>31</v>
      </c>
      <c r="E12">
        <v>19</v>
      </c>
      <c r="F12">
        <v>8</v>
      </c>
      <c r="G12">
        <v>0</v>
      </c>
      <c r="H12" cm="1">
        <f t="array" ref="H12">_xlfn.IFNA(VLOOKUP(A12,Sheet1!B:H,3,FALSE), "")</f>
        <v>0</v>
      </c>
      <c r="I12" cm="1">
        <f t="array" ref="I12">_xlfn.IFNA(VLOOKUP(C12,Sheet1!B:H,3,FALSE), "")</f>
        <v>0</v>
      </c>
      <c r="J12" cm="1">
        <f t="array" ref="J12">_xlfn.IFNA(VLOOKUP(A12,Sheet1!B:H,6,FALSE), "")</f>
        <v>0</v>
      </c>
      <c r="K12" cm="1">
        <f t="array" ref="K12">_xlfn.IFNA(VLOOKUP(C12,Sheet1!B:H,6,FALSE), "")</f>
        <v>0</v>
      </c>
    </row>
    <row r="13" spans="1:11">
      <c r="A13">
        <v>159</v>
      </c>
      <c r="B13" t="s">
        <v>26</v>
      </c>
      <c r="C13">
        <v>34</v>
      </c>
      <c r="D13" t="s">
        <v>38</v>
      </c>
      <c r="E13">
        <v>19</v>
      </c>
      <c r="F13">
        <v>8</v>
      </c>
      <c r="G13">
        <v>0</v>
      </c>
      <c r="H13" cm="1">
        <f t="array" ref="H13">_xlfn.IFNA(VLOOKUP(A13,Sheet1!B:H,3,FALSE), "")</f>
        <v>0</v>
      </c>
      <c r="I13" cm="1">
        <f t="array" ref="I13">_xlfn.IFNA(VLOOKUP(C13,Sheet1!B:H,3,FALSE), "")</f>
        <v>0</v>
      </c>
      <c r="J13" cm="1">
        <f t="array" ref="J13">_xlfn.IFNA(VLOOKUP(A13,Sheet1!B:H,6,FALSE), "")</f>
        <v>0</v>
      </c>
      <c r="K13" cm="1">
        <f t="array" ref="K13">_xlfn.IFNA(VLOOKUP(C13,Sheet1!B:H,6,FALSE), "")</f>
        <v>0</v>
      </c>
    </row>
    <row r="14" spans="1:11">
      <c r="A14">
        <v>159</v>
      </c>
      <c r="B14" t="s">
        <v>26</v>
      </c>
      <c r="C14">
        <v>26</v>
      </c>
      <c r="D14" t="s">
        <v>27</v>
      </c>
      <c r="E14">
        <v>19</v>
      </c>
      <c r="F14">
        <v>8</v>
      </c>
      <c r="G14">
        <v>0</v>
      </c>
      <c r="H14" cm="1">
        <f t="array" ref="H14">_xlfn.IFNA(VLOOKUP(A14,Sheet1!B:H,3,FALSE), "")</f>
        <v>0</v>
      </c>
      <c r="I14" cm="1">
        <f t="array" ref="I14">_xlfn.IFNA(VLOOKUP(C14,Sheet1!B:H,3,FALSE), "")</f>
        <v>0</v>
      </c>
      <c r="J14" cm="1">
        <f t="array" ref="J14">_xlfn.IFNA(VLOOKUP(A14,Sheet1!B:H,6,FALSE), "")</f>
        <v>0</v>
      </c>
      <c r="K14" cm="1">
        <f t="array" ref="K14">_xlfn.IFNA(VLOOKUP(C14,Sheet1!B:H,6,FALSE), "")</f>
        <v>0</v>
      </c>
    </row>
    <row r="15" spans="1:11">
      <c r="A15">
        <v>57</v>
      </c>
      <c r="B15" t="s">
        <v>25</v>
      </c>
      <c r="C15">
        <v>65</v>
      </c>
      <c r="D15" t="s">
        <v>30</v>
      </c>
      <c r="E15">
        <v>21</v>
      </c>
      <c r="F15">
        <v>10</v>
      </c>
      <c r="G15">
        <v>0</v>
      </c>
      <c r="H15" cm="1">
        <f t="array" ref="H15">_xlfn.IFNA(VLOOKUP(A15,Sheet1!B:H,3,FALSE), "")</f>
        <v>0</v>
      </c>
      <c r="I15" cm="1">
        <f t="array" ref="I15">_xlfn.IFNA(VLOOKUP(C15,Sheet1!B:H,3,FALSE), "")</f>
        <v>0</v>
      </c>
      <c r="J15" cm="1">
        <f t="array" ref="J15">_xlfn.IFNA(VLOOKUP(A15,Sheet1!B:H,6,FALSE), "")</f>
        <v>0</v>
      </c>
      <c r="K15" cm="1">
        <f t="array" ref="K15">_xlfn.IFNA(VLOOKUP(C15,Sheet1!B:H,6,FALSE), "")</f>
        <v>0</v>
      </c>
    </row>
    <row r="16" spans="1:11">
      <c r="A16">
        <v>57</v>
      </c>
      <c r="B16" t="s">
        <v>25</v>
      </c>
      <c r="C16">
        <v>67</v>
      </c>
      <c r="D16" t="s">
        <v>34</v>
      </c>
      <c r="E16">
        <v>21</v>
      </c>
      <c r="F16">
        <v>10</v>
      </c>
      <c r="G16">
        <v>0</v>
      </c>
      <c r="H16" cm="1">
        <f t="array" ref="H16">_xlfn.IFNA(VLOOKUP(A16,Sheet1!B:H,3,FALSE), "")</f>
        <v>0</v>
      </c>
      <c r="I16" cm="1">
        <f t="array" ref="I16">_xlfn.IFNA(VLOOKUP(C16,Sheet1!B:H,3,FALSE), "")</f>
        <v>0</v>
      </c>
      <c r="J16" cm="1">
        <f t="array" ref="J16">_xlfn.IFNA(VLOOKUP(A16,Sheet1!B:H,6,FALSE), "")</f>
        <v>0</v>
      </c>
      <c r="K16" cm="1">
        <f t="array" ref="K16">_xlfn.IFNA(VLOOKUP(C16,Sheet1!B:H,6,FALSE), "")</f>
        <v>0</v>
      </c>
    </row>
    <row r="17" spans="1:11">
      <c r="A17">
        <v>159</v>
      </c>
      <c r="B17" t="s">
        <v>26</v>
      </c>
      <c r="C17">
        <v>25</v>
      </c>
      <c r="D17" t="s">
        <v>25</v>
      </c>
      <c r="E17">
        <v>19</v>
      </c>
      <c r="F17">
        <v>8</v>
      </c>
      <c r="G17">
        <v>0</v>
      </c>
      <c r="H17" cm="1">
        <f t="array" ref="H17">_xlfn.IFNA(VLOOKUP(A17,Sheet1!B:H,3,FALSE), "")</f>
        <v>0</v>
      </c>
      <c r="I17" cm="1">
        <f t="array" ref="I17">_xlfn.IFNA(VLOOKUP(C17,Sheet1!B:H,3,FALSE), "")</f>
        <v>0</v>
      </c>
      <c r="J17" cm="1">
        <f t="array" ref="J17">_xlfn.IFNA(VLOOKUP(A17,Sheet1!B:H,6,FALSE), "")</f>
        <v>0</v>
      </c>
      <c r="K17" cm="1">
        <f t="array" ref="K17">_xlfn.IFNA(VLOOKUP(C17,Sheet1!B:H,6,FALSE), "")</f>
        <v>0</v>
      </c>
    </row>
    <row r="18" spans="1:11">
      <c r="A18">
        <v>159</v>
      </c>
      <c r="B18" t="s">
        <v>26</v>
      </c>
      <c r="C18">
        <v>16</v>
      </c>
      <c r="D18" t="s">
        <v>30</v>
      </c>
      <c r="E18">
        <v>19</v>
      </c>
      <c r="F18">
        <v>8</v>
      </c>
      <c r="G18">
        <v>0</v>
      </c>
      <c r="H18" cm="1">
        <f t="array" ref="H18">_xlfn.IFNA(VLOOKUP(A18,Sheet1!B:H,3,FALSE), "")</f>
        <v>0</v>
      </c>
      <c r="I18" cm="1">
        <f t="array" ref="I18">_xlfn.IFNA(VLOOKUP(C18,Sheet1!B:H,3,FALSE), "")</f>
        <v>0</v>
      </c>
      <c r="J18" cm="1">
        <f t="array" ref="J18">_xlfn.IFNA(VLOOKUP(A18,Sheet1!B:H,6,FALSE), "")</f>
        <v>0</v>
      </c>
      <c r="K18" cm="1">
        <f t="array" ref="K18">_xlfn.IFNA(VLOOKUP(C18,Sheet1!B:H,6,FALSE), "")</f>
        <v>0</v>
      </c>
    </row>
    <row r="19" spans="1:11">
      <c r="A19">
        <v>131</v>
      </c>
      <c r="B19" t="s">
        <v>27</v>
      </c>
      <c r="C19">
        <v>122</v>
      </c>
      <c r="D19" t="s">
        <v>34</v>
      </c>
      <c r="E19">
        <v>14</v>
      </c>
      <c r="F19">
        <v>3</v>
      </c>
      <c r="G19">
        <v>0.0001388696014442</v>
      </c>
      <c r="H19" cm="1">
        <f t="array" ref="H19">_xlfn.IFNA(VLOOKUP(A19,Sheet1!B:H,3,FALSE), "")</f>
        <v>0</v>
      </c>
      <c r="I19" cm="1">
        <f t="array" ref="I19">_xlfn.IFNA(VLOOKUP(C19,Sheet1!B:H,3,FALSE), "")</f>
        <v>0</v>
      </c>
      <c r="J19" cm="1">
        <f t="array" ref="J19">_xlfn.IFNA(VLOOKUP(A19,Sheet1!B:H,6,FALSE), "")</f>
        <v>0</v>
      </c>
      <c r="K19" cm="1">
        <f t="array" ref="K19">_xlfn.IFNA(VLOOKUP(C19,Sheet1!B:H,6,FALSE), "")</f>
        <v>0</v>
      </c>
    </row>
    <row r="20" spans="1:11">
      <c r="A20">
        <v>131</v>
      </c>
      <c r="B20" t="s">
        <v>27</v>
      </c>
      <c r="C20">
        <v>34</v>
      </c>
      <c r="D20" t="s">
        <v>38</v>
      </c>
      <c r="E20">
        <v>14</v>
      </c>
      <c r="F20">
        <v>3</v>
      </c>
      <c r="G20">
        <v>0.0001388696014442</v>
      </c>
      <c r="H20" cm="1">
        <f t="array" ref="H20">_xlfn.IFNA(VLOOKUP(A20,Sheet1!B:H,3,FALSE), "")</f>
        <v>0</v>
      </c>
      <c r="I20" cm="1">
        <f t="array" ref="I20">_xlfn.IFNA(VLOOKUP(C20,Sheet1!B:H,3,FALSE), "")</f>
        <v>0</v>
      </c>
      <c r="J20" cm="1">
        <f t="array" ref="J20">_xlfn.IFNA(VLOOKUP(A20,Sheet1!B:H,6,FALSE), "")</f>
        <v>0</v>
      </c>
      <c r="K20" cm="1">
        <f t="array" ref="K20">_xlfn.IFNA(VLOOKUP(C20,Sheet1!B:H,6,FALSE), "")</f>
        <v>0</v>
      </c>
    </row>
    <row r="21" spans="1:11">
      <c r="A21">
        <v>131</v>
      </c>
      <c r="B21" t="s">
        <v>27</v>
      </c>
      <c r="C21">
        <v>135</v>
      </c>
      <c r="D21" t="s">
        <v>34</v>
      </c>
      <c r="E21">
        <v>14</v>
      </c>
      <c r="F21">
        <v>3</v>
      </c>
      <c r="G21">
        <v>0.0001388696014442</v>
      </c>
      <c r="H21" cm="1">
        <f t="array" ref="H21">_xlfn.IFNA(VLOOKUP(A21,Sheet1!B:H,3,FALSE), "")</f>
        <v>0</v>
      </c>
      <c r="I21" cm="1">
        <f t="array" ref="I21">_xlfn.IFNA(VLOOKUP(C21,Sheet1!B:H,3,FALSE), "")</f>
        <v>0</v>
      </c>
      <c r="J21" cm="1">
        <f t="array" ref="J21">_xlfn.IFNA(VLOOKUP(A21,Sheet1!B:H,6,FALSE), "")</f>
        <v>0</v>
      </c>
      <c r="K21" cm="1">
        <f t="array" ref="K21">_xlfn.IFNA(VLOOKUP(C21,Sheet1!B:H,6,FALSE), "")</f>
        <v>0</v>
      </c>
    </row>
    <row r="22" spans="1:11">
      <c r="A22">
        <v>35</v>
      </c>
      <c r="B22" t="s">
        <v>28</v>
      </c>
      <c r="C22">
        <v>122</v>
      </c>
      <c r="D22" t="s">
        <v>34</v>
      </c>
      <c r="E22">
        <v>14</v>
      </c>
      <c r="F22">
        <v>4</v>
      </c>
      <c r="G22">
        <v>0.0006225680933852</v>
      </c>
      <c r="H22" cm="1">
        <f t="array" ref="H22">_xlfn.IFNA(VLOOKUP(A22,Sheet1!B:H,3,FALSE), "")</f>
        <v>0</v>
      </c>
      <c r="I22" cm="1">
        <f t="array" ref="I22">_xlfn.IFNA(VLOOKUP(C22,Sheet1!B:H,3,FALSE), "")</f>
        <v>0</v>
      </c>
      <c r="J22" cm="1">
        <f t="array" ref="J22">_xlfn.IFNA(VLOOKUP(A22,Sheet1!B:H,6,FALSE), "")</f>
        <v>0</v>
      </c>
      <c r="K22" cm="1">
        <f t="array" ref="K22">_xlfn.IFNA(VLOOKUP(C22,Sheet1!B:H,6,FALSE), "")</f>
        <v>0</v>
      </c>
    </row>
    <row r="23" spans="1:11">
      <c r="A23">
        <v>35</v>
      </c>
      <c r="B23" t="s">
        <v>28</v>
      </c>
      <c r="C23">
        <v>121</v>
      </c>
      <c r="D23" t="s">
        <v>38</v>
      </c>
      <c r="E23">
        <v>14</v>
      </c>
      <c r="F23">
        <v>4</v>
      </c>
      <c r="G23">
        <v>0.0006225680933852</v>
      </c>
      <c r="H23" cm="1">
        <f t="array" ref="H23">_xlfn.IFNA(VLOOKUP(A23,Sheet1!B:H,3,FALSE), "")</f>
        <v>0</v>
      </c>
      <c r="I23" cm="1">
        <f t="array" ref="I23">_xlfn.IFNA(VLOOKUP(C23,Sheet1!B:H,3,FALSE), "")</f>
        <v>0</v>
      </c>
      <c r="J23" cm="1">
        <f t="array" ref="J23">_xlfn.IFNA(VLOOKUP(A23,Sheet1!B:H,6,FALSE), "")</f>
        <v>0</v>
      </c>
      <c r="K23" cm="1">
        <f t="array" ref="K23">_xlfn.IFNA(VLOOKUP(C23,Sheet1!B:H,6,FALSE), "")</f>
        <v>0</v>
      </c>
    </row>
    <row r="24" spans="1:11">
      <c r="A24">
        <v>35</v>
      </c>
      <c r="B24" t="s">
        <v>28</v>
      </c>
      <c r="C24">
        <v>53</v>
      </c>
      <c r="D24" t="s">
        <v>42</v>
      </c>
      <c r="E24">
        <v>14</v>
      </c>
      <c r="F24">
        <v>4</v>
      </c>
      <c r="G24">
        <v>0.0006225680933852</v>
      </c>
      <c r="H24" cm="1">
        <f t="array" ref="H24">_xlfn.IFNA(VLOOKUP(A24,Sheet1!B:H,3,FALSE), "")</f>
        <v>0</v>
      </c>
      <c r="I24" cm="1">
        <f t="array" ref="I24">_xlfn.IFNA(VLOOKUP(C24,Sheet1!B:H,3,FALSE), "")</f>
        <v>0</v>
      </c>
      <c r="J24" cm="1">
        <f t="array" ref="J24">_xlfn.IFNA(VLOOKUP(A24,Sheet1!B:H,6,FALSE), "")</f>
        <v>0</v>
      </c>
      <c r="K24" cm="1">
        <f t="array" ref="K24">_xlfn.IFNA(VLOOKUP(C24,Sheet1!B:H,6,FALSE), "")</f>
        <v>0</v>
      </c>
    </row>
    <row r="25" spans="1:11">
      <c r="A25">
        <v>35</v>
      </c>
      <c r="B25" t="s">
        <v>28</v>
      </c>
      <c r="C25">
        <v>34</v>
      </c>
      <c r="D25" t="s">
        <v>38</v>
      </c>
      <c r="E25">
        <v>14</v>
      </c>
      <c r="F25">
        <v>4</v>
      </c>
      <c r="G25">
        <v>0.0006225680933852</v>
      </c>
      <c r="H25" cm="1">
        <f t="array" ref="H25">_xlfn.IFNA(VLOOKUP(A25,Sheet1!B:H,3,FALSE), "")</f>
        <v>0</v>
      </c>
      <c r="I25" cm="1">
        <f t="array" ref="I25">_xlfn.IFNA(VLOOKUP(C25,Sheet1!B:H,3,FALSE), "")</f>
        <v>0</v>
      </c>
      <c r="J25" cm="1">
        <f t="array" ref="J25">_xlfn.IFNA(VLOOKUP(A25,Sheet1!B:H,6,FALSE), "")</f>
        <v>0</v>
      </c>
      <c r="K25" cm="1">
        <f t="array" ref="K25">_xlfn.IFNA(VLOOKUP(C25,Sheet1!B:H,6,FALSE), "")</f>
        <v>0</v>
      </c>
    </row>
    <row r="26" spans="1:11">
      <c r="A26">
        <v>52</v>
      </c>
      <c r="B26" t="s">
        <v>29</v>
      </c>
      <c r="C26">
        <v>56</v>
      </c>
      <c r="D26" t="s">
        <v>31</v>
      </c>
      <c r="E26">
        <v>15</v>
      </c>
      <c r="F26">
        <v>6</v>
      </c>
      <c r="G26">
        <v>0.0011630611770179</v>
      </c>
      <c r="H26" cm="1">
        <f t="array" ref="H26">_xlfn.IFNA(VLOOKUP(A26,Sheet1!B:H,3,FALSE), "")</f>
        <v>0</v>
      </c>
      <c r="I26" cm="1">
        <f t="array" ref="I26">_xlfn.IFNA(VLOOKUP(C26,Sheet1!B:H,3,FALSE), "")</f>
        <v>0</v>
      </c>
      <c r="J26" cm="1">
        <f t="array" ref="J26">_xlfn.IFNA(VLOOKUP(A26,Sheet1!B:H,6,FALSE), "")</f>
        <v>0</v>
      </c>
      <c r="K26" cm="1">
        <f t="array" ref="K26">_xlfn.IFNA(VLOOKUP(C26,Sheet1!B:H,6,FALSE), "")</f>
        <v>0</v>
      </c>
    </row>
    <row r="27" spans="1:11">
      <c r="A27">
        <v>52</v>
      </c>
      <c r="B27" t="s">
        <v>29</v>
      </c>
      <c r="C27">
        <v>51</v>
      </c>
      <c r="D27" t="s">
        <v>29</v>
      </c>
      <c r="E27">
        <v>15</v>
      </c>
      <c r="F27">
        <v>6</v>
      </c>
      <c r="G27">
        <v>0.0011630611770179</v>
      </c>
      <c r="H27" cm="1">
        <f t="array" ref="H27">_xlfn.IFNA(VLOOKUP(A27,Sheet1!B:H,3,FALSE), "")</f>
        <v>0</v>
      </c>
      <c r="I27" cm="1">
        <f t="array" ref="I27">_xlfn.IFNA(VLOOKUP(C27,Sheet1!B:H,3,FALSE), "")</f>
        <v>0</v>
      </c>
      <c r="J27" cm="1">
        <f t="array" ref="J27">_xlfn.IFNA(VLOOKUP(A27,Sheet1!B:H,6,FALSE), "")</f>
        <v>0</v>
      </c>
      <c r="K27" cm="1">
        <f t="array" ref="K27">_xlfn.IFNA(VLOOKUP(C27,Sheet1!B:H,6,FALSE), "")</f>
        <v>0</v>
      </c>
    </row>
    <row r="28" spans="1:11">
      <c r="A28">
        <v>52</v>
      </c>
      <c r="B28" t="s">
        <v>29</v>
      </c>
      <c r="C28">
        <v>53</v>
      </c>
      <c r="D28" t="s">
        <v>42</v>
      </c>
      <c r="E28">
        <v>15</v>
      </c>
      <c r="F28">
        <v>6</v>
      </c>
      <c r="G28">
        <v>0.0011630611770179</v>
      </c>
      <c r="H28" cm="1">
        <f t="array" ref="H28">_xlfn.IFNA(VLOOKUP(A28,Sheet1!B:H,3,FALSE), "")</f>
        <v>0</v>
      </c>
      <c r="I28" cm="1">
        <f t="array" ref="I28">_xlfn.IFNA(VLOOKUP(C28,Sheet1!B:H,3,FALSE), "")</f>
        <v>0</v>
      </c>
      <c r="J28" cm="1">
        <f t="array" ref="J28">_xlfn.IFNA(VLOOKUP(A28,Sheet1!B:H,6,FALSE), "")</f>
        <v>0</v>
      </c>
      <c r="K28" cm="1">
        <f t="array" ref="K28">_xlfn.IFNA(VLOOKUP(C28,Sheet1!B:H,6,FALSE), "")</f>
        <v>0</v>
      </c>
    </row>
    <row r="29" spans="1:11">
      <c r="A29">
        <v>52</v>
      </c>
      <c r="B29" t="s">
        <v>29</v>
      </c>
      <c r="C29">
        <v>55</v>
      </c>
      <c r="D29" t="s">
        <v>26</v>
      </c>
      <c r="E29">
        <v>15</v>
      </c>
      <c r="F29">
        <v>6</v>
      </c>
      <c r="G29">
        <v>0.0011630611770179</v>
      </c>
      <c r="H29" cm="1">
        <f t="array" ref="H29">_xlfn.IFNA(VLOOKUP(A29,Sheet1!B:H,3,FALSE), "")</f>
        <v>0</v>
      </c>
      <c r="I29" cm="1">
        <f t="array" ref="I29">_xlfn.IFNA(VLOOKUP(C29,Sheet1!B:H,3,FALSE), "")</f>
        <v>0</v>
      </c>
      <c r="J29" cm="1">
        <f t="array" ref="J29">_xlfn.IFNA(VLOOKUP(A29,Sheet1!B:H,6,FALSE), "")</f>
        <v>0</v>
      </c>
      <c r="K29" cm="1">
        <f t="array" ref="K29">_xlfn.IFNA(VLOOKUP(C29,Sheet1!B:H,6,FALSE), "")</f>
        <v>0</v>
      </c>
    </row>
    <row r="30" spans="1:11">
      <c r="A30">
        <v>52</v>
      </c>
      <c r="B30" t="s">
        <v>29</v>
      </c>
      <c r="C30">
        <v>57</v>
      </c>
      <c r="D30" t="s">
        <v>25</v>
      </c>
      <c r="E30">
        <v>15</v>
      </c>
      <c r="F30">
        <v>6</v>
      </c>
      <c r="G30">
        <v>0.0011630611770179</v>
      </c>
      <c r="H30" cm="1">
        <f t="array" ref="H30">_xlfn.IFNA(VLOOKUP(A30,Sheet1!B:H,3,FALSE), "")</f>
        <v>0</v>
      </c>
      <c r="I30" cm="1">
        <f t="array" ref="I30">_xlfn.IFNA(VLOOKUP(C30,Sheet1!B:H,3,FALSE), "")</f>
        <v>0</v>
      </c>
      <c r="J30" cm="1">
        <f t="array" ref="J30">_xlfn.IFNA(VLOOKUP(A30,Sheet1!B:H,6,FALSE), "")</f>
        <v>0</v>
      </c>
      <c r="K30" cm="1">
        <f t="array" ref="K30">_xlfn.IFNA(VLOOKUP(C30,Sheet1!B:H,6,FALSE), "")</f>
        <v>0</v>
      </c>
    </row>
    <row r="31" spans="1:11">
      <c r="A31">
        <v>68</v>
      </c>
      <c r="B31" t="s">
        <v>30</v>
      </c>
      <c r="C31">
        <v>111</v>
      </c>
      <c r="D31" t="s">
        <v>46</v>
      </c>
      <c r="E31">
        <v>24</v>
      </c>
      <c r="F31">
        <v>10</v>
      </c>
      <c r="G31">
        <v>0.001233806292412</v>
      </c>
      <c r="H31" cm="1">
        <f t="array" ref="H31">_xlfn.IFNA(VLOOKUP(A31,Sheet1!B:H,3,FALSE), "")</f>
        <v>0</v>
      </c>
      <c r="I31" cm="1">
        <f t="array" ref="I31">_xlfn.IFNA(VLOOKUP(C31,Sheet1!B:H,3,FALSE), "")</f>
        <v>0</v>
      </c>
      <c r="J31" cm="1">
        <f t="array" ref="J31">_xlfn.IFNA(VLOOKUP(A31,Sheet1!B:H,6,FALSE), "")</f>
        <v>0</v>
      </c>
      <c r="K31" cm="1">
        <f t="array" ref="K31">_xlfn.IFNA(VLOOKUP(C31,Sheet1!B:H,6,FALSE), "")</f>
        <v>0</v>
      </c>
    </row>
    <row r="32" spans="1:11">
      <c r="A32">
        <v>68</v>
      </c>
      <c r="B32" t="s">
        <v>30</v>
      </c>
      <c r="C32">
        <v>122</v>
      </c>
      <c r="D32" t="s">
        <v>34</v>
      </c>
      <c r="E32">
        <v>24</v>
      </c>
      <c r="F32">
        <v>10</v>
      </c>
      <c r="G32">
        <v>0.001233806292412</v>
      </c>
      <c r="H32" cm="1">
        <f t="array" ref="H32">_xlfn.IFNA(VLOOKUP(A32,Sheet1!B:H,3,FALSE), "")</f>
        <v>0</v>
      </c>
      <c r="I32" cm="1">
        <f t="array" ref="I32">_xlfn.IFNA(VLOOKUP(C32,Sheet1!B:H,3,FALSE), "")</f>
        <v>0</v>
      </c>
      <c r="J32" cm="1">
        <f t="array" ref="J32">_xlfn.IFNA(VLOOKUP(A32,Sheet1!B:H,6,FALSE), "")</f>
        <v>0</v>
      </c>
      <c r="K32" cm="1">
        <f t="array" ref="K32">_xlfn.IFNA(VLOOKUP(C32,Sheet1!B:H,6,FALSE), "")</f>
        <v>0</v>
      </c>
    </row>
    <row r="33" spans="1:11">
      <c r="A33">
        <v>68</v>
      </c>
      <c r="B33" t="s">
        <v>30</v>
      </c>
      <c r="C33">
        <v>107</v>
      </c>
      <c r="D33" t="s">
        <v>29</v>
      </c>
      <c r="E33">
        <v>24</v>
      </c>
      <c r="F33">
        <v>10</v>
      </c>
      <c r="G33">
        <v>0.001233806292412</v>
      </c>
      <c r="H33" cm="1">
        <f t="array" ref="H33">_xlfn.IFNA(VLOOKUP(A33,Sheet1!B:H,3,FALSE), "")</f>
        <v>0</v>
      </c>
      <c r="I33" cm="1">
        <f t="array" ref="I33">_xlfn.IFNA(VLOOKUP(C33,Sheet1!B:H,3,FALSE), "")</f>
        <v>0</v>
      </c>
      <c r="J33" cm="1">
        <f t="array" ref="J33">_xlfn.IFNA(VLOOKUP(A33,Sheet1!B:H,6,FALSE), "")</f>
        <v>0</v>
      </c>
      <c r="K33" cm="1">
        <f t="array" ref="K33">_xlfn.IFNA(VLOOKUP(C33,Sheet1!B:H,6,FALSE), "")</f>
        <v>0</v>
      </c>
    </row>
    <row r="34" spans="1:11">
      <c r="A34">
        <v>68</v>
      </c>
      <c r="B34" t="s">
        <v>30</v>
      </c>
      <c r="C34">
        <v>67</v>
      </c>
      <c r="D34" t="s">
        <v>34</v>
      </c>
      <c r="E34">
        <v>24</v>
      </c>
      <c r="F34">
        <v>10</v>
      </c>
      <c r="G34">
        <v>0.001233806292412</v>
      </c>
      <c r="H34" cm="1">
        <f t="array" ref="H34">_xlfn.IFNA(VLOOKUP(A34,Sheet1!B:H,3,FALSE), "")</f>
        <v>0</v>
      </c>
      <c r="I34" cm="1">
        <f t="array" ref="I34">_xlfn.IFNA(VLOOKUP(C34,Sheet1!B:H,3,FALSE), "")</f>
        <v>0</v>
      </c>
      <c r="J34" cm="1">
        <f t="array" ref="J34">_xlfn.IFNA(VLOOKUP(A34,Sheet1!B:H,6,FALSE), "")</f>
        <v>0</v>
      </c>
      <c r="K34" cm="1">
        <f t="array" ref="K34">_xlfn.IFNA(VLOOKUP(C34,Sheet1!B:H,6,FALSE), "")</f>
        <v>0</v>
      </c>
    </row>
    <row r="35" spans="1:11">
      <c r="A35">
        <v>68</v>
      </c>
      <c r="B35" t="s">
        <v>30</v>
      </c>
      <c r="C35">
        <v>69</v>
      </c>
      <c r="D35" t="s">
        <v>36</v>
      </c>
      <c r="E35">
        <v>24</v>
      </c>
      <c r="F35">
        <v>10</v>
      </c>
      <c r="G35">
        <v>0.001233806292412</v>
      </c>
      <c r="H35" cm="1">
        <f t="array" ref="H35">_xlfn.IFNA(VLOOKUP(A35,Sheet1!B:H,3,FALSE), "")</f>
        <v>0</v>
      </c>
      <c r="I35" cm="1">
        <f t="array" ref="I35">_xlfn.IFNA(VLOOKUP(C35,Sheet1!B:H,3,FALSE), "")</f>
        <v>0</v>
      </c>
      <c r="J35" cm="1">
        <f t="array" ref="J35">_xlfn.IFNA(VLOOKUP(A35,Sheet1!B:H,6,FALSE), "")</f>
        <v>0</v>
      </c>
      <c r="K35" cm="1">
        <f t="array" ref="K35">_xlfn.IFNA(VLOOKUP(C35,Sheet1!B:H,6,FALSE), "")</f>
        <v>0</v>
      </c>
    </row>
    <row r="36" spans="1:11">
      <c r="A36">
        <v>68</v>
      </c>
      <c r="B36" t="s">
        <v>30</v>
      </c>
      <c r="C36">
        <v>120</v>
      </c>
      <c r="D36" t="s">
        <v>38</v>
      </c>
      <c r="E36">
        <v>24</v>
      </c>
      <c r="F36">
        <v>10</v>
      </c>
      <c r="G36">
        <v>0.001233806292412</v>
      </c>
      <c r="H36" cm="1">
        <f t="array" ref="H36">_xlfn.IFNA(VLOOKUP(A36,Sheet1!B:H,3,FALSE), "")</f>
        <v>0</v>
      </c>
      <c r="I36" cm="1">
        <f t="array" ref="I36">_xlfn.IFNA(VLOOKUP(C36,Sheet1!B:H,3,FALSE), "")</f>
        <v>0</v>
      </c>
      <c r="J36" cm="1">
        <f t="array" ref="J36">_xlfn.IFNA(VLOOKUP(A36,Sheet1!B:H,6,FALSE), "")</f>
        <v>0</v>
      </c>
      <c r="K36" cm="1">
        <f t="array" ref="K36">_xlfn.IFNA(VLOOKUP(C36,Sheet1!B:H,6,FALSE), "")</f>
        <v>0</v>
      </c>
    </row>
    <row r="37" spans="1:11">
      <c r="A37">
        <v>68</v>
      </c>
      <c r="B37" t="s">
        <v>30</v>
      </c>
      <c r="C37">
        <v>88</v>
      </c>
      <c r="D37" t="s">
        <v>30</v>
      </c>
      <c r="E37">
        <v>24</v>
      </c>
      <c r="F37">
        <v>10</v>
      </c>
      <c r="G37">
        <v>0.001233806292412</v>
      </c>
      <c r="H37" cm="1">
        <f t="array" ref="H37">_xlfn.IFNA(VLOOKUP(A37,Sheet1!B:H,3,FALSE), "")</f>
        <v>0</v>
      </c>
      <c r="I37" cm="1">
        <f t="array" ref="I37">_xlfn.IFNA(VLOOKUP(C37,Sheet1!B:H,3,FALSE), "")</f>
        <v>0</v>
      </c>
      <c r="J37" cm="1">
        <f t="array" ref="J37">_xlfn.IFNA(VLOOKUP(A37,Sheet1!B:H,6,FALSE), "")</f>
        <v>0</v>
      </c>
      <c r="K37" cm="1">
        <f t="array" ref="K37">_xlfn.IFNA(VLOOKUP(C37,Sheet1!B:H,6,FALSE), "")</f>
        <v>0</v>
      </c>
    </row>
    <row r="38" spans="1:11">
      <c r="A38">
        <v>68</v>
      </c>
      <c r="B38" t="s">
        <v>30</v>
      </c>
      <c r="C38">
        <v>104</v>
      </c>
      <c r="D38" t="s">
        <v>31</v>
      </c>
      <c r="E38">
        <v>24</v>
      </c>
      <c r="F38">
        <v>10</v>
      </c>
      <c r="G38">
        <v>0.001233806292412</v>
      </c>
      <c r="H38" cm="1">
        <f t="array" ref="H38">_xlfn.IFNA(VLOOKUP(A38,Sheet1!B:H,3,FALSE), "")</f>
        <v>0</v>
      </c>
      <c r="I38" cm="1">
        <f t="array" ref="I38">_xlfn.IFNA(VLOOKUP(C38,Sheet1!B:H,3,FALSE), "")</f>
        <v>0</v>
      </c>
      <c r="J38" cm="1">
        <f t="array" ref="J38">_xlfn.IFNA(VLOOKUP(A38,Sheet1!B:H,6,FALSE), "")</f>
        <v>0</v>
      </c>
      <c r="K38" cm="1">
        <f t="array" ref="K38">_xlfn.IFNA(VLOOKUP(C38,Sheet1!B:H,6,FALSE), "")</f>
        <v>0</v>
      </c>
    </row>
    <row r="39" spans="1:11">
      <c r="A39">
        <v>68</v>
      </c>
      <c r="B39" t="s">
        <v>30</v>
      </c>
      <c r="C39">
        <v>121</v>
      </c>
      <c r="D39" t="s">
        <v>38</v>
      </c>
      <c r="E39">
        <v>24</v>
      </c>
      <c r="F39">
        <v>10</v>
      </c>
      <c r="G39">
        <v>0.001233806292412</v>
      </c>
      <c r="H39" cm="1">
        <f t="array" ref="H39">_xlfn.IFNA(VLOOKUP(A39,Sheet1!B:H,3,FALSE), "")</f>
        <v>0</v>
      </c>
      <c r="I39" cm="1">
        <f t="array" ref="I39">_xlfn.IFNA(VLOOKUP(C39,Sheet1!B:H,3,FALSE), "")</f>
        <v>0</v>
      </c>
      <c r="J39" cm="1">
        <f t="array" ref="J39">_xlfn.IFNA(VLOOKUP(A39,Sheet1!B:H,6,FALSE), "")</f>
        <v>0</v>
      </c>
      <c r="K39" cm="1">
        <f t="array" ref="K39">_xlfn.IFNA(VLOOKUP(C39,Sheet1!B:H,6,FALSE), "")</f>
        <v>0</v>
      </c>
    </row>
    <row r="40" spans="1:11">
      <c r="A40">
        <v>68</v>
      </c>
      <c r="B40" t="s">
        <v>30</v>
      </c>
      <c r="C40">
        <v>86</v>
      </c>
      <c r="D40" t="s">
        <v>38</v>
      </c>
      <c r="E40">
        <v>24</v>
      </c>
      <c r="F40">
        <v>10</v>
      </c>
      <c r="G40">
        <v>0.001233806292412</v>
      </c>
      <c r="H40" cm="1">
        <f t="array" ref="H40">_xlfn.IFNA(VLOOKUP(A40,Sheet1!B:H,3,FALSE), "")</f>
        <v>0</v>
      </c>
      <c r="I40" cm="1">
        <f t="array" ref="I40">_xlfn.IFNA(VLOOKUP(C40,Sheet1!B:H,3,FALSE), "")</f>
        <v>0</v>
      </c>
      <c r="J40" cm="1">
        <f t="array" ref="J40">_xlfn.IFNA(VLOOKUP(A40,Sheet1!B:H,6,FALSE), "")</f>
        <v>0</v>
      </c>
      <c r="K40" cm="1">
        <f t="array" ref="K40">_xlfn.IFNA(VLOOKUP(C40,Sheet1!B:H,6,FALSE), "")</f>
        <v>0</v>
      </c>
    </row>
    <row r="41" spans="1:11">
      <c r="A41">
        <v>273</v>
      </c>
      <c r="B41" t="s">
        <v>31</v>
      </c>
      <c r="C41">
        <v>274</v>
      </c>
      <c r="D41" t="s">
        <v>46</v>
      </c>
      <c r="E41">
        <v>17</v>
      </c>
      <c r="F41">
        <v>8</v>
      </c>
      <c r="G41">
        <v>0.0021645021645021</v>
      </c>
      <c r="H41" cm="1">
        <f t="array" ref="H41">_xlfn.IFNA(VLOOKUP(A41,Sheet1!B:H,3,FALSE), "")</f>
        <v>0</v>
      </c>
      <c r="I41" cm="1">
        <f t="array" ref="I41">_xlfn.IFNA(VLOOKUP(C41,Sheet1!B:H,3,FALSE), "")</f>
        <v>0</v>
      </c>
      <c r="J41" cm="1">
        <f t="array" ref="J41">_xlfn.IFNA(VLOOKUP(A41,Sheet1!B:H,6,FALSE), "")</f>
        <v>0</v>
      </c>
      <c r="K41" cm="1">
        <f t="array" ref="K41">_xlfn.IFNA(VLOOKUP(C41,Sheet1!B:H,6,FALSE), "")</f>
        <v>0</v>
      </c>
    </row>
    <row r="42" spans="1:11">
      <c r="A42">
        <v>273</v>
      </c>
      <c r="B42" t="s">
        <v>31</v>
      </c>
      <c r="C42">
        <v>320</v>
      </c>
      <c r="D42" t="s">
        <v>25</v>
      </c>
      <c r="E42">
        <v>17</v>
      </c>
      <c r="F42">
        <v>8</v>
      </c>
      <c r="G42">
        <v>0.0021645021645021</v>
      </c>
      <c r="H42" cm="1">
        <f t="array" ref="H42">_xlfn.IFNA(VLOOKUP(A42,Sheet1!B:H,3,FALSE), "")</f>
        <v>0</v>
      </c>
      <c r="I42" cm="1">
        <f t="array" ref="I42">_xlfn.IFNA(VLOOKUP(C42,Sheet1!B:H,3,FALSE), "")</f>
        <v>0</v>
      </c>
      <c r="J42" cm="1">
        <f t="array" ref="J42">_xlfn.IFNA(VLOOKUP(A42,Sheet1!B:H,6,FALSE), "")</f>
        <v>0</v>
      </c>
      <c r="K42" cm="1">
        <f t="array" ref="K42">_xlfn.IFNA(VLOOKUP(C42,Sheet1!B:H,6,FALSE), "")</f>
        <v>0</v>
      </c>
    </row>
    <row r="43" spans="1:11">
      <c r="A43">
        <v>273</v>
      </c>
      <c r="B43" t="s">
        <v>31</v>
      </c>
      <c r="C43">
        <v>325</v>
      </c>
      <c r="D43" t="s">
        <v>25</v>
      </c>
      <c r="E43">
        <v>17</v>
      </c>
      <c r="F43">
        <v>8</v>
      </c>
      <c r="G43">
        <v>0.0021645021645021</v>
      </c>
      <c r="H43" cm="1">
        <f t="array" ref="H43">_xlfn.IFNA(VLOOKUP(A43,Sheet1!B:H,3,FALSE), "")</f>
        <v>0</v>
      </c>
      <c r="I43" cm="1">
        <f t="array" ref="I43">_xlfn.IFNA(VLOOKUP(C43,Sheet1!B:H,3,FALSE), "")</f>
        <v>0</v>
      </c>
      <c r="J43" cm="1">
        <f t="array" ref="J43">_xlfn.IFNA(VLOOKUP(A43,Sheet1!B:H,6,FALSE), "")</f>
        <v>0</v>
      </c>
      <c r="K43" cm="1">
        <f t="array" ref="K43">_xlfn.IFNA(VLOOKUP(C43,Sheet1!B:H,6,FALSE), "")</f>
        <v>0</v>
      </c>
    </row>
    <row r="44" spans="1:11">
      <c r="A44">
        <v>273</v>
      </c>
      <c r="B44" t="s">
        <v>31</v>
      </c>
      <c r="C44">
        <v>272</v>
      </c>
      <c r="D44" t="s">
        <v>35</v>
      </c>
      <c r="E44">
        <v>17</v>
      </c>
      <c r="F44">
        <v>8</v>
      </c>
      <c r="G44">
        <v>0.0021645021645021</v>
      </c>
      <c r="H44" cm="1">
        <f t="array" ref="H44">_xlfn.IFNA(VLOOKUP(A44,Sheet1!B:H,3,FALSE), "")</f>
        <v>0</v>
      </c>
      <c r="I44" cm="1">
        <f t="array" ref="I44">_xlfn.IFNA(VLOOKUP(C44,Sheet1!B:H,3,FALSE), "")</f>
        <v>0</v>
      </c>
      <c r="J44" cm="1">
        <f t="array" ref="J44">_xlfn.IFNA(VLOOKUP(A44,Sheet1!B:H,6,FALSE), "")</f>
        <v>0</v>
      </c>
      <c r="K44" cm="1">
        <f t="array" ref="K44">_xlfn.IFNA(VLOOKUP(C44,Sheet1!B:H,6,FALSE), "")</f>
        <v>0</v>
      </c>
    </row>
    <row r="45" spans="1:11">
      <c r="A45">
        <v>273</v>
      </c>
      <c r="B45" t="s">
        <v>31</v>
      </c>
      <c r="C45">
        <v>255</v>
      </c>
      <c r="D45" t="s">
        <v>42</v>
      </c>
      <c r="E45">
        <v>17</v>
      </c>
      <c r="F45">
        <v>8</v>
      </c>
      <c r="G45">
        <v>0.0021645021645021</v>
      </c>
      <c r="H45" cm="1">
        <f t="array" ref="H45">_xlfn.IFNA(VLOOKUP(A45,Sheet1!B:H,3,FALSE), "")</f>
        <v>0</v>
      </c>
      <c r="I45" cm="1">
        <f t="array" ref="I45">_xlfn.IFNA(VLOOKUP(C45,Sheet1!B:H,3,FALSE), "")</f>
        <v>0</v>
      </c>
      <c r="J45" cm="1">
        <f t="array" ref="J45">_xlfn.IFNA(VLOOKUP(A45,Sheet1!B:H,6,FALSE), "")</f>
        <v>0</v>
      </c>
      <c r="K45" cm="1">
        <f t="array" ref="K45">_xlfn.IFNA(VLOOKUP(C45,Sheet1!B:H,6,FALSE), "")</f>
        <v>0</v>
      </c>
    </row>
    <row r="46" spans="1:11">
      <c r="A46">
        <v>273</v>
      </c>
      <c r="B46" t="s">
        <v>31</v>
      </c>
      <c r="C46">
        <v>198</v>
      </c>
      <c r="D46" t="s">
        <v>28</v>
      </c>
      <c r="E46">
        <v>17</v>
      </c>
      <c r="F46">
        <v>8</v>
      </c>
      <c r="G46">
        <v>0.0021645021645021</v>
      </c>
      <c r="H46" cm="1">
        <f t="array" ref="H46">_xlfn.IFNA(VLOOKUP(A46,Sheet1!B:H,3,FALSE), "")</f>
        <v>0</v>
      </c>
      <c r="I46" cm="1">
        <f t="array" ref="I46">_xlfn.IFNA(VLOOKUP(C46,Sheet1!B:H,3,FALSE), "")</f>
        <v>0</v>
      </c>
      <c r="J46" cm="1">
        <f t="array" ref="J46">_xlfn.IFNA(VLOOKUP(A46,Sheet1!B:H,6,FALSE), "")</f>
        <v>0</v>
      </c>
      <c r="K46" cm="1">
        <f t="array" ref="K46">_xlfn.IFNA(VLOOKUP(C46,Sheet1!B:H,6,FALSE), "")</f>
        <v>0</v>
      </c>
    </row>
    <row r="47" spans="1:11">
      <c r="A47">
        <v>273</v>
      </c>
      <c r="B47" t="s">
        <v>31</v>
      </c>
      <c r="C47">
        <v>345</v>
      </c>
      <c r="D47" t="s">
        <v>25</v>
      </c>
      <c r="E47">
        <v>17</v>
      </c>
      <c r="F47">
        <v>8</v>
      </c>
      <c r="G47">
        <v>0.0021645021645021</v>
      </c>
      <c r="H47" cm="1">
        <f t="array" ref="H47">_xlfn.IFNA(VLOOKUP(A47,Sheet1!B:H,3,FALSE), "")</f>
        <v>0</v>
      </c>
      <c r="I47" cm="1">
        <f t="array" ref="I47">_xlfn.IFNA(VLOOKUP(C47,Sheet1!B:H,3,FALSE), "")</f>
        <v>0</v>
      </c>
      <c r="J47" cm="1">
        <f t="array" ref="J47">_xlfn.IFNA(VLOOKUP(A47,Sheet1!B:H,6,FALSE), "")</f>
        <v>0</v>
      </c>
      <c r="K47" cm="1">
        <f t="array" ref="K47">_xlfn.IFNA(VLOOKUP(C47,Sheet1!B:H,6,FALSE), "")</f>
        <v>0</v>
      </c>
    </row>
    <row r="48" spans="1:11">
      <c r="A48">
        <v>43</v>
      </c>
      <c r="B48" t="s">
        <v>32</v>
      </c>
      <c r="C48">
        <v>44</v>
      </c>
      <c r="D48" t="s">
        <v>37</v>
      </c>
      <c r="E48">
        <v>8</v>
      </c>
      <c r="F48">
        <v>3</v>
      </c>
      <c r="G48">
        <v>0.0021937225784677</v>
      </c>
      <c r="H48" cm="1">
        <f t="array" ref="H48">_xlfn.IFNA(VLOOKUP(A48,Sheet1!B:H,3,FALSE), "")</f>
        <v>0</v>
      </c>
      <c r="I48" cm="1">
        <f t="array" ref="I48">_xlfn.IFNA(VLOOKUP(C48,Sheet1!B:H,3,FALSE), "")</f>
        <v>0</v>
      </c>
      <c r="J48" cm="1">
        <f t="array" ref="J48">_xlfn.IFNA(VLOOKUP(A48,Sheet1!B:H,6,FALSE), "")</f>
        <v>0</v>
      </c>
      <c r="K48" cm="1">
        <f t="array" ref="K48">_xlfn.IFNA(VLOOKUP(C48,Sheet1!B:H,6,FALSE), "")</f>
        <v>0</v>
      </c>
    </row>
    <row r="49" spans="1:11">
      <c r="A49">
        <v>43</v>
      </c>
      <c r="B49" t="s">
        <v>32</v>
      </c>
      <c r="C49">
        <v>42</v>
      </c>
      <c r="D49" t="s">
        <v>25</v>
      </c>
      <c r="E49">
        <v>8</v>
      </c>
      <c r="F49">
        <v>3</v>
      </c>
      <c r="G49">
        <v>0.0021937225784677</v>
      </c>
      <c r="H49" cm="1">
        <f t="array" ref="H49">_xlfn.IFNA(VLOOKUP(A49,Sheet1!B:H,3,FALSE), "")</f>
        <v>0</v>
      </c>
      <c r="I49" cm="1">
        <f t="array" ref="I49">_xlfn.IFNA(VLOOKUP(C49,Sheet1!B:H,3,FALSE), "")</f>
        <v>0</v>
      </c>
      <c r="J49" cm="1">
        <f t="array" ref="J49">_xlfn.IFNA(VLOOKUP(A49,Sheet1!B:H,6,FALSE), "")</f>
        <v>0</v>
      </c>
      <c r="K49" cm="1">
        <f t="array" ref="K49">_xlfn.IFNA(VLOOKUP(C49,Sheet1!B:H,6,FALSE), "")</f>
        <v>0</v>
      </c>
    </row>
    <row r="50" spans="1:11">
      <c r="A50">
        <v>56</v>
      </c>
      <c r="B50" t="s">
        <v>31</v>
      </c>
      <c r="C50">
        <v>55</v>
      </c>
      <c r="D50" t="s">
        <v>26</v>
      </c>
      <c r="E50">
        <v>23</v>
      </c>
      <c r="F50">
        <v>12</v>
      </c>
      <c r="G50">
        <v>0.0027609055770292</v>
      </c>
      <c r="H50" cm="1">
        <f t="array" ref="H50">_xlfn.IFNA(VLOOKUP(A50,Sheet1!B:H,3,FALSE), "")</f>
        <v>0</v>
      </c>
      <c r="I50" cm="1">
        <f t="array" ref="I50">_xlfn.IFNA(VLOOKUP(C50,Sheet1!B:H,3,FALSE), "")</f>
        <v>0</v>
      </c>
      <c r="J50" cm="1">
        <f t="array" ref="J50">_xlfn.IFNA(VLOOKUP(A50,Sheet1!B:H,6,FALSE), "")</f>
        <v>0</v>
      </c>
      <c r="K50" cm="1">
        <f t="array" ref="K50">_xlfn.IFNA(VLOOKUP(C50,Sheet1!B:H,6,FALSE), "")</f>
        <v>0</v>
      </c>
    </row>
    <row r="51" spans="1:11">
      <c r="A51">
        <v>56</v>
      </c>
      <c r="B51" t="s">
        <v>31</v>
      </c>
      <c r="C51">
        <v>25</v>
      </c>
      <c r="D51" t="s">
        <v>25</v>
      </c>
      <c r="E51">
        <v>23</v>
      </c>
      <c r="F51">
        <v>12</v>
      </c>
      <c r="G51">
        <v>0.0027609055770292</v>
      </c>
      <c r="H51" cm="1">
        <f t="array" ref="H51">_xlfn.IFNA(VLOOKUP(A51,Sheet1!B:H,3,FALSE), "")</f>
        <v>0</v>
      </c>
      <c r="I51" cm="1">
        <f t="array" ref="I51">_xlfn.IFNA(VLOOKUP(C51,Sheet1!B:H,3,FALSE), "")</f>
        <v>0</v>
      </c>
      <c r="J51" cm="1">
        <f t="array" ref="J51">_xlfn.IFNA(VLOOKUP(A51,Sheet1!B:H,6,FALSE), "")</f>
        <v>0</v>
      </c>
      <c r="K51" cm="1">
        <f t="array" ref="K51">_xlfn.IFNA(VLOOKUP(C51,Sheet1!B:H,6,FALSE), "")</f>
        <v>0</v>
      </c>
    </row>
    <row r="52" spans="1:11">
      <c r="A52">
        <v>56</v>
      </c>
      <c r="B52" t="s">
        <v>31</v>
      </c>
      <c r="C52">
        <v>51</v>
      </c>
      <c r="D52" t="s">
        <v>29</v>
      </c>
      <c r="E52">
        <v>23</v>
      </c>
      <c r="F52">
        <v>12</v>
      </c>
      <c r="G52">
        <v>0.0027609055770292</v>
      </c>
      <c r="H52" cm="1">
        <f t="array" ref="H52">_xlfn.IFNA(VLOOKUP(A52,Sheet1!B:H,3,FALSE), "")</f>
        <v>0</v>
      </c>
      <c r="I52" cm="1">
        <f t="array" ref="I52">_xlfn.IFNA(VLOOKUP(C52,Sheet1!B:H,3,FALSE), "")</f>
        <v>0</v>
      </c>
      <c r="J52" cm="1">
        <f t="array" ref="J52">_xlfn.IFNA(VLOOKUP(A52,Sheet1!B:H,6,FALSE), "")</f>
        <v>0</v>
      </c>
      <c r="K52" cm="1">
        <f t="array" ref="K52">_xlfn.IFNA(VLOOKUP(C52,Sheet1!B:H,6,FALSE), "")</f>
        <v>0</v>
      </c>
    </row>
    <row r="53" spans="1:11">
      <c r="A53">
        <v>56</v>
      </c>
      <c r="B53" t="s">
        <v>31</v>
      </c>
      <c r="C53">
        <v>52</v>
      </c>
      <c r="D53" t="s">
        <v>29</v>
      </c>
      <c r="E53">
        <v>23</v>
      </c>
      <c r="F53">
        <v>12</v>
      </c>
      <c r="G53">
        <v>0.0027609055770292</v>
      </c>
      <c r="H53" cm="1">
        <f t="array" ref="H53">_xlfn.IFNA(VLOOKUP(A53,Sheet1!B:H,3,FALSE), "")</f>
        <v>0</v>
      </c>
      <c r="I53" cm="1">
        <f t="array" ref="I53">_xlfn.IFNA(VLOOKUP(C53,Sheet1!B:H,3,FALSE), "")</f>
        <v>0</v>
      </c>
      <c r="J53" cm="1">
        <f t="array" ref="J53">_xlfn.IFNA(VLOOKUP(A53,Sheet1!B:H,6,FALSE), "")</f>
        <v>0</v>
      </c>
      <c r="K53" cm="1">
        <f t="array" ref="K53">_xlfn.IFNA(VLOOKUP(C53,Sheet1!B:H,6,FALSE), "")</f>
        <v>0</v>
      </c>
    </row>
    <row r="54" spans="1:11">
      <c r="A54">
        <v>56</v>
      </c>
      <c r="B54" t="s">
        <v>31</v>
      </c>
      <c r="C54">
        <v>53</v>
      </c>
      <c r="D54" t="s">
        <v>42</v>
      </c>
      <c r="E54">
        <v>23</v>
      </c>
      <c r="F54">
        <v>12</v>
      </c>
      <c r="G54">
        <v>0.0027609055770292</v>
      </c>
      <c r="H54" cm="1">
        <f t="array" ref="H54">_xlfn.IFNA(VLOOKUP(A54,Sheet1!B:H,3,FALSE), "")</f>
        <v>0</v>
      </c>
      <c r="I54" cm="1">
        <f t="array" ref="I54">_xlfn.IFNA(VLOOKUP(C54,Sheet1!B:H,3,FALSE), "")</f>
        <v>0</v>
      </c>
      <c r="J54" cm="1">
        <f t="array" ref="J54">_xlfn.IFNA(VLOOKUP(A54,Sheet1!B:H,6,FALSE), "")</f>
        <v>0</v>
      </c>
      <c r="K54" cm="1">
        <f t="array" ref="K54">_xlfn.IFNA(VLOOKUP(C54,Sheet1!B:H,6,FALSE), "")</f>
        <v>0</v>
      </c>
    </row>
    <row r="55" spans="1:11">
      <c r="A55">
        <v>56</v>
      </c>
      <c r="B55" t="s">
        <v>31</v>
      </c>
      <c r="C55">
        <v>57</v>
      </c>
      <c r="D55" t="s">
        <v>25</v>
      </c>
      <c r="E55">
        <v>23</v>
      </c>
      <c r="F55">
        <v>12</v>
      </c>
      <c r="G55">
        <v>0.0027609055770292</v>
      </c>
      <c r="H55" cm="1">
        <f t="array" ref="H55">_xlfn.IFNA(VLOOKUP(A55,Sheet1!B:H,3,FALSE), "")</f>
        <v>0</v>
      </c>
      <c r="I55" cm="1">
        <f t="array" ref="I55">_xlfn.IFNA(VLOOKUP(C55,Sheet1!B:H,3,FALSE), "")</f>
        <v>0</v>
      </c>
      <c r="J55" cm="1">
        <f t="array" ref="J55">_xlfn.IFNA(VLOOKUP(A55,Sheet1!B:H,6,FALSE), "")</f>
        <v>0</v>
      </c>
      <c r="K55" cm="1">
        <f t="array" ref="K55">_xlfn.IFNA(VLOOKUP(C55,Sheet1!B:H,6,FALSE), "")</f>
        <v>0</v>
      </c>
    </row>
    <row r="56" spans="1:11">
      <c r="A56">
        <v>56</v>
      </c>
      <c r="B56" t="s">
        <v>31</v>
      </c>
      <c r="C56">
        <v>59</v>
      </c>
      <c r="D56" t="s">
        <v>40</v>
      </c>
      <c r="E56">
        <v>23</v>
      </c>
      <c r="F56">
        <v>12</v>
      </c>
      <c r="G56">
        <v>0.0027609055770292</v>
      </c>
      <c r="H56" cm="1">
        <f t="array" ref="H56">_xlfn.IFNA(VLOOKUP(A56,Sheet1!B:H,3,FALSE), "")</f>
        <v>0</v>
      </c>
      <c r="I56" cm="1">
        <f t="array" ref="I56">_xlfn.IFNA(VLOOKUP(C56,Sheet1!B:H,3,FALSE), "")</f>
        <v>0</v>
      </c>
      <c r="J56" cm="1">
        <f t="array" ref="J56">_xlfn.IFNA(VLOOKUP(A56,Sheet1!B:H,6,FALSE), "")</f>
        <v>0</v>
      </c>
      <c r="K56" cm="1">
        <f t="array" ref="K56">_xlfn.IFNA(VLOOKUP(C56,Sheet1!B:H,6,FALSE), "")</f>
        <v>0</v>
      </c>
    </row>
    <row r="57" spans="1:11">
      <c r="A57">
        <v>56</v>
      </c>
      <c r="B57" t="s">
        <v>31</v>
      </c>
      <c r="C57">
        <v>60</v>
      </c>
      <c r="D57" t="s">
        <v>33</v>
      </c>
      <c r="E57">
        <v>23</v>
      </c>
      <c r="F57">
        <v>12</v>
      </c>
      <c r="G57">
        <v>0.0027609055770292</v>
      </c>
      <c r="H57" cm="1">
        <f t="array" ref="H57">_xlfn.IFNA(VLOOKUP(A57,Sheet1!B:H,3,FALSE), "")</f>
        <v>0</v>
      </c>
      <c r="I57" cm="1">
        <f t="array" ref="I57">_xlfn.IFNA(VLOOKUP(C57,Sheet1!B:H,3,FALSE), "")</f>
        <v>0</v>
      </c>
      <c r="J57" cm="1">
        <f t="array" ref="J57">_xlfn.IFNA(VLOOKUP(A57,Sheet1!B:H,6,FALSE), "")</f>
        <v>0</v>
      </c>
      <c r="K57" cm="1">
        <f t="array" ref="K57">_xlfn.IFNA(VLOOKUP(C57,Sheet1!B:H,6,FALSE), "")</f>
        <v>0</v>
      </c>
    </row>
    <row r="58" spans="1:11">
      <c r="A58">
        <v>56</v>
      </c>
      <c r="B58" t="s">
        <v>31</v>
      </c>
      <c r="C58">
        <v>61</v>
      </c>
      <c r="D58" t="s">
        <v>35</v>
      </c>
      <c r="E58">
        <v>23</v>
      </c>
      <c r="F58">
        <v>12</v>
      </c>
      <c r="G58">
        <v>0.0027609055770292</v>
      </c>
      <c r="H58" cm="1">
        <f t="array" ref="H58">_xlfn.IFNA(VLOOKUP(A58,Sheet1!B:H,3,FALSE), "")</f>
        <v>0</v>
      </c>
      <c r="I58" cm="1">
        <f t="array" ref="I58">_xlfn.IFNA(VLOOKUP(C58,Sheet1!B:H,3,FALSE), "")</f>
        <v>0</v>
      </c>
      <c r="J58" cm="1">
        <f t="array" ref="J58">_xlfn.IFNA(VLOOKUP(A58,Sheet1!B:H,6,FALSE), "")</f>
        <v>0</v>
      </c>
      <c r="K58" cm="1">
        <f t="array" ref="K58">_xlfn.IFNA(VLOOKUP(C58,Sheet1!B:H,6,FALSE), "")</f>
        <v>0</v>
      </c>
    </row>
    <row r="59" spans="1:11">
      <c r="A59">
        <v>56</v>
      </c>
      <c r="B59" t="s">
        <v>31</v>
      </c>
      <c r="C59">
        <v>18</v>
      </c>
      <c r="D59" t="s">
        <v>32</v>
      </c>
      <c r="E59">
        <v>23</v>
      </c>
      <c r="F59">
        <v>12</v>
      </c>
      <c r="G59">
        <v>0.0027609055770292</v>
      </c>
      <c r="H59" cm="1">
        <f t="array" ref="H59">_xlfn.IFNA(VLOOKUP(A59,Sheet1!B:H,3,FALSE), "")</f>
        <v>0</v>
      </c>
      <c r="I59" cm="1">
        <f t="array" ref="I59">_xlfn.IFNA(VLOOKUP(C59,Sheet1!B:H,3,FALSE), "")</f>
        <v>0</v>
      </c>
      <c r="J59" cm="1">
        <f t="array" ref="J59">_xlfn.IFNA(VLOOKUP(A59,Sheet1!B:H,6,FALSE), "")</f>
        <v>0</v>
      </c>
      <c r="K59" cm="1">
        <f t="array" ref="K59">_xlfn.IFNA(VLOOKUP(C59,Sheet1!B:H,6,FALSE), "")</f>
        <v>0</v>
      </c>
    </row>
    <row r="60" spans="1:11">
      <c r="A60">
        <v>56</v>
      </c>
      <c r="B60" t="s">
        <v>31</v>
      </c>
      <c r="C60">
        <v>21</v>
      </c>
      <c r="D60" t="s">
        <v>31</v>
      </c>
      <c r="E60">
        <v>23</v>
      </c>
      <c r="F60">
        <v>12</v>
      </c>
      <c r="G60">
        <v>0.0027609055770292</v>
      </c>
      <c r="H60" cm="1">
        <f t="array" ref="H60">_xlfn.IFNA(VLOOKUP(A60,Sheet1!B:H,3,FALSE), "")</f>
        <v>0</v>
      </c>
      <c r="I60" cm="1">
        <f t="array" ref="I60">_xlfn.IFNA(VLOOKUP(C60,Sheet1!B:H,3,FALSE), "")</f>
        <v>0</v>
      </c>
      <c r="J60" cm="1">
        <f t="array" ref="J60">_xlfn.IFNA(VLOOKUP(A60,Sheet1!B:H,6,FALSE), "")</f>
        <v>0</v>
      </c>
      <c r="K60" cm="1">
        <f t="array" ref="K60">_xlfn.IFNA(VLOOKUP(C60,Sheet1!B:H,6,FALSE), "")</f>
        <v>0</v>
      </c>
    </row>
    <row r="61" spans="1:11">
      <c r="A61">
        <v>26</v>
      </c>
      <c r="B61" t="s">
        <v>27</v>
      </c>
      <c r="C61">
        <v>25</v>
      </c>
      <c r="D61" t="s">
        <v>25</v>
      </c>
      <c r="E61">
        <v>11</v>
      </c>
      <c r="F61">
        <v>4</v>
      </c>
      <c r="G61">
        <v>0.0029694323144104</v>
      </c>
      <c r="H61" cm="1">
        <f t="array" ref="H61">_xlfn.IFNA(VLOOKUP(A61,Sheet1!B:H,3,FALSE), "")</f>
        <v>0</v>
      </c>
      <c r="I61" cm="1">
        <f t="array" ref="I61">_xlfn.IFNA(VLOOKUP(C61,Sheet1!B:H,3,FALSE), "")</f>
        <v>0</v>
      </c>
      <c r="J61" cm="1">
        <f t="array" ref="J61">_xlfn.IFNA(VLOOKUP(A61,Sheet1!B:H,6,FALSE), "")</f>
        <v>0</v>
      </c>
      <c r="K61" cm="1">
        <f t="array" ref="K61">_xlfn.IFNA(VLOOKUP(C61,Sheet1!B:H,6,FALSE), "")</f>
        <v>0</v>
      </c>
    </row>
    <row r="62" spans="1:11">
      <c r="A62">
        <v>26</v>
      </c>
      <c r="B62" t="s">
        <v>27</v>
      </c>
      <c r="C62">
        <v>34</v>
      </c>
      <c r="D62" t="s">
        <v>38</v>
      </c>
      <c r="E62">
        <v>11</v>
      </c>
      <c r="F62">
        <v>4</v>
      </c>
      <c r="G62">
        <v>0.0029694323144104</v>
      </c>
      <c r="H62" cm="1">
        <f t="array" ref="H62">_xlfn.IFNA(VLOOKUP(A62,Sheet1!B:H,3,FALSE), "")</f>
        <v>0</v>
      </c>
      <c r="I62" cm="1">
        <f t="array" ref="I62">_xlfn.IFNA(VLOOKUP(C62,Sheet1!B:H,3,FALSE), "")</f>
        <v>0</v>
      </c>
      <c r="J62" cm="1">
        <f t="array" ref="J62">_xlfn.IFNA(VLOOKUP(A62,Sheet1!B:H,6,FALSE), "")</f>
        <v>0</v>
      </c>
      <c r="K62" cm="1">
        <f t="array" ref="K62">_xlfn.IFNA(VLOOKUP(C62,Sheet1!B:H,6,FALSE), "")</f>
        <v>0</v>
      </c>
    </row>
    <row r="63" spans="1:11">
      <c r="A63">
        <v>26</v>
      </c>
      <c r="B63" t="s">
        <v>27</v>
      </c>
      <c r="C63">
        <v>16</v>
      </c>
      <c r="D63" t="s">
        <v>30</v>
      </c>
      <c r="E63">
        <v>11</v>
      </c>
      <c r="F63">
        <v>4</v>
      </c>
      <c r="G63">
        <v>0.0029694323144104</v>
      </c>
      <c r="H63" cm="1">
        <f t="array" ref="H63">_xlfn.IFNA(VLOOKUP(A63,Sheet1!B:H,3,FALSE), "")</f>
        <v>0</v>
      </c>
      <c r="I63" cm="1">
        <f t="array" ref="I63">_xlfn.IFNA(VLOOKUP(C63,Sheet1!B:H,3,FALSE), "")</f>
        <v>0</v>
      </c>
      <c r="J63" cm="1">
        <f t="array" ref="J63">_xlfn.IFNA(VLOOKUP(A63,Sheet1!B:H,6,FALSE), "")</f>
        <v>0</v>
      </c>
      <c r="K63" cm="1">
        <f t="array" ref="K63">_xlfn.IFNA(VLOOKUP(C63,Sheet1!B:H,6,FALSE), "")</f>
        <v>0</v>
      </c>
    </row>
    <row r="64" spans="1:11">
      <c r="A64">
        <v>62</v>
      </c>
      <c r="B64" t="s">
        <v>33</v>
      </c>
      <c r="C64">
        <v>61</v>
      </c>
      <c r="D64" t="s">
        <v>35</v>
      </c>
      <c r="E64">
        <v>6</v>
      </c>
      <c r="F64">
        <v>3</v>
      </c>
      <c r="G64">
        <v>0.003229713362939</v>
      </c>
      <c r="H64" cm="1">
        <f t="array" ref="H64">_xlfn.IFNA(VLOOKUP(A64,Sheet1!B:H,3,FALSE), "")</f>
        <v>0</v>
      </c>
      <c r="I64" cm="1">
        <f t="array" ref="I64">_xlfn.IFNA(VLOOKUP(C64,Sheet1!B:H,3,FALSE), "")</f>
        <v>0</v>
      </c>
      <c r="J64" cm="1">
        <f t="array" ref="J64">_xlfn.IFNA(VLOOKUP(A64,Sheet1!B:H,6,FALSE), "")</f>
        <v>0</v>
      </c>
      <c r="K64" cm="1">
        <f t="array" ref="K64">_xlfn.IFNA(VLOOKUP(C64,Sheet1!B:H,6,FALSE), "")</f>
        <v>0</v>
      </c>
    </row>
    <row r="65" spans="1:11">
      <c r="A65">
        <v>62</v>
      </c>
      <c r="B65" t="s">
        <v>33</v>
      </c>
      <c r="C65">
        <v>63</v>
      </c>
      <c r="D65" t="s">
        <v>36</v>
      </c>
      <c r="E65">
        <v>6</v>
      </c>
      <c r="F65">
        <v>3</v>
      </c>
      <c r="G65">
        <v>0.003229713362939</v>
      </c>
      <c r="H65" cm="1">
        <f t="array" ref="H65">_xlfn.IFNA(VLOOKUP(A65,Sheet1!B:H,3,FALSE), "")</f>
        <v>0</v>
      </c>
      <c r="I65" cm="1">
        <f t="array" ref="I65">_xlfn.IFNA(VLOOKUP(C65,Sheet1!B:H,3,FALSE), "")</f>
        <v>0</v>
      </c>
      <c r="J65" cm="1">
        <f t="array" ref="J65">_xlfn.IFNA(VLOOKUP(A65,Sheet1!B:H,6,FALSE), "")</f>
        <v>0</v>
      </c>
      <c r="K65" cm="1">
        <f t="array" ref="K65">_xlfn.IFNA(VLOOKUP(C65,Sheet1!B:H,6,FALSE), "")</f>
        <v>0</v>
      </c>
    </row>
    <row r="66" spans="1:11">
      <c r="A66">
        <v>28</v>
      </c>
      <c r="B66" t="s">
        <v>34</v>
      </c>
      <c r="C66">
        <v>29</v>
      </c>
      <c r="D66" t="s">
        <v>30</v>
      </c>
      <c r="E66">
        <v>16</v>
      </c>
      <c r="F66">
        <v>6</v>
      </c>
      <c r="G66">
        <v>0.003330068560235</v>
      </c>
      <c r="H66" cm="1">
        <f t="array" ref="H66">_xlfn.IFNA(VLOOKUP(A66,Sheet1!B:H,3,FALSE), "")</f>
        <v>0</v>
      </c>
      <c r="I66" cm="1">
        <f t="array" ref="I66">_xlfn.IFNA(VLOOKUP(C66,Sheet1!B:H,3,FALSE), "")</f>
        <v>0</v>
      </c>
      <c r="J66" cm="1">
        <f t="array" ref="J66">_xlfn.IFNA(VLOOKUP(A66,Sheet1!B:H,6,FALSE), "")</f>
        <v>0</v>
      </c>
      <c r="K66" cm="1">
        <f t="array" ref="K66">_xlfn.IFNA(VLOOKUP(C66,Sheet1!B:H,6,FALSE), "")</f>
        <v>0</v>
      </c>
    </row>
    <row r="67" spans="1:11">
      <c r="A67">
        <v>28</v>
      </c>
      <c r="B67" t="s">
        <v>34</v>
      </c>
      <c r="C67">
        <v>135</v>
      </c>
      <c r="D67" t="s">
        <v>34</v>
      </c>
      <c r="E67">
        <v>16</v>
      </c>
      <c r="F67">
        <v>6</v>
      </c>
      <c r="G67">
        <v>0.003330068560235</v>
      </c>
      <c r="H67" cm="1">
        <f t="array" ref="H67">_xlfn.IFNA(VLOOKUP(A67,Sheet1!B:H,3,FALSE), "")</f>
        <v>0</v>
      </c>
      <c r="I67" cm="1">
        <f t="array" ref="I67">_xlfn.IFNA(VLOOKUP(C67,Sheet1!B:H,3,FALSE), "")</f>
        <v>0</v>
      </c>
      <c r="J67" cm="1">
        <f t="array" ref="J67">_xlfn.IFNA(VLOOKUP(A67,Sheet1!B:H,6,FALSE), "")</f>
        <v>0</v>
      </c>
      <c r="K67" cm="1">
        <f t="array" ref="K67">_xlfn.IFNA(VLOOKUP(C67,Sheet1!B:H,6,FALSE), "")</f>
        <v>0</v>
      </c>
    </row>
    <row r="68" spans="1:11">
      <c r="A68">
        <v>28</v>
      </c>
      <c r="B68" t="s">
        <v>34</v>
      </c>
      <c r="C68">
        <v>154</v>
      </c>
      <c r="D68" t="s">
        <v>31</v>
      </c>
      <c r="E68">
        <v>16</v>
      </c>
      <c r="F68">
        <v>6</v>
      </c>
      <c r="G68">
        <v>0.003330068560235</v>
      </c>
      <c r="H68" cm="1">
        <f t="array" ref="H68">_xlfn.IFNA(VLOOKUP(A68,Sheet1!B:H,3,FALSE), "")</f>
        <v>0</v>
      </c>
      <c r="I68" cm="1">
        <f t="array" ref="I68">_xlfn.IFNA(VLOOKUP(C68,Sheet1!B:H,3,FALSE), "")</f>
        <v>0</v>
      </c>
      <c r="J68" cm="1">
        <f t="array" ref="J68">_xlfn.IFNA(VLOOKUP(A68,Sheet1!B:H,6,FALSE), "")</f>
        <v>0</v>
      </c>
      <c r="K68" cm="1">
        <f t="array" ref="K68">_xlfn.IFNA(VLOOKUP(C68,Sheet1!B:H,6,FALSE), "")</f>
        <v>0</v>
      </c>
    </row>
    <row r="69" spans="1:11">
      <c r="A69">
        <v>28</v>
      </c>
      <c r="B69" t="s">
        <v>34</v>
      </c>
      <c r="C69">
        <v>34</v>
      </c>
      <c r="D69" t="s">
        <v>38</v>
      </c>
      <c r="E69">
        <v>16</v>
      </c>
      <c r="F69">
        <v>6</v>
      </c>
      <c r="G69">
        <v>0.003330068560235</v>
      </c>
      <c r="H69" cm="1">
        <f t="array" ref="H69">_xlfn.IFNA(VLOOKUP(A69,Sheet1!B:H,3,FALSE), "")</f>
        <v>0</v>
      </c>
      <c r="I69" cm="1">
        <f t="array" ref="I69">_xlfn.IFNA(VLOOKUP(C69,Sheet1!B:H,3,FALSE), "")</f>
        <v>0</v>
      </c>
      <c r="J69" cm="1">
        <f t="array" ref="J69">_xlfn.IFNA(VLOOKUP(A69,Sheet1!B:H,6,FALSE), "")</f>
        <v>0</v>
      </c>
      <c r="K69" cm="1">
        <f t="array" ref="K69">_xlfn.IFNA(VLOOKUP(C69,Sheet1!B:H,6,FALSE), "")</f>
        <v>0</v>
      </c>
    </row>
    <row r="70" spans="1:11">
      <c r="A70">
        <v>28</v>
      </c>
      <c r="B70" t="s">
        <v>34</v>
      </c>
      <c r="C70">
        <v>32</v>
      </c>
      <c r="D70" t="s">
        <v>34</v>
      </c>
      <c r="E70">
        <v>16</v>
      </c>
      <c r="F70">
        <v>6</v>
      </c>
      <c r="G70">
        <v>0.003330068560235</v>
      </c>
      <c r="H70" cm="1">
        <f t="array" ref="H70">_xlfn.IFNA(VLOOKUP(A70,Sheet1!B:H,3,FALSE), "")</f>
        <v>0</v>
      </c>
      <c r="I70" cm="1">
        <f t="array" ref="I70">_xlfn.IFNA(VLOOKUP(C70,Sheet1!B:H,3,FALSE), "")</f>
        <v>0</v>
      </c>
      <c r="J70" cm="1">
        <f t="array" ref="J70">_xlfn.IFNA(VLOOKUP(A70,Sheet1!B:H,6,FALSE), "")</f>
        <v>0</v>
      </c>
      <c r="K70" cm="1">
        <f t="array" ref="K70">_xlfn.IFNA(VLOOKUP(C70,Sheet1!B:H,6,FALSE), "")</f>
        <v>0</v>
      </c>
    </row>
    <row r="71" spans="1:11">
      <c r="A71">
        <v>42</v>
      </c>
      <c r="B71" t="s">
        <v>25</v>
      </c>
      <c r="C71">
        <v>41</v>
      </c>
      <c r="D71" t="s">
        <v>26</v>
      </c>
      <c r="E71">
        <v>9</v>
      </c>
      <c r="F71">
        <v>3</v>
      </c>
      <c r="G71">
        <v>0.0036231884057971</v>
      </c>
      <c r="H71" cm="1">
        <f t="array" ref="H71">_xlfn.IFNA(VLOOKUP(A71,Sheet1!B:H,3,FALSE), "")</f>
        <v>0</v>
      </c>
      <c r="I71" cm="1">
        <f t="array" ref="I71">_xlfn.IFNA(VLOOKUP(C71,Sheet1!B:H,3,FALSE), "")</f>
        <v>0</v>
      </c>
      <c r="J71" cm="1">
        <f t="array" ref="J71">_xlfn.IFNA(VLOOKUP(A71,Sheet1!B:H,6,FALSE), "")</f>
        <v>0</v>
      </c>
      <c r="K71" cm="1">
        <f t="array" ref="K71">_xlfn.IFNA(VLOOKUP(C71,Sheet1!B:H,6,FALSE), "")</f>
        <v>0</v>
      </c>
    </row>
    <row r="72" spans="1:11">
      <c r="A72">
        <v>42</v>
      </c>
      <c r="B72" t="s">
        <v>25</v>
      </c>
      <c r="C72">
        <v>43</v>
      </c>
      <c r="D72" t="s">
        <v>32</v>
      </c>
      <c r="E72">
        <v>9</v>
      </c>
      <c r="F72">
        <v>3</v>
      </c>
      <c r="G72">
        <v>0.0036231884057971</v>
      </c>
      <c r="H72" cm="1">
        <f t="array" ref="H72">_xlfn.IFNA(VLOOKUP(A72,Sheet1!B:H,3,FALSE), "")</f>
        <v>0</v>
      </c>
      <c r="I72" cm="1">
        <f t="array" ref="I72">_xlfn.IFNA(VLOOKUP(C72,Sheet1!B:H,3,FALSE), "")</f>
        <v>0</v>
      </c>
      <c r="J72" cm="1">
        <f t="array" ref="J72">_xlfn.IFNA(VLOOKUP(A72,Sheet1!B:H,6,FALSE), "")</f>
        <v>0</v>
      </c>
      <c r="K72" cm="1">
        <f t="array" ref="K72">_xlfn.IFNA(VLOOKUP(C72,Sheet1!B:H,6,FALSE), "")</f>
        <v>0</v>
      </c>
    </row>
    <row r="73" spans="1:11">
      <c r="A73">
        <v>200</v>
      </c>
      <c r="B73" t="s">
        <v>31</v>
      </c>
      <c r="C73">
        <v>271</v>
      </c>
      <c r="D73" t="s">
        <v>31</v>
      </c>
      <c r="E73">
        <v>23</v>
      </c>
      <c r="F73">
        <v>10</v>
      </c>
      <c r="G73">
        <v>0.0037014188772362</v>
      </c>
      <c r="H73" cm="1">
        <f t="array" ref="H73">_xlfn.IFNA(VLOOKUP(A73,Sheet1!B:H,3,FALSE), "")</f>
        <v>0</v>
      </c>
      <c r="I73" cm="1">
        <f t="array" ref="I73">_xlfn.IFNA(VLOOKUP(C73,Sheet1!B:H,3,FALSE), "")</f>
        <v>0</v>
      </c>
      <c r="J73" cm="1">
        <f t="array" ref="J73">_xlfn.IFNA(VLOOKUP(A73,Sheet1!B:H,6,FALSE), "")</f>
        <v>0</v>
      </c>
      <c r="K73" cm="1">
        <f t="array" ref="K73">_xlfn.IFNA(VLOOKUP(C73,Sheet1!B:H,6,FALSE), "")</f>
        <v>0</v>
      </c>
    </row>
    <row r="74" spans="1:11">
      <c r="A74">
        <v>200</v>
      </c>
      <c r="B74" t="s">
        <v>31</v>
      </c>
      <c r="C74">
        <v>341</v>
      </c>
      <c r="D74" t="s">
        <v>31</v>
      </c>
      <c r="E74">
        <v>23</v>
      </c>
      <c r="F74">
        <v>10</v>
      </c>
      <c r="G74">
        <v>0.0037014188772362</v>
      </c>
      <c r="H74" cm="1">
        <f t="array" ref="H74">_xlfn.IFNA(VLOOKUP(A74,Sheet1!B:H,3,FALSE), "")</f>
        <v>0</v>
      </c>
      <c r="I74" cm="1">
        <f t="array" ref="I74">_xlfn.IFNA(VLOOKUP(C74,Sheet1!B:H,3,FALSE), "")</f>
        <v>0</v>
      </c>
      <c r="J74" cm="1">
        <f t="array" ref="J74">_xlfn.IFNA(VLOOKUP(A74,Sheet1!B:H,6,FALSE), "")</f>
        <v>0</v>
      </c>
      <c r="K74" cm="1">
        <f t="array" ref="K74">_xlfn.IFNA(VLOOKUP(C74,Sheet1!B:H,6,FALSE), "")</f>
        <v>0</v>
      </c>
    </row>
    <row r="75" spans="1:11">
      <c r="A75">
        <v>200</v>
      </c>
      <c r="B75" t="s">
        <v>31</v>
      </c>
      <c r="C75">
        <v>343</v>
      </c>
      <c r="D75" t="s">
        <v>42</v>
      </c>
      <c r="E75">
        <v>23</v>
      </c>
      <c r="F75">
        <v>10</v>
      </c>
      <c r="G75">
        <v>0.0037014188772362</v>
      </c>
      <c r="H75" cm="1">
        <f t="array" ref="H75">_xlfn.IFNA(VLOOKUP(A75,Sheet1!B:H,3,FALSE), "")</f>
        <v>0</v>
      </c>
      <c r="I75" cm="1">
        <f t="array" ref="I75">_xlfn.IFNA(VLOOKUP(C75,Sheet1!B:H,3,FALSE), "")</f>
        <v>0</v>
      </c>
      <c r="J75" cm="1">
        <f t="array" ref="J75">_xlfn.IFNA(VLOOKUP(A75,Sheet1!B:H,6,FALSE), "")</f>
        <v>0</v>
      </c>
      <c r="K75" cm="1">
        <f t="array" ref="K75">_xlfn.IFNA(VLOOKUP(C75,Sheet1!B:H,6,FALSE), "")</f>
        <v>0</v>
      </c>
    </row>
    <row r="76" spans="1:11">
      <c r="A76">
        <v>200</v>
      </c>
      <c r="B76" t="s">
        <v>31</v>
      </c>
      <c r="C76">
        <v>241</v>
      </c>
      <c r="D76" t="s">
        <v>31</v>
      </c>
      <c r="E76">
        <v>23</v>
      </c>
      <c r="F76">
        <v>10</v>
      </c>
      <c r="G76">
        <v>0.0037014188772362</v>
      </c>
      <c r="H76" cm="1">
        <f t="array" ref="H76">_xlfn.IFNA(VLOOKUP(A76,Sheet1!B:H,3,FALSE), "")</f>
        <v>0</v>
      </c>
      <c r="I76" cm="1">
        <f t="array" ref="I76">_xlfn.IFNA(VLOOKUP(C76,Sheet1!B:H,3,FALSE), "")</f>
        <v>0</v>
      </c>
      <c r="J76" cm="1">
        <f t="array" ref="J76">_xlfn.IFNA(VLOOKUP(A76,Sheet1!B:H,6,FALSE), "")</f>
        <v>0</v>
      </c>
      <c r="K76" cm="1">
        <f t="array" ref="K76">_xlfn.IFNA(VLOOKUP(C76,Sheet1!B:H,6,FALSE), "")</f>
        <v>0</v>
      </c>
    </row>
    <row r="77" spans="1:11">
      <c r="A77">
        <v>200</v>
      </c>
      <c r="B77" t="s">
        <v>31</v>
      </c>
      <c r="C77">
        <v>257</v>
      </c>
      <c r="D77" t="s">
        <v>31</v>
      </c>
      <c r="E77">
        <v>23</v>
      </c>
      <c r="F77">
        <v>10</v>
      </c>
      <c r="G77">
        <v>0.0037014188772362</v>
      </c>
      <c r="H77" cm="1">
        <f t="array" ref="H77">_xlfn.IFNA(VLOOKUP(A77,Sheet1!B:H,3,FALSE), "")</f>
        <v>0</v>
      </c>
      <c r="I77" cm="1">
        <f t="array" ref="I77">_xlfn.IFNA(VLOOKUP(C77,Sheet1!B:H,3,FALSE), "")</f>
        <v>0</v>
      </c>
      <c r="J77" cm="1">
        <f t="array" ref="J77">_xlfn.IFNA(VLOOKUP(A77,Sheet1!B:H,6,FALSE), "")</f>
        <v>0</v>
      </c>
      <c r="K77" cm="1">
        <f t="array" ref="K77">_xlfn.IFNA(VLOOKUP(C77,Sheet1!B:H,6,FALSE), "")</f>
        <v>0</v>
      </c>
    </row>
    <row r="78" spans="1:11">
      <c r="A78">
        <v>200</v>
      </c>
      <c r="B78" t="s">
        <v>31</v>
      </c>
      <c r="C78">
        <v>199</v>
      </c>
      <c r="D78" t="s">
        <v>28</v>
      </c>
      <c r="E78">
        <v>23</v>
      </c>
      <c r="F78">
        <v>10</v>
      </c>
      <c r="G78">
        <v>0.0037014188772362</v>
      </c>
      <c r="H78" cm="1">
        <f t="array" ref="H78">_xlfn.IFNA(VLOOKUP(A78,Sheet1!B:H,3,FALSE), "")</f>
        <v>0</v>
      </c>
      <c r="I78" cm="1">
        <f t="array" ref="I78">_xlfn.IFNA(VLOOKUP(C78,Sheet1!B:H,3,FALSE), "")</f>
        <v>0</v>
      </c>
      <c r="J78" cm="1">
        <f t="array" ref="J78">_xlfn.IFNA(VLOOKUP(A78,Sheet1!B:H,6,FALSE), "")</f>
        <v>0</v>
      </c>
      <c r="K78" cm="1">
        <f t="array" ref="K78">_xlfn.IFNA(VLOOKUP(C78,Sheet1!B:H,6,FALSE), "")</f>
        <v>0</v>
      </c>
    </row>
    <row r="79" spans="1:11">
      <c r="A79">
        <v>200</v>
      </c>
      <c r="B79" t="s">
        <v>31</v>
      </c>
      <c r="C79">
        <v>239</v>
      </c>
      <c r="D79" t="s">
        <v>28</v>
      </c>
      <c r="E79">
        <v>23</v>
      </c>
      <c r="F79">
        <v>10</v>
      </c>
      <c r="G79">
        <v>0.0037014188772362</v>
      </c>
      <c r="H79" cm="1">
        <f t="array" ref="H79">_xlfn.IFNA(VLOOKUP(A79,Sheet1!B:H,3,FALSE), "")</f>
        <v>0</v>
      </c>
      <c r="I79" cm="1">
        <f t="array" ref="I79">_xlfn.IFNA(VLOOKUP(C79,Sheet1!B:H,3,FALSE), "")</f>
        <v>0</v>
      </c>
      <c r="J79" cm="1">
        <f t="array" ref="J79">_xlfn.IFNA(VLOOKUP(A79,Sheet1!B:H,6,FALSE), "")</f>
        <v>0</v>
      </c>
      <c r="K79" cm="1">
        <f t="array" ref="K79">_xlfn.IFNA(VLOOKUP(C79,Sheet1!B:H,6,FALSE), "")</f>
        <v>0</v>
      </c>
    </row>
    <row r="80" spans="1:11">
      <c r="A80">
        <v>200</v>
      </c>
      <c r="B80" t="s">
        <v>31</v>
      </c>
      <c r="C80">
        <v>201</v>
      </c>
      <c r="D80" t="s">
        <v>32</v>
      </c>
      <c r="E80">
        <v>23</v>
      </c>
      <c r="F80">
        <v>10</v>
      </c>
      <c r="G80">
        <v>0.0037014188772362</v>
      </c>
      <c r="H80" cm="1">
        <f t="array" ref="H80">_xlfn.IFNA(VLOOKUP(A80,Sheet1!B:H,3,FALSE), "")</f>
        <v>0</v>
      </c>
      <c r="I80" cm="1">
        <f t="array" ref="I80">_xlfn.IFNA(VLOOKUP(C80,Sheet1!B:H,3,FALSE), "")</f>
        <v>0</v>
      </c>
      <c r="J80" cm="1">
        <f t="array" ref="J80">_xlfn.IFNA(VLOOKUP(A80,Sheet1!B:H,6,FALSE), "")</f>
        <v>0</v>
      </c>
      <c r="K80" cm="1">
        <f t="array" ref="K80">_xlfn.IFNA(VLOOKUP(C80,Sheet1!B:H,6,FALSE), "")</f>
        <v>0</v>
      </c>
    </row>
    <row r="81" spans="1:11">
      <c r="A81">
        <v>200</v>
      </c>
      <c r="B81" t="s">
        <v>31</v>
      </c>
      <c r="C81">
        <v>204</v>
      </c>
      <c r="D81" t="s">
        <v>41</v>
      </c>
      <c r="E81">
        <v>23</v>
      </c>
      <c r="F81">
        <v>10</v>
      </c>
      <c r="G81">
        <v>0.0037014188772362</v>
      </c>
      <c r="H81" cm="1">
        <f t="array" ref="H81">_xlfn.IFNA(VLOOKUP(A81,Sheet1!B:H,3,FALSE), "")</f>
        <v>0</v>
      </c>
      <c r="I81" cm="1">
        <f t="array" ref="I81">_xlfn.IFNA(VLOOKUP(C81,Sheet1!B:H,3,FALSE), "")</f>
        <v>0</v>
      </c>
      <c r="J81" cm="1">
        <f t="array" ref="J81">_xlfn.IFNA(VLOOKUP(A81,Sheet1!B:H,6,FALSE), "")</f>
        <v>0</v>
      </c>
      <c r="K81" cm="1">
        <f t="array" ref="K81">_xlfn.IFNA(VLOOKUP(C81,Sheet1!B:H,6,FALSE), "")</f>
        <v>0</v>
      </c>
    </row>
    <row r="82" spans="1:11">
      <c r="A82">
        <v>123</v>
      </c>
      <c r="B82" t="s">
        <v>35</v>
      </c>
      <c r="C82">
        <v>67</v>
      </c>
      <c r="D82" t="s">
        <v>34</v>
      </c>
      <c r="E82">
        <v>14</v>
      </c>
      <c r="F82">
        <v>5</v>
      </c>
      <c r="G82">
        <v>0.0048848569434752</v>
      </c>
      <c r="H82" cm="1">
        <f t="array" ref="H82">_xlfn.IFNA(VLOOKUP(A82,Sheet1!B:H,3,FALSE), "")</f>
        <v>0</v>
      </c>
      <c r="I82" cm="1">
        <f t="array" ref="I82">_xlfn.IFNA(VLOOKUP(C82,Sheet1!B:H,3,FALSE), "")</f>
        <v>0</v>
      </c>
      <c r="J82" cm="1">
        <f t="array" ref="J82">_xlfn.IFNA(VLOOKUP(A82,Sheet1!B:H,6,FALSE), "")</f>
        <v>0</v>
      </c>
      <c r="K82" cm="1">
        <f t="array" ref="K82">_xlfn.IFNA(VLOOKUP(C82,Sheet1!B:H,6,FALSE), "")</f>
        <v>0</v>
      </c>
    </row>
    <row r="83" spans="1:11">
      <c r="A83">
        <v>123</v>
      </c>
      <c r="B83" t="s">
        <v>35</v>
      </c>
      <c r="C83">
        <v>69</v>
      </c>
      <c r="D83" t="s">
        <v>36</v>
      </c>
      <c r="E83">
        <v>14</v>
      </c>
      <c r="F83">
        <v>5</v>
      </c>
      <c r="G83">
        <v>0.0048848569434752</v>
      </c>
      <c r="H83" cm="1">
        <f t="array" ref="H83">_xlfn.IFNA(VLOOKUP(A83,Sheet1!B:H,3,FALSE), "")</f>
        <v>0</v>
      </c>
      <c r="I83" cm="1">
        <f t="array" ref="I83">_xlfn.IFNA(VLOOKUP(C83,Sheet1!B:H,3,FALSE), "")</f>
        <v>0</v>
      </c>
      <c r="J83" cm="1">
        <f t="array" ref="J83">_xlfn.IFNA(VLOOKUP(A83,Sheet1!B:H,6,FALSE), "")</f>
        <v>0</v>
      </c>
      <c r="K83" cm="1">
        <f t="array" ref="K83">_xlfn.IFNA(VLOOKUP(C83,Sheet1!B:H,6,FALSE), "")</f>
        <v>0</v>
      </c>
    </row>
    <row r="84" spans="1:11">
      <c r="A84">
        <v>123</v>
      </c>
      <c r="B84" t="s">
        <v>35</v>
      </c>
      <c r="C84">
        <v>70</v>
      </c>
      <c r="D84" t="s">
        <v>25</v>
      </c>
      <c r="E84">
        <v>14</v>
      </c>
      <c r="F84">
        <v>5</v>
      </c>
      <c r="G84">
        <v>0.0048848569434752</v>
      </c>
      <c r="H84" cm="1">
        <f t="array" ref="H84">_xlfn.IFNA(VLOOKUP(A84,Sheet1!B:H,3,FALSE), "")</f>
        <v>0</v>
      </c>
      <c r="I84" cm="1">
        <f t="array" ref="I84">_xlfn.IFNA(VLOOKUP(C84,Sheet1!B:H,3,FALSE), "")</f>
        <v>0</v>
      </c>
      <c r="J84" cm="1">
        <f t="array" ref="J84">_xlfn.IFNA(VLOOKUP(A84,Sheet1!B:H,6,FALSE), "")</f>
        <v>0</v>
      </c>
      <c r="K84" cm="1">
        <f t="array" ref="K84">_xlfn.IFNA(VLOOKUP(C84,Sheet1!B:H,6,FALSE), "")</f>
        <v>0</v>
      </c>
    </row>
    <row r="85" spans="1:11">
      <c r="A85">
        <v>123</v>
      </c>
      <c r="B85" t="s">
        <v>35</v>
      </c>
      <c r="C85">
        <v>122</v>
      </c>
      <c r="D85" t="s">
        <v>34</v>
      </c>
      <c r="E85">
        <v>14</v>
      </c>
      <c r="F85">
        <v>5</v>
      </c>
      <c r="G85">
        <v>0.0048848569434752</v>
      </c>
      <c r="H85" cm="1">
        <f t="array" ref="H85">_xlfn.IFNA(VLOOKUP(A85,Sheet1!B:H,3,FALSE), "")</f>
        <v>0</v>
      </c>
      <c r="I85" cm="1">
        <f t="array" ref="I85">_xlfn.IFNA(VLOOKUP(C85,Sheet1!B:H,3,FALSE), "")</f>
        <v>0</v>
      </c>
      <c r="J85" cm="1">
        <f t="array" ref="J85">_xlfn.IFNA(VLOOKUP(A85,Sheet1!B:H,6,FALSE), "")</f>
        <v>0</v>
      </c>
      <c r="K85" cm="1">
        <f t="array" ref="K85">_xlfn.IFNA(VLOOKUP(C85,Sheet1!B:H,6,FALSE), "")</f>
        <v>0</v>
      </c>
    </row>
    <row r="86" spans="1:11">
      <c r="A86">
        <v>123</v>
      </c>
      <c r="B86" t="s">
        <v>35</v>
      </c>
      <c r="C86">
        <v>71</v>
      </c>
      <c r="D86" t="s">
        <v>43</v>
      </c>
      <c r="E86">
        <v>14</v>
      </c>
      <c r="F86">
        <v>5</v>
      </c>
      <c r="G86">
        <v>0.0048848569434752</v>
      </c>
      <c r="H86" cm="1">
        <f t="array" ref="H86">_xlfn.IFNA(VLOOKUP(A86,Sheet1!B:H,3,FALSE), "")</f>
        <v>0</v>
      </c>
      <c r="I86" cm="1">
        <f t="array" ref="I86">_xlfn.IFNA(VLOOKUP(C86,Sheet1!B:H,3,FALSE), "")</f>
        <v>0</v>
      </c>
      <c r="J86" cm="1">
        <f t="array" ref="J86">_xlfn.IFNA(VLOOKUP(A86,Sheet1!B:H,6,FALSE), "")</f>
        <v>0</v>
      </c>
      <c r="K86" cm="1">
        <f t="array" ref="K86">_xlfn.IFNA(VLOOKUP(C86,Sheet1!B:H,6,FALSE), "")</f>
        <v>0</v>
      </c>
    </row>
    <row r="87" spans="1:11">
      <c r="A87">
        <v>48</v>
      </c>
      <c r="B87" t="s">
        <v>36</v>
      </c>
      <c r="C87">
        <v>49</v>
      </c>
      <c r="D87" t="s">
        <v>36</v>
      </c>
      <c r="E87">
        <v>6</v>
      </c>
      <c r="F87">
        <v>2</v>
      </c>
      <c r="G87">
        <v>0.0050583110861317</v>
      </c>
      <c r="H87" cm="1">
        <f t="array" ref="H87">_xlfn.IFNA(VLOOKUP(A87,Sheet1!B:H,3,FALSE), "")</f>
        <v>0</v>
      </c>
      <c r="I87" cm="1">
        <f t="array" ref="I87">_xlfn.IFNA(VLOOKUP(C87,Sheet1!B:H,3,FALSE), "")</f>
        <v>0</v>
      </c>
      <c r="J87" cm="1">
        <f t="array" ref="J87">_xlfn.IFNA(VLOOKUP(A87,Sheet1!B:H,6,FALSE), "")</f>
        <v>0</v>
      </c>
      <c r="K87" cm="1">
        <f t="array" ref="K87">_xlfn.IFNA(VLOOKUP(C87,Sheet1!B:H,6,FALSE), "")</f>
        <v>0</v>
      </c>
    </row>
    <row r="88" spans="1:11">
      <c r="A88">
        <v>44</v>
      </c>
      <c r="B88" t="s">
        <v>37</v>
      </c>
      <c r="C88">
        <v>43</v>
      </c>
      <c r="D88" t="s">
        <v>32</v>
      </c>
      <c r="E88">
        <v>6</v>
      </c>
      <c r="F88">
        <v>2</v>
      </c>
      <c r="G88">
        <v>0.0050583110861317</v>
      </c>
      <c r="H88" cm="1">
        <f t="array" ref="H88">_xlfn.IFNA(VLOOKUP(A88,Sheet1!B:H,3,FALSE), "")</f>
        <v>0</v>
      </c>
      <c r="I88" cm="1">
        <f t="array" ref="I88">_xlfn.IFNA(VLOOKUP(C88,Sheet1!B:H,3,FALSE), "")</f>
        <v>0</v>
      </c>
      <c r="J88" cm="1">
        <f t="array" ref="J88">_xlfn.IFNA(VLOOKUP(A88,Sheet1!B:H,6,FALSE), "")</f>
        <v>0</v>
      </c>
      <c r="K88" cm="1">
        <f t="array" ref="K88">_xlfn.IFNA(VLOOKUP(C88,Sheet1!B:H,6,FALSE), "")</f>
        <v>0</v>
      </c>
    </row>
    <row r="89" spans="1:11">
      <c r="A89">
        <v>271</v>
      </c>
      <c r="B89" t="s">
        <v>31</v>
      </c>
      <c r="C89">
        <v>270</v>
      </c>
      <c r="D89" t="s">
        <v>28</v>
      </c>
      <c r="E89">
        <v>22</v>
      </c>
      <c r="F89">
        <v>10</v>
      </c>
      <c r="G89">
        <v>0.0055521283158544</v>
      </c>
      <c r="H89" cm="1">
        <f t="array" ref="H89">_xlfn.IFNA(VLOOKUP(A89,Sheet1!B:H,3,FALSE), "")</f>
        <v>0</v>
      </c>
      <c r="I89" cm="1">
        <f t="array" ref="I89">_xlfn.IFNA(VLOOKUP(C89,Sheet1!B:H,3,FALSE), "")</f>
        <v>0</v>
      </c>
      <c r="J89" cm="1">
        <f t="array" ref="J89">_xlfn.IFNA(VLOOKUP(A89,Sheet1!B:H,6,FALSE), "")</f>
        <v>0</v>
      </c>
      <c r="K89" cm="1">
        <f t="array" ref="K89">_xlfn.IFNA(VLOOKUP(C89,Sheet1!B:H,6,FALSE), "")</f>
        <v>0</v>
      </c>
    </row>
    <row r="90" spans="1:11">
      <c r="A90">
        <v>271</v>
      </c>
      <c r="B90" t="s">
        <v>31</v>
      </c>
      <c r="C90">
        <v>343</v>
      </c>
      <c r="D90" t="s">
        <v>42</v>
      </c>
      <c r="E90">
        <v>22</v>
      </c>
      <c r="F90">
        <v>10</v>
      </c>
      <c r="G90">
        <v>0.0055521283158544</v>
      </c>
      <c r="H90" cm="1">
        <f t="array" ref="H90">_xlfn.IFNA(VLOOKUP(A90,Sheet1!B:H,3,FALSE), "")</f>
        <v>0</v>
      </c>
      <c r="I90" cm="1">
        <f t="array" ref="I90">_xlfn.IFNA(VLOOKUP(C90,Sheet1!B:H,3,FALSE), "")</f>
        <v>0</v>
      </c>
      <c r="J90" cm="1">
        <f t="array" ref="J90">_xlfn.IFNA(VLOOKUP(A90,Sheet1!B:H,6,FALSE), "")</f>
        <v>0</v>
      </c>
      <c r="K90" cm="1">
        <f t="array" ref="K90">_xlfn.IFNA(VLOOKUP(C90,Sheet1!B:H,6,FALSE), "")</f>
        <v>0</v>
      </c>
    </row>
    <row r="91" spans="1:11">
      <c r="A91">
        <v>271</v>
      </c>
      <c r="B91" t="s">
        <v>31</v>
      </c>
      <c r="C91">
        <v>257</v>
      </c>
      <c r="D91" t="s">
        <v>31</v>
      </c>
      <c r="E91">
        <v>22</v>
      </c>
      <c r="F91">
        <v>10</v>
      </c>
      <c r="G91">
        <v>0.0055521283158544</v>
      </c>
      <c r="H91" cm="1">
        <f t="array" ref="H91">_xlfn.IFNA(VLOOKUP(A91,Sheet1!B:H,3,FALSE), "")</f>
        <v>0</v>
      </c>
      <c r="I91" cm="1">
        <f t="array" ref="I91">_xlfn.IFNA(VLOOKUP(C91,Sheet1!B:H,3,FALSE), "")</f>
        <v>0</v>
      </c>
      <c r="J91" cm="1">
        <f t="array" ref="J91">_xlfn.IFNA(VLOOKUP(A91,Sheet1!B:H,6,FALSE), "")</f>
        <v>0</v>
      </c>
      <c r="K91" cm="1">
        <f t="array" ref="K91">_xlfn.IFNA(VLOOKUP(C91,Sheet1!B:H,6,FALSE), "")</f>
        <v>0</v>
      </c>
    </row>
    <row r="92" spans="1:11">
      <c r="A92">
        <v>271</v>
      </c>
      <c r="B92" t="s">
        <v>31</v>
      </c>
      <c r="C92">
        <v>200</v>
      </c>
      <c r="D92" t="s">
        <v>31</v>
      </c>
      <c r="E92">
        <v>22</v>
      </c>
      <c r="F92">
        <v>10</v>
      </c>
      <c r="G92">
        <v>0.0055521283158544</v>
      </c>
      <c r="H92" cm="1">
        <f t="array" ref="H92">_xlfn.IFNA(VLOOKUP(A92,Sheet1!B:H,3,FALSE), "")</f>
        <v>0</v>
      </c>
      <c r="I92" cm="1">
        <f t="array" ref="I92">_xlfn.IFNA(VLOOKUP(C92,Sheet1!B:H,3,FALSE), "")</f>
        <v>0</v>
      </c>
      <c r="J92" cm="1">
        <f t="array" ref="J92">_xlfn.IFNA(VLOOKUP(A92,Sheet1!B:H,6,FALSE), "")</f>
        <v>0</v>
      </c>
      <c r="K92" cm="1">
        <f t="array" ref="K92">_xlfn.IFNA(VLOOKUP(C92,Sheet1!B:H,6,FALSE), "")</f>
        <v>0</v>
      </c>
    </row>
    <row r="93" spans="1:11">
      <c r="A93">
        <v>271</v>
      </c>
      <c r="B93" t="s">
        <v>31</v>
      </c>
      <c r="C93">
        <v>325</v>
      </c>
      <c r="D93" t="s">
        <v>25</v>
      </c>
      <c r="E93">
        <v>22</v>
      </c>
      <c r="F93">
        <v>10</v>
      </c>
      <c r="G93">
        <v>0.0055521283158544</v>
      </c>
      <c r="H93" cm="1">
        <f t="array" ref="H93">_xlfn.IFNA(VLOOKUP(A93,Sheet1!B:H,3,FALSE), "")</f>
        <v>0</v>
      </c>
      <c r="I93" cm="1">
        <f t="array" ref="I93">_xlfn.IFNA(VLOOKUP(C93,Sheet1!B:H,3,FALSE), "")</f>
        <v>0</v>
      </c>
      <c r="J93" cm="1">
        <f t="array" ref="J93">_xlfn.IFNA(VLOOKUP(A93,Sheet1!B:H,6,FALSE), "")</f>
        <v>0</v>
      </c>
      <c r="K93" cm="1">
        <f t="array" ref="K93">_xlfn.IFNA(VLOOKUP(C93,Sheet1!B:H,6,FALSE), "")</f>
        <v>0</v>
      </c>
    </row>
    <row r="94" spans="1:11">
      <c r="A94">
        <v>271</v>
      </c>
      <c r="B94" t="s">
        <v>31</v>
      </c>
      <c r="C94">
        <v>328</v>
      </c>
      <c r="D94" t="s">
        <v>38</v>
      </c>
      <c r="E94">
        <v>22</v>
      </c>
      <c r="F94">
        <v>10</v>
      </c>
      <c r="G94">
        <v>0.0055521283158544</v>
      </c>
      <c r="H94" cm="1">
        <f t="array" ref="H94">_xlfn.IFNA(VLOOKUP(A94,Sheet1!B:H,3,FALSE), "")</f>
        <v>0</v>
      </c>
      <c r="I94" cm="1">
        <f t="array" ref="I94">_xlfn.IFNA(VLOOKUP(C94,Sheet1!B:H,3,FALSE), "")</f>
        <v>0</v>
      </c>
      <c r="J94" cm="1">
        <f t="array" ref="J94">_xlfn.IFNA(VLOOKUP(A94,Sheet1!B:H,6,FALSE), "")</f>
        <v>0</v>
      </c>
      <c r="K94" cm="1">
        <f t="array" ref="K94">_xlfn.IFNA(VLOOKUP(C94,Sheet1!B:H,6,FALSE), "")</f>
        <v>0</v>
      </c>
    </row>
    <row r="95" spans="1:11">
      <c r="A95">
        <v>271</v>
      </c>
      <c r="B95" t="s">
        <v>31</v>
      </c>
      <c r="C95">
        <v>337</v>
      </c>
      <c r="D95" t="s">
        <v>31</v>
      </c>
      <c r="E95">
        <v>22</v>
      </c>
      <c r="F95">
        <v>10</v>
      </c>
      <c r="G95">
        <v>0.0055521283158544</v>
      </c>
      <c r="H95" cm="1">
        <f t="array" ref="H95">_xlfn.IFNA(VLOOKUP(A95,Sheet1!B:H,3,FALSE), "")</f>
        <v>0</v>
      </c>
      <c r="I95" cm="1">
        <f t="array" ref="I95">_xlfn.IFNA(VLOOKUP(C95,Sheet1!B:H,3,FALSE), "")</f>
        <v>0</v>
      </c>
      <c r="J95" cm="1">
        <f t="array" ref="J95">_xlfn.IFNA(VLOOKUP(A95,Sheet1!B:H,6,FALSE), "")</f>
        <v>0</v>
      </c>
      <c r="K95" cm="1">
        <f t="array" ref="K95">_xlfn.IFNA(VLOOKUP(C95,Sheet1!B:H,6,FALSE), "")</f>
        <v>0</v>
      </c>
    </row>
    <row r="96" spans="1:11">
      <c r="A96">
        <v>271</v>
      </c>
      <c r="B96" t="s">
        <v>31</v>
      </c>
      <c r="C96">
        <v>341</v>
      </c>
      <c r="D96" t="s">
        <v>31</v>
      </c>
      <c r="E96">
        <v>22</v>
      </c>
      <c r="F96">
        <v>10</v>
      </c>
      <c r="G96">
        <v>0.0055521283158544</v>
      </c>
      <c r="H96" cm="1">
        <f t="array" ref="H96">_xlfn.IFNA(VLOOKUP(A96,Sheet1!B:H,3,FALSE), "")</f>
        <v>0</v>
      </c>
      <c r="I96" cm="1">
        <f t="array" ref="I96">_xlfn.IFNA(VLOOKUP(C96,Sheet1!B:H,3,FALSE), "")</f>
        <v>0</v>
      </c>
      <c r="J96" cm="1">
        <f t="array" ref="J96">_xlfn.IFNA(VLOOKUP(A96,Sheet1!B:H,6,FALSE), "")</f>
        <v>0</v>
      </c>
      <c r="K96" cm="1">
        <f t="array" ref="K96">_xlfn.IFNA(VLOOKUP(C96,Sheet1!B:H,6,FALSE), "")</f>
        <v>0</v>
      </c>
    </row>
    <row r="97" spans="1:11">
      <c r="A97">
        <v>271</v>
      </c>
      <c r="B97" t="s">
        <v>31</v>
      </c>
      <c r="C97">
        <v>272</v>
      </c>
      <c r="D97" t="s">
        <v>35</v>
      </c>
      <c r="E97">
        <v>22</v>
      </c>
      <c r="F97">
        <v>10</v>
      </c>
      <c r="G97">
        <v>0.0055521283158544</v>
      </c>
      <c r="H97" cm="1">
        <f t="array" ref="H97">_xlfn.IFNA(VLOOKUP(A97,Sheet1!B:H,3,FALSE), "")</f>
        <v>0</v>
      </c>
      <c r="I97" cm="1">
        <f t="array" ref="I97">_xlfn.IFNA(VLOOKUP(C97,Sheet1!B:H,3,FALSE), "")</f>
        <v>0</v>
      </c>
      <c r="J97" cm="1">
        <f t="array" ref="J97">_xlfn.IFNA(VLOOKUP(A97,Sheet1!B:H,6,FALSE), "")</f>
        <v>0</v>
      </c>
      <c r="K97" cm="1">
        <f t="array" ref="K97">_xlfn.IFNA(VLOOKUP(C97,Sheet1!B:H,6,FALSE), "")</f>
        <v>0</v>
      </c>
    </row>
    <row r="98" spans="1:11">
      <c r="A98">
        <v>34</v>
      </c>
      <c r="B98" t="s">
        <v>38</v>
      </c>
      <c r="C98">
        <v>135</v>
      </c>
      <c r="D98" t="s">
        <v>34</v>
      </c>
      <c r="E98">
        <v>12</v>
      </c>
      <c r="F98">
        <v>4</v>
      </c>
      <c r="G98">
        <v>0.0059143968871595</v>
      </c>
      <c r="H98" cm="1">
        <f t="array" ref="H98">_xlfn.IFNA(VLOOKUP(A98,Sheet1!B:H,3,FALSE), "")</f>
        <v>0</v>
      </c>
      <c r="I98" cm="1">
        <f t="array" ref="I98">_xlfn.IFNA(VLOOKUP(C98,Sheet1!B:H,3,FALSE), "")</f>
        <v>0</v>
      </c>
      <c r="J98" cm="1">
        <f t="array" ref="J98">_xlfn.IFNA(VLOOKUP(A98,Sheet1!B:H,6,FALSE), "")</f>
        <v>0</v>
      </c>
      <c r="K98" cm="1">
        <f t="array" ref="K98">_xlfn.IFNA(VLOOKUP(C98,Sheet1!B:H,6,FALSE), "")</f>
        <v>0</v>
      </c>
    </row>
    <row r="99" spans="1:11">
      <c r="A99">
        <v>34</v>
      </c>
      <c r="B99" t="s">
        <v>38</v>
      </c>
      <c r="C99">
        <v>26</v>
      </c>
      <c r="D99" t="s">
        <v>27</v>
      </c>
      <c r="E99">
        <v>12</v>
      </c>
      <c r="F99">
        <v>4</v>
      </c>
      <c r="G99">
        <v>0.0059143968871595</v>
      </c>
      <c r="H99" cm="1">
        <f t="array" ref="H99">_xlfn.IFNA(VLOOKUP(A99,Sheet1!B:H,3,FALSE), "")</f>
        <v>0</v>
      </c>
      <c r="I99" cm="1">
        <f t="array" ref="I99">_xlfn.IFNA(VLOOKUP(C99,Sheet1!B:H,3,FALSE), "")</f>
        <v>0</v>
      </c>
      <c r="J99" cm="1">
        <f t="array" ref="J99">_xlfn.IFNA(VLOOKUP(A99,Sheet1!B:H,6,FALSE), "")</f>
        <v>0</v>
      </c>
      <c r="K99" cm="1">
        <f t="array" ref="K99">_xlfn.IFNA(VLOOKUP(C99,Sheet1!B:H,6,FALSE), "")</f>
        <v>0</v>
      </c>
    </row>
    <row r="100" spans="1:11">
      <c r="A100">
        <v>34</v>
      </c>
      <c r="B100" t="s">
        <v>38</v>
      </c>
      <c r="C100">
        <v>28</v>
      </c>
      <c r="D100" t="s">
        <v>34</v>
      </c>
      <c r="E100">
        <v>12</v>
      </c>
      <c r="F100">
        <v>4</v>
      </c>
      <c r="G100">
        <v>0.0059143968871595</v>
      </c>
      <c r="H100" cm="1">
        <f t="array" ref="H100">_xlfn.IFNA(VLOOKUP(A100,Sheet1!B:H,3,FALSE), "")</f>
        <v>0</v>
      </c>
      <c r="I100" cm="1">
        <f t="array" ref="I100">_xlfn.IFNA(VLOOKUP(C100,Sheet1!B:H,3,FALSE), "")</f>
        <v>0</v>
      </c>
      <c r="J100" cm="1">
        <f t="array" ref="J100">_xlfn.IFNA(VLOOKUP(A100,Sheet1!B:H,6,FALSE), "")</f>
        <v>0</v>
      </c>
      <c r="K100" cm="1">
        <f t="array" ref="K100">_xlfn.IFNA(VLOOKUP(C100,Sheet1!B:H,6,FALSE), "")</f>
        <v>0</v>
      </c>
    </row>
    <row r="101" spans="1:11">
      <c r="A101">
        <v>66</v>
      </c>
      <c r="B101" t="s">
        <v>33</v>
      </c>
      <c r="C101">
        <v>65</v>
      </c>
      <c r="D101" t="s">
        <v>30</v>
      </c>
      <c r="E101">
        <v>10</v>
      </c>
      <c r="F101">
        <v>5</v>
      </c>
      <c r="G101">
        <v>0.0065982404692082</v>
      </c>
      <c r="H101" cm="1">
        <f t="array" ref="H101">_xlfn.IFNA(VLOOKUP(A101,Sheet1!B:H,3,FALSE), "")</f>
        <v>0</v>
      </c>
      <c r="I101" cm="1">
        <f t="array" ref="I101">_xlfn.IFNA(VLOOKUP(C101,Sheet1!B:H,3,FALSE), "")</f>
        <v>0</v>
      </c>
      <c r="J101" cm="1">
        <f t="array" ref="J101">_xlfn.IFNA(VLOOKUP(A101,Sheet1!B:H,6,FALSE), "")</f>
        <v>0</v>
      </c>
      <c r="K101" cm="1">
        <f t="array" ref="K101">_xlfn.IFNA(VLOOKUP(C101,Sheet1!B:H,6,FALSE), "")</f>
        <v>0</v>
      </c>
    </row>
    <row r="102" spans="1:11">
      <c r="A102">
        <v>66</v>
      </c>
      <c r="B102" t="s">
        <v>33</v>
      </c>
      <c r="C102">
        <v>67</v>
      </c>
      <c r="D102" t="s">
        <v>34</v>
      </c>
      <c r="E102">
        <v>10</v>
      </c>
      <c r="F102">
        <v>5</v>
      </c>
      <c r="G102">
        <v>0.0065982404692082</v>
      </c>
      <c r="H102" cm="1">
        <f t="array" ref="H102">_xlfn.IFNA(VLOOKUP(A102,Sheet1!B:H,3,FALSE), "")</f>
        <v>0</v>
      </c>
      <c r="I102" cm="1">
        <f t="array" ref="I102">_xlfn.IFNA(VLOOKUP(C102,Sheet1!B:H,3,FALSE), "")</f>
        <v>0</v>
      </c>
      <c r="J102" cm="1">
        <f t="array" ref="J102">_xlfn.IFNA(VLOOKUP(A102,Sheet1!B:H,6,FALSE), "")</f>
        <v>0</v>
      </c>
      <c r="K102" cm="1">
        <f t="array" ref="K102">_xlfn.IFNA(VLOOKUP(C102,Sheet1!B:H,6,FALSE), "")</f>
        <v>0</v>
      </c>
    </row>
    <row r="103" spans="1:11">
      <c r="A103">
        <v>66</v>
      </c>
      <c r="B103" t="s">
        <v>33</v>
      </c>
      <c r="C103">
        <v>111</v>
      </c>
      <c r="D103" t="s">
        <v>46</v>
      </c>
      <c r="E103">
        <v>10</v>
      </c>
      <c r="F103">
        <v>5</v>
      </c>
      <c r="G103">
        <v>0.0065982404692082</v>
      </c>
      <c r="H103" cm="1">
        <f t="array" ref="H103">_xlfn.IFNA(VLOOKUP(A103,Sheet1!B:H,3,FALSE), "")</f>
        <v>0</v>
      </c>
      <c r="I103" cm="1">
        <f t="array" ref="I103">_xlfn.IFNA(VLOOKUP(C103,Sheet1!B:H,3,FALSE), "")</f>
        <v>0</v>
      </c>
      <c r="J103" cm="1">
        <f t="array" ref="J103">_xlfn.IFNA(VLOOKUP(A103,Sheet1!B:H,6,FALSE), "")</f>
        <v>0</v>
      </c>
      <c r="K103" cm="1">
        <f t="array" ref="K103">_xlfn.IFNA(VLOOKUP(C103,Sheet1!B:H,6,FALSE), "")</f>
        <v>0</v>
      </c>
    </row>
    <row r="104" spans="1:11">
      <c r="A104">
        <v>66</v>
      </c>
      <c r="B104" t="s">
        <v>33</v>
      </c>
      <c r="C104">
        <v>119</v>
      </c>
      <c r="D104" t="s">
        <v>42</v>
      </c>
      <c r="E104">
        <v>10</v>
      </c>
      <c r="F104">
        <v>5</v>
      </c>
      <c r="G104">
        <v>0.0065982404692082</v>
      </c>
      <c r="H104" cm="1">
        <f t="array" ref="H104">_xlfn.IFNA(VLOOKUP(A104,Sheet1!B:H,3,FALSE), "")</f>
        <v>0</v>
      </c>
      <c r="I104" cm="1">
        <f t="array" ref="I104">_xlfn.IFNA(VLOOKUP(C104,Sheet1!B:H,3,FALSE), "")</f>
        <v>0</v>
      </c>
      <c r="J104" cm="1">
        <f t="array" ref="J104">_xlfn.IFNA(VLOOKUP(A104,Sheet1!B:H,6,FALSE), "")</f>
        <v>0</v>
      </c>
      <c r="K104" cm="1">
        <f t="array" ref="K104">_xlfn.IFNA(VLOOKUP(C104,Sheet1!B:H,6,FALSE), "")</f>
        <v>0</v>
      </c>
    </row>
    <row r="105" spans="1:11">
      <c r="A105">
        <v>66</v>
      </c>
      <c r="B105" t="s">
        <v>33</v>
      </c>
      <c r="C105">
        <v>121</v>
      </c>
      <c r="D105" t="s">
        <v>38</v>
      </c>
      <c r="E105">
        <v>10</v>
      </c>
      <c r="F105">
        <v>5</v>
      </c>
      <c r="G105">
        <v>0.0065982404692082</v>
      </c>
      <c r="H105" cm="1">
        <f t="array" ref="H105">_xlfn.IFNA(VLOOKUP(A105,Sheet1!B:H,3,FALSE), "")</f>
        <v>0</v>
      </c>
      <c r="I105" cm="1">
        <f t="array" ref="I105">_xlfn.IFNA(VLOOKUP(C105,Sheet1!B:H,3,FALSE), "")</f>
        <v>0</v>
      </c>
      <c r="J105" cm="1">
        <f t="array" ref="J105">_xlfn.IFNA(VLOOKUP(A105,Sheet1!B:H,6,FALSE), "")</f>
        <v>0</v>
      </c>
      <c r="K105" cm="1">
        <f t="array" ref="K105">_xlfn.IFNA(VLOOKUP(C105,Sheet1!B:H,6,FALSE), "")</f>
        <v>0</v>
      </c>
    </row>
    <row r="106" spans="1:11">
      <c r="A106">
        <v>51</v>
      </c>
      <c r="B106" t="s">
        <v>29</v>
      </c>
      <c r="C106">
        <v>54</v>
      </c>
      <c r="D106" t="s">
        <v>42</v>
      </c>
      <c r="E106">
        <v>13</v>
      </c>
      <c r="F106">
        <v>6</v>
      </c>
      <c r="G106">
        <v>0.0074435915329146</v>
      </c>
      <c r="H106" cm="1">
        <f t="array" ref="H106">_xlfn.IFNA(VLOOKUP(A106,Sheet1!B:H,3,FALSE), "")</f>
        <v>0</v>
      </c>
      <c r="I106" cm="1">
        <f t="array" ref="I106">_xlfn.IFNA(VLOOKUP(C106,Sheet1!B:H,3,FALSE), "")</f>
        <v>0</v>
      </c>
      <c r="J106" cm="1">
        <f t="array" ref="J106">_xlfn.IFNA(VLOOKUP(A106,Sheet1!B:H,6,FALSE), "")</f>
        <v>0</v>
      </c>
      <c r="K106" cm="1">
        <f t="array" ref="K106">_xlfn.IFNA(VLOOKUP(C106,Sheet1!B:H,6,FALSE), "")</f>
        <v>0</v>
      </c>
    </row>
    <row r="107" spans="1:11">
      <c r="A107">
        <v>51</v>
      </c>
      <c r="B107" t="s">
        <v>29</v>
      </c>
      <c r="C107">
        <v>55</v>
      </c>
      <c r="D107" t="s">
        <v>26</v>
      </c>
      <c r="E107">
        <v>13</v>
      </c>
      <c r="F107">
        <v>6</v>
      </c>
      <c r="G107">
        <v>0.0074435915329146</v>
      </c>
      <c r="H107" cm="1">
        <f t="array" ref="H107">_xlfn.IFNA(VLOOKUP(A107,Sheet1!B:H,3,FALSE), "")</f>
        <v>0</v>
      </c>
      <c r="I107" cm="1">
        <f t="array" ref="I107">_xlfn.IFNA(VLOOKUP(C107,Sheet1!B:H,3,FALSE), "")</f>
        <v>0</v>
      </c>
      <c r="J107" cm="1">
        <f t="array" ref="J107">_xlfn.IFNA(VLOOKUP(A107,Sheet1!B:H,6,FALSE), "")</f>
        <v>0</v>
      </c>
      <c r="K107" cm="1">
        <f t="array" ref="K107">_xlfn.IFNA(VLOOKUP(C107,Sheet1!B:H,6,FALSE), "")</f>
        <v>0</v>
      </c>
    </row>
    <row r="108" spans="1:11">
      <c r="A108">
        <v>51</v>
      </c>
      <c r="B108" t="s">
        <v>29</v>
      </c>
      <c r="C108">
        <v>56</v>
      </c>
      <c r="D108" t="s">
        <v>31</v>
      </c>
      <c r="E108">
        <v>13</v>
      </c>
      <c r="F108">
        <v>6</v>
      </c>
      <c r="G108">
        <v>0.0074435915329146</v>
      </c>
      <c r="H108" cm="1">
        <f t="array" ref="H108">_xlfn.IFNA(VLOOKUP(A108,Sheet1!B:H,3,FALSE), "")</f>
        <v>0</v>
      </c>
      <c r="I108" cm="1">
        <f t="array" ref="I108">_xlfn.IFNA(VLOOKUP(C108,Sheet1!B:H,3,FALSE), "")</f>
        <v>0</v>
      </c>
      <c r="J108" cm="1">
        <f t="array" ref="J108">_xlfn.IFNA(VLOOKUP(A108,Sheet1!B:H,6,FALSE), "")</f>
        <v>0</v>
      </c>
      <c r="K108" cm="1">
        <f t="array" ref="K108">_xlfn.IFNA(VLOOKUP(C108,Sheet1!B:H,6,FALSE), "")</f>
        <v>0</v>
      </c>
    </row>
    <row r="109" spans="1:11">
      <c r="A109">
        <v>51</v>
      </c>
      <c r="B109" t="s">
        <v>29</v>
      </c>
      <c r="C109">
        <v>50</v>
      </c>
      <c r="D109" t="s">
        <v>34</v>
      </c>
      <c r="E109">
        <v>13</v>
      </c>
      <c r="F109">
        <v>6</v>
      </c>
      <c r="G109">
        <v>0.0074435915329146</v>
      </c>
      <c r="H109" cm="1">
        <f t="array" ref="H109">_xlfn.IFNA(VLOOKUP(A109,Sheet1!B:H,3,FALSE), "")</f>
        <v>0</v>
      </c>
      <c r="I109" cm="1">
        <f t="array" ref="I109">_xlfn.IFNA(VLOOKUP(C109,Sheet1!B:H,3,FALSE), "")</f>
        <v>0</v>
      </c>
      <c r="J109" cm="1">
        <f t="array" ref="J109">_xlfn.IFNA(VLOOKUP(A109,Sheet1!B:H,6,FALSE), "")</f>
        <v>0</v>
      </c>
      <c r="K109" cm="1">
        <f t="array" ref="K109">_xlfn.IFNA(VLOOKUP(C109,Sheet1!B:H,6,FALSE), "")</f>
        <v>0</v>
      </c>
    </row>
    <row r="110" spans="1:11">
      <c r="A110">
        <v>51</v>
      </c>
      <c r="B110" t="s">
        <v>29</v>
      </c>
      <c r="C110">
        <v>52</v>
      </c>
      <c r="D110" t="s">
        <v>29</v>
      </c>
      <c r="E110">
        <v>13</v>
      </c>
      <c r="F110">
        <v>6</v>
      </c>
      <c r="G110">
        <v>0.0074435915329146</v>
      </c>
      <c r="H110" cm="1">
        <f t="array" ref="H110">_xlfn.IFNA(VLOOKUP(A110,Sheet1!B:H,3,FALSE), "")</f>
        <v>0</v>
      </c>
      <c r="I110" cm="1">
        <f t="array" ref="I110">_xlfn.IFNA(VLOOKUP(C110,Sheet1!B:H,3,FALSE), "")</f>
        <v>0</v>
      </c>
      <c r="J110" cm="1">
        <f t="array" ref="J110">_xlfn.IFNA(VLOOKUP(A110,Sheet1!B:H,6,FALSE), "")</f>
        <v>0</v>
      </c>
      <c r="K110" cm="1">
        <f t="array" ref="K110">_xlfn.IFNA(VLOOKUP(C110,Sheet1!B:H,6,FALSE), "")</f>
        <v>0</v>
      </c>
    </row>
    <row r="111" spans="1:11">
      <c r="A111">
        <v>254</v>
      </c>
      <c r="B111" t="s">
        <v>33</v>
      </c>
      <c r="C111">
        <v>255</v>
      </c>
      <c r="D111" t="s">
        <v>42</v>
      </c>
      <c r="E111">
        <v>11</v>
      </c>
      <c r="F111">
        <v>6</v>
      </c>
      <c r="G111">
        <v>0.0076425631981187</v>
      </c>
      <c r="H111" cm="1">
        <f t="array" ref="H111">_xlfn.IFNA(VLOOKUP(A111,Sheet1!B:H,3,FALSE), "")</f>
        <v>0</v>
      </c>
      <c r="I111" cm="1">
        <f t="array" ref="I111">_xlfn.IFNA(VLOOKUP(C111,Sheet1!B:H,3,FALSE), "")</f>
        <v>0</v>
      </c>
      <c r="J111" cm="1">
        <f t="array" ref="J111">_xlfn.IFNA(VLOOKUP(A111,Sheet1!B:H,6,FALSE), "")</f>
        <v>0</v>
      </c>
      <c r="K111" cm="1">
        <f t="array" ref="K111">_xlfn.IFNA(VLOOKUP(C111,Sheet1!B:H,6,FALSE), "")</f>
        <v>0</v>
      </c>
    </row>
    <row r="112" spans="1:11">
      <c r="A112">
        <v>254</v>
      </c>
      <c r="B112" t="s">
        <v>33</v>
      </c>
      <c r="C112">
        <v>218</v>
      </c>
      <c r="D112" t="s">
        <v>43</v>
      </c>
      <c r="E112">
        <v>11</v>
      </c>
      <c r="F112">
        <v>6</v>
      </c>
      <c r="G112">
        <v>0.0076425631981187</v>
      </c>
      <c r="H112" cm="1">
        <f t="array" ref="H112">_xlfn.IFNA(VLOOKUP(A112,Sheet1!B:H,3,FALSE), "")</f>
        <v>0</v>
      </c>
      <c r="I112" cm="1">
        <f t="array" ref="I112">_xlfn.IFNA(VLOOKUP(C112,Sheet1!B:H,3,FALSE), "")</f>
        <v>0</v>
      </c>
      <c r="J112" cm="1">
        <f t="array" ref="J112">_xlfn.IFNA(VLOOKUP(A112,Sheet1!B:H,6,FALSE), "")</f>
        <v>0</v>
      </c>
      <c r="K112" cm="1">
        <f t="array" ref="K112">_xlfn.IFNA(VLOOKUP(C112,Sheet1!B:H,6,FALSE), "")</f>
        <v>0</v>
      </c>
    </row>
    <row r="113" spans="1:11">
      <c r="A113">
        <v>254</v>
      </c>
      <c r="B113" t="s">
        <v>33</v>
      </c>
      <c r="C113">
        <v>272</v>
      </c>
      <c r="D113" t="s">
        <v>35</v>
      </c>
      <c r="E113">
        <v>11</v>
      </c>
      <c r="F113">
        <v>6</v>
      </c>
      <c r="G113">
        <v>0.0076425631981187</v>
      </c>
      <c r="H113" cm="1">
        <f t="array" ref="H113">_xlfn.IFNA(VLOOKUP(A113,Sheet1!B:H,3,FALSE), "")</f>
        <v>0</v>
      </c>
      <c r="I113" cm="1">
        <f t="array" ref="I113">_xlfn.IFNA(VLOOKUP(C113,Sheet1!B:H,3,FALSE), "")</f>
        <v>0</v>
      </c>
      <c r="J113" cm="1">
        <f t="array" ref="J113">_xlfn.IFNA(VLOOKUP(A113,Sheet1!B:H,6,FALSE), "")</f>
        <v>0</v>
      </c>
      <c r="K113" cm="1">
        <f t="array" ref="K113">_xlfn.IFNA(VLOOKUP(C113,Sheet1!B:H,6,FALSE), "")</f>
        <v>0</v>
      </c>
    </row>
    <row r="114" spans="1:11">
      <c r="A114">
        <v>254</v>
      </c>
      <c r="B114" t="s">
        <v>33</v>
      </c>
      <c r="C114">
        <v>253</v>
      </c>
      <c r="D114" t="s">
        <v>34</v>
      </c>
      <c r="E114">
        <v>11</v>
      </c>
      <c r="F114">
        <v>6</v>
      </c>
      <c r="G114">
        <v>0.0076425631981187</v>
      </c>
      <c r="H114" cm="1">
        <f t="array" ref="H114">_xlfn.IFNA(VLOOKUP(A114,Sheet1!B:H,3,FALSE), "")</f>
        <v>0</v>
      </c>
      <c r="I114" cm="1">
        <f t="array" ref="I114">_xlfn.IFNA(VLOOKUP(C114,Sheet1!B:H,3,FALSE), "")</f>
        <v>0</v>
      </c>
      <c r="J114" cm="1">
        <f t="array" ref="J114">_xlfn.IFNA(VLOOKUP(A114,Sheet1!B:H,6,FALSE), "")</f>
        <v>0</v>
      </c>
      <c r="K114" cm="1">
        <f t="array" ref="K114">_xlfn.IFNA(VLOOKUP(C114,Sheet1!B:H,6,FALSE), "")</f>
        <v>0</v>
      </c>
    </row>
    <row r="115" spans="1:11">
      <c r="A115">
        <v>254</v>
      </c>
      <c r="B115" t="s">
        <v>33</v>
      </c>
      <c r="C115">
        <v>274</v>
      </c>
      <c r="D115" t="s">
        <v>46</v>
      </c>
      <c r="E115">
        <v>11</v>
      </c>
      <c r="F115">
        <v>6</v>
      </c>
      <c r="G115">
        <v>0.0076425631981187</v>
      </c>
      <c r="H115" cm="1">
        <f t="array" ref="H115">_xlfn.IFNA(VLOOKUP(A115,Sheet1!B:H,3,FALSE), "")</f>
        <v>0</v>
      </c>
      <c r="I115" cm="1">
        <f t="array" ref="I115">_xlfn.IFNA(VLOOKUP(C115,Sheet1!B:H,3,FALSE), "")</f>
        <v>0</v>
      </c>
      <c r="J115" cm="1">
        <f t="array" ref="J115">_xlfn.IFNA(VLOOKUP(A115,Sheet1!B:H,6,FALSE), "")</f>
        <v>0</v>
      </c>
      <c r="K115" cm="1">
        <f t="array" ref="K115">_xlfn.IFNA(VLOOKUP(C115,Sheet1!B:H,6,FALSE), "")</f>
        <v>0</v>
      </c>
    </row>
    <row r="116" spans="1:11">
      <c r="A116">
        <v>33</v>
      </c>
      <c r="B116" t="s">
        <v>34</v>
      </c>
      <c r="C116">
        <v>32</v>
      </c>
      <c r="D116" t="s">
        <v>34</v>
      </c>
      <c r="E116">
        <v>18</v>
      </c>
      <c r="F116">
        <v>8</v>
      </c>
      <c r="G116">
        <v>0.008808416931734699</v>
      </c>
      <c r="H116" cm="1">
        <f t="array" ref="H116">_xlfn.IFNA(VLOOKUP(A116,Sheet1!B:H,3,FALSE), "")</f>
        <v>0</v>
      </c>
      <c r="I116" cm="1">
        <f t="array" ref="I116">_xlfn.IFNA(VLOOKUP(C116,Sheet1!B:H,3,FALSE), "")</f>
        <v>0</v>
      </c>
      <c r="J116" cm="1">
        <f t="array" ref="J116">_xlfn.IFNA(VLOOKUP(A116,Sheet1!B:H,6,FALSE), "")</f>
        <v>0</v>
      </c>
      <c r="K116" cm="1">
        <f t="array" ref="K116">_xlfn.IFNA(VLOOKUP(C116,Sheet1!B:H,6,FALSE), "")</f>
        <v>0</v>
      </c>
    </row>
    <row r="117" spans="1:11">
      <c r="A117">
        <v>104</v>
      </c>
      <c r="B117" t="s">
        <v>31</v>
      </c>
      <c r="C117">
        <v>103</v>
      </c>
      <c r="D117" t="s">
        <v>41</v>
      </c>
      <c r="E117">
        <v>18</v>
      </c>
      <c r="F117">
        <v>8</v>
      </c>
      <c r="G117">
        <v>0.008808416931734699</v>
      </c>
      <c r="H117" cm="1">
        <f t="array" ref="H117">_xlfn.IFNA(VLOOKUP(A117,Sheet1!B:H,3,FALSE), "")</f>
        <v>0</v>
      </c>
      <c r="I117" cm="1">
        <f t="array" ref="I117">_xlfn.IFNA(VLOOKUP(C117,Sheet1!B:H,3,FALSE), "")</f>
        <v>0</v>
      </c>
      <c r="J117" cm="1">
        <f t="array" ref="J117">_xlfn.IFNA(VLOOKUP(A117,Sheet1!B:H,6,FALSE), "")</f>
        <v>0</v>
      </c>
      <c r="K117" cm="1">
        <f t="array" ref="K117">_xlfn.IFNA(VLOOKUP(C117,Sheet1!B:H,6,FALSE), "")</f>
        <v>0</v>
      </c>
    </row>
    <row r="118" spans="1:11">
      <c r="A118">
        <v>33</v>
      </c>
      <c r="B118" t="s">
        <v>34</v>
      </c>
      <c r="C118">
        <v>25</v>
      </c>
      <c r="D118" t="s">
        <v>25</v>
      </c>
      <c r="E118">
        <v>18</v>
      </c>
      <c r="F118">
        <v>8</v>
      </c>
      <c r="G118">
        <v>0.008808416931734699</v>
      </c>
      <c r="H118" cm="1">
        <f t="array" ref="H118">_xlfn.IFNA(VLOOKUP(A118,Sheet1!B:H,3,FALSE), "")</f>
        <v>0</v>
      </c>
      <c r="I118" cm="1">
        <f t="array" ref="I118">_xlfn.IFNA(VLOOKUP(C118,Sheet1!B:H,3,FALSE), "")</f>
        <v>0</v>
      </c>
      <c r="J118" cm="1">
        <f t="array" ref="J118">_xlfn.IFNA(VLOOKUP(A118,Sheet1!B:H,6,FALSE), "")</f>
        <v>0</v>
      </c>
      <c r="K118" cm="1">
        <f t="array" ref="K118">_xlfn.IFNA(VLOOKUP(C118,Sheet1!B:H,6,FALSE), "")</f>
        <v>0</v>
      </c>
    </row>
    <row r="119" spans="1:11">
      <c r="A119">
        <v>33</v>
      </c>
      <c r="B119" t="s">
        <v>34</v>
      </c>
      <c r="C119">
        <v>34</v>
      </c>
      <c r="D119" t="s">
        <v>38</v>
      </c>
      <c r="E119">
        <v>18</v>
      </c>
      <c r="F119">
        <v>8</v>
      </c>
      <c r="G119">
        <v>0.008808416931734699</v>
      </c>
      <c r="H119" cm="1">
        <f t="array" ref="H119">_xlfn.IFNA(VLOOKUP(A119,Sheet1!B:H,3,FALSE), "")</f>
        <v>0</v>
      </c>
      <c r="I119" cm="1">
        <f t="array" ref="I119">_xlfn.IFNA(VLOOKUP(C119,Sheet1!B:H,3,FALSE), "")</f>
        <v>0</v>
      </c>
      <c r="J119" cm="1">
        <f t="array" ref="J119">_xlfn.IFNA(VLOOKUP(A119,Sheet1!B:H,6,FALSE), "")</f>
        <v>0</v>
      </c>
      <c r="K119" cm="1">
        <f t="array" ref="K119">_xlfn.IFNA(VLOOKUP(C119,Sheet1!B:H,6,FALSE), "")</f>
        <v>0</v>
      </c>
    </row>
    <row r="120" spans="1:11">
      <c r="A120">
        <v>33</v>
      </c>
      <c r="B120" t="s">
        <v>34</v>
      </c>
      <c r="C120">
        <v>57</v>
      </c>
      <c r="D120" t="s">
        <v>25</v>
      </c>
      <c r="E120">
        <v>18</v>
      </c>
      <c r="F120">
        <v>8</v>
      </c>
      <c r="G120">
        <v>0.008808416931734699</v>
      </c>
      <c r="H120" cm="1">
        <f t="array" ref="H120">_xlfn.IFNA(VLOOKUP(A120,Sheet1!B:H,3,FALSE), "")</f>
        <v>0</v>
      </c>
      <c r="I120" cm="1">
        <f t="array" ref="I120">_xlfn.IFNA(VLOOKUP(C120,Sheet1!B:H,3,FALSE), "")</f>
        <v>0</v>
      </c>
      <c r="J120" cm="1">
        <f t="array" ref="J120">_xlfn.IFNA(VLOOKUP(A120,Sheet1!B:H,6,FALSE), "")</f>
        <v>0</v>
      </c>
      <c r="K120" cm="1">
        <f t="array" ref="K120">_xlfn.IFNA(VLOOKUP(C120,Sheet1!B:H,6,FALSE), "")</f>
        <v>0</v>
      </c>
    </row>
    <row r="121" spans="1:11">
      <c r="A121">
        <v>33</v>
      </c>
      <c r="B121" t="s">
        <v>34</v>
      </c>
      <c r="C121">
        <v>119</v>
      </c>
      <c r="D121" t="s">
        <v>42</v>
      </c>
      <c r="E121">
        <v>18</v>
      </c>
      <c r="F121">
        <v>8</v>
      </c>
      <c r="G121">
        <v>0.008808416931734699</v>
      </c>
      <c r="H121" cm="1">
        <f t="array" ref="H121">_xlfn.IFNA(VLOOKUP(A121,Sheet1!B:H,3,FALSE), "")</f>
        <v>0</v>
      </c>
      <c r="I121" cm="1">
        <f t="array" ref="I121">_xlfn.IFNA(VLOOKUP(C121,Sheet1!B:H,3,FALSE), "")</f>
        <v>0</v>
      </c>
      <c r="J121" cm="1">
        <f t="array" ref="J121">_xlfn.IFNA(VLOOKUP(A121,Sheet1!B:H,6,FALSE), "")</f>
        <v>0</v>
      </c>
      <c r="K121" cm="1">
        <f t="array" ref="K121">_xlfn.IFNA(VLOOKUP(C121,Sheet1!B:H,6,FALSE), "")</f>
        <v>0</v>
      </c>
    </row>
    <row r="122" spans="1:11">
      <c r="A122">
        <v>33</v>
      </c>
      <c r="B122" t="s">
        <v>34</v>
      </c>
      <c r="C122">
        <v>120</v>
      </c>
      <c r="D122" t="s">
        <v>38</v>
      </c>
      <c r="E122">
        <v>18</v>
      </c>
      <c r="F122">
        <v>8</v>
      </c>
      <c r="G122">
        <v>0.008808416931734699</v>
      </c>
      <c r="H122" cm="1">
        <f t="array" ref="H122">_xlfn.IFNA(VLOOKUP(A122,Sheet1!B:H,3,FALSE), "")</f>
        <v>0</v>
      </c>
      <c r="I122" cm="1">
        <f t="array" ref="I122">_xlfn.IFNA(VLOOKUP(C122,Sheet1!B:H,3,FALSE), "")</f>
        <v>0</v>
      </c>
      <c r="J122" cm="1">
        <f t="array" ref="J122">_xlfn.IFNA(VLOOKUP(A122,Sheet1!B:H,6,FALSE), "")</f>
        <v>0</v>
      </c>
      <c r="K122" cm="1">
        <f t="array" ref="K122">_xlfn.IFNA(VLOOKUP(C122,Sheet1!B:H,6,FALSE), "")</f>
        <v>0</v>
      </c>
    </row>
    <row r="123" spans="1:11">
      <c r="A123">
        <v>33</v>
      </c>
      <c r="B123" t="s">
        <v>34</v>
      </c>
      <c r="C123">
        <v>121</v>
      </c>
      <c r="D123" t="s">
        <v>38</v>
      </c>
      <c r="E123">
        <v>18</v>
      </c>
      <c r="F123">
        <v>8</v>
      </c>
      <c r="G123">
        <v>0.008808416931734699</v>
      </c>
      <c r="H123" cm="1">
        <f t="array" ref="H123">_xlfn.IFNA(VLOOKUP(A123,Sheet1!B:H,3,FALSE), "")</f>
        <v>0</v>
      </c>
      <c r="I123" cm="1">
        <f t="array" ref="I123">_xlfn.IFNA(VLOOKUP(C123,Sheet1!B:H,3,FALSE), "")</f>
        <v>0</v>
      </c>
      <c r="J123" cm="1">
        <f t="array" ref="J123">_xlfn.IFNA(VLOOKUP(A123,Sheet1!B:H,6,FALSE), "")</f>
        <v>0</v>
      </c>
      <c r="K123" cm="1">
        <f t="array" ref="K123">_xlfn.IFNA(VLOOKUP(C123,Sheet1!B:H,6,FALSE), "")</f>
        <v>0</v>
      </c>
    </row>
    <row r="124" spans="1:11">
      <c r="A124">
        <v>33</v>
      </c>
      <c r="B124" t="s">
        <v>34</v>
      </c>
      <c r="C124">
        <v>122</v>
      </c>
      <c r="D124" t="s">
        <v>34</v>
      </c>
      <c r="E124">
        <v>18</v>
      </c>
      <c r="F124">
        <v>8</v>
      </c>
      <c r="G124">
        <v>0.008808416931734699</v>
      </c>
      <c r="H124" cm="1">
        <f t="array" ref="H124">_xlfn.IFNA(VLOOKUP(A124,Sheet1!B:H,3,FALSE), "")</f>
        <v>0</v>
      </c>
      <c r="I124" cm="1">
        <f t="array" ref="I124">_xlfn.IFNA(VLOOKUP(C124,Sheet1!B:H,3,FALSE), "")</f>
        <v>0</v>
      </c>
      <c r="J124" cm="1">
        <f t="array" ref="J124">_xlfn.IFNA(VLOOKUP(A124,Sheet1!B:H,6,FALSE), "")</f>
        <v>0</v>
      </c>
      <c r="K124" cm="1">
        <f t="array" ref="K124">_xlfn.IFNA(VLOOKUP(C124,Sheet1!B:H,6,FALSE), "")</f>
        <v>0</v>
      </c>
    </row>
    <row r="125" spans="1:11">
      <c r="A125">
        <v>104</v>
      </c>
      <c r="B125" t="s">
        <v>31</v>
      </c>
      <c r="C125">
        <v>100</v>
      </c>
      <c r="D125" t="s">
        <v>25</v>
      </c>
      <c r="E125">
        <v>18</v>
      </c>
      <c r="F125">
        <v>8</v>
      </c>
      <c r="G125">
        <v>0.008808416931734699</v>
      </c>
      <c r="H125" cm="1">
        <f t="array" ref="H125">_xlfn.IFNA(VLOOKUP(A125,Sheet1!B:H,3,FALSE), "")</f>
        <v>0</v>
      </c>
      <c r="I125" cm="1">
        <f t="array" ref="I125">_xlfn.IFNA(VLOOKUP(C125,Sheet1!B:H,3,FALSE), "")</f>
        <v>0</v>
      </c>
      <c r="J125" cm="1">
        <f t="array" ref="J125">_xlfn.IFNA(VLOOKUP(A125,Sheet1!B:H,6,FALSE), "")</f>
        <v>0</v>
      </c>
      <c r="K125" cm="1">
        <f t="array" ref="K125">_xlfn.IFNA(VLOOKUP(C125,Sheet1!B:H,6,FALSE), "")</f>
        <v>0</v>
      </c>
    </row>
    <row r="126" spans="1:11">
      <c r="A126">
        <v>104</v>
      </c>
      <c r="B126" t="s">
        <v>31</v>
      </c>
      <c r="C126">
        <v>107</v>
      </c>
      <c r="D126" t="s">
        <v>29</v>
      </c>
      <c r="E126">
        <v>18</v>
      </c>
      <c r="F126">
        <v>8</v>
      </c>
      <c r="G126">
        <v>0.008808416931734699</v>
      </c>
      <c r="H126" cm="1">
        <f t="array" ref="H126">_xlfn.IFNA(VLOOKUP(A126,Sheet1!B:H,3,FALSE), "")</f>
        <v>0</v>
      </c>
      <c r="I126" cm="1">
        <f t="array" ref="I126">_xlfn.IFNA(VLOOKUP(C126,Sheet1!B:H,3,FALSE), "")</f>
        <v>0</v>
      </c>
      <c r="J126" cm="1">
        <f t="array" ref="J126">_xlfn.IFNA(VLOOKUP(A126,Sheet1!B:H,6,FALSE), "")</f>
        <v>0</v>
      </c>
      <c r="K126" cm="1">
        <f t="array" ref="K126">_xlfn.IFNA(VLOOKUP(C126,Sheet1!B:H,6,FALSE), "")</f>
        <v>0</v>
      </c>
    </row>
    <row r="127" spans="1:11">
      <c r="A127">
        <v>104</v>
      </c>
      <c r="B127" t="s">
        <v>31</v>
      </c>
      <c r="C127">
        <v>109</v>
      </c>
      <c r="D127" t="s">
        <v>29</v>
      </c>
      <c r="E127">
        <v>18</v>
      </c>
      <c r="F127">
        <v>8</v>
      </c>
      <c r="G127">
        <v>0.008808416931734699</v>
      </c>
      <c r="H127" cm="1">
        <f t="array" ref="H127">_xlfn.IFNA(VLOOKUP(A127,Sheet1!B:H,3,FALSE), "")</f>
        <v>0</v>
      </c>
      <c r="I127" cm="1">
        <f t="array" ref="I127">_xlfn.IFNA(VLOOKUP(C127,Sheet1!B:H,3,FALSE), "")</f>
        <v>0</v>
      </c>
      <c r="J127" cm="1">
        <f t="array" ref="J127">_xlfn.IFNA(VLOOKUP(A127,Sheet1!B:H,6,FALSE), "")</f>
        <v>0</v>
      </c>
      <c r="K127" cm="1">
        <f t="array" ref="K127">_xlfn.IFNA(VLOOKUP(C127,Sheet1!B:H,6,FALSE), "")</f>
        <v>0</v>
      </c>
    </row>
    <row r="128" spans="1:11">
      <c r="A128">
        <v>104</v>
      </c>
      <c r="B128" t="s">
        <v>31</v>
      </c>
      <c r="C128">
        <v>122</v>
      </c>
      <c r="D128" t="s">
        <v>34</v>
      </c>
      <c r="E128">
        <v>18</v>
      </c>
      <c r="F128">
        <v>8</v>
      </c>
      <c r="G128">
        <v>0.008808416931734699</v>
      </c>
      <c r="H128" cm="1">
        <f t="array" ref="H128">_xlfn.IFNA(VLOOKUP(A128,Sheet1!B:H,3,FALSE), "")</f>
        <v>0</v>
      </c>
      <c r="I128" cm="1">
        <f t="array" ref="I128">_xlfn.IFNA(VLOOKUP(C128,Sheet1!B:H,3,FALSE), "")</f>
        <v>0</v>
      </c>
      <c r="J128" cm="1">
        <f t="array" ref="J128">_xlfn.IFNA(VLOOKUP(A128,Sheet1!B:H,6,FALSE), "")</f>
        <v>0</v>
      </c>
      <c r="K128" cm="1">
        <f t="array" ref="K128">_xlfn.IFNA(VLOOKUP(C128,Sheet1!B:H,6,FALSE), "")</f>
        <v>0</v>
      </c>
    </row>
    <row r="129" spans="1:11">
      <c r="A129">
        <v>104</v>
      </c>
      <c r="B129" t="s">
        <v>31</v>
      </c>
      <c r="C129">
        <v>108</v>
      </c>
      <c r="D129" t="s">
        <v>25</v>
      </c>
      <c r="E129">
        <v>18</v>
      </c>
      <c r="F129">
        <v>8</v>
      </c>
      <c r="G129">
        <v>0.008808416931734699</v>
      </c>
      <c r="H129" cm="1">
        <f t="array" ref="H129">_xlfn.IFNA(VLOOKUP(A129,Sheet1!B:H,3,FALSE), "")</f>
        <v>0</v>
      </c>
      <c r="I129" cm="1">
        <f t="array" ref="I129">_xlfn.IFNA(VLOOKUP(C129,Sheet1!B:H,3,FALSE), "")</f>
        <v>0</v>
      </c>
      <c r="J129" cm="1">
        <f t="array" ref="J129">_xlfn.IFNA(VLOOKUP(A129,Sheet1!B:H,6,FALSE), "")</f>
        <v>0</v>
      </c>
      <c r="K129" cm="1">
        <f t="array" ref="K129">_xlfn.IFNA(VLOOKUP(C129,Sheet1!B:H,6,FALSE), "")</f>
        <v>0</v>
      </c>
    </row>
    <row r="130" spans="1:11">
      <c r="A130">
        <v>104</v>
      </c>
      <c r="B130" t="s">
        <v>31</v>
      </c>
      <c r="C130">
        <v>88</v>
      </c>
      <c r="D130" t="s">
        <v>30</v>
      </c>
      <c r="E130">
        <v>18</v>
      </c>
      <c r="F130">
        <v>8</v>
      </c>
      <c r="G130">
        <v>0.008808416931734699</v>
      </c>
      <c r="H130" cm="1">
        <f t="array" ref="H130">_xlfn.IFNA(VLOOKUP(A130,Sheet1!B:H,3,FALSE), "")</f>
        <v>0</v>
      </c>
      <c r="I130" cm="1">
        <f t="array" ref="I130">_xlfn.IFNA(VLOOKUP(C130,Sheet1!B:H,3,FALSE), "")</f>
        <v>0</v>
      </c>
      <c r="J130" cm="1">
        <f t="array" ref="J130">_xlfn.IFNA(VLOOKUP(A130,Sheet1!B:H,6,FALSE), "")</f>
        <v>0</v>
      </c>
      <c r="K130" cm="1">
        <f t="array" ref="K130">_xlfn.IFNA(VLOOKUP(C130,Sheet1!B:H,6,FALSE), "")</f>
        <v>0</v>
      </c>
    </row>
    <row r="131" spans="1:11">
      <c r="A131">
        <v>112</v>
      </c>
      <c r="B131" t="s">
        <v>25</v>
      </c>
      <c r="C131">
        <v>107</v>
      </c>
      <c r="D131" t="s">
        <v>29</v>
      </c>
      <c r="E131">
        <v>22</v>
      </c>
      <c r="F131">
        <v>11</v>
      </c>
      <c r="G131">
        <v>0.0090340514246004</v>
      </c>
      <c r="H131" cm="1">
        <f t="array" ref="H131">_xlfn.IFNA(VLOOKUP(A131,Sheet1!B:H,3,FALSE), "")</f>
        <v>0</v>
      </c>
      <c r="I131" cm="1">
        <f t="array" ref="I131">_xlfn.IFNA(VLOOKUP(C131,Sheet1!B:H,3,FALSE), "")</f>
        <v>0</v>
      </c>
      <c r="J131" cm="1">
        <f t="array" ref="J131">_xlfn.IFNA(VLOOKUP(A131,Sheet1!B:H,6,FALSE), "")</f>
        <v>0</v>
      </c>
      <c r="K131" cm="1">
        <f t="array" ref="K131">_xlfn.IFNA(VLOOKUP(C131,Sheet1!B:H,6,FALSE), "")</f>
        <v>0</v>
      </c>
    </row>
    <row r="132" spans="1:11">
      <c r="A132">
        <v>112</v>
      </c>
      <c r="B132" t="s">
        <v>25</v>
      </c>
      <c r="C132">
        <v>108</v>
      </c>
      <c r="D132" t="s">
        <v>25</v>
      </c>
      <c r="E132">
        <v>22</v>
      </c>
      <c r="F132">
        <v>11</v>
      </c>
      <c r="G132">
        <v>0.0090340514246004</v>
      </c>
      <c r="H132" cm="1">
        <f t="array" ref="H132">_xlfn.IFNA(VLOOKUP(A132,Sheet1!B:H,3,FALSE), "")</f>
        <v>0</v>
      </c>
      <c r="I132" cm="1">
        <f t="array" ref="I132">_xlfn.IFNA(VLOOKUP(C132,Sheet1!B:H,3,FALSE), "")</f>
        <v>0</v>
      </c>
      <c r="J132" cm="1">
        <f t="array" ref="J132">_xlfn.IFNA(VLOOKUP(A132,Sheet1!B:H,6,FALSE), "")</f>
        <v>0</v>
      </c>
      <c r="K132" cm="1">
        <f t="array" ref="K132">_xlfn.IFNA(VLOOKUP(C132,Sheet1!B:H,6,FALSE), "")</f>
        <v>0</v>
      </c>
    </row>
    <row r="133" spans="1:11">
      <c r="A133">
        <v>112</v>
      </c>
      <c r="B133" t="s">
        <v>25</v>
      </c>
      <c r="C133">
        <v>111</v>
      </c>
      <c r="D133" t="s">
        <v>46</v>
      </c>
      <c r="E133">
        <v>22</v>
      </c>
      <c r="F133">
        <v>11</v>
      </c>
      <c r="G133">
        <v>0.0090340514246004</v>
      </c>
      <c r="H133" cm="1">
        <f t="array" ref="H133">_xlfn.IFNA(VLOOKUP(A133,Sheet1!B:H,3,FALSE), "")</f>
        <v>0</v>
      </c>
      <c r="I133" cm="1">
        <f t="array" ref="I133">_xlfn.IFNA(VLOOKUP(C133,Sheet1!B:H,3,FALSE), "")</f>
        <v>0</v>
      </c>
      <c r="J133" cm="1">
        <f t="array" ref="J133">_xlfn.IFNA(VLOOKUP(A133,Sheet1!B:H,6,FALSE), "")</f>
        <v>0</v>
      </c>
      <c r="K133" cm="1">
        <f t="array" ref="K133">_xlfn.IFNA(VLOOKUP(C133,Sheet1!B:H,6,FALSE), "")</f>
        <v>0</v>
      </c>
    </row>
    <row r="134" spans="1:11">
      <c r="A134">
        <v>112</v>
      </c>
      <c r="B134" t="s">
        <v>25</v>
      </c>
      <c r="C134">
        <v>113</v>
      </c>
      <c r="D134" t="s">
        <v>40</v>
      </c>
      <c r="E134">
        <v>22</v>
      </c>
      <c r="F134">
        <v>11</v>
      </c>
      <c r="G134">
        <v>0.0090340514246004</v>
      </c>
      <c r="H134" cm="1">
        <f t="array" ref="H134">_xlfn.IFNA(VLOOKUP(A134,Sheet1!B:H,3,FALSE), "")</f>
        <v>0</v>
      </c>
      <c r="I134" cm="1">
        <f t="array" ref="I134">_xlfn.IFNA(VLOOKUP(C134,Sheet1!B:H,3,FALSE), "")</f>
        <v>0</v>
      </c>
      <c r="J134" cm="1">
        <f t="array" ref="J134">_xlfn.IFNA(VLOOKUP(A134,Sheet1!B:H,6,FALSE), "")</f>
        <v>0</v>
      </c>
      <c r="K134" cm="1">
        <f t="array" ref="K134">_xlfn.IFNA(VLOOKUP(C134,Sheet1!B:H,6,FALSE), "")</f>
        <v>0</v>
      </c>
    </row>
    <row r="135" spans="1:11">
      <c r="A135">
        <v>112</v>
      </c>
      <c r="B135" t="s">
        <v>25</v>
      </c>
      <c r="C135">
        <v>115</v>
      </c>
      <c r="D135" t="s">
        <v>29</v>
      </c>
      <c r="E135">
        <v>22</v>
      </c>
      <c r="F135">
        <v>11</v>
      </c>
      <c r="G135">
        <v>0.0090340514246004</v>
      </c>
      <c r="H135" cm="1">
        <f t="array" ref="H135">_xlfn.IFNA(VLOOKUP(A135,Sheet1!B:H,3,FALSE), "")</f>
        <v>0</v>
      </c>
      <c r="I135" cm="1">
        <f t="array" ref="I135">_xlfn.IFNA(VLOOKUP(C135,Sheet1!B:H,3,FALSE), "")</f>
        <v>0</v>
      </c>
      <c r="J135" cm="1">
        <f t="array" ref="J135">_xlfn.IFNA(VLOOKUP(A135,Sheet1!B:H,6,FALSE), "")</f>
        <v>0</v>
      </c>
      <c r="K135" cm="1">
        <f t="array" ref="K135">_xlfn.IFNA(VLOOKUP(C135,Sheet1!B:H,6,FALSE), "")</f>
        <v>0</v>
      </c>
    </row>
    <row r="136" spans="1:11">
      <c r="A136">
        <v>112</v>
      </c>
      <c r="B136" t="s">
        <v>25</v>
      </c>
      <c r="C136">
        <v>118</v>
      </c>
      <c r="D136" t="s">
        <v>35</v>
      </c>
      <c r="E136">
        <v>22</v>
      </c>
      <c r="F136">
        <v>11</v>
      </c>
      <c r="G136">
        <v>0.0090340514246004</v>
      </c>
      <c r="H136" cm="1">
        <f t="array" ref="H136">_xlfn.IFNA(VLOOKUP(A136,Sheet1!B:H,3,FALSE), "")</f>
        <v>0</v>
      </c>
      <c r="I136" cm="1">
        <f t="array" ref="I136">_xlfn.IFNA(VLOOKUP(C136,Sheet1!B:H,3,FALSE), "")</f>
        <v>0</v>
      </c>
      <c r="J136" cm="1">
        <f t="array" ref="J136">_xlfn.IFNA(VLOOKUP(A136,Sheet1!B:H,6,FALSE), "")</f>
        <v>0</v>
      </c>
      <c r="K136" cm="1">
        <f t="array" ref="K136">_xlfn.IFNA(VLOOKUP(C136,Sheet1!B:H,6,FALSE), "")</f>
        <v>0</v>
      </c>
    </row>
    <row r="137" spans="1:11">
      <c r="A137">
        <v>112</v>
      </c>
      <c r="B137" t="s">
        <v>25</v>
      </c>
      <c r="C137">
        <v>32</v>
      </c>
      <c r="D137" t="s">
        <v>34</v>
      </c>
      <c r="E137">
        <v>22</v>
      </c>
      <c r="F137">
        <v>11</v>
      </c>
      <c r="G137">
        <v>0.0090340514246004</v>
      </c>
      <c r="H137" cm="1">
        <f t="array" ref="H137">_xlfn.IFNA(VLOOKUP(A137,Sheet1!B:H,3,FALSE), "")</f>
        <v>0</v>
      </c>
      <c r="I137" cm="1">
        <f t="array" ref="I137">_xlfn.IFNA(VLOOKUP(C137,Sheet1!B:H,3,FALSE), "")</f>
        <v>0</v>
      </c>
      <c r="J137" cm="1">
        <f t="array" ref="J137">_xlfn.IFNA(VLOOKUP(A137,Sheet1!B:H,6,FALSE), "")</f>
        <v>0</v>
      </c>
      <c r="K137" cm="1">
        <f t="array" ref="K137">_xlfn.IFNA(VLOOKUP(C137,Sheet1!B:H,6,FALSE), "")</f>
        <v>0</v>
      </c>
    </row>
    <row r="138" spans="1:11">
      <c r="A138">
        <v>112</v>
      </c>
      <c r="B138" t="s">
        <v>25</v>
      </c>
      <c r="C138">
        <v>119</v>
      </c>
      <c r="D138" t="s">
        <v>42</v>
      </c>
      <c r="E138">
        <v>22</v>
      </c>
      <c r="F138">
        <v>11</v>
      </c>
      <c r="G138">
        <v>0.0090340514246004</v>
      </c>
      <c r="H138" cm="1">
        <f t="array" ref="H138">_xlfn.IFNA(VLOOKUP(A138,Sheet1!B:H,3,FALSE), "")</f>
        <v>0</v>
      </c>
      <c r="I138" cm="1">
        <f t="array" ref="I138">_xlfn.IFNA(VLOOKUP(C138,Sheet1!B:H,3,FALSE), "")</f>
        <v>0</v>
      </c>
      <c r="J138" cm="1">
        <f t="array" ref="J138">_xlfn.IFNA(VLOOKUP(A138,Sheet1!B:H,6,FALSE), "")</f>
        <v>0</v>
      </c>
      <c r="K138" cm="1">
        <f t="array" ref="K138">_xlfn.IFNA(VLOOKUP(C138,Sheet1!B:H,6,FALSE), "")</f>
        <v>0</v>
      </c>
    </row>
    <row r="139" spans="1:11">
      <c r="A139">
        <v>112</v>
      </c>
      <c r="B139" t="s">
        <v>25</v>
      </c>
      <c r="C139">
        <v>120</v>
      </c>
      <c r="D139" t="s">
        <v>38</v>
      </c>
      <c r="E139">
        <v>22</v>
      </c>
      <c r="F139">
        <v>11</v>
      </c>
      <c r="G139">
        <v>0.0090340514246004</v>
      </c>
      <c r="H139" cm="1">
        <f t="array" ref="H139">_xlfn.IFNA(VLOOKUP(A139,Sheet1!B:H,3,FALSE), "")</f>
        <v>0</v>
      </c>
      <c r="I139" cm="1">
        <f t="array" ref="I139">_xlfn.IFNA(VLOOKUP(C139,Sheet1!B:H,3,FALSE), "")</f>
        <v>0</v>
      </c>
      <c r="J139" cm="1">
        <f t="array" ref="J139">_xlfn.IFNA(VLOOKUP(A139,Sheet1!B:H,6,FALSE), "")</f>
        <v>0</v>
      </c>
      <c r="K139" cm="1">
        <f t="array" ref="K139">_xlfn.IFNA(VLOOKUP(C139,Sheet1!B:H,6,FALSE), "")</f>
        <v>0</v>
      </c>
    </row>
    <row r="140" spans="1:11">
      <c r="A140">
        <v>112</v>
      </c>
      <c r="B140" t="s">
        <v>25</v>
      </c>
      <c r="C140">
        <v>109</v>
      </c>
      <c r="D140" t="s">
        <v>29</v>
      </c>
      <c r="E140">
        <v>22</v>
      </c>
      <c r="F140">
        <v>11</v>
      </c>
      <c r="G140">
        <v>0.0090340514246004</v>
      </c>
      <c r="H140" cm="1">
        <f t="array" ref="H140">_xlfn.IFNA(VLOOKUP(A140,Sheet1!B:H,3,FALSE), "")</f>
        <v>0</v>
      </c>
      <c r="I140" cm="1">
        <f t="array" ref="I140">_xlfn.IFNA(VLOOKUP(C140,Sheet1!B:H,3,FALSE), "")</f>
        <v>0</v>
      </c>
      <c r="J140" cm="1">
        <f t="array" ref="J140">_xlfn.IFNA(VLOOKUP(A140,Sheet1!B:H,6,FALSE), "")</f>
        <v>0</v>
      </c>
      <c r="K140" cm="1">
        <f t="array" ref="K140">_xlfn.IFNA(VLOOKUP(C140,Sheet1!B:H,6,FALSE), "")</f>
        <v>0</v>
      </c>
    </row>
    <row r="141" spans="1:11">
      <c r="A141">
        <v>64</v>
      </c>
      <c r="B141" t="s">
        <v>35</v>
      </c>
      <c r="C141">
        <v>118</v>
      </c>
      <c r="D141" t="s">
        <v>35</v>
      </c>
      <c r="E141">
        <v>13</v>
      </c>
      <c r="F141">
        <v>8</v>
      </c>
      <c r="G141">
        <v>0.0100544616673648</v>
      </c>
      <c r="H141" cm="1">
        <f t="array" ref="H141">_xlfn.IFNA(VLOOKUP(A141,Sheet1!B:H,3,FALSE), "")</f>
        <v>0</v>
      </c>
      <c r="I141" cm="1">
        <f t="array" ref="I141">_xlfn.IFNA(VLOOKUP(C141,Sheet1!B:H,3,FALSE), "")</f>
        <v>0</v>
      </c>
      <c r="J141" cm="1">
        <f t="array" ref="J141">_xlfn.IFNA(VLOOKUP(A141,Sheet1!B:H,6,FALSE), "")</f>
        <v>0</v>
      </c>
      <c r="K141" cm="1">
        <f t="array" ref="K141">_xlfn.IFNA(VLOOKUP(C141,Sheet1!B:H,6,FALSE), "")</f>
        <v>0</v>
      </c>
    </row>
    <row r="142" spans="1:11">
      <c r="A142">
        <v>64</v>
      </c>
      <c r="B142" t="s">
        <v>35</v>
      </c>
      <c r="C142">
        <v>117</v>
      </c>
      <c r="D142" t="s">
        <v>36</v>
      </c>
      <c r="E142">
        <v>13</v>
      </c>
      <c r="F142">
        <v>8</v>
      </c>
      <c r="G142">
        <v>0.0100544616673648</v>
      </c>
      <c r="H142" cm="1">
        <f t="array" ref="H142">_xlfn.IFNA(VLOOKUP(A142,Sheet1!B:H,3,FALSE), "")</f>
        <v>0</v>
      </c>
      <c r="I142" cm="1">
        <f t="array" ref="I142">_xlfn.IFNA(VLOOKUP(C142,Sheet1!B:H,3,FALSE), "")</f>
        <v>0</v>
      </c>
      <c r="J142" cm="1">
        <f t="array" ref="J142">_xlfn.IFNA(VLOOKUP(A142,Sheet1!B:H,6,FALSE), "")</f>
        <v>0</v>
      </c>
      <c r="K142" cm="1">
        <f t="array" ref="K142">_xlfn.IFNA(VLOOKUP(C142,Sheet1!B:H,6,FALSE), "")</f>
        <v>0</v>
      </c>
    </row>
    <row r="143" spans="1:11">
      <c r="A143">
        <v>64</v>
      </c>
      <c r="B143" t="s">
        <v>35</v>
      </c>
      <c r="C143">
        <v>111</v>
      </c>
      <c r="D143" t="s">
        <v>46</v>
      </c>
      <c r="E143">
        <v>13</v>
      </c>
      <c r="F143">
        <v>8</v>
      </c>
      <c r="G143">
        <v>0.0100544616673648</v>
      </c>
      <c r="H143" cm="1">
        <f t="array" ref="H143">_xlfn.IFNA(VLOOKUP(A143,Sheet1!B:H,3,FALSE), "")</f>
        <v>0</v>
      </c>
      <c r="I143" cm="1">
        <f t="array" ref="I143">_xlfn.IFNA(VLOOKUP(C143,Sheet1!B:H,3,FALSE), "")</f>
        <v>0</v>
      </c>
      <c r="J143" cm="1">
        <f t="array" ref="J143">_xlfn.IFNA(VLOOKUP(A143,Sheet1!B:H,6,FALSE), "")</f>
        <v>0</v>
      </c>
      <c r="K143" cm="1">
        <f t="array" ref="K143">_xlfn.IFNA(VLOOKUP(C143,Sheet1!B:H,6,FALSE), "")</f>
        <v>0</v>
      </c>
    </row>
    <row r="144" spans="1:11">
      <c r="A144">
        <v>64</v>
      </c>
      <c r="B144" t="s">
        <v>35</v>
      </c>
      <c r="C144">
        <v>65</v>
      </c>
      <c r="D144" t="s">
        <v>30</v>
      </c>
      <c r="E144">
        <v>13</v>
      </c>
      <c r="F144">
        <v>8</v>
      </c>
      <c r="G144">
        <v>0.0100544616673648</v>
      </c>
      <c r="H144" cm="1">
        <f t="array" ref="H144">_xlfn.IFNA(VLOOKUP(A144,Sheet1!B:H,3,FALSE), "")</f>
        <v>0</v>
      </c>
      <c r="I144" cm="1">
        <f t="array" ref="I144">_xlfn.IFNA(VLOOKUP(C144,Sheet1!B:H,3,FALSE), "")</f>
        <v>0</v>
      </c>
      <c r="J144" cm="1">
        <f t="array" ref="J144">_xlfn.IFNA(VLOOKUP(A144,Sheet1!B:H,6,FALSE), "")</f>
        <v>0</v>
      </c>
      <c r="K144" cm="1">
        <f t="array" ref="K144">_xlfn.IFNA(VLOOKUP(C144,Sheet1!B:H,6,FALSE), "")</f>
        <v>0</v>
      </c>
    </row>
    <row r="145" spans="1:11">
      <c r="A145">
        <v>64</v>
      </c>
      <c r="B145" t="s">
        <v>35</v>
      </c>
      <c r="C145">
        <v>63</v>
      </c>
      <c r="D145" t="s">
        <v>36</v>
      </c>
      <c r="E145">
        <v>13</v>
      </c>
      <c r="F145">
        <v>8</v>
      </c>
      <c r="G145">
        <v>0.0100544616673648</v>
      </c>
      <c r="H145" cm="1">
        <f t="array" ref="H145">_xlfn.IFNA(VLOOKUP(A145,Sheet1!B:H,3,FALSE), "")</f>
        <v>0</v>
      </c>
      <c r="I145" cm="1">
        <f t="array" ref="I145">_xlfn.IFNA(VLOOKUP(C145,Sheet1!B:H,3,FALSE), "")</f>
        <v>0</v>
      </c>
      <c r="J145" cm="1">
        <f t="array" ref="J145">_xlfn.IFNA(VLOOKUP(A145,Sheet1!B:H,6,FALSE), "")</f>
        <v>0</v>
      </c>
      <c r="K145" cm="1">
        <f t="array" ref="K145">_xlfn.IFNA(VLOOKUP(C145,Sheet1!B:H,6,FALSE), "")</f>
        <v>0</v>
      </c>
    </row>
    <row r="146" spans="1:11">
      <c r="A146">
        <v>64</v>
      </c>
      <c r="B146" t="s">
        <v>35</v>
      </c>
      <c r="C146">
        <v>61</v>
      </c>
      <c r="D146" t="s">
        <v>35</v>
      </c>
      <c r="E146">
        <v>13</v>
      </c>
      <c r="F146">
        <v>8</v>
      </c>
      <c r="G146">
        <v>0.0100544616673648</v>
      </c>
      <c r="H146" cm="1">
        <f t="array" ref="H146">_xlfn.IFNA(VLOOKUP(A146,Sheet1!B:H,3,FALSE), "")</f>
        <v>0</v>
      </c>
      <c r="I146" cm="1">
        <f t="array" ref="I146">_xlfn.IFNA(VLOOKUP(C146,Sheet1!B:H,3,FALSE), "")</f>
        <v>0</v>
      </c>
      <c r="J146" cm="1">
        <f t="array" ref="J146">_xlfn.IFNA(VLOOKUP(A146,Sheet1!B:H,6,FALSE), "")</f>
        <v>0</v>
      </c>
      <c r="K146" cm="1">
        <f t="array" ref="K146">_xlfn.IFNA(VLOOKUP(C146,Sheet1!B:H,6,FALSE), "")</f>
        <v>0</v>
      </c>
    </row>
    <row r="147" spans="1:11">
      <c r="A147">
        <v>64</v>
      </c>
      <c r="B147" t="s">
        <v>35</v>
      </c>
      <c r="C147">
        <v>119</v>
      </c>
      <c r="D147" t="s">
        <v>42</v>
      </c>
      <c r="E147">
        <v>13</v>
      </c>
      <c r="F147">
        <v>8</v>
      </c>
      <c r="G147">
        <v>0.0100544616673648</v>
      </c>
      <c r="H147" cm="1">
        <f t="array" ref="H147">_xlfn.IFNA(VLOOKUP(A147,Sheet1!B:H,3,FALSE), "")</f>
        <v>0</v>
      </c>
      <c r="I147" cm="1">
        <f t="array" ref="I147">_xlfn.IFNA(VLOOKUP(C147,Sheet1!B:H,3,FALSE), "")</f>
        <v>0</v>
      </c>
      <c r="J147" cm="1">
        <f t="array" ref="J147">_xlfn.IFNA(VLOOKUP(A147,Sheet1!B:H,6,FALSE), "")</f>
        <v>0</v>
      </c>
      <c r="K147" cm="1">
        <f t="array" ref="K147">_xlfn.IFNA(VLOOKUP(C147,Sheet1!B:H,6,FALSE), "")</f>
        <v>0</v>
      </c>
    </row>
    <row r="148" spans="1:11">
      <c r="A148">
        <v>205</v>
      </c>
      <c r="B148" t="s">
        <v>28</v>
      </c>
      <c r="C148">
        <v>336</v>
      </c>
      <c r="D148" t="s">
        <v>30</v>
      </c>
      <c r="E148">
        <v>14</v>
      </c>
      <c r="F148">
        <v>7</v>
      </c>
      <c r="G148">
        <v>0.010455764075067</v>
      </c>
      <c r="H148" cm="1">
        <f t="array" ref="H148">_xlfn.IFNA(VLOOKUP(A148,Sheet1!B:H,3,FALSE), "")</f>
        <v>0</v>
      </c>
      <c r="I148" cm="1">
        <f t="array" ref="I148">_xlfn.IFNA(VLOOKUP(C148,Sheet1!B:H,3,FALSE), "")</f>
        <v>0</v>
      </c>
      <c r="J148" cm="1">
        <f t="array" ref="J148">_xlfn.IFNA(VLOOKUP(A148,Sheet1!B:H,6,FALSE), "")</f>
        <v>0</v>
      </c>
      <c r="K148" cm="1">
        <f t="array" ref="K148">_xlfn.IFNA(VLOOKUP(C148,Sheet1!B:H,6,FALSE), "")</f>
        <v>0</v>
      </c>
    </row>
    <row r="149" spans="1:11">
      <c r="A149">
        <v>205</v>
      </c>
      <c r="B149" t="s">
        <v>28</v>
      </c>
      <c r="C149">
        <v>206</v>
      </c>
      <c r="D149" t="s">
        <v>31</v>
      </c>
      <c r="E149">
        <v>14</v>
      </c>
      <c r="F149">
        <v>7</v>
      </c>
      <c r="G149">
        <v>0.010455764075067</v>
      </c>
      <c r="H149" cm="1">
        <f t="array" ref="H149">_xlfn.IFNA(VLOOKUP(A149,Sheet1!B:H,3,FALSE), "")</f>
        <v>0</v>
      </c>
      <c r="I149" cm="1">
        <f t="array" ref="I149">_xlfn.IFNA(VLOOKUP(C149,Sheet1!B:H,3,FALSE), "")</f>
        <v>0</v>
      </c>
      <c r="J149" cm="1">
        <f t="array" ref="J149">_xlfn.IFNA(VLOOKUP(A149,Sheet1!B:H,6,FALSE), "")</f>
        <v>0</v>
      </c>
      <c r="K149" cm="1">
        <f t="array" ref="K149">_xlfn.IFNA(VLOOKUP(C149,Sheet1!B:H,6,FALSE), "")</f>
        <v>0</v>
      </c>
    </row>
    <row r="150" spans="1:11">
      <c r="A150">
        <v>205</v>
      </c>
      <c r="B150" t="s">
        <v>28</v>
      </c>
      <c r="C150">
        <v>209</v>
      </c>
      <c r="D150" t="s">
        <v>37</v>
      </c>
      <c r="E150">
        <v>14</v>
      </c>
      <c r="F150">
        <v>7</v>
      </c>
      <c r="G150">
        <v>0.010455764075067</v>
      </c>
      <c r="H150" cm="1">
        <f t="array" ref="H150">_xlfn.IFNA(VLOOKUP(A150,Sheet1!B:H,3,FALSE), "")</f>
        <v>0</v>
      </c>
      <c r="I150" cm="1">
        <f t="array" ref="I150">_xlfn.IFNA(VLOOKUP(C150,Sheet1!B:H,3,FALSE), "")</f>
        <v>0</v>
      </c>
      <c r="J150" cm="1">
        <f t="array" ref="J150">_xlfn.IFNA(VLOOKUP(A150,Sheet1!B:H,6,FALSE), "")</f>
        <v>0</v>
      </c>
      <c r="K150" cm="1">
        <f t="array" ref="K150">_xlfn.IFNA(VLOOKUP(C150,Sheet1!B:H,6,FALSE), "")</f>
        <v>0</v>
      </c>
    </row>
    <row r="151" spans="1:11">
      <c r="A151">
        <v>205</v>
      </c>
      <c r="B151" t="s">
        <v>28</v>
      </c>
      <c r="C151">
        <v>335</v>
      </c>
      <c r="D151" t="s">
        <v>26</v>
      </c>
      <c r="E151">
        <v>14</v>
      </c>
      <c r="F151">
        <v>7</v>
      </c>
      <c r="G151">
        <v>0.010455764075067</v>
      </c>
      <c r="H151" cm="1">
        <f t="array" ref="H151">_xlfn.IFNA(VLOOKUP(A151,Sheet1!B:H,3,FALSE), "")</f>
        <v>0</v>
      </c>
      <c r="I151" cm="1">
        <f t="array" ref="I151">_xlfn.IFNA(VLOOKUP(C151,Sheet1!B:H,3,FALSE), "")</f>
        <v>0</v>
      </c>
      <c r="J151" cm="1">
        <f t="array" ref="J151">_xlfn.IFNA(VLOOKUP(A151,Sheet1!B:H,6,FALSE), "")</f>
        <v>0</v>
      </c>
      <c r="K151" cm="1">
        <f t="array" ref="K151">_xlfn.IFNA(VLOOKUP(C151,Sheet1!B:H,6,FALSE), "")</f>
        <v>0</v>
      </c>
    </row>
    <row r="152" spans="1:11">
      <c r="A152">
        <v>205</v>
      </c>
      <c r="B152" t="s">
        <v>28</v>
      </c>
      <c r="C152">
        <v>204</v>
      </c>
      <c r="D152" t="s">
        <v>41</v>
      </c>
      <c r="E152">
        <v>14</v>
      </c>
      <c r="F152">
        <v>7</v>
      </c>
      <c r="G152">
        <v>0.010455764075067</v>
      </c>
      <c r="H152" cm="1">
        <f t="array" ref="H152">_xlfn.IFNA(VLOOKUP(A152,Sheet1!B:H,3,FALSE), "")</f>
        <v>0</v>
      </c>
      <c r="I152" cm="1">
        <f t="array" ref="I152">_xlfn.IFNA(VLOOKUP(C152,Sheet1!B:H,3,FALSE), "")</f>
        <v>0</v>
      </c>
      <c r="J152" cm="1">
        <f t="array" ref="J152">_xlfn.IFNA(VLOOKUP(A152,Sheet1!B:H,6,FALSE), "")</f>
        <v>0</v>
      </c>
      <c r="K152" cm="1">
        <f t="array" ref="K152">_xlfn.IFNA(VLOOKUP(C152,Sheet1!B:H,6,FALSE), "")</f>
        <v>0</v>
      </c>
    </row>
    <row r="153" spans="1:11">
      <c r="A153">
        <v>205</v>
      </c>
      <c r="B153" t="s">
        <v>28</v>
      </c>
      <c r="C153">
        <v>337</v>
      </c>
      <c r="D153" t="s">
        <v>31</v>
      </c>
      <c r="E153">
        <v>14</v>
      </c>
      <c r="F153">
        <v>7</v>
      </c>
      <c r="G153">
        <v>0.010455764075067</v>
      </c>
      <c r="H153" cm="1">
        <f t="array" ref="H153">_xlfn.IFNA(VLOOKUP(A153,Sheet1!B:H,3,FALSE), "")</f>
        <v>0</v>
      </c>
      <c r="I153" cm="1">
        <f t="array" ref="I153">_xlfn.IFNA(VLOOKUP(C153,Sheet1!B:H,3,FALSE), "")</f>
        <v>0</v>
      </c>
      <c r="J153" cm="1">
        <f t="array" ref="J153">_xlfn.IFNA(VLOOKUP(A153,Sheet1!B:H,6,FALSE), "")</f>
        <v>0</v>
      </c>
      <c r="K153" cm="1">
        <f t="array" ref="K153">_xlfn.IFNA(VLOOKUP(C153,Sheet1!B:H,6,FALSE), "")</f>
        <v>0</v>
      </c>
    </row>
    <row r="154" spans="1:11">
      <c r="A154">
        <v>171</v>
      </c>
      <c r="B154" t="s">
        <v>39</v>
      </c>
      <c r="C154">
        <v>133</v>
      </c>
      <c r="D154" t="s">
        <v>42</v>
      </c>
      <c r="E154">
        <v>12</v>
      </c>
      <c r="F154">
        <v>9</v>
      </c>
      <c r="G154">
        <v>0.0111396743787489</v>
      </c>
      <c r="H154" cm="1">
        <f t="array" ref="H154">_xlfn.IFNA(VLOOKUP(A154,Sheet1!B:H,3,FALSE), "")</f>
        <v>0</v>
      </c>
      <c r="I154" cm="1">
        <f t="array" ref="I154">_xlfn.IFNA(VLOOKUP(C154,Sheet1!B:H,3,FALSE), "")</f>
        <v>0</v>
      </c>
      <c r="J154" cm="1">
        <f t="array" ref="J154">_xlfn.IFNA(VLOOKUP(A154,Sheet1!B:H,6,FALSE), "")</f>
        <v>0</v>
      </c>
      <c r="K154" cm="1">
        <f t="array" ref="K154">_xlfn.IFNA(VLOOKUP(C154,Sheet1!B:H,6,FALSE), "")</f>
        <v>0</v>
      </c>
    </row>
    <row r="155" spans="1:11">
      <c r="A155">
        <v>171</v>
      </c>
      <c r="B155" t="s">
        <v>39</v>
      </c>
      <c r="C155">
        <v>166</v>
      </c>
      <c r="D155" t="s">
        <v>42</v>
      </c>
      <c r="E155">
        <v>12</v>
      </c>
      <c r="F155">
        <v>9</v>
      </c>
      <c r="G155">
        <v>0.0111396743787489</v>
      </c>
      <c r="H155" cm="1">
        <f t="array" ref="H155">_xlfn.IFNA(VLOOKUP(A155,Sheet1!B:H,3,FALSE), "")</f>
        <v>0</v>
      </c>
      <c r="I155" cm="1">
        <f t="array" ref="I155">_xlfn.IFNA(VLOOKUP(C155,Sheet1!B:H,3,FALSE), "")</f>
        <v>0</v>
      </c>
      <c r="J155" cm="1">
        <f t="array" ref="J155">_xlfn.IFNA(VLOOKUP(A155,Sheet1!B:H,6,FALSE), "")</f>
        <v>0</v>
      </c>
      <c r="K155" cm="1">
        <f t="array" ref="K155">_xlfn.IFNA(VLOOKUP(C155,Sheet1!B:H,6,FALSE), "")</f>
        <v>0</v>
      </c>
    </row>
    <row r="156" spans="1:11">
      <c r="A156">
        <v>171</v>
      </c>
      <c r="B156" t="s">
        <v>39</v>
      </c>
      <c r="C156">
        <v>167</v>
      </c>
      <c r="D156" t="s">
        <v>27</v>
      </c>
      <c r="E156">
        <v>12</v>
      </c>
      <c r="F156">
        <v>9</v>
      </c>
      <c r="G156">
        <v>0.0111396743787489</v>
      </c>
      <c r="H156" cm="1">
        <f t="array" ref="H156">_xlfn.IFNA(VLOOKUP(A156,Sheet1!B:H,3,FALSE), "")</f>
        <v>0</v>
      </c>
      <c r="I156" cm="1">
        <f t="array" ref="I156">_xlfn.IFNA(VLOOKUP(C156,Sheet1!B:H,3,FALSE), "")</f>
        <v>0</v>
      </c>
      <c r="J156" cm="1">
        <f t="array" ref="J156">_xlfn.IFNA(VLOOKUP(A156,Sheet1!B:H,6,FALSE), "")</f>
        <v>0</v>
      </c>
      <c r="K156" cm="1">
        <f t="array" ref="K156">_xlfn.IFNA(VLOOKUP(C156,Sheet1!B:H,6,FALSE), "")</f>
        <v>0</v>
      </c>
    </row>
    <row r="157" spans="1:11">
      <c r="A157">
        <v>171</v>
      </c>
      <c r="B157" t="s">
        <v>39</v>
      </c>
      <c r="C157">
        <v>326</v>
      </c>
      <c r="D157" t="s">
        <v>29</v>
      </c>
      <c r="E157">
        <v>12</v>
      </c>
      <c r="F157">
        <v>9</v>
      </c>
      <c r="G157">
        <v>0.0111396743787489</v>
      </c>
      <c r="H157" cm="1">
        <f t="array" ref="H157">_xlfn.IFNA(VLOOKUP(A157,Sheet1!B:H,3,FALSE), "")</f>
        <v>0</v>
      </c>
      <c r="I157" cm="1">
        <f t="array" ref="I157">_xlfn.IFNA(VLOOKUP(C157,Sheet1!B:H,3,FALSE), "")</f>
        <v>0</v>
      </c>
      <c r="J157" cm="1">
        <f t="array" ref="J157">_xlfn.IFNA(VLOOKUP(A157,Sheet1!B:H,6,FALSE), "")</f>
        <v>0</v>
      </c>
      <c r="K157" cm="1">
        <f t="array" ref="K157">_xlfn.IFNA(VLOOKUP(C157,Sheet1!B:H,6,FALSE), "")</f>
        <v>0</v>
      </c>
    </row>
    <row r="158" spans="1:11">
      <c r="A158">
        <v>171</v>
      </c>
      <c r="B158" t="s">
        <v>39</v>
      </c>
      <c r="C158">
        <v>175</v>
      </c>
      <c r="D158" t="s">
        <v>42</v>
      </c>
      <c r="E158">
        <v>12</v>
      </c>
      <c r="F158">
        <v>9</v>
      </c>
      <c r="G158">
        <v>0.0111396743787489</v>
      </c>
      <c r="H158" cm="1">
        <f t="array" ref="H158">_xlfn.IFNA(VLOOKUP(A158,Sheet1!B:H,3,FALSE), "")</f>
        <v>0</v>
      </c>
      <c r="I158" cm="1">
        <f t="array" ref="I158">_xlfn.IFNA(VLOOKUP(C158,Sheet1!B:H,3,FALSE), "")</f>
        <v>0</v>
      </c>
      <c r="J158" cm="1">
        <f t="array" ref="J158">_xlfn.IFNA(VLOOKUP(A158,Sheet1!B:H,6,FALSE), "")</f>
        <v>0</v>
      </c>
      <c r="K158" cm="1">
        <f t="array" ref="K158">_xlfn.IFNA(VLOOKUP(C158,Sheet1!B:H,6,FALSE), "")</f>
        <v>0</v>
      </c>
    </row>
    <row r="159" spans="1:11">
      <c r="A159">
        <v>171</v>
      </c>
      <c r="B159" t="s">
        <v>39</v>
      </c>
      <c r="C159">
        <v>168</v>
      </c>
      <c r="D159" t="s">
        <v>34</v>
      </c>
      <c r="E159">
        <v>12</v>
      </c>
      <c r="F159">
        <v>9</v>
      </c>
      <c r="G159">
        <v>0.0111396743787489</v>
      </c>
      <c r="H159" cm="1">
        <f t="array" ref="H159">_xlfn.IFNA(VLOOKUP(A159,Sheet1!B:H,3,FALSE), "")</f>
        <v>0</v>
      </c>
      <c r="I159" cm="1">
        <f t="array" ref="I159">_xlfn.IFNA(VLOOKUP(C159,Sheet1!B:H,3,FALSE), "")</f>
        <v>0</v>
      </c>
      <c r="J159" cm="1">
        <f t="array" ref="J159">_xlfn.IFNA(VLOOKUP(A159,Sheet1!B:H,6,FALSE), "")</f>
        <v>0</v>
      </c>
      <c r="K159" cm="1">
        <f t="array" ref="K159">_xlfn.IFNA(VLOOKUP(C159,Sheet1!B:H,6,FALSE), "")</f>
        <v>0</v>
      </c>
    </row>
    <row r="160" spans="1:11">
      <c r="A160">
        <v>171</v>
      </c>
      <c r="B160" t="s">
        <v>39</v>
      </c>
      <c r="C160">
        <v>172</v>
      </c>
      <c r="D160" t="s">
        <v>26</v>
      </c>
      <c r="E160">
        <v>12</v>
      </c>
      <c r="F160">
        <v>9</v>
      </c>
      <c r="G160">
        <v>0.0111396743787489</v>
      </c>
      <c r="H160" cm="1">
        <f t="array" ref="H160">_xlfn.IFNA(VLOOKUP(A160,Sheet1!B:H,3,FALSE), "")</f>
        <v>0</v>
      </c>
      <c r="I160" cm="1">
        <f t="array" ref="I160">_xlfn.IFNA(VLOOKUP(C160,Sheet1!B:H,3,FALSE), "")</f>
        <v>0</v>
      </c>
      <c r="J160" cm="1">
        <f t="array" ref="J160">_xlfn.IFNA(VLOOKUP(A160,Sheet1!B:H,6,FALSE), "")</f>
        <v>0</v>
      </c>
      <c r="K160" cm="1">
        <f t="array" ref="K160">_xlfn.IFNA(VLOOKUP(C160,Sheet1!B:H,6,FALSE), "")</f>
        <v>0</v>
      </c>
    </row>
    <row r="161" spans="1:11">
      <c r="A161">
        <v>171</v>
      </c>
      <c r="B161" t="s">
        <v>39</v>
      </c>
      <c r="C161">
        <v>174</v>
      </c>
      <c r="D161" t="s">
        <v>30</v>
      </c>
      <c r="E161">
        <v>12</v>
      </c>
      <c r="F161">
        <v>9</v>
      </c>
      <c r="G161">
        <v>0.0111396743787489</v>
      </c>
      <c r="H161" cm="1">
        <f t="array" ref="H161">_xlfn.IFNA(VLOOKUP(A161,Sheet1!B:H,3,FALSE), "")</f>
        <v>0</v>
      </c>
      <c r="I161" cm="1">
        <f t="array" ref="I161">_xlfn.IFNA(VLOOKUP(C161,Sheet1!B:H,3,FALSE), "")</f>
        <v>0</v>
      </c>
      <c r="J161" cm="1">
        <f t="array" ref="J161">_xlfn.IFNA(VLOOKUP(A161,Sheet1!B:H,6,FALSE), "")</f>
        <v>0</v>
      </c>
      <c r="K161" cm="1">
        <f t="array" ref="K161">_xlfn.IFNA(VLOOKUP(C161,Sheet1!B:H,6,FALSE), "")</f>
        <v>0</v>
      </c>
    </row>
    <row r="162" spans="1:11">
      <c r="A162">
        <v>171</v>
      </c>
      <c r="B162" t="s">
        <v>39</v>
      </c>
      <c r="C162">
        <v>94</v>
      </c>
      <c r="D162" t="s">
        <v>36</v>
      </c>
      <c r="E162">
        <v>12</v>
      </c>
      <c r="F162">
        <v>9</v>
      </c>
      <c r="G162">
        <v>0.0111396743787489</v>
      </c>
      <c r="H162" cm="1">
        <f t="array" ref="H162">_xlfn.IFNA(VLOOKUP(A162,Sheet1!B:H,3,FALSE), "")</f>
        <v>0</v>
      </c>
      <c r="I162" cm="1">
        <f t="array" ref="I162">_xlfn.IFNA(VLOOKUP(C162,Sheet1!B:H,3,FALSE), "")</f>
        <v>0</v>
      </c>
      <c r="J162" cm="1">
        <f t="array" ref="J162">_xlfn.IFNA(VLOOKUP(A162,Sheet1!B:H,6,FALSE), "")</f>
        <v>0</v>
      </c>
      <c r="K162" cm="1">
        <f t="array" ref="K162">_xlfn.IFNA(VLOOKUP(C162,Sheet1!B:H,6,FALSE), "")</f>
        <v>0</v>
      </c>
    </row>
    <row r="163" spans="1:11">
      <c r="A163">
        <v>277</v>
      </c>
      <c r="B163" t="s">
        <v>27</v>
      </c>
      <c r="C163">
        <v>276</v>
      </c>
      <c r="D163" t="s">
        <v>36</v>
      </c>
      <c r="E163">
        <v>16</v>
      </c>
      <c r="F163">
        <v>7</v>
      </c>
      <c r="G163">
        <v>0.011612620508326</v>
      </c>
      <c r="H163" cm="1">
        <f t="array" ref="H163">_xlfn.IFNA(VLOOKUP(A163,Sheet1!B:H,3,FALSE), "")</f>
        <v>0</v>
      </c>
      <c r="I163" cm="1">
        <f t="array" ref="I163">_xlfn.IFNA(VLOOKUP(C163,Sheet1!B:H,3,FALSE), "")</f>
        <v>0</v>
      </c>
      <c r="J163" cm="1">
        <f t="array" ref="J163">_xlfn.IFNA(VLOOKUP(A163,Sheet1!B:H,6,FALSE), "")</f>
        <v>0</v>
      </c>
      <c r="K163" cm="1">
        <f t="array" ref="K163">_xlfn.IFNA(VLOOKUP(C163,Sheet1!B:H,6,FALSE), "")</f>
        <v>0</v>
      </c>
    </row>
    <row r="164" spans="1:11">
      <c r="A164">
        <v>277</v>
      </c>
      <c r="B164" t="s">
        <v>27</v>
      </c>
      <c r="C164">
        <v>278</v>
      </c>
      <c r="D164" t="s">
        <v>31</v>
      </c>
      <c r="E164">
        <v>16</v>
      </c>
      <c r="F164">
        <v>7</v>
      </c>
      <c r="G164">
        <v>0.011612620508326</v>
      </c>
      <c r="H164" cm="1">
        <f t="array" ref="H164">_xlfn.IFNA(VLOOKUP(A164,Sheet1!B:H,3,FALSE), "")</f>
        <v>0</v>
      </c>
      <c r="I164" cm="1">
        <f t="array" ref="I164">_xlfn.IFNA(VLOOKUP(C164,Sheet1!B:H,3,FALSE), "")</f>
        <v>0</v>
      </c>
      <c r="J164" cm="1">
        <f t="array" ref="J164">_xlfn.IFNA(VLOOKUP(A164,Sheet1!B:H,6,FALSE), "")</f>
        <v>0</v>
      </c>
      <c r="K164" cm="1">
        <f t="array" ref="K164">_xlfn.IFNA(VLOOKUP(C164,Sheet1!B:H,6,FALSE), "")</f>
        <v>0</v>
      </c>
    </row>
    <row r="165" spans="1:11">
      <c r="A165">
        <v>277</v>
      </c>
      <c r="B165" t="s">
        <v>27</v>
      </c>
      <c r="C165">
        <v>280</v>
      </c>
      <c r="D165" t="s">
        <v>34</v>
      </c>
      <c r="E165">
        <v>16</v>
      </c>
      <c r="F165">
        <v>7</v>
      </c>
      <c r="G165">
        <v>0.011612620508326</v>
      </c>
      <c r="H165" cm="1">
        <f t="array" ref="H165">_xlfn.IFNA(VLOOKUP(A165,Sheet1!B:H,3,FALSE), "")</f>
        <v>0</v>
      </c>
      <c r="I165" cm="1">
        <f t="array" ref="I165">_xlfn.IFNA(VLOOKUP(C165,Sheet1!B:H,3,FALSE), "")</f>
        <v>0</v>
      </c>
      <c r="J165" cm="1">
        <f t="array" ref="J165">_xlfn.IFNA(VLOOKUP(A165,Sheet1!B:H,6,FALSE), "")</f>
        <v>0</v>
      </c>
      <c r="K165" cm="1">
        <f t="array" ref="K165">_xlfn.IFNA(VLOOKUP(C165,Sheet1!B:H,6,FALSE), "")</f>
        <v>0</v>
      </c>
    </row>
    <row r="166" spans="1:11">
      <c r="A166">
        <v>277</v>
      </c>
      <c r="B166" t="s">
        <v>27</v>
      </c>
      <c r="C166">
        <v>249</v>
      </c>
      <c r="D166" t="s">
        <v>42</v>
      </c>
      <c r="E166">
        <v>16</v>
      </c>
      <c r="F166">
        <v>7</v>
      </c>
      <c r="G166">
        <v>0.011612620508326</v>
      </c>
      <c r="H166" cm="1">
        <f t="array" ref="H166">_xlfn.IFNA(VLOOKUP(A166,Sheet1!B:H,3,FALSE), "")</f>
        <v>0</v>
      </c>
      <c r="I166" cm="1">
        <f t="array" ref="I166">_xlfn.IFNA(VLOOKUP(C166,Sheet1!B:H,3,FALSE), "")</f>
        <v>0</v>
      </c>
      <c r="J166" cm="1">
        <f t="array" ref="J166">_xlfn.IFNA(VLOOKUP(A166,Sheet1!B:H,6,FALSE), "")</f>
        <v>0</v>
      </c>
      <c r="K166" cm="1">
        <f t="array" ref="K166">_xlfn.IFNA(VLOOKUP(C166,Sheet1!B:H,6,FALSE), "")</f>
        <v>0</v>
      </c>
    </row>
    <row r="167" spans="1:11">
      <c r="A167">
        <v>277</v>
      </c>
      <c r="B167" t="s">
        <v>27</v>
      </c>
      <c r="C167">
        <v>193</v>
      </c>
      <c r="D167" t="s">
        <v>25</v>
      </c>
      <c r="E167">
        <v>16</v>
      </c>
      <c r="F167">
        <v>7</v>
      </c>
      <c r="G167">
        <v>0.011612620508326</v>
      </c>
      <c r="H167" cm="1">
        <f t="array" ref="H167">_xlfn.IFNA(VLOOKUP(A167,Sheet1!B:H,3,FALSE), "")</f>
        <v>0</v>
      </c>
      <c r="I167" cm="1">
        <f t="array" ref="I167">_xlfn.IFNA(VLOOKUP(C167,Sheet1!B:H,3,FALSE), "")</f>
        <v>0</v>
      </c>
      <c r="J167" cm="1">
        <f t="array" ref="J167">_xlfn.IFNA(VLOOKUP(A167,Sheet1!B:H,6,FALSE), "")</f>
        <v>0</v>
      </c>
      <c r="K167" cm="1">
        <f t="array" ref="K167">_xlfn.IFNA(VLOOKUP(C167,Sheet1!B:H,6,FALSE), "")</f>
        <v>0</v>
      </c>
    </row>
    <row r="168" spans="1:11">
      <c r="A168">
        <v>277</v>
      </c>
      <c r="B168" t="s">
        <v>27</v>
      </c>
      <c r="C168">
        <v>191</v>
      </c>
      <c r="D168" t="s">
        <v>42</v>
      </c>
      <c r="E168">
        <v>16</v>
      </c>
      <c r="F168">
        <v>7</v>
      </c>
      <c r="G168">
        <v>0.011612620508326</v>
      </c>
      <c r="H168" cm="1">
        <f t="array" ref="H168">_xlfn.IFNA(VLOOKUP(A168,Sheet1!B:H,3,FALSE), "")</f>
        <v>0</v>
      </c>
      <c r="I168" cm="1">
        <f t="array" ref="I168">_xlfn.IFNA(VLOOKUP(C168,Sheet1!B:H,3,FALSE), "")</f>
        <v>0</v>
      </c>
      <c r="J168" cm="1">
        <f t="array" ref="J168">_xlfn.IFNA(VLOOKUP(A168,Sheet1!B:H,6,FALSE), "")</f>
        <v>0</v>
      </c>
      <c r="K168" cm="1">
        <f t="array" ref="K168">_xlfn.IFNA(VLOOKUP(C168,Sheet1!B:H,6,FALSE), "")</f>
        <v>0</v>
      </c>
    </row>
    <row r="169" spans="1:11">
      <c r="A169">
        <v>277</v>
      </c>
      <c r="B169" t="s">
        <v>27</v>
      </c>
      <c r="C169">
        <v>251</v>
      </c>
      <c r="D169" t="s">
        <v>37</v>
      </c>
      <c r="E169">
        <v>16</v>
      </c>
      <c r="F169">
        <v>7</v>
      </c>
      <c r="G169">
        <v>0.011612620508326</v>
      </c>
      <c r="H169" cm="1">
        <f t="array" ref="H169">_xlfn.IFNA(VLOOKUP(A169,Sheet1!B:H,3,FALSE), "")</f>
        <v>0</v>
      </c>
      <c r="I169" cm="1">
        <f t="array" ref="I169">_xlfn.IFNA(VLOOKUP(C169,Sheet1!B:H,3,FALSE), "")</f>
        <v>0</v>
      </c>
      <c r="J169" cm="1">
        <f t="array" ref="J169">_xlfn.IFNA(VLOOKUP(A169,Sheet1!B:H,6,FALSE), "")</f>
        <v>0</v>
      </c>
      <c r="K169" cm="1">
        <f t="array" ref="K169">_xlfn.IFNA(VLOOKUP(C169,Sheet1!B:H,6,FALSE), "")</f>
        <v>0</v>
      </c>
    </row>
    <row r="170" spans="1:11">
      <c r="A170">
        <v>182</v>
      </c>
      <c r="B170" t="s">
        <v>25</v>
      </c>
      <c r="C170">
        <v>177</v>
      </c>
      <c r="D170" t="s">
        <v>30</v>
      </c>
      <c r="E170">
        <v>19</v>
      </c>
      <c r="F170">
        <v>9</v>
      </c>
      <c r="G170">
        <v>0.0126512651265126</v>
      </c>
      <c r="H170" cm="1">
        <f t="array" ref="H170">_xlfn.IFNA(VLOOKUP(A170,Sheet1!B:H,3,FALSE), "")</f>
        <v>0</v>
      </c>
      <c r="I170" cm="1">
        <f t="array" ref="I170">_xlfn.IFNA(VLOOKUP(C170,Sheet1!B:H,3,FALSE), "")</f>
        <v>0</v>
      </c>
      <c r="J170" cm="1">
        <f t="array" ref="J170">_xlfn.IFNA(VLOOKUP(A170,Sheet1!B:H,6,FALSE), "")</f>
        <v>0</v>
      </c>
      <c r="K170" cm="1">
        <f t="array" ref="K170">_xlfn.IFNA(VLOOKUP(C170,Sheet1!B:H,6,FALSE), "")</f>
        <v>0</v>
      </c>
    </row>
    <row r="171" spans="1:11">
      <c r="A171">
        <v>182</v>
      </c>
      <c r="B171" t="s">
        <v>25</v>
      </c>
      <c r="C171">
        <v>178</v>
      </c>
      <c r="D171" t="s">
        <v>30</v>
      </c>
      <c r="E171">
        <v>19</v>
      </c>
      <c r="F171">
        <v>9</v>
      </c>
      <c r="G171">
        <v>0.0126512651265126</v>
      </c>
      <c r="H171" cm="1">
        <f t="array" ref="H171">_xlfn.IFNA(VLOOKUP(A171,Sheet1!B:H,3,FALSE), "")</f>
        <v>0</v>
      </c>
      <c r="I171" cm="1">
        <f t="array" ref="I171">_xlfn.IFNA(VLOOKUP(C171,Sheet1!B:H,3,FALSE), "")</f>
        <v>0</v>
      </c>
      <c r="J171" cm="1">
        <f t="array" ref="J171">_xlfn.IFNA(VLOOKUP(A171,Sheet1!B:H,6,FALSE), "")</f>
        <v>0</v>
      </c>
      <c r="K171" cm="1">
        <f t="array" ref="K171">_xlfn.IFNA(VLOOKUP(C171,Sheet1!B:H,6,FALSE), "")</f>
        <v>0</v>
      </c>
    </row>
    <row r="172" spans="1:11">
      <c r="A172">
        <v>108</v>
      </c>
      <c r="B172" t="s">
        <v>25</v>
      </c>
      <c r="C172">
        <v>103</v>
      </c>
      <c r="D172" t="s">
        <v>41</v>
      </c>
      <c r="E172">
        <v>19</v>
      </c>
      <c r="F172">
        <v>9</v>
      </c>
      <c r="G172">
        <v>0.0126512651265126</v>
      </c>
      <c r="H172" cm="1">
        <f t="array" ref="H172">_xlfn.IFNA(VLOOKUP(A172,Sheet1!B:H,3,FALSE), "")</f>
        <v>0</v>
      </c>
      <c r="I172" cm="1">
        <f t="array" ref="I172">_xlfn.IFNA(VLOOKUP(C172,Sheet1!B:H,3,FALSE), "")</f>
        <v>0</v>
      </c>
      <c r="J172" cm="1">
        <f t="array" ref="J172">_xlfn.IFNA(VLOOKUP(A172,Sheet1!B:H,6,FALSE), "")</f>
        <v>0</v>
      </c>
      <c r="K172" cm="1">
        <f t="array" ref="K172">_xlfn.IFNA(VLOOKUP(C172,Sheet1!B:H,6,FALSE), "")</f>
        <v>0</v>
      </c>
    </row>
    <row r="173" spans="1:11">
      <c r="A173">
        <v>182</v>
      </c>
      <c r="B173" t="s">
        <v>25</v>
      </c>
      <c r="C173">
        <v>181</v>
      </c>
      <c r="D173" t="s">
        <v>25</v>
      </c>
      <c r="E173">
        <v>19</v>
      </c>
      <c r="F173">
        <v>9</v>
      </c>
      <c r="G173">
        <v>0.0126512651265126</v>
      </c>
      <c r="H173" cm="1">
        <f t="array" ref="H173">_xlfn.IFNA(VLOOKUP(A173,Sheet1!B:H,3,FALSE), "")</f>
        <v>0</v>
      </c>
      <c r="I173" cm="1">
        <f t="array" ref="I173">_xlfn.IFNA(VLOOKUP(C173,Sheet1!B:H,3,FALSE), "")</f>
        <v>0</v>
      </c>
      <c r="J173" cm="1">
        <f t="array" ref="J173">_xlfn.IFNA(VLOOKUP(A173,Sheet1!B:H,6,FALSE), "")</f>
        <v>0</v>
      </c>
      <c r="K173" cm="1">
        <f t="array" ref="K173">_xlfn.IFNA(VLOOKUP(C173,Sheet1!B:H,6,FALSE), "")</f>
        <v>0</v>
      </c>
    </row>
    <row r="174" spans="1:11">
      <c r="A174">
        <v>108</v>
      </c>
      <c r="B174" t="s">
        <v>25</v>
      </c>
      <c r="C174">
        <v>104</v>
      </c>
      <c r="D174" t="s">
        <v>31</v>
      </c>
      <c r="E174">
        <v>19</v>
      </c>
      <c r="F174">
        <v>9</v>
      </c>
      <c r="G174">
        <v>0.0126512651265126</v>
      </c>
      <c r="H174" cm="1">
        <f t="array" ref="H174">_xlfn.IFNA(VLOOKUP(A174,Sheet1!B:H,3,FALSE), "")</f>
        <v>0</v>
      </c>
      <c r="I174" cm="1">
        <f t="array" ref="I174">_xlfn.IFNA(VLOOKUP(C174,Sheet1!B:H,3,FALSE), "")</f>
        <v>0</v>
      </c>
      <c r="J174" cm="1">
        <f t="array" ref="J174">_xlfn.IFNA(VLOOKUP(A174,Sheet1!B:H,6,FALSE), "")</f>
        <v>0</v>
      </c>
      <c r="K174" cm="1">
        <f t="array" ref="K174">_xlfn.IFNA(VLOOKUP(C174,Sheet1!B:H,6,FALSE), "")</f>
        <v>0</v>
      </c>
    </row>
    <row r="175" spans="1:11">
      <c r="A175">
        <v>108</v>
      </c>
      <c r="B175" t="s">
        <v>25</v>
      </c>
      <c r="C175">
        <v>107</v>
      </c>
      <c r="D175" t="s">
        <v>29</v>
      </c>
      <c r="E175">
        <v>19</v>
      </c>
      <c r="F175">
        <v>9</v>
      </c>
      <c r="G175">
        <v>0.0126512651265126</v>
      </c>
      <c r="H175" cm="1">
        <f t="array" ref="H175">_xlfn.IFNA(VLOOKUP(A175,Sheet1!B:H,3,FALSE), "")</f>
        <v>0</v>
      </c>
      <c r="I175" cm="1">
        <f t="array" ref="I175">_xlfn.IFNA(VLOOKUP(C175,Sheet1!B:H,3,FALSE), "")</f>
        <v>0</v>
      </c>
      <c r="J175" cm="1">
        <f t="array" ref="J175">_xlfn.IFNA(VLOOKUP(A175,Sheet1!B:H,6,FALSE), "")</f>
        <v>0</v>
      </c>
      <c r="K175" cm="1">
        <f t="array" ref="K175">_xlfn.IFNA(VLOOKUP(C175,Sheet1!B:H,6,FALSE), "")</f>
        <v>0</v>
      </c>
    </row>
    <row r="176" spans="1:11">
      <c r="A176">
        <v>108</v>
      </c>
      <c r="B176" t="s">
        <v>25</v>
      </c>
      <c r="C176">
        <v>109</v>
      </c>
      <c r="D176" t="s">
        <v>29</v>
      </c>
      <c r="E176">
        <v>19</v>
      </c>
      <c r="F176">
        <v>9</v>
      </c>
      <c r="G176">
        <v>0.0126512651265126</v>
      </c>
      <c r="H176" cm="1">
        <f t="array" ref="H176">_xlfn.IFNA(VLOOKUP(A176,Sheet1!B:H,3,FALSE), "")</f>
        <v>0</v>
      </c>
      <c r="I176" cm="1">
        <f t="array" ref="I176">_xlfn.IFNA(VLOOKUP(C176,Sheet1!B:H,3,FALSE), "")</f>
        <v>0</v>
      </c>
      <c r="J176" cm="1">
        <f t="array" ref="J176">_xlfn.IFNA(VLOOKUP(A176,Sheet1!B:H,6,FALSE), "")</f>
        <v>0</v>
      </c>
      <c r="K176" cm="1">
        <f t="array" ref="K176">_xlfn.IFNA(VLOOKUP(C176,Sheet1!B:H,6,FALSE), "")</f>
        <v>0</v>
      </c>
    </row>
    <row r="177" spans="1:11">
      <c r="A177">
        <v>108</v>
      </c>
      <c r="B177" t="s">
        <v>25</v>
      </c>
      <c r="C177">
        <v>111</v>
      </c>
      <c r="D177" t="s">
        <v>46</v>
      </c>
      <c r="E177">
        <v>19</v>
      </c>
      <c r="F177">
        <v>9</v>
      </c>
      <c r="G177">
        <v>0.0126512651265126</v>
      </c>
      <c r="H177" cm="1">
        <f t="array" ref="H177">_xlfn.IFNA(VLOOKUP(A177,Sheet1!B:H,3,FALSE), "")</f>
        <v>0</v>
      </c>
      <c r="I177" cm="1">
        <f t="array" ref="I177">_xlfn.IFNA(VLOOKUP(C177,Sheet1!B:H,3,FALSE), "")</f>
        <v>0</v>
      </c>
      <c r="J177" cm="1">
        <f t="array" ref="J177">_xlfn.IFNA(VLOOKUP(A177,Sheet1!B:H,6,FALSE), "")</f>
        <v>0</v>
      </c>
      <c r="K177" cm="1">
        <f t="array" ref="K177">_xlfn.IFNA(VLOOKUP(C177,Sheet1!B:H,6,FALSE), "")</f>
        <v>0</v>
      </c>
    </row>
    <row r="178" spans="1:11">
      <c r="A178">
        <v>108</v>
      </c>
      <c r="B178" t="s">
        <v>25</v>
      </c>
      <c r="C178">
        <v>112</v>
      </c>
      <c r="D178" t="s">
        <v>25</v>
      </c>
      <c r="E178">
        <v>19</v>
      </c>
      <c r="F178">
        <v>9</v>
      </c>
      <c r="G178">
        <v>0.0126512651265126</v>
      </c>
      <c r="H178" cm="1">
        <f t="array" ref="H178">_xlfn.IFNA(VLOOKUP(A178,Sheet1!B:H,3,FALSE), "")</f>
        <v>0</v>
      </c>
      <c r="I178" cm="1">
        <f t="array" ref="I178">_xlfn.IFNA(VLOOKUP(C178,Sheet1!B:H,3,FALSE), "")</f>
        <v>0</v>
      </c>
      <c r="J178" cm="1">
        <f t="array" ref="J178">_xlfn.IFNA(VLOOKUP(A178,Sheet1!B:H,6,FALSE), "")</f>
        <v>0</v>
      </c>
      <c r="K178" cm="1">
        <f t="array" ref="K178">_xlfn.IFNA(VLOOKUP(C178,Sheet1!B:H,6,FALSE), "")</f>
        <v>0</v>
      </c>
    </row>
    <row r="179" spans="1:11">
      <c r="A179">
        <v>108</v>
      </c>
      <c r="B179" t="s">
        <v>25</v>
      </c>
      <c r="C179">
        <v>113</v>
      </c>
      <c r="D179" t="s">
        <v>40</v>
      </c>
      <c r="E179">
        <v>19</v>
      </c>
      <c r="F179">
        <v>9</v>
      </c>
      <c r="G179">
        <v>0.0126512651265126</v>
      </c>
      <c r="H179" cm="1">
        <f t="array" ref="H179">_xlfn.IFNA(VLOOKUP(A179,Sheet1!B:H,3,FALSE), "")</f>
        <v>0</v>
      </c>
      <c r="I179" cm="1">
        <f t="array" ref="I179">_xlfn.IFNA(VLOOKUP(C179,Sheet1!B:H,3,FALSE), "")</f>
        <v>0</v>
      </c>
      <c r="J179" cm="1">
        <f t="array" ref="J179">_xlfn.IFNA(VLOOKUP(A179,Sheet1!B:H,6,FALSE), "")</f>
        <v>0</v>
      </c>
      <c r="K179" cm="1">
        <f t="array" ref="K179">_xlfn.IFNA(VLOOKUP(C179,Sheet1!B:H,6,FALSE), "")</f>
        <v>0</v>
      </c>
    </row>
    <row r="180" spans="1:11">
      <c r="A180">
        <v>182</v>
      </c>
      <c r="B180" t="s">
        <v>25</v>
      </c>
      <c r="C180">
        <v>179</v>
      </c>
      <c r="D180" t="s">
        <v>40</v>
      </c>
      <c r="E180">
        <v>19</v>
      </c>
      <c r="F180">
        <v>9</v>
      </c>
      <c r="G180">
        <v>0.0126512651265126</v>
      </c>
      <c r="H180" cm="1">
        <f t="array" ref="H180">_xlfn.IFNA(VLOOKUP(A180,Sheet1!B:H,3,FALSE), "")</f>
        <v>0</v>
      </c>
      <c r="I180" cm="1">
        <f t="array" ref="I180">_xlfn.IFNA(VLOOKUP(C180,Sheet1!B:H,3,FALSE), "")</f>
        <v>0</v>
      </c>
      <c r="J180" cm="1">
        <f t="array" ref="J180">_xlfn.IFNA(VLOOKUP(A180,Sheet1!B:H,6,FALSE), "")</f>
        <v>0</v>
      </c>
      <c r="K180" cm="1">
        <f t="array" ref="K180">_xlfn.IFNA(VLOOKUP(C180,Sheet1!B:H,6,FALSE), "")</f>
        <v>0</v>
      </c>
    </row>
    <row r="181" spans="1:11">
      <c r="A181">
        <v>108</v>
      </c>
      <c r="B181" t="s">
        <v>25</v>
      </c>
      <c r="C181">
        <v>120</v>
      </c>
      <c r="D181" t="s">
        <v>38</v>
      </c>
      <c r="E181">
        <v>19</v>
      </c>
      <c r="F181">
        <v>9</v>
      </c>
      <c r="G181">
        <v>0.0126512651265126</v>
      </c>
      <c r="H181" cm="1">
        <f t="array" ref="H181">_xlfn.IFNA(VLOOKUP(A181,Sheet1!B:H,3,FALSE), "")</f>
        <v>0</v>
      </c>
      <c r="I181" cm="1">
        <f t="array" ref="I181">_xlfn.IFNA(VLOOKUP(C181,Sheet1!B:H,3,FALSE), "")</f>
        <v>0</v>
      </c>
      <c r="J181" cm="1">
        <f t="array" ref="J181">_xlfn.IFNA(VLOOKUP(A181,Sheet1!B:H,6,FALSE), "")</f>
        <v>0</v>
      </c>
      <c r="K181" cm="1">
        <f t="array" ref="K181">_xlfn.IFNA(VLOOKUP(C181,Sheet1!B:H,6,FALSE), "")</f>
        <v>0</v>
      </c>
    </row>
    <row r="182" spans="1:11">
      <c r="A182">
        <v>182</v>
      </c>
      <c r="B182" t="s">
        <v>25</v>
      </c>
      <c r="C182">
        <v>140</v>
      </c>
      <c r="D182" t="s">
        <v>25</v>
      </c>
      <c r="E182">
        <v>19</v>
      </c>
      <c r="F182">
        <v>9</v>
      </c>
      <c r="G182">
        <v>0.0126512651265126</v>
      </c>
      <c r="H182" cm="1">
        <f t="array" ref="H182">_xlfn.IFNA(VLOOKUP(A182,Sheet1!B:H,3,FALSE), "")</f>
        <v>0</v>
      </c>
      <c r="I182" cm="1">
        <f t="array" ref="I182">_xlfn.IFNA(VLOOKUP(C182,Sheet1!B:H,3,FALSE), "")</f>
        <v>0</v>
      </c>
      <c r="J182" cm="1">
        <f t="array" ref="J182">_xlfn.IFNA(VLOOKUP(A182,Sheet1!B:H,6,FALSE), "")</f>
        <v>0</v>
      </c>
      <c r="K182" cm="1">
        <f t="array" ref="K182">_xlfn.IFNA(VLOOKUP(C182,Sheet1!B:H,6,FALSE), "")</f>
        <v>0</v>
      </c>
    </row>
    <row r="183" spans="1:11">
      <c r="A183">
        <v>182</v>
      </c>
      <c r="B183" t="s">
        <v>25</v>
      </c>
      <c r="C183">
        <v>186</v>
      </c>
      <c r="D183" t="s">
        <v>25</v>
      </c>
      <c r="E183">
        <v>19</v>
      </c>
      <c r="F183">
        <v>9</v>
      </c>
      <c r="G183">
        <v>0.0126512651265126</v>
      </c>
      <c r="H183" cm="1">
        <f t="array" ref="H183">_xlfn.IFNA(VLOOKUP(A183,Sheet1!B:H,3,FALSE), "")</f>
        <v>0</v>
      </c>
      <c r="I183" cm="1">
        <f t="array" ref="I183">_xlfn.IFNA(VLOOKUP(C183,Sheet1!B:H,3,FALSE), "")</f>
        <v>0</v>
      </c>
      <c r="J183" cm="1">
        <f t="array" ref="J183">_xlfn.IFNA(VLOOKUP(A183,Sheet1!B:H,6,FALSE), "")</f>
        <v>0</v>
      </c>
      <c r="K183" cm="1">
        <f t="array" ref="K183">_xlfn.IFNA(VLOOKUP(C183,Sheet1!B:H,6,FALSE), "")</f>
        <v>0</v>
      </c>
    </row>
    <row r="184" spans="1:11">
      <c r="A184">
        <v>182</v>
      </c>
      <c r="B184" t="s">
        <v>25</v>
      </c>
      <c r="C184">
        <v>185</v>
      </c>
      <c r="D184" t="s">
        <v>35</v>
      </c>
      <c r="E184">
        <v>19</v>
      </c>
      <c r="F184">
        <v>9</v>
      </c>
      <c r="G184">
        <v>0.0126512651265126</v>
      </c>
      <c r="H184" cm="1">
        <f t="array" ref="H184">_xlfn.IFNA(VLOOKUP(A184,Sheet1!B:H,3,FALSE), "")</f>
        <v>0</v>
      </c>
      <c r="I184" cm="1">
        <f t="array" ref="I184">_xlfn.IFNA(VLOOKUP(C184,Sheet1!B:H,3,FALSE), "")</f>
        <v>0</v>
      </c>
      <c r="J184" cm="1">
        <f t="array" ref="J184">_xlfn.IFNA(VLOOKUP(A184,Sheet1!B:H,6,FALSE), "")</f>
        <v>0</v>
      </c>
      <c r="K184" cm="1">
        <f t="array" ref="K184">_xlfn.IFNA(VLOOKUP(C184,Sheet1!B:H,6,FALSE), "")</f>
        <v>0</v>
      </c>
    </row>
    <row r="185" spans="1:11">
      <c r="A185">
        <v>182</v>
      </c>
      <c r="B185" t="s">
        <v>25</v>
      </c>
      <c r="C185">
        <v>183</v>
      </c>
      <c r="D185" t="s">
        <v>33</v>
      </c>
      <c r="E185">
        <v>19</v>
      </c>
      <c r="F185">
        <v>9</v>
      </c>
      <c r="G185">
        <v>0.0126512651265126</v>
      </c>
      <c r="H185" cm="1">
        <f t="array" ref="H185">_xlfn.IFNA(VLOOKUP(A185,Sheet1!B:H,3,FALSE), "")</f>
        <v>0</v>
      </c>
      <c r="I185" cm="1">
        <f t="array" ref="I185">_xlfn.IFNA(VLOOKUP(C185,Sheet1!B:H,3,FALSE), "")</f>
        <v>0</v>
      </c>
      <c r="J185" cm="1">
        <f t="array" ref="J185">_xlfn.IFNA(VLOOKUP(A185,Sheet1!B:H,6,FALSE), "")</f>
        <v>0</v>
      </c>
      <c r="K185" cm="1">
        <f t="array" ref="K185">_xlfn.IFNA(VLOOKUP(C185,Sheet1!B:H,6,FALSE), "")</f>
        <v>0</v>
      </c>
    </row>
    <row r="186" spans="1:11">
      <c r="A186">
        <v>6</v>
      </c>
      <c r="B186" t="s">
        <v>33</v>
      </c>
      <c r="C186">
        <v>5</v>
      </c>
      <c r="D186" t="s">
        <v>34</v>
      </c>
      <c r="E186">
        <v>8</v>
      </c>
      <c r="F186">
        <v>3</v>
      </c>
      <c r="G186">
        <v>0.0129830917874396</v>
      </c>
      <c r="H186" cm="1">
        <f t="array" ref="H186">_xlfn.IFNA(VLOOKUP(A186,Sheet1!B:H,3,FALSE), "")</f>
        <v>0</v>
      </c>
      <c r="I186" cm="1">
        <f t="array" ref="I186">_xlfn.IFNA(VLOOKUP(C186,Sheet1!B:H,3,FALSE), "")</f>
        <v>0</v>
      </c>
      <c r="J186" cm="1">
        <f t="array" ref="J186">_xlfn.IFNA(VLOOKUP(A186,Sheet1!B:H,6,FALSE), "")</f>
        <v>0</v>
      </c>
      <c r="K186" cm="1">
        <f t="array" ref="K186">_xlfn.IFNA(VLOOKUP(C186,Sheet1!B:H,6,FALSE), "")</f>
        <v>0</v>
      </c>
    </row>
    <row r="187" spans="1:11">
      <c r="A187">
        <v>6</v>
      </c>
      <c r="B187" t="s">
        <v>33</v>
      </c>
      <c r="C187">
        <v>7</v>
      </c>
      <c r="D187" t="s">
        <v>32</v>
      </c>
      <c r="E187">
        <v>8</v>
      </c>
      <c r="F187">
        <v>3</v>
      </c>
      <c r="G187">
        <v>0.0129830917874396</v>
      </c>
      <c r="H187" cm="1">
        <f t="array" ref="H187">_xlfn.IFNA(VLOOKUP(A187,Sheet1!B:H,3,FALSE), "")</f>
        <v>0</v>
      </c>
      <c r="I187" cm="1">
        <f t="array" ref="I187">_xlfn.IFNA(VLOOKUP(C187,Sheet1!B:H,3,FALSE), "")</f>
        <v>0</v>
      </c>
      <c r="J187" cm="1">
        <f t="array" ref="J187">_xlfn.IFNA(VLOOKUP(A187,Sheet1!B:H,6,FALSE), "")</f>
        <v>0</v>
      </c>
      <c r="K187" cm="1">
        <f t="array" ref="K187">_xlfn.IFNA(VLOOKUP(C187,Sheet1!B:H,6,FALSE), "")</f>
        <v>0</v>
      </c>
    </row>
    <row r="188" spans="1:11">
      <c r="A188">
        <v>40</v>
      </c>
      <c r="B188" t="s">
        <v>32</v>
      </c>
      <c r="C188">
        <v>41</v>
      </c>
      <c r="D188" t="s">
        <v>26</v>
      </c>
      <c r="E188">
        <v>9</v>
      </c>
      <c r="F188">
        <v>3</v>
      </c>
      <c r="G188">
        <v>0.0134703513400916</v>
      </c>
      <c r="H188" cm="1">
        <f t="array" ref="H188">_xlfn.IFNA(VLOOKUP(A188,Sheet1!B:H,3,FALSE), "")</f>
        <v>0</v>
      </c>
      <c r="I188" cm="1">
        <f t="array" ref="I188">_xlfn.IFNA(VLOOKUP(C188,Sheet1!B:H,3,FALSE), "")</f>
        <v>0</v>
      </c>
      <c r="J188" cm="1">
        <f t="array" ref="J188">_xlfn.IFNA(VLOOKUP(A188,Sheet1!B:H,6,FALSE), "")</f>
        <v>0</v>
      </c>
      <c r="K188" cm="1">
        <f t="array" ref="K188">_xlfn.IFNA(VLOOKUP(C188,Sheet1!B:H,6,FALSE), "")</f>
        <v>0</v>
      </c>
    </row>
    <row r="189" spans="1:11">
      <c r="A189">
        <v>40</v>
      </c>
      <c r="B189" t="s">
        <v>32</v>
      </c>
      <c r="C189">
        <v>39</v>
      </c>
      <c r="D189" t="s">
        <v>38</v>
      </c>
      <c r="E189">
        <v>9</v>
      </c>
      <c r="F189">
        <v>3</v>
      </c>
      <c r="G189">
        <v>0.0134703513400916</v>
      </c>
      <c r="H189" cm="1">
        <f t="array" ref="H189">_xlfn.IFNA(VLOOKUP(A189,Sheet1!B:H,3,FALSE), "")</f>
        <v>0</v>
      </c>
      <c r="I189" cm="1">
        <f t="array" ref="I189">_xlfn.IFNA(VLOOKUP(C189,Sheet1!B:H,3,FALSE), "")</f>
        <v>0</v>
      </c>
      <c r="J189" cm="1">
        <f t="array" ref="J189">_xlfn.IFNA(VLOOKUP(A189,Sheet1!B:H,6,FALSE), "")</f>
        <v>0</v>
      </c>
      <c r="K189" cm="1">
        <f t="array" ref="K189">_xlfn.IFNA(VLOOKUP(C189,Sheet1!B:H,6,FALSE), "")</f>
        <v>0</v>
      </c>
    </row>
    <row r="190" spans="1:11">
      <c r="A190">
        <v>155</v>
      </c>
      <c r="B190" t="s">
        <v>30</v>
      </c>
      <c r="C190">
        <v>156</v>
      </c>
      <c r="D190" t="s">
        <v>37</v>
      </c>
      <c r="E190">
        <v>20</v>
      </c>
      <c r="F190">
        <v>10</v>
      </c>
      <c r="G190">
        <v>0.014188772362739</v>
      </c>
      <c r="H190" cm="1">
        <f t="array" ref="H190">_xlfn.IFNA(VLOOKUP(A190,Sheet1!B:H,3,FALSE), "")</f>
        <v>0</v>
      </c>
      <c r="I190" cm="1">
        <f t="array" ref="I190">_xlfn.IFNA(VLOOKUP(C190,Sheet1!B:H,3,FALSE), "")</f>
        <v>0</v>
      </c>
      <c r="J190" cm="1">
        <f t="array" ref="J190">_xlfn.IFNA(VLOOKUP(A190,Sheet1!B:H,6,FALSE), "")</f>
        <v>0</v>
      </c>
      <c r="K190" cm="1">
        <f t="array" ref="K190">_xlfn.IFNA(VLOOKUP(C190,Sheet1!B:H,6,FALSE), "")</f>
        <v>0</v>
      </c>
    </row>
    <row r="191" spans="1:11">
      <c r="A191">
        <v>155</v>
      </c>
      <c r="B191" t="s">
        <v>30</v>
      </c>
      <c r="C191">
        <v>158</v>
      </c>
      <c r="D191" t="s">
        <v>42</v>
      </c>
      <c r="E191">
        <v>20</v>
      </c>
      <c r="F191">
        <v>10</v>
      </c>
      <c r="G191">
        <v>0.014188772362739</v>
      </c>
      <c r="H191" cm="1">
        <f t="array" ref="H191">_xlfn.IFNA(VLOOKUP(A191,Sheet1!B:H,3,FALSE), "")</f>
        <v>0</v>
      </c>
      <c r="I191" cm="1">
        <f t="array" ref="I191">_xlfn.IFNA(VLOOKUP(C191,Sheet1!B:H,3,FALSE), "")</f>
        <v>0</v>
      </c>
      <c r="J191" cm="1">
        <f t="array" ref="J191">_xlfn.IFNA(VLOOKUP(A191,Sheet1!B:H,6,FALSE), "")</f>
        <v>0</v>
      </c>
      <c r="K191" cm="1">
        <f t="array" ref="K191">_xlfn.IFNA(VLOOKUP(C191,Sheet1!B:H,6,FALSE), "")</f>
        <v>0</v>
      </c>
    </row>
    <row r="192" spans="1:11">
      <c r="A192">
        <v>155</v>
      </c>
      <c r="B192" t="s">
        <v>30</v>
      </c>
      <c r="C192">
        <v>166</v>
      </c>
      <c r="D192" t="s">
        <v>42</v>
      </c>
      <c r="E192">
        <v>20</v>
      </c>
      <c r="F192">
        <v>10</v>
      </c>
      <c r="G192">
        <v>0.014188772362739</v>
      </c>
      <c r="H192" cm="1">
        <f t="array" ref="H192">_xlfn.IFNA(VLOOKUP(A192,Sheet1!B:H,3,FALSE), "")</f>
        <v>0</v>
      </c>
      <c r="I192" cm="1">
        <f t="array" ref="I192">_xlfn.IFNA(VLOOKUP(C192,Sheet1!B:H,3,FALSE), "")</f>
        <v>0</v>
      </c>
      <c r="J192" cm="1">
        <f t="array" ref="J192">_xlfn.IFNA(VLOOKUP(A192,Sheet1!B:H,6,FALSE), "")</f>
        <v>0</v>
      </c>
      <c r="K192" cm="1">
        <f t="array" ref="K192">_xlfn.IFNA(VLOOKUP(C192,Sheet1!B:H,6,FALSE), "")</f>
        <v>0</v>
      </c>
    </row>
    <row r="193" spans="1:11">
      <c r="A193">
        <v>155</v>
      </c>
      <c r="B193" t="s">
        <v>30</v>
      </c>
      <c r="C193">
        <v>28</v>
      </c>
      <c r="D193" t="s">
        <v>34</v>
      </c>
      <c r="E193">
        <v>20</v>
      </c>
      <c r="F193">
        <v>10</v>
      </c>
      <c r="G193">
        <v>0.014188772362739</v>
      </c>
      <c r="H193" cm="1">
        <f t="array" ref="H193">_xlfn.IFNA(VLOOKUP(A193,Sheet1!B:H,3,FALSE), "")</f>
        <v>0</v>
      </c>
      <c r="I193" cm="1">
        <f t="array" ref="I193">_xlfn.IFNA(VLOOKUP(C193,Sheet1!B:H,3,FALSE), "")</f>
        <v>0</v>
      </c>
      <c r="J193" cm="1">
        <f t="array" ref="J193">_xlfn.IFNA(VLOOKUP(A193,Sheet1!B:H,6,FALSE), "")</f>
        <v>0</v>
      </c>
      <c r="K193" cm="1">
        <f t="array" ref="K193">_xlfn.IFNA(VLOOKUP(C193,Sheet1!B:H,6,FALSE), "")</f>
        <v>0</v>
      </c>
    </row>
    <row r="194" spans="1:11">
      <c r="A194">
        <v>155</v>
      </c>
      <c r="B194" t="s">
        <v>30</v>
      </c>
      <c r="C194">
        <v>150</v>
      </c>
      <c r="D194" t="s">
        <v>32</v>
      </c>
      <c r="E194">
        <v>20</v>
      </c>
      <c r="F194">
        <v>10</v>
      </c>
      <c r="G194">
        <v>0.014188772362739</v>
      </c>
      <c r="H194" cm="1">
        <f t="array" ref="H194">_xlfn.IFNA(VLOOKUP(A194,Sheet1!B:H,3,FALSE), "")</f>
        <v>0</v>
      </c>
      <c r="I194" cm="1">
        <f t="array" ref="I194">_xlfn.IFNA(VLOOKUP(C194,Sheet1!B:H,3,FALSE), "")</f>
        <v>0</v>
      </c>
      <c r="J194" cm="1">
        <f t="array" ref="J194">_xlfn.IFNA(VLOOKUP(A194,Sheet1!B:H,6,FALSE), "")</f>
        <v>0</v>
      </c>
      <c r="K194" cm="1">
        <f t="array" ref="K194">_xlfn.IFNA(VLOOKUP(C194,Sheet1!B:H,6,FALSE), "")</f>
        <v>0</v>
      </c>
    </row>
    <row r="195" spans="1:11">
      <c r="A195">
        <v>155</v>
      </c>
      <c r="B195" t="s">
        <v>30</v>
      </c>
      <c r="C195">
        <v>152</v>
      </c>
      <c r="D195" t="s">
        <v>25</v>
      </c>
      <c r="E195">
        <v>20</v>
      </c>
      <c r="F195">
        <v>10</v>
      </c>
      <c r="G195">
        <v>0.014188772362739</v>
      </c>
      <c r="H195" cm="1">
        <f t="array" ref="H195">_xlfn.IFNA(VLOOKUP(A195,Sheet1!B:H,3,FALSE), "")</f>
        <v>0</v>
      </c>
      <c r="I195" cm="1">
        <f t="array" ref="I195">_xlfn.IFNA(VLOOKUP(C195,Sheet1!B:H,3,FALSE), "")</f>
        <v>0</v>
      </c>
      <c r="J195" cm="1">
        <f t="array" ref="J195">_xlfn.IFNA(VLOOKUP(A195,Sheet1!B:H,6,FALSE), "")</f>
        <v>0</v>
      </c>
      <c r="K195" cm="1">
        <f t="array" ref="K195">_xlfn.IFNA(VLOOKUP(C195,Sheet1!B:H,6,FALSE), "")</f>
        <v>0</v>
      </c>
    </row>
    <row r="196" spans="1:11">
      <c r="A196">
        <v>155</v>
      </c>
      <c r="B196" t="s">
        <v>30</v>
      </c>
      <c r="C196">
        <v>154</v>
      </c>
      <c r="D196" t="s">
        <v>31</v>
      </c>
      <c r="E196">
        <v>20</v>
      </c>
      <c r="F196">
        <v>10</v>
      </c>
      <c r="G196">
        <v>0.014188772362739</v>
      </c>
      <c r="H196" cm="1">
        <f t="array" ref="H196">_xlfn.IFNA(VLOOKUP(A196,Sheet1!B:H,3,FALSE), "")</f>
        <v>0</v>
      </c>
      <c r="I196" cm="1">
        <f t="array" ref="I196">_xlfn.IFNA(VLOOKUP(C196,Sheet1!B:H,3,FALSE), "")</f>
        <v>0</v>
      </c>
      <c r="J196" cm="1">
        <f t="array" ref="J196">_xlfn.IFNA(VLOOKUP(A196,Sheet1!B:H,6,FALSE), "")</f>
        <v>0</v>
      </c>
      <c r="K196" cm="1">
        <f t="array" ref="K196">_xlfn.IFNA(VLOOKUP(C196,Sheet1!B:H,6,FALSE), "")</f>
        <v>0</v>
      </c>
    </row>
    <row r="197" spans="1:11">
      <c r="A197">
        <v>155</v>
      </c>
      <c r="B197" t="s">
        <v>30</v>
      </c>
      <c r="C197">
        <v>151</v>
      </c>
      <c r="D197" t="s">
        <v>38</v>
      </c>
      <c r="E197">
        <v>20</v>
      </c>
      <c r="F197">
        <v>10</v>
      </c>
      <c r="G197">
        <v>0.014188772362739</v>
      </c>
      <c r="H197" cm="1">
        <f t="array" ref="H197">_xlfn.IFNA(VLOOKUP(A197,Sheet1!B:H,3,FALSE), "")</f>
        <v>0</v>
      </c>
      <c r="I197" cm="1">
        <f t="array" ref="I197">_xlfn.IFNA(VLOOKUP(C197,Sheet1!B:H,3,FALSE), "")</f>
        <v>0</v>
      </c>
      <c r="J197" cm="1">
        <f t="array" ref="J197">_xlfn.IFNA(VLOOKUP(A197,Sheet1!B:H,6,FALSE), "")</f>
        <v>0</v>
      </c>
      <c r="K197" cm="1">
        <f t="array" ref="K197">_xlfn.IFNA(VLOOKUP(C197,Sheet1!B:H,6,FALSE), "")</f>
        <v>0</v>
      </c>
    </row>
    <row r="198" spans="1:11">
      <c r="A198">
        <v>155</v>
      </c>
      <c r="B198" t="s">
        <v>30</v>
      </c>
      <c r="C198">
        <v>160</v>
      </c>
      <c r="D198" t="s">
        <v>27</v>
      </c>
      <c r="E198">
        <v>20</v>
      </c>
      <c r="F198">
        <v>10</v>
      </c>
      <c r="G198">
        <v>0.014188772362739</v>
      </c>
      <c r="H198" cm="1">
        <f t="array" ref="H198">_xlfn.IFNA(VLOOKUP(A198,Sheet1!B:H,3,FALSE), "")</f>
        <v>0</v>
      </c>
      <c r="I198" cm="1">
        <f t="array" ref="I198">_xlfn.IFNA(VLOOKUP(C198,Sheet1!B:H,3,FALSE), "")</f>
        <v>0</v>
      </c>
      <c r="J198" cm="1">
        <f t="array" ref="J198">_xlfn.IFNA(VLOOKUP(A198,Sheet1!B:H,6,FALSE), "")</f>
        <v>0</v>
      </c>
      <c r="K198" cm="1">
        <f t="array" ref="K198">_xlfn.IFNA(VLOOKUP(C198,Sheet1!B:H,6,FALSE), "")</f>
        <v>0</v>
      </c>
    </row>
    <row r="199" spans="1:11">
      <c r="A199">
        <v>155</v>
      </c>
      <c r="B199" t="s">
        <v>30</v>
      </c>
      <c r="C199">
        <v>135</v>
      </c>
      <c r="D199" t="s">
        <v>34</v>
      </c>
      <c r="E199">
        <v>20</v>
      </c>
      <c r="F199">
        <v>10</v>
      </c>
      <c r="G199">
        <v>0.014188772362739</v>
      </c>
      <c r="H199" cm="1">
        <f t="array" ref="H199">_xlfn.IFNA(VLOOKUP(A199,Sheet1!B:H,3,FALSE), "")</f>
        <v>0</v>
      </c>
      <c r="I199" cm="1">
        <f t="array" ref="I199">_xlfn.IFNA(VLOOKUP(C199,Sheet1!B:H,3,FALSE), "")</f>
        <v>0</v>
      </c>
      <c r="J199" cm="1">
        <f t="array" ref="J199">_xlfn.IFNA(VLOOKUP(A199,Sheet1!B:H,6,FALSE), "")</f>
        <v>0</v>
      </c>
      <c r="K199" cm="1">
        <f t="array" ref="K199">_xlfn.IFNA(VLOOKUP(C199,Sheet1!B:H,6,FALSE), "")</f>
        <v>0</v>
      </c>
    </row>
    <row r="200" spans="1:11">
      <c r="A200">
        <v>55</v>
      </c>
      <c r="B200" t="s">
        <v>26</v>
      </c>
      <c r="C200">
        <v>51</v>
      </c>
      <c r="D200" t="s">
        <v>29</v>
      </c>
      <c r="E200">
        <v>15</v>
      </c>
      <c r="F200">
        <v>8</v>
      </c>
      <c r="G200">
        <v>0.0148423005565862</v>
      </c>
      <c r="H200" cm="1">
        <f t="array" ref="H200">_xlfn.IFNA(VLOOKUP(A200,Sheet1!B:H,3,FALSE), "")</f>
        <v>0</v>
      </c>
      <c r="I200" cm="1">
        <f t="array" ref="I200">_xlfn.IFNA(VLOOKUP(C200,Sheet1!B:H,3,FALSE), "")</f>
        <v>0</v>
      </c>
      <c r="J200" cm="1">
        <f t="array" ref="J200">_xlfn.IFNA(VLOOKUP(A200,Sheet1!B:H,6,FALSE), "")</f>
        <v>0</v>
      </c>
      <c r="K200" cm="1">
        <f t="array" ref="K200">_xlfn.IFNA(VLOOKUP(C200,Sheet1!B:H,6,FALSE), "")</f>
        <v>0</v>
      </c>
    </row>
    <row r="201" spans="1:11">
      <c r="A201">
        <v>55</v>
      </c>
      <c r="B201" t="s">
        <v>26</v>
      </c>
      <c r="C201">
        <v>58</v>
      </c>
      <c r="D201" t="s">
        <v>29</v>
      </c>
      <c r="E201">
        <v>15</v>
      </c>
      <c r="F201">
        <v>8</v>
      </c>
      <c r="G201">
        <v>0.0148423005565862</v>
      </c>
      <c r="H201" cm="1">
        <f t="array" ref="H201">_xlfn.IFNA(VLOOKUP(A201,Sheet1!B:H,3,FALSE), "")</f>
        <v>0</v>
      </c>
      <c r="I201" cm="1">
        <f t="array" ref="I201">_xlfn.IFNA(VLOOKUP(C201,Sheet1!B:H,3,FALSE), "")</f>
        <v>0</v>
      </c>
      <c r="J201" cm="1">
        <f t="array" ref="J201">_xlfn.IFNA(VLOOKUP(A201,Sheet1!B:H,6,FALSE), "")</f>
        <v>0</v>
      </c>
      <c r="K201" cm="1">
        <f t="array" ref="K201">_xlfn.IFNA(VLOOKUP(C201,Sheet1!B:H,6,FALSE), "")</f>
        <v>0</v>
      </c>
    </row>
    <row r="202" spans="1:11">
      <c r="A202">
        <v>55</v>
      </c>
      <c r="B202" t="s">
        <v>26</v>
      </c>
      <c r="C202">
        <v>56</v>
      </c>
      <c r="D202" t="s">
        <v>31</v>
      </c>
      <c r="E202">
        <v>15</v>
      </c>
      <c r="F202">
        <v>8</v>
      </c>
      <c r="G202">
        <v>0.0148423005565862</v>
      </c>
      <c r="H202" cm="1">
        <f t="array" ref="H202">_xlfn.IFNA(VLOOKUP(A202,Sheet1!B:H,3,FALSE), "")</f>
        <v>0</v>
      </c>
      <c r="I202" cm="1">
        <f t="array" ref="I202">_xlfn.IFNA(VLOOKUP(C202,Sheet1!B:H,3,FALSE), "")</f>
        <v>0</v>
      </c>
      <c r="J202" cm="1">
        <f t="array" ref="J202">_xlfn.IFNA(VLOOKUP(A202,Sheet1!B:H,6,FALSE), "")</f>
        <v>0</v>
      </c>
      <c r="K202" cm="1">
        <f t="array" ref="K202">_xlfn.IFNA(VLOOKUP(C202,Sheet1!B:H,6,FALSE), "")</f>
        <v>0</v>
      </c>
    </row>
    <row r="203" spans="1:11">
      <c r="A203">
        <v>55</v>
      </c>
      <c r="B203" t="s">
        <v>26</v>
      </c>
      <c r="C203">
        <v>54</v>
      </c>
      <c r="D203" t="s">
        <v>42</v>
      </c>
      <c r="E203">
        <v>15</v>
      </c>
      <c r="F203">
        <v>8</v>
      </c>
      <c r="G203">
        <v>0.0148423005565862</v>
      </c>
      <c r="H203" cm="1">
        <f t="array" ref="H203">_xlfn.IFNA(VLOOKUP(A203,Sheet1!B:H,3,FALSE), "")</f>
        <v>0</v>
      </c>
      <c r="I203" cm="1">
        <f t="array" ref="I203">_xlfn.IFNA(VLOOKUP(C203,Sheet1!B:H,3,FALSE), "")</f>
        <v>0</v>
      </c>
      <c r="J203" cm="1">
        <f t="array" ref="J203">_xlfn.IFNA(VLOOKUP(A203,Sheet1!B:H,6,FALSE), "")</f>
        <v>0</v>
      </c>
      <c r="K203" cm="1">
        <f t="array" ref="K203">_xlfn.IFNA(VLOOKUP(C203,Sheet1!B:H,6,FALSE), "")</f>
        <v>0</v>
      </c>
    </row>
    <row r="204" spans="1:11">
      <c r="A204">
        <v>55</v>
      </c>
      <c r="B204" t="s">
        <v>26</v>
      </c>
      <c r="C204">
        <v>52</v>
      </c>
      <c r="D204" t="s">
        <v>29</v>
      </c>
      <c r="E204">
        <v>15</v>
      </c>
      <c r="F204">
        <v>8</v>
      </c>
      <c r="G204">
        <v>0.0148423005565862</v>
      </c>
      <c r="H204" cm="1">
        <f t="array" ref="H204">_xlfn.IFNA(VLOOKUP(A204,Sheet1!B:H,3,FALSE), "")</f>
        <v>0</v>
      </c>
      <c r="I204" cm="1">
        <f t="array" ref="I204">_xlfn.IFNA(VLOOKUP(C204,Sheet1!B:H,3,FALSE), "")</f>
        <v>0</v>
      </c>
      <c r="J204" cm="1">
        <f t="array" ref="J204">_xlfn.IFNA(VLOOKUP(A204,Sheet1!B:H,6,FALSE), "")</f>
        <v>0</v>
      </c>
      <c r="K204" cm="1">
        <f t="array" ref="K204">_xlfn.IFNA(VLOOKUP(C204,Sheet1!B:H,6,FALSE), "")</f>
        <v>0</v>
      </c>
    </row>
    <row r="205" spans="1:11">
      <c r="A205">
        <v>55</v>
      </c>
      <c r="B205" t="s">
        <v>26</v>
      </c>
      <c r="C205">
        <v>59</v>
      </c>
      <c r="D205" t="s">
        <v>40</v>
      </c>
      <c r="E205">
        <v>15</v>
      </c>
      <c r="F205">
        <v>8</v>
      </c>
      <c r="G205">
        <v>0.0148423005565862</v>
      </c>
      <c r="H205" cm="1">
        <f t="array" ref="H205">_xlfn.IFNA(VLOOKUP(A205,Sheet1!B:H,3,FALSE), "")</f>
        <v>0</v>
      </c>
      <c r="I205" cm="1">
        <f t="array" ref="I205">_xlfn.IFNA(VLOOKUP(C205,Sheet1!B:H,3,FALSE), "")</f>
        <v>0</v>
      </c>
      <c r="J205" cm="1">
        <f t="array" ref="J205">_xlfn.IFNA(VLOOKUP(A205,Sheet1!B:H,6,FALSE), "")</f>
        <v>0</v>
      </c>
      <c r="K205" cm="1">
        <f t="array" ref="K205">_xlfn.IFNA(VLOOKUP(C205,Sheet1!B:H,6,FALSE), "")</f>
        <v>0</v>
      </c>
    </row>
    <row r="206" spans="1:11">
      <c r="A206">
        <v>55</v>
      </c>
      <c r="B206" t="s">
        <v>26</v>
      </c>
      <c r="C206">
        <v>60</v>
      </c>
      <c r="D206" t="s">
        <v>33</v>
      </c>
      <c r="E206">
        <v>15</v>
      </c>
      <c r="F206">
        <v>8</v>
      </c>
      <c r="G206">
        <v>0.0148423005565862</v>
      </c>
      <c r="H206" cm="1">
        <f t="array" ref="H206">_xlfn.IFNA(VLOOKUP(A206,Sheet1!B:H,3,FALSE), "")</f>
        <v>0</v>
      </c>
      <c r="I206" cm="1">
        <f t="array" ref="I206">_xlfn.IFNA(VLOOKUP(C206,Sheet1!B:H,3,FALSE), "")</f>
        <v>0</v>
      </c>
      <c r="J206" cm="1">
        <f t="array" ref="J206">_xlfn.IFNA(VLOOKUP(A206,Sheet1!B:H,6,FALSE), "")</f>
        <v>0</v>
      </c>
      <c r="K206" cm="1">
        <f t="array" ref="K206">_xlfn.IFNA(VLOOKUP(C206,Sheet1!B:H,6,FALSE), "")</f>
        <v>0</v>
      </c>
    </row>
    <row r="207" spans="1:11">
      <c r="A207">
        <v>178</v>
      </c>
      <c r="B207" t="s">
        <v>30</v>
      </c>
      <c r="C207">
        <v>141</v>
      </c>
      <c r="D207" t="s">
        <v>35</v>
      </c>
      <c r="E207">
        <v>21</v>
      </c>
      <c r="F207">
        <v>11</v>
      </c>
      <c r="G207">
        <v>0.0152883947185545</v>
      </c>
      <c r="H207" cm="1">
        <f t="array" ref="H207">_xlfn.IFNA(VLOOKUP(A207,Sheet1!B:H,3,FALSE), "")</f>
        <v>0</v>
      </c>
      <c r="I207" cm="1">
        <f t="array" ref="I207">_xlfn.IFNA(VLOOKUP(C207,Sheet1!B:H,3,FALSE), "")</f>
        <v>0</v>
      </c>
      <c r="J207" cm="1">
        <f t="array" ref="J207">_xlfn.IFNA(VLOOKUP(A207,Sheet1!B:H,6,FALSE), "")</f>
        <v>0</v>
      </c>
      <c r="K207" cm="1">
        <f t="array" ref="K207">_xlfn.IFNA(VLOOKUP(C207,Sheet1!B:H,6,FALSE), "")</f>
        <v>0</v>
      </c>
    </row>
    <row r="208" spans="1:11">
      <c r="A208">
        <v>178</v>
      </c>
      <c r="B208" t="s">
        <v>30</v>
      </c>
      <c r="C208">
        <v>137</v>
      </c>
      <c r="D208" t="s">
        <v>38</v>
      </c>
      <c r="E208">
        <v>21</v>
      </c>
      <c r="F208">
        <v>11</v>
      </c>
      <c r="G208">
        <v>0.0152883947185545</v>
      </c>
      <c r="H208" cm="1">
        <f t="array" ref="H208">_xlfn.IFNA(VLOOKUP(A208,Sheet1!B:H,3,FALSE), "")</f>
        <v>0</v>
      </c>
      <c r="I208" cm="1">
        <f t="array" ref="I208">_xlfn.IFNA(VLOOKUP(C208,Sheet1!B:H,3,FALSE), "")</f>
        <v>0</v>
      </c>
      <c r="J208" cm="1">
        <f t="array" ref="J208">_xlfn.IFNA(VLOOKUP(A208,Sheet1!B:H,6,FALSE), "")</f>
        <v>0</v>
      </c>
      <c r="K208" cm="1">
        <f t="array" ref="K208">_xlfn.IFNA(VLOOKUP(C208,Sheet1!B:H,6,FALSE), "")</f>
        <v>0</v>
      </c>
    </row>
    <row r="209" spans="1:11">
      <c r="A209">
        <v>178</v>
      </c>
      <c r="B209" t="s">
        <v>30</v>
      </c>
      <c r="C209">
        <v>179</v>
      </c>
      <c r="D209" t="s">
        <v>40</v>
      </c>
      <c r="E209">
        <v>21</v>
      </c>
      <c r="F209">
        <v>11</v>
      </c>
      <c r="G209">
        <v>0.0152883947185545</v>
      </c>
      <c r="H209" cm="1">
        <f t="array" ref="H209">_xlfn.IFNA(VLOOKUP(A209,Sheet1!B:H,3,FALSE), "")</f>
        <v>0</v>
      </c>
      <c r="I209" cm="1">
        <f t="array" ref="I209">_xlfn.IFNA(VLOOKUP(C209,Sheet1!B:H,3,FALSE), "")</f>
        <v>0</v>
      </c>
      <c r="J209" cm="1">
        <f t="array" ref="J209">_xlfn.IFNA(VLOOKUP(A209,Sheet1!B:H,6,FALSE), "")</f>
        <v>0</v>
      </c>
      <c r="K209" cm="1">
        <f t="array" ref="K209">_xlfn.IFNA(VLOOKUP(C209,Sheet1!B:H,6,FALSE), "")</f>
        <v>0</v>
      </c>
    </row>
    <row r="210" spans="1:11">
      <c r="A210">
        <v>178</v>
      </c>
      <c r="B210" t="s">
        <v>30</v>
      </c>
      <c r="C210">
        <v>175</v>
      </c>
      <c r="D210" t="s">
        <v>42</v>
      </c>
      <c r="E210">
        <v>21</v>
      </c>
      <c r="F210">
        <v>11</v>
      </c>
      <c r="G210">
        <v>0.0152883947185545</v>
      </c>
      <c r="H210" cm="1">
        <f t="array" ref="H210">_xlfn.IFNA(VLOOKUP(A210,Sheet1!B:H,3,FALSE), "")</f>
        <v>0</v>
      </c>
      <c r="I210" cm="1">
        <f t="array" ref="I210">_xlfn.IFNA(VLOOKUP(C210,Sheet1!B:H,3,FALSE), "")</f>
        <v>0</v>
      </c>
      <c r="J210" cm="1">
        <f t="array" ref="J210">_xlfn.IFNA(VLOOKUP(A210,Sheet1!B:H,6,FALSE), "")</f>
        <v>0</v>
      </c>
      <c r="K210" cm="1">
        <f t="array" ref="K210">_xlfn.IFNA(VLOOKUP(C210,Sheet1!B:H,6,FALSE), "")</f>
        <v>0</v>
      </c>
    </row>
    <row r="211" spans="1:11">
      <c r="A211">
        <v>178</v>
      </c>
      <c r="B211" t="s">
        <v>30</v>
      </c>
      <c r="C211">
        <v>177</v>
      </c>
      <c r="D211" t="s">
        <v>30</v>
      </c>
      <c r="E211">
        <v>21</v>
      </c>
      <c r="F211">
        <v>11</v>
      </c>
      <c r="G211">
        <v>0.0152883947185545</v>
      </c>
      <c r="H211" cm="1">
        <f t="array" ref="H211">_xlfn.IFNA(VLOOKUP(A211,Sheet1!B:H,3,FALSE), "")</f>
        <v>0</v>
      </c>
      <c r="I211" cm="1">
        <f t="array" ref="I211">_xlfn.IFNA(VLOOKUP(C211,Sheet1!B:H,3,FALSE), "")</f>
        <v>0</v>
      </c>
      <c r="J211" cm="1">
        <f t="array" ref="J211">_xlfn.IFNA(VLOOKUP(A211,Sheet1!B:H,6,FALSE), "")</f>
        <v>0</v>
      </c>
      <c r="K211" cm="1">
        <f t="array" ref="K211">_xlfn.IFNA(VLOOKUP(C211,Sheet1!B:H,6,FALSE), "")</f>
        <v>0</v>
      </c>
    </row>
    <row r="212" spans="1:11">
      <c r="A212">
        <v>178</v>
      </c>
      <c r="B212" t="s">
        <v>30</v>
      </c>
      <c r="C212">
        <v>174</v>
      </c>
      <c r="D212" t="s">
        <v>30</v>
      </c>
      <c r="E212">
        <v>21</v>
      </c>
      <c r="F212">
        <v>11</v>
      </c>
      <c r="G212">
        <v>0.0152883947185545</v>
      </c>
      <c r="H212" cm="1">
        <f t="array" ref="H212">_xlfn.IFNA(VLOOKUP(A212,Sheet1!B:H,3,FALSE), "")</f>
        <v>0</v>
      </c>
      <c r="I212" cm="1">
        <f t="array" ref="I212">_xlfn.IFNA(VLOOKUP(C212,Sheet1!B:H,3,FALSE), "")</f>
        <v>0</v>
      </c>
      <c r="J212" cm="1">
        <f t="array" ref="J212">_xlfn.IFNA(VLOOKUP(A212,Sheet1!B:H,6,FALSE), "")</f>
        <v>0</v>
      </c>
      <c r="K212" cm="1">
        <f t="array" ref="K212">_xlfn.IFNA(VLOOKUP(C212,Sheet1!B:H,6,FALSE), "")</f>
        <v>0</v>
      </c>
    </row>
    <row r="213" spans="1:11">
      <c r="A213">
        <v>178</v>
      </c>
      <c r="B213" t="s">
        <v>30</v>
      </c>
      <c r="C213">
        <v>181</v>
      </c>
      <c r="D213" t="s">
        <v>25</v>
      </c>
      <c r="E213">
        <v>21</v>
      </c>
      <c r="F213">
        <v>11</v>
      </c>
      <c r="G213">
        <v>0.0152883947185545</v>
      </c>
      <c r="H213" cm="1">
        <f t="array" ref="H213">_xlfn.IFNA(VLOOKUP(A213,Sheet1!B:H,3,FALSE), "")</f>
        <v>0</v>
      </c>
      <c r="I213" cm="1">
        <f t="array" ref="I213">_xlfn.IFNA(VLOOKUP(C213,Sheet1!B:H,3,FALSE), "")</f>
        <v>0</v>
      </c>
      <c r="J213" cm="1">
        <f t="array" ref="J213">_xlfn.IFNA(VLOOKUP(A213,Sheet1!B:H,6,FALSE), "")</f>
        <v>0</v>
      </c>
      <c r="K213" cm="1">
        <f t="array" ref="K213">_xlfn.IFNA(VLOOKUP(C213,Sheet1!B:H,6,FALSE), "")</f>
        <v>0</v>
      </c>
    </row>
    <row r="214" spans="1:11">
      <c r="A214">
        <v>178</v>
      </c>
      <c r="B214" t="s">
        <v>30</v>
      </c>
      <c r="C214">
        <v>102</v>
      </c>
      <c r="D214" t="s">
        <v>33</v>
      </c>
      <c r="E214">
        <v>21</v>
      </c>
      <c r="F214">
        <v>11</v>
      </c>
      <c r="G214">
        <v>0.0152883947185545</v>
      </c>
      <c r="H214" cm="1">
        <f t="array" ref="H214">_xlfn.IFNA(VLOOKUP(A214,Sheet1!B:H,3,FALSE), "")</f>
        <v>0</v>
      </c>
      <c r="I214" cm="1">
        <f t="array" ref="I214">_xlfn.IFNA(VLOOKUP(C214,Sheet1!B:H,3,FALSE), "")</f>
        <v>0</v>
      </c>
      <c r="J214" cm="1">
        <f t="array" ref="J214">_xlfn.IFNA(VLOOKUP(A214,Sheet1!B:H,6,FALSE), "")</f>
        <v>0</v>
      </c>
      <c r="K214" cm="1">
        <f t="array" ref="K214">_xlfn.IFNA(VLOOKUP(C214,Sheet1!B:H,6,FALSE), "")</f>
        <v>0</v>
      </c>
    </row>
    <row r="215" spans="1:11">
      <c r="A215">
        <v>178</v>
      </c>
      <c r="B215" t="s">
        <v>30</v>
      </c>
      <c r="C215">
        <v>183</v>
      </c>
      <c r="D215" t="s">
        <v>33</v>
      </c>
      <c r="E215">
        <v>21</v>
      </c>
      <c r="F215">
        <v>11</v>
      </c>
      <c r="G215">
        <v>0.0152883947185545</v>
      </c>
      <c r="H215" cm="1">
        <f t="array" ref="H215">_xlfn.IFNA(VLOOKUP(A215,Sheet1!B:H,3,FALSE), "")</f>
        <v>0</v>
      </c>
      <c r="I215" cm="1">
        <f t="array" ref="I215">_xlfn.IFNA(VLOOKUP(C215,Sheet1!B:H,3,FALSE), "")</f>
        <v>0</v>
      </c>
      <c r="J215" cm="1">
        <f t="array" ref="J215">_xlfn.IFNA(VLOOKUP(A215,Sheet1!B:H,6,FALSE), "")</f>
        <v>0</v>
      </c>
      <c r="K215" cm="1">
        <f t="array" ref="K215">_xlfn.IFNA(VLOOKUP(C215,Sheet1!B:H,6,FALSE), "")</f>
        <v>0</v>
      </c>
    </row>
    <row r="216" spans="1:11">
      <c r="A216">
        <v>178</v>
      </c>
      <c r="B216" t="s">
        <v>30</v>
      </c>
      <c r="C216">
        <v>182</v>
      </c>
      <c r="D216" t="s">
        <v>25</v>
      </c>
      <c r="E216">
        <v>21</v>
      </c>
      <c r="F216">
        <v>11</v>
      </c>
      <c r="G216">
        <v>0.0152883947185545</v>
      </c>
      <c r="H216" cm="1">
        <f t="array" ref="H216">_xlfn.IFNA(VLOOKUP(A216,Sheet1!B:H,3,FALSE), "")</f>
        <v>0</v>
      </c>
      <c r="I216" cm="1">
        <f t="array" ref="I216">_xlfn.IFNA(VLOOKUP(C216,Sheet1!B:H,3,FALSE), "")</f>
        <v>0</v>
      </c>
      <c r="J216" cm="1">
        <f t="array" ref="J216">_xlfn.IFNA(VLOOKUP(A216,Sheet1!B:H,6,FALSE), "")</f>
        <v>0</v>
      </c>
      <c r="K216" cm="1">
        <f t="array" ref="K216">_xlfn.IFNA(VLOOKUP(C216,Sheet1!B:H,6,FALSE), "")</f>
        <v>0</v>
      </c>
    </row>
    <row r="217" spans="1:11">
      <c r="A217">
        <v>135</v>
      </c>
      <c r="B217" t="s">
        <v>34</v>
      </c>
      <c r="C217">
        <v>28</v>
      </c>
      <c r="D217" t="s">
        <v>34</v>
      </c>
      <c r="E217">
        <v>14</v>
      </c>
      <c r="F217">
        <v>6</v>
      </c>
      <c r="G217">
        <v>0.0164544564152791</v>
      </c>
      <c r="H217" cm="1">
        <f t="array" ref="H217">_xlfn.IFNA(VLOOKUP(A217,Sheet1!B:H,3,FALSE), "")</f>
        <v>0</v>
      </c>
      <c r="I217" cm="1">
        <f t="array" ref="I217">_xlfn.IFNA(VLOOKUP(C217,Sheet1!B:H,3,FALSE), "")</f>
        <v>0</v>
      </c>
      <c r="J217" cm="1">
        <f t="array" ref="J217">_xlfn.IFNA(VLOOKUP(A217,Sheet1!B:H,6,FALSE), "")</f>
        <v>0</v>
      </c>
      <c r="K217" cm="1">
        <f t="array" ref="K217">_xlfn.IFNA(VLOOKUP(C217,Sheet1!B:H,6,FALSE), "")</f>
        <v>0</v>
      </c>
    </row>
    <row r="218" spans="1:11">
      <c r="A218">
        <v>135</v>
      </c>
      <c r="B218" t="s">
        <v>34</v>
      </c>
      <c r="C218">
        <v>139</v>
      </c>
      <c r="D218" t="s">
        <v>25</v>
      </c>
      <c r="E218">
        <v>14</v>
      </c>
      <c r="F218">
        <v>6</v>
      </c>
      <c r="G218">
        <v>0.0164544564152791</v>
      </c>
      <c r="H218" cm="1">
        <f t="array" ref="H218">_xlfn.IFNA(VLOOKUP(A218,Sheet1!B:H,3,FALSE), "")</f>
        <v>0</v>
      </c>
      <c r="I218" cm="1">
        <f t="array" ref="I218">_xlfn.IFNA(VLOOKUP(C218,Sheet1!B:H,3,FALSE), "")</f>
        <v>0</v>
      </c>
      <c r="J218" cm="1">
        <f t="array" ref="J218">_xlfn.IFNA(VLOOKUP(A218,Sheet1!B:H,6,FALSE), "")</f>
        <v>0</v>
      </c>
      <c r="K218" cm="1">
        <f t="array" ref="K218">_xlfn.IFNA(VLOOKUP(C218,Sheet1!B:H,6,FALSE), "")</f>
        <v>0</v>
      </c>
    </row>
    <row r="219" spans="1:11">
      <c r="A219">
        <v>50</v>
      </c>
      <c r="B219" t="s">
        <v>34</v>
      </c>
      <c r="C219">
        <v>39</v>
      </c>
      <c r="D219" t="s">
        <v>38</v>
      </c>
      <c r="E219">
        <v>14</v>
      </c>
      <c r="F219">
        <v>6</v>
      </c>
      <c r="G219">
        <v>0.0164544564152791</v>
      </c>
      <c r="H219" cm="1">
        <f t="array" ref="H219">_xlfn.IFNA(VLOOKUP(A219,Sheet1!B:H,3,FALSE), "")</f>
        <v>0</v>
      </c>
      <c r="I219" cm="1">
        <f t="array" ref="I219">_xlfn.IFNA(VLOOKUP(C219,Sheet1!B:H,3,FALSE), "")</f>
        <v>0</v>
      </c>
      <c r="J219" cm="1">
        <f t="array" ref="J219">_xlfn.IFNA(VLOOKUP(A219,Sheet1!B:H,6,FALSE), "")</f>
        <v>0</v>
      </c>
      <c r="K219" cm="1">
        <f t="array" ref="K219">_xlfn.IFNA(VLOOKUP(C219,Sheet1!B:H,6,FALSE), "")</f>
        <v>0</v>
      </c>
    </row>
    <row r="220" spans="1:11">
      <c r="A220">
        <v>50</v>
      </c>
      <c r="B220" t="s">
        <v>34</v>
      </c>
      <c r="C220">
        <v>49</v>
      </c>
      <c r="D220" t="s">
        <v>36</v>
      </c>
      <c r="E220">
        <v>14</v>
      </c>
      <c r="F220">
        <v>6</v>
      </c>
      <c r="G220">
        <v>0.0164544564152791</v>
      </c>
      <c r="H220" cm="1">
        <f t="array" ref="H220">_xlfn.IFNA(VLOOKUP(A220,Sheet1!B:H,3,FALSE), "")</f>
        <v>0</v>
      </c>
      <c r="I220" cm="1">
        <f t="array" ref="I220">_xlfn.IFNA(VLOOKUP(C220,Sheet1!B:H,3,FALSE), "")</f>
        <v>0</v>
      </c>
      <c r="J220" cm="1">
        <f t="array" ref="J220">_xlfn.IFNA(VLOOKUP(A220,Sheet1!B:H,6,FALSE), "")</f>
        <v>0</v>
      </c>
      <c r="K220" cm="1">
        <f t="array" ref="K220">_xlfn.IFNA(VLOOKUP(C220,Sheet1!B:H,6,FALSE), "")</f>
        <v>0</v>
      </c>
    </row>
    <row r="221" spans="1:11">
      <c r="A221">
        <v>135</v>
      </c>
      <c r="B221" t="s">
        <v>34</v>
      </c>
      <c r="C221">
        <v>140</v>
      </c>
      <c r="D221" t="s">
        <v>25</v>
      </c>
      <c r="E221">
        <v>14</v>
      </c>
      <c r="F221">
        <v>6</v>
      </c>
      <c r="G221">
        <v>0.0164544564152791</v>
      </c>
      <c r="H221" cm="1">
        <f t="array" ref="H221">_xlfn.IFNA(VLOOKUP(A221,Sheet1!B:H,3,FALSE), "")</f>
        <v>0</v>
      </c>
      <c r="I221" cm="1">
        <f t="array" ref="I221">_xlfn.IFNA(VLOOKUP(C221,Sheet1!B:H,3,FALSE), "")</f>
        <v>0</v>
      </c>
      <c r="J221" cm="1">
        <f t="array" ref="J221">_xlfn.IFNA(VLOOKUP(A221,Sheet1!B:H,6,FALSE), "")</f>
        <v>0</v>
      </c>
      <c r="K221" cm="1">
        <f t="array" ref="K221">_xlfn.IFNA(VLOOKUP(C221,Sheet1!B:H,6,FALSE), "")</f>
        <v>0</v>
      </c>
    </row>
    <row r="222" spans="1:11">
      <c r="A222">
        <v>135</v>
      </c>
      <c r="B222" t="s">
        <v>34</v>
      </c>
      <c r="C222">
        <v>32</v>
      </c>
      <c r="D222" t="s">
        <v>34</v>
      </c>
      <c r="E222">
        <v>14</v>
      </c>
      <c r="F222">
        <v>6</v>
      </c>
      <c r="G222">
        <v>0.0164544564152791</v>
      </c>
      <c r="H222" cm="1">
        <f t="array" ref="H222">_xlfn.IFNA(VLOOKUP(A222,Sheet1!B:H,3,FALSE), "")</f>
        <v>0</v>
      </c>
      <c r="I222" cm="1">
        <f t="array" ref="I222">_xlfn.IFNA(VLOOKUP(C222,Sheet1!B:H,3,FALSE), "")</f>
        <v>0</v>
      </c>
      <c r="J222" cm="1">
        <f t="array" ref="J222">_xlfn.IFNA(VLOOKUP(A222,Sheet1!B:H,6,FALSE), "")</f>
        <v>0</v>
      </c>
      <c r="K222" cm="1">
        <f t="array" ref="K222">_xlfn.IFNA(VLOOKUP(C222,Sheet1!B:H,6,FALSE), "")</f>
        <v>0</v>
      </c>
    </row>
    <row r="223" spans="1:11">
      <c r="A223">
        <v>50</v>
      </c>
      <c r="B223" t="s">
        <v>34</v>
      </c>
      <c r="C223">
        <v>53</v>
      </c>
      <c r="D223" t="s">
        <v>42</v>
      </c>
      <c r="E223">
        <v>14</v>
      </c>
      <c r="F223">
        <v>6</v>
      </c>
      <c r="G223">
        <v>0.0164544564152791</v>
      </c>
      <c r="H223" cm="1">
        <f t="array" ref="H223">_xlfn.IFNA(VLOOKUP(A223,Sheet1!B:H,3,FALSE), "")</f>
        <v>0</v>
      </c>
      <c r="I223" cm="1">
        <f t="array" ref="I223">_xlfn.IFNA(VLOOKUP(C223,Sheet1!B:H,3,FALSE), "")</f>
        <v>0</v>
      </c>
      <c r="J223" cm="1">
        <f t="array" ref="J223">_xlfn.IFNA(VLOOKUP(A223,Sheet1!B:H,6,FALSE), "")</f>
        <v>0</v>
      </c>
      <c r="K223" cm="1">
        <f t="array" ref="K223">_xlfn.IFNA(VLOOKUP(C223,Sheet1!B:H,6,FALSE), "")</f>
        <v>0</v>
      </c>
    </row>
    <row r="224" spans="1:11">
      <c r="A224">
        <v>50</v>
      </c>
      <c r="B224" t="s">
        <v>34</v>
      </c>
      <c r="C224">
        <v>51</v>
      </c>
      <c r="D224" t="s">
        <v>29</v>
      </c>
      <c r="E224">
        <v>14</v>
      </c>
      <c r="F224">
        <v>6</v>
      </c>
      <c r="G224">
        <v>0.0164544564152791</v>
      </c>
      <c r="H224" cm="1">
        <f t="array" ref="H224">_xlfn.IFNA(VLOOKUP(A224,Sheet1!B:H,3,FALSE), "")</f>
        <v>0</v>
      </c>
      <c r="I224" cm="1">
        <f t="array" ref="I224">_xlfn.IFNA(VLOOKUP(C224,Sheet1!B:H,3,FALSE), "")</f>
        <v>0</v>
      </c>
      <c r="J224" cm="1">
        <f t="array" ref="J224">_xlfn.IFNA(VLOOKUP(A224,Sheet1!B:H,6,FALSE), "")</f>
        <v>0</v>
      </c>
      <c r="K224" cm="1">
        <f t="array" ref="K224">_xlfn.IFNA(VLOOKUP(C224,Sheet1!B:H,6,FALSE), "")</f>
        <v>0</v>
      </c>
    </row>
    <row r="225" spans="1:11">
      <c r="A225">
        <v>135</v>
      </c>
      <c r="B225" t="s">
        <v>34</v>
      </c>
      <c r="C225">
        <v>34</v>
      </c>
      <c r="D225" t="s">
        <v>38</v>
      </c>
      <c r="E225">
        <v>14</v>
      </c>
      <c r="F225">
        <v>6</v>
      </c>
      <c r="G225">
        <v>0.0164544564152791</v>
      </c>
      <c r="H225" cm="1">
        <f t="array" ref="H225">_xlfn.IFNA(VLOOKUP(A225,Sheet1!B:H,3,FALSE), "")</f>
        <v>0</v>
      </c>
      <c r="I225" cm="1">
        <f t="array" ref="I225">_xlfn.IFNA(VLOOKUP(C225,Sheet1!B:H,3,FALSE), "")</f>
        <v>0</v>
      </c>
      <c r="J225" cm="1">
        <f t="array" ref="J225">_xlfn.IFNA(VLOOKUP(A225,Sheet1!B:H,6,FALSE), "")</f>
        <v>0</v>
      </c>
      <c r="K225" cm="1">
        <f t="array" ref="K225">_xlfn.IFNA(VLOOKUP(C225,Sheet1!B:H,6,FALSE), "")</f>
        <v>0</v>
      </c>
    </row>
    <row r="226" spans="1:11">
      <c r="A226">
        <v>50</v>
      </c>
      <c r="B226" t="s">
        <v>34</v>
      </c>
      <c r="C226">
        <v>54</v>
      </c>
      <c r="D226" t="s">
        <v>42</v>
      </c>
      <c r="E226">
        <v>14</v>
      </c>
      <c r="F226">
        <v>6</v>
      </c>
      <c r="G226">
        <v>0.0164544564152791</v>
      </c>
      <c r="H226" cm="1">
        <f t="array" ref="H226">_xlfn.IFNA(VLOOKUP(A226,Sheet1!B:H,3,FALSE), "")</f>
        <v>0</v>
      </c>
      <c r="I226" cm="1">
        <f t="array" ref="I226">_xlfn.IFNA(VLOOKUP(C226,Sheet1!B:H,3,FALSE), "")</f>
        <v>0</v>
      </c>
      <c r="J226" cm="1">
        <f t="array" ref="J226">_xlfn.IFNA(VLOOKUP(A226,Sheet1!B:H,6,FALSE), "")</f>
        <v>0</v>
      </c>
      <c r="K226" cm="1">
        <f t="array" ref="K226">_xlfn.IFNA(VLOOKUP(C226,Sheet1!B:H,6,FALSE), "")</f>
        <v>0</v>
      </c>
    </row>
    <row r="227" spans="1:11">
      <c r="A227">
        <v>16</v>
      </c>
      <c r="B227" t="s">
        <v>30</v>
      </c>
      <c r="C227">
        <v>160</v>
      </c>
      <c r="D227" t="s">
        <v>27</v>
      </c>
      <c r="E227">
        <v>12</v>
      </c>
      <c r="F227">
        <v>6</v>
      </c>
      <c r="G227">
        <v>0.0169806931844615</v>
      </c>
      <c r="H227" cm="1">
        <f t="array" ref="H227">_xlfn.IFNA(VLOOKUP(A227,Sheet1!B:H,3,FALSE), "")</f>
        <v>0</v>
      </c>
      <c r="I227" cm="1">
        <f t="array" ref="I227">_xlfn.IFNA(VLOOKUP(C227,Sheet1!B:H,3,FALSE), "")</f>
        <v>0</v>
      </c>
      <c r="J227" cm="1">
        <f t="array" ref="J227">_xlfn.IFNA(VLOOKUP(A227,Sheet1!B:H,6,FALSE), "")</f>
        <v>0</v>
      </c>
      <c r="K227" cm="1">
        <f t="array" ref="K227">_xlfn.IFNA(VLOOKUP(C227,Sheet1!B:H,6,FALSE), "")</f>
        <v>0</v>
      </c>
    </row>
    <row r="228" spans="1:11">
      <c r="A228">
        <v>321</v>
      </c>
      <c r="B228" t="s">
        <v>27</v>
      </c>
      <c r="C228">
        <v>320</v>
      </c>
      <c r="D228" t="s">
        <v>25</v>
      </c>
      <c r="E228">
        <v>12</v>
      </c>
      <c r="F228">
        <v>6</v>
      </c>
      <c r="G228">
        <v>0.0169806931844615</v>
      </c>
      <c r="H228" cm="1">
        <f t="array" ref="H228">_xlfn.IFNA(VLOOKUP(A228,Sheet1!B:H,3,FALSE), "")</f>
        <v>0</v>
      </c>
      <c r="I228" cm="1">
        <f t="array" ref="I228">_xlfn.IFNA(VLOOKUP(C228,Sheet1!B:H,3,FALSE), "")</f>
        <v>0</v>
      </c>
      <c r="J228" cm="1">
        <f t="array" ref="J228">_xlfn.IFNA(VLOOKUP(A228,Sheet1!B:H,6,FALSE), "")</f>
        <v>0</v>
      </c>
      <c r="K228" cm="1">
        <f t="array" ref="K228">_xlfn.IFNA(VLOOKUP(C228,Sheet1!B:H,6,FALSE), "")</f>
        <v>0</v>
      </c>
    </row>
    <row r="229" spans="1:11">
      <c r="A229">
        <v>321</v>
      </c>
      <c r="B229" t="s">
        <v>27</v>
      </c>
      <c r="C229">
        <v>322</v>
      </c>
      <c r="D229" t="s">
        <v>33</v>
      </c>
      <c r="E229">
        <v>12</v>
      </c>
      <c r="F229">
        <v>6</v>
      </c>
      <c r="G229">
        <v>0.0169806931844615</v>
      </c>
      <c r="H229" cm="1">
        <f t="array" ref="H229">_xlfn.IFNA(VLOOKUP(A229,Sheet1!B:H,3,FALSE), "")</f>
        <v>0</v>
      </c>
      <c r="I229" cm="1">
        <f t="array" ref="I229">_xlfn.IFNA(VLOOKUP(C229,Sheet1!B:H,3,FALSE), "")</f>
        <v>0</v>
      </c>
      <c r="J229" cm="1">
        <f t="array" ref="J229">_xlfn.IFNA(VLOOKUP(A229,Sheet1!B:H,6,FALSE), "")</f>
        <v>0</v>
      </c>
      <c r="K229" cm="1">
        <f t="array" ref="K229">_xlfn.IFNA(VLOOKUP(C229,Sheet1!B:H,6,FALSE), "")</f>
        <v>0</v>
      </c>
    </row>
    <row r="230" spans="1:11">
      <c r="A230">
        <v>321</v>
      </c>
      <c r="B230" t="s">
        <v>27</v>
      </c>
      <c r="C230">
        <v>324</v>
      </c>
      <c r="D230" t="s">
        <v>29</v>
      </c>
      <c r="E230">
        <v>12</v>
      </c>
      <c r="F230">
        <v>6</v>
      </c>
      <c r="G230">
        <v>0.0169806931844615</v>
      </c>
      <c r="H230" cm="1">
        <f t="array" ref="H230">_xlfn.IFNA(VLOOKUP(A230,Sheet1!B:H,3,FALSE), "")</f>
        <v>0</v>
      </c>
      <c r="I230" cm="1">
        <f t="array" ref="I230">_xlfn.IFNA(VLOOKUP(C230,Sheet1!B:H,3,FALSE), "")</f>
        <v>0</v>
      </c>
      <c r="J230" cm="1">
        <f t="array" ref="J230">_xlfn.IFNA(VLOOKUP(A230,Sheet1!B:H,6,FALSE), "")</f>
        <v>0</v>
      </c>
      <c r="K230" cm="1">
        <f t="array" ref="K230">_xlfn.IFNA(VLOOKUP(C230,Sheet1!B:H,6,FALSE), "")</f>
        <v>0</v>
      </c>
    </row>
    <row r="231" spans="1:11">
      <c r="A231">
        <v>321</v>
      </c>
      <c r="B231" t="s">
        <v>27</v>
      </c>
      <c r="C231">
        <v>325</v>
      </c>
      <c r="D231" t="s">
        <v>25</v>
      </c>
      <c r="E231">
        <v>12</v>
      </c>
      <c r="F231">
        <v>6</v>
      </c>
      <c r="G231">
        <v>0.0169806931844615</v>
      </c>
      <c r="H231" cm="1">
        <f t="array" ref="H231">_xlfn.IFNA(VLOOKUP(A231,Sheet1!B:H,3,FALSE), "")</f>
        <v>0</v>
      </c>
      <c r="I231" cm="1">
        <f t="array" ref="I231">_xlfn.IFNA(VLOOKUP(C231,Sheet1!B:H,3,FALSE), "")</f>
        <v>0</v>
      </c>
      <c r="J231" cm="1">
        <f t="array" ref="J231">_xlfn.IFNA(VLOOKUP(A231,Sheet1!B:H,6,FALSE), "")</f>
        <v>0</v>
      </c>
      <c r="K231" cm="1">
        <f t="array" ref="K231">_xlfn.IFNA(VLOOKUP(C231,Sheet1!B:H,6,FALSE), "")</f>
        <v>0</v>
      </c>
    </row>
    <row r="232" spans="1:11">
      <c r="A232">
        <v>16</v>
      </c>
      <c r="B232" t="s">
        <v>30</v>
      </c>
      <c r="C232">
        <v>161</v>
      </c>
      <c r="D232" t="s">
        <v>26</v>
      </c>
      <c r="E232">
        <v>12</v>
      </c>
      <c r="F232">
        <v>6</v>
      </c>
      <c r="G232">
        <v>0.0169806931844615</v>
      </c>
      <c r="H232" cm="1">
        <f t="array" ref="H232">_xlfn.IFNA(VLOOKUP(A232,Sheet1!B:H,3,FALSE), "")</f>
        <v>0</v>
      </c>
      <c r="I232" cm="1">
        <f t="array" ref="I232">_xlfn.IFNA(VLOOKUP(C232,Sheet1!B:H,3,FALSE), "")</f>
        <v>0</v>
      </c>
      <c r="J232" cm="1">
        <f t="array" ref="J232">_xlfn.IFNA(VLOOKUP(A232,Sheet1!B:H,6,FALSE), "")</f>
        <v>0</v>
      </c>
      <c r="K232" cm="1">
        <f t="array" ref="K232">_xlfn.IFNA(VLOOKUP(C232,Sheet1!B:H,6,FALSE), "")</f>
        <v>0</v>
      </c>
    </row>
    <row r="233" spans="1:11">
      <c r="A233">
        <v>321</v>
      </c>
      <c r="B233" t="s">
        <v>27</v>
      </c>
      <c r="C233">
        <v>342</v>
      </c>
      <c r="D233" t="s">
        <v>33</v>
      </c>
      <c r="E233">
        <v>12</v>
      </c>
      <c r="F233">
        <v>6</v>
      </c>
      <c r="G233">
        <v>0.0169806931844615</v>
      </c>
      <c r="H233" cm="1">
        <f t="array" ref="H233">_xlfn.IFNA(VLOOKUP(A233,Sheet1!B:H,3,FALSE), "")</f>
        <v>0</v>
      </c>
      <c r="I233" cm="1">
        <f t="array" ref="I233">_xlfn.IFNA(VLOOKUP(C233,Sheet1!B:H,3,FALSE), "")</f>
        <v>0</v>
      </c>
      <c r="J233" cm="1">
        <f t="array" ref="J233">_xlfn.IFNA(VLOOKUP(A233,Sheet1!B:H,6,FALSE), "")</f>
        <v>0</v>
      </c>
      <c r="K233" cm="1">
        <f t="array" ref="K233">_xlfn.IFNA(VLOOKUP(C233,Sheet1!B:H,6,FALSE), "")</f>
        <v>0</v>
      </c>
    </row>
    <row r="234" spans="1:11">
      <c r="A234">
        <v>16</v>
      </c>
      <c r="B234" t="s">
        <v>30</v>
      </c>
      <c r="C234">
        <v>17</v>
      </c>
      <c r="D234" t="s">
        <v>39</v>
      </c>
      <c r="E234">
        <v>12</v>
      </c>
      <c r="F234">
        <v>6</v>
      </c>
      <c r="G234">
        <v>0.0169806931844615</v>
      </c>
      <c r="H234" cm="1">
        <f t="array" ref="H234">_xlfn.IFNA(VLOOKUP(A234,Sheet1!B:H,3,FALSE), "")</f>
        <v>0</v>
      </c>
      <c r="I234" cm="1">
        <f t="array" ref="I234">_xlfn.IFNA(VLOOKUP(C234,Sheet1!B:H,3,FALSE), "")</f>
        <v>0</v>
      </c>
      <c r="J234" cm="1">
        <f t="array" ref="J234">_xlfn.IFNA(VLOOKUP(A234,Sheet1!B:H,6,FALSE), "")</f>
        <v>0</v>
      </c>
      <c r="K234" cm="1">
        <f t="array" ref="K234">_xlfn.IFNA(VLOOKUP(C234,Sheet1!B:H,6,FALSE), "")</f>
        <v>0</v>
      </c>
    </row>
    <row r="235" spans="1:11">
      <c r="A235">
        <v>16</v>
      </c>
      <c r="B235" t="s">
        <v>30</v>
      </c>
      <c r="C235">
        <v>25</v>
      </c>
      <c r="D235" t="s">
        <v>25</v>
      </c>
      <c r="E235">
        <v>12</v>
      </c>
      <c r="F235">
        <v>6</v>
      </c>
      <c r="G235">
        <v>0.0169806931844615</v>
      </c>
      <c r="H235" cm="1">
        <f t="array" ref="H235">_xlfn.IFNA(VLOOKUP(A235,Sheet1!B:H,3,FALSE), "")</f>
        <v>0</v>
      </c>
      <c r="I235" cm="1">
        <f t="array" ref="I235">_xlfn.IFNA(VLOOKUP(C235,Sheet1!B:H,3,FALSE), "")</f>
        <v>0</v>
      </c>
      <c r="J235" cm="1">
        <f t="array" ref="J235">_xlfn.IFNA(VLOOKUP(A235,Sheet1!B:H,6,FALSE), "")</f>
        <v>0</v>
      </c>
      <c r="K235" cm="1">
        <f t="array" ref="K235">_xlfn.IFNA(VLOOKUP(C235,Sheet1!B:H,6,FALSE), "")</f>
        <v>0</v>
      </c>
    </row>
    <row r="236" spans="1:11">
      <c r="A236">
        <v>16</v>
      </c>
      <c r="B236" t="s">
        <v>30</v>
      </c>
      <c r="C236">
        <v>26</v>
      </c>
      <c r="D236" t="s">
        <v>27</v>
      </c>
      <c r="E236">
        <v>12</v>
      </c>
      <c r="F236">
        <v>6</v>
      </c>
      <c r="G236">
        <v>0.0169806931844615</v>
      </c>
      <c r="H236" cm="1">
        <f t="array" ref="H236">_xlfn.IFNA(VLOOKUP(A236,Sheet1!B:H,3,FALSE), "")</f>
        <v>0</v>
      </c>
      <c r="I236" cm="1">
        <f t="array" ref="I236">_xlfn.IFNA(VLOOKUP(C236,Sheet1!B:H,3,FALSE), "")</f>
        <v>0</v>
      </c>
      <c r="J236" cm="1">
        <f t="array" ref="J236">_xlfn.IFNA(VLOOKUP(A236,Sheet1!B:H,6,FALSE), "")</f>
        <v>0</v>
      </c>
      <c r="K236" cm="1">
        <f t="array" ref="K236">_xlfn.IFNA(VLOOKUP(C236,Sheet1!B:H,6,FALSE), "")</f>
        <v>0</v>
      </c>
    </row>
    <row r="237" spans="1:11">
      <c r="A237">
        <v>170</v>
      </c>
      <c r="B237" t="s">
        <v>40</v>
      </c>
      <c r="C237">
        <v>274</v>
      </c>
      <c r="D237" t="s">
        <v>46</v>
      </c>
      <c r="E237">
        <v>4</v>
      </c>
      <c r="F237">
        <v>4</v>
      </c>
      <c r="G237">
        <v>0.0200542005420054</v>
      </c>
      <c r="H237" cm="1">
        <f t="array" ref="H237">_xlfn.IFNA(VLOOKUP(A237,Sheet1!B:H,3,FALSE), "")</f>
        <v>0</v>
      </c>
      <c r="I237" cm="1">
        <f t="array" ref="I237">_xlfn.IFNA(VLOOKUP(C237,Sheet1!B:H,3,FALSE), "")</f>
        <v>0</v>
      </c>
      <c r="J237" cm="1">
        <f t="array" ref="J237">_xlfn.IFNA(VLOOKUP(A237,Sheet1!B:H,6,FALSE), "")</f>
        <v>0</v>
      </c>
      <c r="K237" cm="1">
        <f t="array" ref="K237">_xlfn.IFNA(VLOOKUP(C237,Sheet1!B:H,6,FALSE), "")</f>
        <v>0</v>
      </c>
    </row>
    <row r="238" spans="1:11">
      <c r="A238">
        <v>170</v>
      </c>
      <c r="B238" t="s">
        <v>40</v>
      </c>
      <c r="C238">
        <v>169</v>
      </c>
      <c r="D238" t="s">
        <v>41</v>
      </c>
      <c r="E238">
        <v>4</v>
      </c>
      <c r="F238">
        <v>4</v>
      </c>
      <c r="G238">
        <v>0.0200542005420054</v>
      </c>
      <c r="H238" cm="1">
        <f t="array" ref="H238">_xlfn.IFNA(VLOOKUP(A238,Sheet1!B:H,3,FALSE), "")</f>
        <v>0</v>
      </c>
      <c r="I238" cm="1">
        <f t="array" ref="I238">_xlfn.IFNA(VLOOKUP(C238,Sheet1!B:H,3,FALSE), "")</f>
        <v>0</v>
      </c>
      <c r="J238" cm="1">
        <f t="array" ref="J238">_xlfn.IFNA(VLOOKUP(A238,Sheet1!B:H,6,FALSE), "")</f>
        <v>0</v>
      </c>
      <c r="K238" cm="1">
        <f t="array" ref="K238">_xlfn.IFNA(VLOOKUP(C238,Sheet1!B:H,6,FALSE), "")</f>
        <v>0</v>
      </c>
    </row>
    <row r="239" spans="1:11">
      <c r="A239">
        <v>142</v>
      </c>
      <c r="B239" t="s">
        <v>26</v>
      </c>
      <c r="C239">
        <v>141</v>
      </c>
      <c r="D239" t="s">
        <v>35</v>
      </c>
      <c r="E239">
        <v>4</v>
      </c>
      <c r="F239">
        <v>4</v>
      </c>
      <c r="G239">
        <v>0.0200542005420054</v>
      </c>
      <c r="H239" cm="1">
        <f t="array" ref="H239">_xlfn.IFNA(VLOOKUP(A239,Sheet1!B:H,3,FALSE), "")</f>
        <v>0</v>
      </c>
      <c r="I239" cm="1">
        <f t="array" ref="I239">_xlfn.IFNA(VLOOKUP(C239,Sheet1!B:H,3,FALSE), "")</f>
        <v>0</v>
      </c>
      <c r="J239" cm="1">
        <f t="array" ref="J239">_xlfn.IFNA(VLOOKUP(A239,Sheet1!B:H,6,FALSE), "")</f>
        <v>0</v>
      </c>
      <c r="K239" cm="1">
        <f t="array" ref="K239">_xlfn.IFNA(VLOOKUP(C239,Sheet1!B:H,6,FALSE), "")</f>
        <v>0</v>
      </c>
    </row>
    <row r="240" spans="1:11">
      <c r="A240">
        <v>170</v>
      </c>
      <c r="B240" t="s">
        <v>40</v>
      </c>
      <c r="C240">
        <v>174</v>
      </c>
      <c r="D240" t="s">
        <v>30</v>
      </c>
      <c r="E240">
        <v>4</v>
      </c>
      <c r="F240">
        <v>4</v>
      </c>
      <c r="G240">
        <v>0.0200542005420054</v>
      </c>
      <c r="H240" cm="1">
        <f t="array" ref="H240">_xlfn.IFNA(VLOOKUP(A240,Sheet1!B:H,3,FALSE), "")</f>
        <v>0</v>
      </c>
      <c r="I240" cm="1">
        <f t="array" ref="I240">_xlfn.IFNA(VLOOKUP(C240,Sheet1!B:H,3,FALSE), "")</f>
        <v>0</v>
      </c>
      <c r="J240" cm="1">
        <f t="array" ref="J240">_xlfn.IFNA(VLOOKUP(A240,Sheet1!B:H,6,FALSE), "")</f>
        <v>0</v>
      </c>
      <c r="K240" cm="1">
        <f t="array" ref="K240">_xlfn.IFNA(VLOOKUP(C240,Sheet1!B:H,6,FALSE), "")</f>
        <v>0</v>
      </c>
    </row>
    <row r="241" spans="1:11">
      <c r="A241">
        <v>170</v>
      </c>
      <c r="B241" t="s">
        <v>40</v>
      </c>
      <c r="C241">
        <v>326</v>
      </c>
      <c r="D241" t="s">
        <v>29</v>
      </c>
      <c r="E241">
        <v>4</v>
      </c>
      <c r="F241">
        <v>4</v>
      </c>
      <c r="G241">
        <v>0.0200542005420054</v>
      </c>
      <c r="H241" cm="1">
        <f t="array" ref="H241">_xlfn.IFNA(VLOOKUP(A241,Sheet1!B:H,3,FALSE), "")</f>
        <v>0</v>
      </c>
      <c r="I241" cm="1">
        <f t="array" ref="I241">_xlfn.IFNA(VLOOKUP(C241,Sheet1!B:H,3,FALSE), "")</f>
        <v>0</v>
      </c>
      <c r="J241" cm="1">
        <f t="array" ref="J241">_xlfn.IFNA(VLOOKUP(A241,Sheet1!B:H,6,FALSE), "")</f>
        <v>0</v>
      </c>
      <c r="K241" cm="1">
        <f t="array" ref="K241">_xlfn.IFNA(VLOOKUP(C241,Sheet1!B:H,6,FALSE), "")</f>
        <v>0</v>
      </c>
    </row>
    <row r="242" spans="1:11">
      <c r="A242">
        <v>142</v>
      </c>
      <c r="B242" t="s">
        <v>26</v>
      </c>
      <c r="C242">
        <v>143</v>
      </c>
      <c r="D242" t="s">
        <v>37</v>
      </c>
      <c r="E242">
        <v>4</v>
      </c>
      <c r="F242">
        <v>4</v>
      </c>
      <c r="G242">
        <v>0.0200542005420054</v>
      </c>
      <c r="H242" cm="1">
        <f t="array" ref="H242">_xlfn.IFNA(VLOOKUP(A242,Sheet1!B:H,3,FALSE), "")</f>
        <v>0</v>
      </c>
      <c r="I242" cm="1">
        <f t="array" ref="I242">_xlfn.IFNA(VLOOKUP(C242,Sheet1!B:H,3,FALSE), "")</f>
        <v>0</v>
      </c>
      <c r="J242" cm="1">
        <f t="array" ref="J242">_xlfn.IFNA(VLOOKUP(A242,Sheet1!B:H,6,FALSE), "")</f>
        <v>0</v>
      </c>
      <c r="K242" cm="1">
        <f t="array" ref="K242">_xlfn.IFNA(VLOOKUP(C242,Sheet1!B:H,6,FALSE), "")</f>
        <v>0</v>
      </c>
    </row>
    <row r="243" spans="1:11">
      <c r="A243">
        <v>246</v>
      </c>
      <c r="B243" t="s">
        <v>41</v>
      </c>
      <c r="C243">
        <v>245</v>
      </c>
      <c r="D243" t="s">
        <v>39</v>
      </c>
      <c r="E243">
        <v>4</v>
      </c>
      <c r="F243">
        <v>4</v>
      </c>
      <c r="G243">
        <v>0.0200542005420054</v>
      </c>
      <c r="H243" cm="1">
        <f t="array" ref="H243">_xlfn.IFNA(VLOOKUP(A243,Sheet1!B:H,3,FALSE), "")</f>
        <v>0</v>
      </c>
      <c r="I243" cm="1">
        <f t="array" ref="I243">_xlfn.IFNA(VLOOKUP(C243,Sheet1!B:H,3,FALSE), "")</f>
        <v>0</v>
      </c>
      <c r="J243" cm="1">
        <f t="array" ref="J243">_xlfn.IFNA(VLOOKUP(A243,Sheet1!B:H,6,FALSE), "")</f>
        <v>0</v>
      </c>
      <c r="K243" cm="1">
        <f t="array" ref="K243">_xlfn.IFNA(VLOOKUP(C243,Sheet1!B:H,6,FALSE), "")</f>
        <v>0</v>
      </c>
    </row>
    <row r="244" spans="1:11">
      <c r="A244">
        <v>246</v>
      </c>
      <c r="B244" t="s">
        <v>41</v>
      </c>
      <c r="C244">
        <v>196</v>
      </c>
      <c r="D244" t="s">
        <v>35</v>
      </c>
      <c r="E244">
        <v>4</v>
      </c>
      <c r="F244">
        <v>4</v>
      </c>
      <c r="G244">
        <v>0.0200542005420054</v>
      </c>
      <c r="H244" cm="1">
        <f t="array" ref="H244">_xlfn.IFNA(VLOOKUP(A244,Sheet1!B:H,3,FALSE), "")</f>
        <v>0</v>
      </c>
      <c r="I244" cm="1">
        <f t="array" ref="I244">_xlfn.IFNA(VLOOKUP(C244,Sheet1!B:H,3,FALSE), "")</f>
        <v>0</v>
      </c>
      <c r="J244" cm="1">
        <f t="array" ref="J244">_xlfn.IFNA(VLOOKUP(A244,Sheet1!B:H,6,FALSE), "")</f>
        <v>0</v>
      </c>
      <c r="K244" cm="1">
        <f t="array" ref="K244">_xlfn.IFNA(VLOOKUP(C244,Sheet1!B:H,6,FALSE), "")</f>
        <v>0</v>
      </c>
    </row>
    <row r="245" spans="1:11">
      <c r="A245">
        <v>246</v>
      </c>
      <c r="B245" t="s">
        <v>41</v>
      </c>
      <c r="C245">
        <v>247</v>
      </c>
      <c r="D245" t="s">
        <v>25</v>
      </c>
      <c r="E245">
        <v>4</v>
      </c>
      <c r="F245">
        <v>4</v>
      </c>
      <c r="G245">
        <v>0.0200542005420054</v>
      </c>
      <c r="H245" cm="1">
        <f t="array" ref="H245">_xlfn.IFNA(VLOOKUP(A245,Sheet1!B:H,3,FALSE), "")</f>
        <v>0</v>
      </c>
      <c r="I245" cm="1">
        <f t="array" ref="I245">_xlfn.IFNA(VLOOKUP(C245,Sheet1!B:H,3,FALSE), "")</f>
        <v>0</v>
      </c>
      <c r="J245" cm="1">
        <f t="array" ref="J245">_xlfn.IFNA(VLOOKUP(A245,Sheet1!B:H,6,FALSE), "")</f>
        <v>0</v>
      </c>
      <c r="K245" cm="1">
        <f t="array" ref="K245">_xlfn.IFNA(VLOOKUP(C245,Sheet1!B:H,6,FALSE), "")</f>
        <v>0</v>
      </c>
    </row>
    <row r="246" spans="1:11">
      <c r="A246">
        <v>142</v>
      </c>
      <c r="B246" t="s">
        <v>26</v>
      </c>
      <c r="C246">
        <v>139</v>
      </c>
      <c r="D246" t="s">
        <v>25</v>
      </c>
      <c r="E246">
        <v>4</v>
      </c>
      <c r="F246">
        <v>4</v>
      </c>
      <c r="G246">
        <v>0.0200542005420054</v>
      </c>
      <c r="H246" cm="1">
        <f t="array" ref="H246">_xlfn.IFNA(VLOOKUP(A246,Sheet1!B:H,3,FALSE), "")</f>
        <v>0</v>
      </c>
      <c r="I246" cm="1">
        <f t="array" ref="I246">_xlfn.IFNA(VLOOKUP(C246,Sheet1!B:H,3,FALSE), "")</f>
        <v>0</v>
      </c>
      <c r="J246" cm="1">
        <f t="array" ref="J246">_xlfn.IFNA(VLOOKUP(A246,Sheet1!B:H,6,FALSE), "")</f>
        <v>0</v>
      </c>
      <c r="K246" cm="1">
        <f t="array" ref="K246">_xlfn.IFNA(VLOOKUP(C246,Sheet1!B:H,6,FALSE), "")</f>
        <v>0</v>
      </c>
    </row>
    <row r="247" spans="1:11">
      <c r="A247">
        <v>223</v>
      </c>
      <c r="B247" t="s">
        <v>33</v>
      </c>
      <c r="C247">
        <v>224</v>
      </c>
      <c r="D247" t="s">
        <v>34</v>
      </c>
      <c r="E247">
        <v>4</v>
      </c>
      <c r="F247">
        <v>4</v>
      </c>
      <c r="G247">
        <v>0.0200542005420054</v>
      </c>
      <c r="H247" cm="1">
        <f t="array" ref="H247">_xlfn.IFNA(VLOOKUP(A247,Sheet1!B:H,3,FALSE), "")</f>
        <v>0</v>
      </c>
      <c r="I247" cm="1">
        <f t="array" ref="I247">_xlfn.IFNA(VLOOKUP(C247,Sheet1!B:H,3,FALSE), "")</f>
        <v>0</v>
      </c>
      <c r="J247" cm="1">
        <f t="array" ref="J247">_xlfn.IFNA(VLOOKUP(A247,Sheet1!B:H,6,FALSE), "")</f>
        <v>0</v>
      </c>
      <c r="K247" cm="1">
        <f t="array" ref="K247">_xlfn.IFNA(VLOOKUP(C247,Sheet1!B:H,6,FALSE), "")</f>
        <v>0</v>
      </c>
    </row>
    <row r="248" spans="1:11">
      <c r="A248">
        <v>246</v>
      </c>
      <c r="B248" t="s">
        <v>41</v>
      </c>
      <c r="C248">
        <v>194</v>
      </c>
      <c r="D248" t="s">
        <v>25</v>
      </c>
      <c r="E248">
        <v>4</v>
      </c>
      <c r="F248">
        <v>4</v>
      </c>
      <c r="G248">
        <v>0.0200542005420054</v>
      </c>
      <c r="H248" cm="1">
        <f t="array" ref="H248">_xlfn.IFNA(VLOOKUP(A248,Sheet1!B:H,3,FALSE), "")</f>
        <v>0</v>
      </c>
      <c r="I248" cm="1">
        <f t="array" ref="I248">_xlfn.IFNA(VLOOKUP(C248,Sheet1!B:H,3,FALSE), "")</f>
        <v>0</v>
      </c>
      <c r="J248" cm="1">
        <f t="array" ref="J248">_xlfn.IFNA(VLOOKUP(A248,Sheet1!B:H,6,FALSE), "")</f>
        <v>0</v>
      </c>
      <c r="K248" cm="1">
        <f t="array" ref="K248">_xlfn.IFNA(VLOOKUP(C248,Sheet1!B:H,6,FALSE), "")</f>
        <v>0</v>
      </c>
    </row>
    <row r="249" spans="1:11">
      <c r="A249">
        <v>223</v>
      </c>
      <c r="B249" t="s">
        <v>33</v>
      </c>
      <c r="C249">
        <v>222</v>
      </c>
      <c r="D249" t="s">
        <v>42</v>
      </c>
      <c r="E249">
        <v>4</v>
      </c>
      <c r="F249">
        <v>4</v>
      </c>
      <c r="G249">
        <v>0.0200542005420054</v>
      </c>
      <c r="H249" cm="1">
        <f t="array" ref="H249">_xlfn.IFNA(VLOOKUP(A249,Sheet1!B:H,3,FALSE), "")</f>
        <v>0</v>
      </c>
      <c r="I249" cm="1">
        <f t="array" ref="I249">_xlfn.IFNA(VLOOKUP(C249,Sheet1!B:H,3,FALSE), "")</f>
        <v>0</v>
      </c>
      <c r="J249" cm="1">
        <f t="array" ref="J249">_xlfn.IFNA(VLOOKUP(A249,Sheet1!B:H,6,FALSE), "")</f>
        <v>0</v>
      </c>
      <c r="K249" cm="1">
        <f t="array" ref="K249">_xlfn.IFNA(VLOOKUP(C249,Sheet1!B:H,6,FALSE), "")</f>
        <v>0</v>
      </c>
    </row>
    <row r="250" spans="1:11">
      <c r="A250">
        <v>223</v>
      </c>
      <c r="B250" t="s">
        <v>33</v>
      </c>
      <c r="C250">
        <v>218</v>
      </c>
      <c r="D250" t="s">
        <v>43</v>
      </c>
      <c r="E250">
        <v>4</v>
      </c>
      <c r="F250">
        <v>4</v>
      </c>
      <c r="G250">
        <v>0.0200542005420054</v>
      </c>
      <c r="H250" cm="1">
        <f t="array" ref="H250">_xlfn.IFNA(VLOOKUP(A250,Sheet1!B:H,3,FALSE), "")</f>
        <v>0</v>
      </c>
      <c r="I250" cm="1">
        <f t="array" ref="I250">_xlfn.IFNA(VLOOKUP(C250,Sheet1!B:H,3,FALSE), "")</f>
        <v>0</v>
      </c>
      <c r="J250" cm="1">
        <f t="array" ref="J250">_xlfn.IFNA(VLOOKUP(A250,Sheet1!B:H,6,FALSE), "")</f>
        <v>0</v>
      </c>
      <c r="K250" cm="1">
        <f t="array" ref="K250">_xlfn.IFNA(VLOOKUP(C250,Sheet1!B:H,6,FALSE), "")</f>
        <v>0</v>
      </c>
    </row>
    <row r="251" spans="1:11">
      <c r="A251">
        <v>142</v>
      </c>
      <c r="B251" t="s">
        <v>26</v>
      </c>
      <c r="C251">
        <v>137</v>
      </c>
      <c r="D251" t="s">
        <v>38</v>
      </c>
      <c r="E251">
        <v>4</v>
      </c>
      <c r="F251">
        <v>4</v>
      </c>
      <c r="G251">
        <v>0.0200542005420054</v>
      </c>
      <c r="H251" cm="1">
        <f t="array" ref="H251">_xlfn.IFNA(VLOOKUP(A251,Sheet1!B:H,3,FALSE), "")</f>
        <v>0</v>
      </c>
      <c r="I251" cm="1">
        <f t="array" ref="I251">_xlfn.IFNA(VLOOKUP(C251,Sheet1!B:H,3,FALSE), "")</f>
        <v>0</v>
      </c>
      <c r="J251" cm="1">
        <f t="array" ref="J251">_xlfn.IFNA(VLOOKUP(A251,Sheet1!B:H,6,FALSE), "")</f>
        <v>0</v>
      </c>
      <c r="K251" cm="1">
        <f t="array" ref="K251">_xlfn.IFNA(VLOOKUP(C251,Sheet1!B:H,6,FALSE), "")</f>
        <v>0</v>
      </c>
    </row>
    <row r="252" spans="1:11">
      <c r="A252">
        <v>151</v>
      </c>
      <c r="B252" t="s">
        <v>38</v>
      </c>
      <c r="C252">
        <v>148</v>
      </c>
      <c r="D252" t="s">
        <v>38</v>
      </c>
      <c r="E252">
        <v>11</v>
      </c>
      <c r="F252">
        <v>7</v>
      </c>
      <c r="G252">
        <v>0.0228230337078651</v>
      </c>
      <c r="H252" cm="1">
        <f t="array" ref="H252">_xlfn.IFNA(VLOOKUP(A252,Sheet1!B:H,3,FALSE), "")</f>
        <v>0</v>
      </c>
      <c r="I252" cm="1">
        <f t="array" ref="I252">_xlfn.IFNA(VLOOKUP(C252,Sheet1!B:H,3,FALSE), "")</f>
        <v>0</v>
      </c>
      <c r="J252" cm="1">
        <f t="array" ref="J252">_xlfn.IFNA(VLOOKUP(A252,Sheet1!B:H,6,FALSE), "")</f>
        <v>0</v>
      </c>
      <c r="K252" cm="1">
        <f t="array" ref="K252">_xlfn.IFNA(VLOOKUP(C252,Sheet1!B:H,6,FALSE), "")</f>
        <v>0</v>
      </c>
    </row>
    <row r="253" spans="1:11">
      <c r="A253">
        <v>151</v>
      </c>
      <c r="B253" t="s">
        <v>38</v>
      </c>
      <c r="C253">
        <v>154</v>
      </c>
      <c r="D253" t="s">
        <v>31</v>
      </c>
      <c r="E253">
        <v>11</v>
      </c>
      <c r="F253">
        <v>7</v>
      </c>
      <c r="G253">
        <v>0.0228230337078651</v>
      </c>
      <c r="H253" cm="1">
        <f t="array" ref="H253">_xlfn.IFNA(VLOOKUP(A253,Sheet1!B:H,3,FALSE), "")</f>
        <v>0</v>
      </c>
      <c r="I253" cm="1">
        <f t="array" ref="I253">_xlfn.IFNA(VLOOKUP(C253,Sheet1!B:H,3,FALSE), "")</f>
        <v>0</v>
      </c>
      <c r="J253" cm="1">
        <f t="array" ref="J253">_xlfn.IFNA(VLOOKUP(A253,Sheet1!B:H,6,FALSE), "")</f>
        <v>0</v>
      </c>
      <c r="K253" cm="1">
        <f t="array" ref="K253">_xlfn.IFNA(VLOOKUP(C253,Sheet1!B:H,6,FALSE), "")</f>
        <v>0</v>
      </c>
    </row>
    <row r="254" spans="1:11">
      <c r="A254">
        <v>151</v>
      </c>
      <c r="B254" t="s">
        <v>38</v>
      </c>
      <c r="C254">
        <v>152</v>
      </c>
      <c r="D254" t="s">
        <v>25</v>
      </c>
      <c r="E254">
        <v>11</v>
      </c>
      <c r="F254">
        <v>7</v>
      </c>
      <c r="G254">
        <v>0.0228230337078651</v>
      </c>
      <c r="H254" cm="1">
        <f t="array" ref="H254">_xlfn.IFNA(VLOOKUP(A254,Sheet1!B:H,3,FALSE), "")</f>
        <v>0</v>
      </c>
      <c r="I254" cm="1">
        <f t="array" ref="I254">_xlfn.IFNA(VLOOKUP(C254,Sheet1!B:H,3,FALSE), "")</f>
        <v>0</v>
      </c>
      <c r="J254" cm="1">
        <f t="array" ref="J254">_xlfn.IFNA(VLOOKUP(A254,Sheet1!B:H,6,FALSE), "")</f>
        <v>0</v>
      </c>
      <c r="K254" cm="1">
        <f t="array" ref="K254">_xlfn.IFNA(VLOOKUP(C254,Sheet1!B:H,6,FALSE), "")</f>
        <v>0</v>
      </c>
    </row>
    <row r="255" spans="1:11">
      <c r="A255">
        <v>151</v>
      </c>
      <c r="B255" t="s">
        <v>38</v>
      </c>
      <c r="C255">
        <v>150</v>
      </c>
      <c r="D255" t="s">
        <v>32</v>
      </c>
      <c r="E255">
        <v>11</v>
      </c>
      <c r="F255">
        <v>7</v>
      </c>
      <c r="G255">
        <v>0.0228230337078651</v>
      </c>
      <c r="H255" cm="1">
        <f t="array" ref="H255">_xlfn.IFNA(VLOOKUP(A255,Sheet1!B:H,3,FALSE), "")</f>
        <v>0</v>
      </c>
      <c r="I255" cm="1">
        <f t="array" ref="I255">_xlfn.IFNA(VLOOKUP(C255,Sheet1!B:H,3,FALSE), "")</f>
        <v>0</v>
      </c>
      <c r="J255" cm="1">
        <f t="array" ref="J255">_xlfn.IFNA(VLOOKUP(A255,Sheet1!B:H,6,FALSE), "")</f>
        <v>0</v>
      </c>
      <c r="K255" cm="1">
        <f t="array" ref="K255">_xlfn.IFNA(VLOOKUP(C255,Sheet1!B:H,6,FALSE), "")</f>
        <v>0</v>
      </c>
    </row>
    <row r="256" spans="1:11">
      <c r="A256">
        <v>151</v>
      </c>
      <c r="B256" t="s">
        <v>38</v>
      </c>
      <c r="C256">
        <v>156</v>
      </c>
      <c r="D256" t="s">
        <v>37</v>
      </c>
      <c r="E256">
        <v>11</v>
      </c>
      <c r="F256">
        <v>7</v>
      </c>
      <c r="G256">
        <v>0.0228230337078651</v>
      </c>
      <c r="H256" cm="1">
        <f t="array" ref="H256">_xlfn.IFNA(VLOOKUP(A256,Sheet1!B:H,3,FALSE), "")</f>
        <v>0</v>
      </c>
      <c r="I256" cm="1">
        <f t="array" ref="I256">_xlfn.IFNA(VLOOKUP(C256,Sheet1!B:H,3,FALSE), "")</f>
        <v>0</v>
      </c>
      <c r="J256" cm="1">
        <f t="array" ref="J256">_xlfn.IFNA(VLOOKUP(A256,Sheet1!B:H,6,FALSE), "")</f>
        <v>0</v>
      </c>
      <c r="K256" cm="1">
        <f t="array" ref="K256">_xlfn.IFNA(VLOOKUP(C256,Sheet1!B:H,6,FALSE), "")</f>
        <v>0</v>
      </c>
    </row>
    <row r="257" spans="1:11">
      <c r="A257">
        <v>18</v>
      </c>
      <c r="B257" t="s">
        <v>32</v>
      </c>
      <c r="C257">
        <v>25</v>
      </c>
      <c r="D257" t="s">
        <v>25</v>
      </c>
      <c r="E257">
        <v>11</v>
      </c>
      <c r="F257">
        <v>7</v>
      </c>
      <c r="G257">
        <v>0.0228230337078651</v>
      </c>
      <c r="H257" cm="1">
        <f t="array" ref="H257">_xlfn.IFNA(VLOOKUP(A257,Sheet1!B:H,3,FALSE), "")</f>
        <v>0</v>
      </c>
      <c r="I257" cm="1">
        <f t="array" ref="I257">_xlfn.IFNA(VLOOKUP(C257,Sheet1!B:H,3,FALSE), "")</f>
        <v>0</v>
      </c>
      <c r="J257" cm="1">
        <f t="array" ref="J257">_xlfn.IFNA(VLOOKUP(A257,Sheet1!B:H,6,FALSE), "")</f>
        <v>0</v>
      </c>
      <c r="K257" cm="1">
        <f t="array" ref="K257">_xlfn.IFNA(VLOOKUP(C257,Sheet1!B:H,6,FALSE), "")</f>
        <v>0</v>
      </c>
    </row>
    <row r="258" spans="1:11">
      <c r="A258">
        <v>151</v>
      </c>
      <c r="B258" t="s">
        <v>38</v>
      </c>
      <c r="C258">
        <v>147</v>
      </c>
      <c r="D258" t="s">
        <v>33</v>
      </c>
      <c r="E258">
        <v>11</v>
      </c>
      <c r="F258">
        <v>7</v>
      </c>
      <c r="G258">
        <v>0.0228230337078651</v>
      </c>
      <c r="H258" cm="1">
        <f t="array" ref="H258">_xlfn.IFNA(VLOOKUP(A258,Sheet1!B:H,3,FALSE), "")</f>
        <v>0</v>
      </c>
      <c r="I258" cm="1">
        <f t="array" ref="I258">_xlfn.IFNA(VLOOKUP(C258,Sheet1!B:H,3,FALSE), "")</f>
        <v>0</v>
      </c>
      <c r="J258" cm="1">
        <f t="array" ref="J258">_xlfn.IFNA(VLOOKUP(A258,Sheet1!B:H,6,FALSE), "")</f>
        <v>0</v>
      </c>
      <c r="K258" cm="1">
        <f t="array" ref="K258">_xlfn.IFNA(VLOOKUP(C258,Sheet1!B:H,6,FALSE), "")</f>
        <v>0</v>
      </c>
    </row>
    <row r="259" spans="1:11">
      <c r="A259">
        <v>18</v>
      </c>
      <c r="B259" t="s">
        <v>32</v>
      </c>
      <c r="C259">
        <v>19</v>
      </c>
      <c r="D259" t="s">
        <v>29</v>
      </c>
      <c r="E259">
        <v>11</v>
      </c>
      <c r="F259">
        <v>7</v>
      </c>
      <c r="G259">
        <v>0.0228230337078651</v>
      </c>
      <c r="H259" cm="1">
        <f t="array" ref="H259">_xlfn.IFNA(VLOOKUP(A259,Sheet1!B:H,3,FALSE), "")</f>
        <v>0</v>
      </c>
      <c r="I259" cm="1">
        <f t="array" ref="I259">_xlfn.IFNA(VLOOKUP(C259,Sheet1!B:H,3,FALSE), "")</f>
        <v>0</v>
      </c>
      <c r="J259" cm="1">
        <f t="array" ref="J259">_xlfn.IFNA(VLOOKUP(A259,Sheet1!B:H,6,FALSE), "")</f>
        <v>0</v>
      </c>
      <c r="K259" cm="1">
        <f t="array" ref="K259">_xlfn.IFNA(VLOOKUP(C259,Sheet1!B:H,6,FALSE), "")</f>
        <v>0</v>
      </c>
    </row>
    <row r="260" spans="1:11">
      <c r="A260">
        <v>18</v>
      </c>
      <c r="B260" t="s">
        <v>32</v>
      </c>
      <c r="C260">
        <v>17</v>
      </c>
      <c r="D260" t="s">
        <v>39</v>
      </c>
      <c r="E260">
        <v>11</v>
      </c>
      <c r="F260">
        <v>7</v>
      </c>
      <c r="G260">
        <v>0.0228230337078651</v>
      </c>
      <c r="H260" cm="1">
        <f t="array" ref="H260">_xlfn.IFNA(VLOOKUP(A260,Sheet1!B:H,3,FALSE), "")</f>
        <v>0</v>
      </c>
      <c r="I260" cm="1">
        <f t="array" ref="I260">_xlfn.IFNA(VLOOKUP(C260,Sheet1!B:H,3,FALSE), "")</f>
        <v>0</v>
      </c>
      <c r="J260" cm="1">
        <f t="array" ref="J260">_xlfn.IFNA(VLOOKUP(A260,Sheet1!B:H,6,FALSE), "")</f>
        <v>0</v>
      </c>
      <c r="K260" cm="1">
        <f t="array" ref="K260">_xlfn.IFNA(VLOOKUP(C260,Sheet1!B:H,6,FALSE), "")</f>
        <v>0</v>
      </c>
    </row>
    <row r="261" spans="1:11">
      <c r="A261">
        <v>18</v>
      </c>
      <c r="B261" t="s">
        <v>32</v>
      </c>
      <c r="C261">
        <v>56</v>
      </c>
      <c r="D261" t="s">
        <v>31</v>
      </c>
      <c r="E261">
        <v>11</v>
      </c>
      <c r="F261">
        <v>7</v>
      </c>
      <c r="G261">
        <v>0.0228230337078651</v>
      </c>
      <c r="H261" cm="1">
        <f t="array" ref="H261">_xlfn.IFNA(VLOOKUP(A261,Sheet1!B:H,3,FALSE), "")</f>
        <v>0</v>
      </c>
      <c r="I261" cm="1">
        <f t="array" ref="I261">_xlfn.IFNA(VLOOKUP(C261,Sheet1!B:H,3,FALSE), "")</f>
        <v>0</v>
      </c>
      <c r="J261" cm="1">
        <f t="array" ref="J261">_xlfn.IFNA(VLOOKUP(A261,Sheet1!B:H,6,FALSE), "")</f>
        <v>0</v>
      </c>
      <c r="K261" cm="1">
        <f t="array" ref="K261">_xlfn.IFNA(VLOOKUP(C261,Sheet1!B:H,6,FALSE), "")</f>
        <v>0</v>
      </c>
    </row>
    <row r="262" spans="1:11">
      <c r="A262">
        <v>18</v>
      </c>
      <c r="B262" t="s">
        <v>32</v>
      </c>
      <c r="C262">
        <v>21</v>
      </c>
      <c r="D262" t="s">
        <v>31</v>
      </c>
      <c r="E262">
        <v>11</v>
      </c>
      <c r="F262">
        <v>7</v>
      </c>
      <c r="G262">
        <v>0.0228230337078651</v>
      </c>
      <c r="H262" cm="1">
        <f t="array" ref="H262">_xlfn.IFNA(VLOOKUP(A262,Sheet1!B:H,3,FALSE), "")</f>
        <v>0</v>
      </c>
      <c r="I262" cm="1">
        <f t="array" ref="I262">_xlfn.IFNA(VLOOKUP(C262,Sheet1!B:H,3,FALSE), "")</f>
        <v>0</v>
      </c>
      <c r="J262" cm="1">
        <f t="array" ref="J262">_xlfn.IFNA(VLOOKUP(A262,Sheet1!B:H,6,FALSE), "")</f>
        <v>0</v>
      </c>
      <c r="K262" cm="1">
        <f t="array" ref="K262">_xlfn.IFNA(VLOOKUP(C262,Sheet1!B:H,6,FALSE), "")</f>
        <v>0</v>
      </c>
    </row>
    <row r="263" spans="1:11">
      <c r="A263">
        <v>18</v>
      </c>
      <c r="B263" t="s">
        <v>32</v>
      </c>
      <c r="C263">
        <v>23</v>
      </c>
      <c r="D263" t="s">
        <v>25</v>
      </c>
      <c r="E263">
        <v>11</v>
      </c>
      <c r="F263">
        <v>7</v>
      </c>
      <c r="G263">
        <v>0.0228230337078651</v>
      </c>
      <c r="H263" cm="1">
        <f t="array" ref="H263">_xlfn.IFNA(VLOOKUP(A263,Sheet1!B:H,3,FALSE), "")</f>
        <v>0</v>
      </c>
      <c r="I263" cm="1">
        <f t="array" ref="I263">_xlfn.IFNA(VLOOKUP(C263,Sheet1!B:H,3,FALSE), "")</f>
        <v>0</v>
      </c>
      <c r="J263" cm="1">
        <f t="array" ref="J263">_xlfn.IFNA(VLOOKUP(A263,Sheet1!B:H,6,FALSE), "")</f>
        <v>0</v>
      </c>
      <c r="K263" cm="1">
        <f t="array" ref="K263">_xlfn.IFNA(VLOOKUP(C263,Sheet1!B:H,6,FALSE), "")</f>
        <v>0</v>
      </c>
    </row>
    <row r="264" spans="1:11">
      <c r="A264">
        <v>53</v>
      </c>
      <c r="B264" t="s">
        <v>42</v>
      </c>
      <c r="C264">
        <v>54</v>
      </c>
      <c r="D264" t="s">
        <v>42</v>
      </c>
      <c r="E264">
        <v>13</v>
      </c>
      <c r="F264">
        <v>7</v>
      </c>
      <c r="G264">
        <v>0.0230563002680965</v>
      </c>
      <c r="H264" cm="1">
        <f t="array" ref="H264">_xlfn.IFNA(VLOOKUP(A264,Sheet1!B:H,3,FALSE), "")</f>
        <v>0</v>
      </c>
      <c r="I264" cm="1">
        <f t="array" ref="I264">_xlfn.IFNA(VLOOKUP(C264,Sheet1!B:H,3,FALSE), "")</f>
        <v>0</v>
      </c>
      <c r="J264" cm="1">
        <f t="array" ref="J264">_xlfn.IFNA(VLOOKUP(A264,Sheet1!B:H,6,FALSE), "")</f>
        <v>0</v>
      </c>
      <c r="K264" cm="1">
        <f t="array" ref="K264">_xlfn.IFNA(VLOOKUP(C264,Sheet1!B:H,6,FALSE), "")</f>
        <v>0</v>
      </c>
    </row>
    <row r="265" spans="1:11">
      <c r="A265">
        <v>53</v>
      </c>
      <c r="B265" t="s">
        <v>42</v>
      </c>
      <c r="C265">
        <v>56</v>
      </c>
      <c r="D265" t="s">
        <v>31</v>
      </c>
      <c r="E265">
        <v>13</v>
      </c>
      <c r="F265">
        <v>7</v>
      </c>
      <c r="G265">
        <v>0.0230563002680965</v>
      </c>
      <c r="H265" cm="1">
        <f t="array" ref="H265">_xlfn.IFNA(VLOOKUP(A265,Sheet1!B:H,3,FALSE), "")</f>
        <v>0</v>
      </c>
      <c r="I265" cm="1">
        <f t="array" ref="I265">_xlfn.IFNA(VLOOKUP(C265,Sheet1!B:H,3,FALSE), "")</f>
        <v>0</v>
      </c>
      <c r="J265" cm="1">
        <f t="array" ref="J265">_xlfn.IFNA(VLOOKUP(A265,Sheet1!B:H,6,FALSE), "")</f>
        <v>0</v>
      </c>
      <c r="K265" cm="1">
        <f t="array" ref="K265">_xlfn.IFNA(VLOOKUP(C265,Sheet1!B:H,6,FALSE), "")</f>
        <v>0</v>
      </c>
    </row>
    <row r="266" spans="1:11">
      <c r="A266">
        <v>53</v>
      </c>
      <c r="B266" t="s">
        <v>42</v>
      </c>
      <c r="C266">
        <v>57</v>
      </c>
      <c r="D266" t="s">
        <v>25</v>
      </c>
      <c r="E266">
        <v>13</v>
      </c>
      <c r="F266">
        <v>7</v>
      </c>
      <c r="G266">
        <v>0.0230563002680965</v>
      </c>
      <c r="H266" cm="1">
        <f t="array" ref="H266">_xlfn.IFNA(VLOOKUP(A266,Sheet1!B:H,3,FALSE), "")</f>
        <v>0</v>
      </c>
      <c r="I266" cm="1">
        <f t="array" ref="I266">_xlfn.IFNA(VLOOKUP(C266,Sheet1!B:H,3,FALSE), "")</f>
        <v>0</v>
      </c>
      <c r="J266" cm="1">
        <f t="array" ref="J266">_xlfn.IFNA(VLOOKUP(A266,Sheet1!B:H,6,FALSE), "")</f>
        <v>0</v>
      </c>
      <c r="K266" cm="1">
        <f t="array" ref="K266">_xlfn.IFNA(VLOOKUP(C266,Sheet1!B:H,6,FALSE), "")</f>
        <v>0</v>
      </c>
    </row>
    <row r="267" spans="1:11">
      <c r="A267">
        <v>53</v>
      </c>
      <c r="B267" t="s">
        <v>42</v>
      </c>
      <c r="C267">
        <v>52</v>
      </c>
      <c r="D267" t="s">
        <v>29</v>
      </c>
      <c r="E267">
        <v>13</v>
      </c>
      <c r="F267">
        <v>7</v>
      </c>
      <c r="G267">
        <v>0.0230563002680965</v>
      </c>
      <c r="H267" cm="1">
        <f t="array" ref="H267">_xlfn.IFNA(VLOOKUP(A267,Sheet1!B:H,3,FALSE), "")</f>
        <v>0</v>
      </c>
      <c r="I267" cm="1">
        <f t="array" ref="I267">_xlfn.IFNA(VLOOKUP(C267,Sheet1!B:H,3,FALSE), "")</f>
        <v>0</v>
      </c>
      <c r="J267" cm="1">
        <f t="array" ref="J267">_xlfn.IFNA(VLOOKUP(A267,Sheet1!B:H,6,FALSE), "")</f>
        <v>0</v>
      </c>
      <c r="K267" cm="1">
        <f t="array" ref="K267">_xlfn.IFNA(VLOOKUP(C267,Sheet1!B:H,6,FALSE), "")</f>
        <v>0</v>
      </c>
    </row>
    <row r="268" spans="1:11">
      <c r="A268">
        <v>53</v>
      </c>
      <c r="B268" t="s">
        <v>42</v>
      </c>
      <c r="C268">
        <v>50</v>
      </c>
      <c r="D268" t="s">
        <v>34</v>
      </c>
      <c r="E268">
        <v>13</v>
      </c>
      <c r="F268">
        <v>7</v>
      </c>
      <c r="G268">
        <v>0.0230563002680965</v>
      </c>
      <c r="H268" cm="1">
        <f t="array" ref="H268">_xlfn.IFNA(VLOOKUP(A268,Sheet1!B:H,3,FALSE), "")</f>
        <v>0</v>
      </c>
      <c r="I268" cm="1">
        <f t="array" ref="I268">_xlfn.IFNA(VLOOKUP(C268,Sheet1!B:H,3,FALSE), "")</f>
        <v>0</v>
      </c>
      <c r="J268" cm="1">
        <f t="array" ref="J268">_xlfn.IFNA(VLOOKUP(A268,Sheet1!B:H,6,FALSE), "")</f>
        <v>0</v>
      </c>
      <c r="K268" cm="1">
        <f t="array" ref="K268">_xlfn.IFNA(VLOOKUP(C268,Sheet1!B:H,6,FALSE), "")</f>
        <v>0</v>
      </c>
    </row>
    <row r="269" spans="1:11">
      <c r="A269">
        <v>53</v>
      </c>
      <c r="B269" t="s">
        <v>42</v>
      </c>
      <c r="C269">
        <v>58</v>
      </c>
      <c r="D269" t="s">
        <v>29</v>
      </c>
      <c r="E269">
        <v>13</v>
      </c>
      <c r="F269">
        <v>7</v>
      </c>
      <c r="G269">
        <v>0.0230563002680965</v>
      </c>
      <c r="H269" cm="1">
        <f t="array" ref="H269">_xlfn.IFNA(VLOOKUP(A269,Sheet1!B:H,3,FALSE), "")</f>
        <v>0</v>
      </c>
      <c r="I269" cm="1">
        <f t="array" ref="I269">_xlfn.IFNA(VLOOKUP(C269,Sheet1!B:H,3,FALSE), "")</f>
        <v>0</v>
      </c>
      <c r="J269" cm="1">
        <f t="array" ref="J269">_xlfn.IFNA(VLOOKUP(A269,Sheet1!B:H,6,FALSE), "")</f>
        <v>0</v>
      </c>
      <c r="K269" cm="1">
        <f t="array" ref="K269">_xlfn.IFNA(VLOOKUP(C269,Sheet1!B:H,6,FALSE), "")</f>
        <v>0</v>
      </c>
    </row>
    <row r="270" spans="1:11">
      <c r="A270">
        <v>124</v>
      </c>
      <c r="B270" t="s">
        <v>43</v>
      </c>
      <c r="C270">
        <v>125</v>
      </c>
      <c r="D270" t="s">
        <v>33</v>
      </c>
      <c r="E270">
        <v>5</v>
      </c>
      <c r="F270">
        <v>2</v>
      </c>
      <c r="G270">
        <v>0.0231839258114374</v>
      </c>
      <c r="H270" cm="1">
        <f t="array" ref="H270">_xlfn.IFNA(VLOOKUP(A270,Sheet1!B:H,3,FALSE), "")</f>
        <v>0</v>
      </c>
      <c r="I270" cm="1">
        <f t="array" ref="I270">_xlfn.IFNA(VLOOKUP(C270,Sheet1!B:H,3,FALSE), "")</f>
        <v>0</v>
      </c>
      <c r="J270" cm="1">
        <f t="array" ref="J270">_xlfn.IFNA(VLOOKUP(A270,Sheet1!B:H,6,FALSE), "")</f>
        <v>0</v>
      </c>
      <c r="K270" cm="1">
        <f t="array" ref="K270">_xlfn.IFNA(VLOOKUP(C270,Sheet1!B:H,6,FALSE), "")</f>
        <v>0</v>
      </c>
    </row>
    <row r="271" spans="1:11">
      <c r="A271">
        <v>124</v>
      </c>
      <c r="B271" t="s">
        <v>43</v>
      </c>
      <c r="C271">
        <v>71</v>
      </c>
      <c r="D271" t="s">
        <v>43</v>
      </c>
      <c r="E271">
        <v>5</v>
      </c>
      <c r="F271">
        <v>2</v>
      </c>
      <c r="G271">
        <v>0.0231839258114374</v>
      </c>
      <c r="H271" cm="1">
        <f t="array" ref="H271">_xlfn.IFNA(VLOOKUP(A271,Sheet1!B:H,3,FALSE), "")</f>
        <v>0</v>
      </c>
      <c r="I271" cm="1">
        <f t="array" ref="I271">_xlfn.IFNA(VLOOKUP(C271,Sheet1!B:H,3,FALSE), "")</f>
        <v>0</v>
      </c>
      <c r="J271" cm="1">
        <f t="array" ref="J271">_xlfn.IFNA(VLOOKUP(A271,Sheet1!B:H,6,FALSE), "")</f>
        <v>0</v>
      </c>
      <c r="K271" cm="1">
        <f t="array" ref="K271">_xlfn.IFNA(VLOOKUP(C271,Sheet1!B:H,6,FALSE), "")</f>
        <v>0</v>
      </c>
    </row>
    <row r="272" spans="1:11">
      <c r="A272">
        <v>138</v>
      </c>
      <c r="B272" t="s">
        <v>30</v>
      </c>
      <c r="C272">
        <v>135</v>
      </c>
      <c r="D272" t="s">
        <v>34</v>
      </c>
      <c r="E272">
        <v>19</v>
      </c>
      <c r="F272">
        <v>10</v>
      </c>
      <c r="G272">
        <v>0.0234423195558297</v>
      </c>
      <c r="H272" cm="1">
        <f t="array" ref="H272">_xlfn.IFNA(VLOOKUP(A272,Sheet1!B:H,3,FALSE), "")</f>
        <v>0</v>
      </c>
      <c r="I272" cm="1">
        <f t="array" ref="I272">_xlfn.IFNA(VLOOKUP(C272,Sheet1!B:H,3,FALSE), "")</f>
        <v>0</v>
      </c>
      <c r="J272" cm="1">
        <f t="array" ref="J272">_xlfn.IFNA(VLOOKUP(A272,Sheet1!B:H,6,FALSE), "")</f>
        <v>0</v>
      </c>
      <c r="K272" cm="1">
        <f t="array" ref="K272">_xlfn.IFNA(VLOOKUP(C272,Sheet1!B:H,6,FALSE), "")</f>
        <v>0</v>
      </c>
    </row>
    <row r="273" spans="1:11">
      <c r="A273">
        <v>138</v>
      </c>
      <c r="B273" t="s">
        <v>30</v>
      </c>
      <c r="C273">
        <v>133</v>
      </c>
      <c r="D273" t="s">
        <v>42</v>
      </c>
      <c r="E273">
        <v>19</v>
      </c>
      <c r="F273">
        <v>10</v>
      </c>
      <c r="G273">
        <v>0.0234423195558297</v>
      </c>
      <c r="H273" cm="1">
        <f t="array" ref="H273">_xlfn.IFNA(VLOOKUP(A273,Sheet1!B:H,3,FALSE), "")</f>
        <v>0</v>
      </c>
      <c r="I273" cm="1">
        <f t="array" ref="I273">_xlfn.IFNA(VLOOKUP(C273,Sheet1!B:H,3,FALSE), "")</f>
        <v>0</v>
      </c>
      <c r="J273" cm="1">
        <f t="array" ref="J273">_xlfn.IFNA(VLOOKUP(A273,Sheet1!B:H,6,FALSE), "")</f>
        <v>0</v>
      </c>
      <c r="K273" cm="1">
        <f t="array" ref="K273">_xlfn.IFNA(VLOOKUP(C273,Sheet1!B:H,6,FALSE), "")</f>
        <v>0</v>
      </c>
    </row>
    <row r="274" spans="1:11">
      <c r="A274">
        <v>138</v>
      </c>
      <c r="B274" t="s">
        <v>30</v>
      </c>
      <c r="C274">
        <v>141</v>
      </c>
      <c r="D274" t="s">
        <v>35</v>
      </c>
      <c r="E274">
        <v>19</v>
      </c>
      <c r="F274">
        <v>10</v>
      </c>
      <c r="G274">
        <v>0.0234423195558297</v>
      </c>
      <c r="H274" cm="1">
        <f t="array" ref="H274">_xlfn.IFNA(VLOOKUP(A274,Sheet1!B:H,3,FALSE), "")</f>
        <v>0</v>
      </c>
      <c r="I274" cm="1">
        <f t="array" ref="I274">_xlfn.IFNA(VLOOKUP(C274,Sheet1!B:H,3,FALSE), "")</f>
        <v>0</v>
      </c>
      <c r="J274" cm="1">
        <f t="array" ref="J274">_xlfn.IFNA(VLOOKUP(A274,Sheet1!B:H,6,FALSE), "")</f>
        <v>0</v>
      </c>
      <c r="K274" cm="1">
        <f t="array" ref="K274">_xlfn.IFNA(VLOOKUP(C274,Sheet1!B:H,6,FALSE), "")</f>
        <v>0</v>
      </c>
    </row>
    <row r="275" spans="1:11">
      <c r="A275">
        <v>138</v>
      </c>
      <c r="B275" t="s">
        <v>30</v>
      </c>
      <c r="C275">
        <v>112</v>
      </c>
      <c r="D275" t="s">
        <v>25</v>
      </c>
      <c r="E275">
        <v>19</v>
      </c>
      <c r="F275">
        <v>10</v>
      </c>
      <c r="G275">
        <v>0.0234423195558297</v>
      </c>
      <c r="H275" cm="1">
        <f t="array" ref="H275">_xlfn.IFNA(VLOOKUP(A275,Sheet1!B:H,3,FALSE), "")</f>
        <v>0</v>
      </c>
      <c r="I275" cm="1">
        <f t="array" ref="I275">_xlfn.IFNA(VLOOKUP(C275,Sheet1!B:H,3,FALSE), "")</f>
        <v>0</v>
      </c>
      <c r="J275" cm="1">
        <f t="array" ref="J275">_xlfn.IFNA(VLOOKUP(A275,Sheet1!B:H,6,FALSE), "")</f>
        <v>0</v>
      </c>
      <c r="K275" cm="1">
        <f t="array" ref="K275">_xlfn.IFNA(VLOOKUP(C275,Sheet1!B:H,6,FALSE), "")</f>
        <v>0</v>
      </c>
    </row>
    <row r="276" spans="1:11">
      <c r="A276">
        <v>138</v>
      </c>
      <c r="B276" t="s">
        <v>30</v>
      </c>
      <c r="C276">
        <v>109</v>
      </c>
      <c r="D276" t="s">
        <v>29</v>
      </c>
      <c r="E276">
        <v>19</v>
      </c>
      <c r="F276">
        <v>10</v>
      </c>
      <c r="G276">
        <v>0.0234423195558297</v>
      </c>
      <c r="H276" cm="1">
        <f t="array" ref="H276">_xlfn.IFNA(VLOOKUP(A276,Sheet1!B:H,3,FALSE), "")</f>
        <v>0</v>
      </c>
      <c r="I276" cm="1">
        <f t="array" ref="I276">_xlfn.IFNA(VLOOKUP(C276,Sheet1!B:H,3,FALSE), "")</f>
        <v>0</v>
      </c>
      <c r="J276" cm="1">
        <f t="array" ref="J276">_xlfn.IFNA(VLOOKUP(A276,Sheet1!B:H,6,FALSE), "")</f>
        <v>0</v>
      </c>
      <c r="K276" cm="1">
        <f t="array" ref="K276">_xlfn.IFNA(VLOOKUP(C276,Sheet1!B:H,6,FALSE), "")</f>
        <v>0</v>
      </c>
    </row>
    <row r="277" spans="1:11">
      <c r="A277">
        <v>138</v>
      </c>
      <c r="B277" t="s">
        <v>30</v>
      </c>
      <c r="C277">
        <v>143</v>
      </c>
      <c r="D277" t="s">
        <v>37</v>
      </c>
      <c r="E277">
        <v>19</v>
      </c>
      <c r="F277">
        <v>10</v>
      </c>
      <c r="G277">
        <v>0.0234423195558297</v>
      </c>
      <c r="H277" cm="1">
        <f t="array" ref="H277">_xlfn.IFNA(VLOOKUP(A277,Sheet1!B:H,3,FALSE), "")</f>
        <v>0</v>
      </c>
      <c r="I277" cm="1">
        <f t="array" ref="I277">_xlfn.IFNA(VLOOKUP(C277,Sheet1!B:H,3,FALSE), "")</f>
        <v>0</v>
      </c>
      <c r="J277" cm="1">
        <f t="array" ref="J277">_xlfn.IFNA(VLOOKUP(A277,Sheet1!B:H,6,FALSE), "")</f>
        <v>0</v>
      </c>
      <c r="K277" cm="1">
        <f t="array" ref="K277">_xlfn.IFNA(VLOOKUP(C277,Sheet1!B:H,6,FALSE), "")</f>
        <v>0</v>
      </c>
    </row>
    <row r="278" spans="1:11">
      <c r="A278">
        <v>138</v>
      </c>
      <c r="B278" t="s">
        <v>30</v>
      </c>
      <c r="C278">
        <v>32</v>
      </c>
      <c r="D278" t="s">
        <v>34</v>
      </c>
      <c r="E278">
        <v>19</v>
      </c>
      <c r="F278">
        <v>10</v>
      </c>
      <c r="G278">
        <v>0.0234423195558297</v>
      </c>
      <c r="H278" cm="1">
        <f t="array" ref="H278">_xlfn.IFNA(VLOOKUP(A278,Sheet1!B:H,3,FALSE), "")</f>
        <v>0</v>
      </c>
      <c r="I278" cm="1">
        <f t="array" ref="I278">_xlfn.IFNA(VLOOKUP(C278,Sheet1!B:H,3,FALSE), "")</f>
        <v>0</v>
      </c>
      <c r="J278" cm="1">
        <f t="array" ref="J278">_xlfn.IFNA(VLOOKUP(A278,Sheet1!B:H,6,FALSE), "")</f>
        <v>0</v>
      </c>
      <c r="K278" cm="1">
        <f t="array" ref="K278">_xlfn.IFNA(VLOOKUP(C278,Sheet1!B:H,6,FALSE), "")</f>
        <v>0</v>
      </c>
    </row>
    <row r="279" spans="1:11">
      <c r="A279">
        <v>138</v>
      </c>
      <c r="B279" t="s">
        <v>30</v>
      </c>
      <c r="C279">
        <v>139</v>
      </c>
      <c r="D279" t="s">
        <v>25</v>
      </c>
      <c r="E279">
        <v>19</v>
      </c>
      <c r="F279">
        <v>10</v>
      </c>
      <c r="G279">
        <v>0.0234423195558297</v>
      </c>
      <c r="H279" cm="1">
        <f t="array" ref="H279">_xlfn.IFNA(VLOOKUP(A279,Sheet1!B:H,3,FALSE), "")</f>
        <v>0</v>
      </c>
      <c r="I279" cm="1">
        <f t="array" ref="I279">_xlfn.IFNA(VLOOKUP(C279,Sheet1!B:H,3,FALSE), "")</f>
        <v>0</v>
      </c>
      <c r="J279" cm="1">
        <f t="array" ref="J279">_xlfn.IFNA(VLOOKUP(A279,Sheet1!B:H,6,FALSE), "")</f>
        <v>0</v>
      </c>
      <c r="K279" cm="1">
        <f t="array" ref="K279">_xlfn.IFNA(VLOOKUP(C279,Sheet1!B:H,6,FALSE), "")</f>
        <v>0</v>
      </c>
    </row>
    <row r="280" spans="1:11">
      <c r="A280">
        <v>138</v>
      </c>
      <c r="B280" t="s">
        <v>30</v>
      </c>
      <c r="C280">
        <v>108</v>
      </c>
      <c r="D280" t="s">
        <v>25</v>
      </c>
      <c r="E280">
        <v>19</v>
      </c>
      <c r="F280">
        <v>10</v>
      </c>
      <c r="G280">
        <v>0.0234423195558297</v>
      </c>
      <c r="H280" cm="1">
        <f t="array" ref="H280">_xlfn.IFNA(VLOOKUP(A280,Sheet1!B:H,3,FALSE), "")</f>
        <v>0</v>
      </c>
      <c r="I280" cm="1">
        <f t="array" ref="I280">_xlfn.IFNA(VLOOKUP(C280,Sheet1!B:H,3,FALSE), "")</f>
        <v>0</v>
      </c>
      <c r="J280" cm="1">
        <f t="array" ref="J280">_xlfn.IFNA(VLOOKUP(A280,Sheet1!B:H,6,FALSE), "")</f>
        <v>0</v>
      </c>
      <c r="K280" cm="1">
        <f t="array" ref="K280">_xlfn.IFNA(VLOOKUP(C280,Sheet1!B:H,6,FALSE), "")</f>
        <v>0</v>
      </c>
    </row>
    <row r="281" spans="1:11">
      <c r="A281">
        <v>138</v>
      </c>
      <c r="B281" t="s">
        <v>30</v>
      </c>
      <c r="C281">
        <v>137</v>
      </c>
      <c r="D281" t="s">
        <v>38</v>
      </c>
      <c r="E281">
        <v>19</v>
      </c>
      <c r="F281">
        <v>10</v>
      </c>
      <c r="G281">
        <v>0.0234423195558297</v>
      </c>
      <c r="H281" cm="1">
        <f t="array" ref="H281">_xlfn.IFNA(VLOOKUP(A281,Sheet1!B:H,3,FALSE), "")</f>
        <v>0</v>
      </c>
      <c r="I281" cm="1">
        <f t="array" ref="I281">_xlfn.IFNA(VLOOKUP(C281,Sheet1!B:H,3,FALSE), "")</f>
        <v>0</v>
      </c>
      <c r="J281" cm="1">
        <f t="array" ref="J281">_xlfn.IFNA(VLOOKUP(A281,Sheet1!B:H,6,FALSE), "")</f>
        <v>0</v>
      </c>
      <c r="K281" cm="1">
        <f t="array" ref="K281">_xlfn.IFNA(VLOOKUP(C281,Sheet1!B:H,6,FALSE), "")</f>
        <v>0</v>
      </c>
    </row>
    <row r="282" spans="1:11">
      <c r="A282">
        <v>132</v>
      </c>
      <c r="B282" t="s">
        <v>37</v>
      </c>
      <c r="C282">
        <v>166</v>
      </c>
      <c r="D282" t="s">
        <v>42</v>
      </c>
      <c r="E282">
        <v>10</v>
      </c>
      <c r="F282">
        <v>4</v>
      </c>
      <c r="G282">
        <v>0.0247470817120622</v>
      </c>
      <c r="H282" cm="1">
        <f t="array" ref="H282">_xlfn.IFNA(VLOOKUP(A282,Sheet1!B:H,3,FALSE), "")</f>
        <v>0</v>
      </c>
      <c r="I282" cm="1">
        <f t="array" ref="I282">_xlfn.IFNA(VLOOKUP(C282,Sheet1!B:H,3,FALSE), "")</f>
        <v>0</v>
      </c>
      <c r="J282" cm="1">
        <f t="array" ref="J282">_xlfn.IFNA(VLOOKUP(A282,Sheet1!B:H,6,FALSE), "")</f>
        <v>0</v>
      </c>
      <c r="K282" cm="1">
        <f t="array" ref="K282">_xlfn.IFNA(VLOOKUP(C282,Sheet1!B:H,6,FALSE), "")</f>
        <v>0</v>
      </c>
    </row>
    <row r="283" spans="1:11">
      <c r="A283">
        <v>132</v>
      </c>
      <c r="B283" t="s">
        <v>37</v>
      </c>
      <c r="C283">
        <v>137</v>
      </c>
      <c r="D283" t="s">
        <v>38</v>
      </c>
      <c r="E283">
        <v>10</v>
      </c>
      <c r="F283">
        <v>4</v>
      </c>
      <c r="G283">
        <v>0.0247470817120622</v>
      </c>
      <c r="H283" cm="1">
        <f t="array" ref="H283">_xlfn.IFNA(VLOOKUP(A283,Sheet1!B:H,3,FALSE), "")</f>
        <v>0</v>
      </c>
      <c r="I283" cm="1">
        <f t="array" ref="I283">_xlfn.IFNA(VLOOKUP(C283,Sheet1!B:H,3,FALSE), "")</f>
        <v>0</v>
      </c>
      <c r="J283" cm="1">
        <f t="array" ref="J283">_xlfn.IFNA(VLOOKUP(A283,Sheet1!B:H,6,FALSE), "")</f>
        <v>0</v>
      </c>
      <c r="K283" cm="1">
        <f t="array" ref="K283">_xlfn.IFNA(VLOOKUP(C283,Sheet1!B:H,6,FALSE), "")</f>
        <v>0</v>
      </c>
    </row>
    <row r="284" spans="1:11">
      <c r="A284">
        <v>132</v>
      </c>
      <c r="B284" t="s">
        <v>37</v>
      </c>
      <c r="C284">
        <v>135</v>
      </c>
      <c r="D284" t="s">
        <v>34</v>
      </c>
      <c r="E284">
        <v>10</v>
      </c>
      <c r="F284">
        <v>4</v>
      </c>
      <c r="G284">
        <v>0.0247470817120622</v>
      </c>
      <c r="H284" cm="1">
        <f t="array" ref="H284">_xlfn.IFNA(VLOOKUP(A284,Sheet1!B:H,3,FALSE), "")</f>
        <v>0</v>
      </c>
      <c r="I284" cm="1">
        <f t="array" ref="I284">_xlfn.IFNA(VLOOKUP(C284,Sheet1!B:H,3,FALSE), "")</f>
        <v>0</v>
      </c>
      <c r="J284" cm="1">
        <f t="array" ref="J284">_xlfn.IFNA(VLOOKUP(A284,Sheet1!B:H,6,FALSE), "")</f>
        <v>0</v>
      </c>
      <c r="K284" cm="1">
        <f t="array" ref="K284">_xlfn.IFNA(VLOOKUP(C284,Sheet1!B:H,6,FALSE), "")</f>
        <v>0</v>
      </c>
    </row>
    <row r="285" spans="1:11">
      <c r="A285">
        <v>132</v>
      </c>
      <c r="B285" t="s">
        <v>37</v>
      </c>
      <c r="C285">
        <v>133</v>
      </c>
      <c r="D285" t="s">
        <v>42</v>
      </c>
      <c r="E285">
        <v>10</v>
      </c>
      <c r="F285">
        <v>4</v>
      </c>
      <c r="G285">
        <v>0.0247470817120622</v>
      </c>
      <c r="H285" cm="1">
        <f t="array" ref="H285">_xlfn.IFNA(VLOOKUP(A285,Sheet1!B:H,3,FALSE), "")</f>
        <v>0</v>
      </c>
      <c r="I285" cm="1">
        <f t="array" ref="I285">_xlfn.IFNA(VLOOKUP(C285,Sheet1!B:H,3,FALSE), "")</f>
        <v>0</v>
      </c>
      <c r="J285" cm="1">
        <f t="array" ref="J285">_xlfn.IFNA(VLOOKUP(A285,Sheet1!B:H,6,FALSE), "")</f>
        <v>0</v>
      </c>
      <c r="K285" cm="1">
        <f t="array" ref="K285">_xlfn.IFNA(VLOOKUP(C285,Sheet1!B:H,6,FALSE), "")</f>
        <v>0</v>
      </c>
    </row>
    <row r="286" spans="1:11">
      <c r="A286">
        <v>122</v>
      </c>
      <c r="B286" t="s">
        <v>34</v>
      </c>
      <c r="C286">
        <v>121</v>
      </c>
      <c r="D286" t="s">
        <v>38</v>
      </c>
      <c r="E286">
        <v>10</v>
      </c>
      <c r="F286">
        <v>4</v>
      </c>
      <c r="G286">
        <v>0.0247470817120622</v>
      </c>
      <c r="H286" cm="1">
        <f t="array" ref="H286">_xlfn.IFNA(VLOOKUP(A286,Sheet1!B:H,3,FALSE), "")</f>
        <v>0</v>
      </c>
      <c r="I286" cm="1">
        <f t="array" ref="I286">_xlfn.IFNA(VLOOKUP(C286,Sheet1!B:H,3,FALSE), "")</f>
        <v>0</v>
      </c>
      <c r="J286" cm="1">
        <f t="array" ref="J286">_xlfn.IFNA(VLOOKUP(A286,Sheet1!B:H,6,FALSE), "")</f>
        <v>0</v>
      </c>
      <c r="K286" cm="1">
        <f t="array" ref="K286">_xlfn.IFNA(VLOOKUP(C286,Sheet1!B:H,6,FALSE), "")</f>
        <v>0</v>
      </c>
    </row>
    <row r="287" spans="1:11">
      <c r="A287">
        <v>122</v>
      </c>
      <c r="B287" t="s">
        <v>34</v>
      </c>
      <c r="C287">
        <v>104</v>
      </c>
      <c r="D287" t="s">
        <v>31</v>
      </c>
      <c r="E287">
        <v>10</v>
      </c>
      <c r="F287">
        <v>4</v>
      </c>
      <c r="G287">
        <v>0.0247470817120622</v>
      </c>
      <c r="H287" cm="1">
        <f t="array" ref="H287">_xlfn.IFNA(VLOOKUP(A287,Sheet1!B:H,3,FALSE), "")</f>
        <v>0</v>
      </c>
      <c r="I287" cm="1">
        <f t="array" ref="I287">_xlfn.IFNA(VLOOKUP(C287,Sheet1!B:H,3,FALSE), "")</f>
        <v>0</v>
      </c>
      <c r="J287" cm="1">
        <f t="array" ref="J287">_xlfn.IFNA(VLOOKUP(A287,Sheet1!B:H,6,FALSE), "")</f>
        <v>0</v>
      </c>
      <c r="K287" cm="1">
        <f t="array" ref="K287">_xlfn.IFNA(VLOOKUP(C287,Sheet1!B:H,6,FALSE), "")</f>
        <v>0</v>
      </c>
    </row>
    <row r="288" spans="1:11">
      <c r="A288">
        <v>122</v>
      </c>
      <c r="B288" t="s">
        <v>34</v>
      </c>
      <c r="C288">
        <v>70</v>
      </c>
      <c r="D288" t="s">
        <v>25</v>
      </c>
      <c r="E288">
        <v>10</v>
      </c>
      <c r="F288">
        <v>4</v>
      </c>
      <c r="G288">
        <v>0.0247470817120622</v>
      </c>
      <c r="H288" cm="1">
        <f t="array" ref="H288">_xlfn.IFNA(VLOOKUP(A288,Sheet1!B:H,3,FALSE), "")</f>
        <v>0</v>
      </c>
      <c r="I288" cm="1">
        <f t="array" ref="I288">_xlfn.IFNA(VLOOKUP(C288,Sheet1!B:H,3,FALSE), "")</f>
        <v>0</v>
      </c>
      <c r="J288" cm="1">
        <f t="array" ref="J288">_xlfn.IFNA(VLOOKUP(A288,Sheet1!B:H,6,FALSE), "")</f>
        <v>0</v>
      </c>
      <c r="K288" cm="1">
        <f t="array" ref="K288">_xlfn.IFNA(VLOOKUP(C288,Sheet1!B:H,6,FALSE), "")</f>
        <v>0</v>
      </c>
    </row>
    <row r="289" spans="1:11">
      <c r="A289">
        <v>121</v>
      </c>
      <c r="B289" t="s">
        <v>38</v>
      </c>
      <c r="C289">
        <v>122</v>
      </c>
      <c r="D289" t="s">
        <v>34</v>
      </c>
      <c r="E289">
        <v>10</v>
      </c>
      <c r="F289">
        <v>4</v>
      </c>
      <c r="G289">
        <v>0.0247470817120622</v>
      </c>
      <c r="H289" cm="1">
        <f t="array" ref="H289">_xlfn.IFNA(VLOOKUP(A289,Sheet1!B:H,3,FALSE), "")</f>
        <v>0</v>
      </c>
      <c r="I289" cm="1">
        <f t="array" ref="I289">_xlfn.IFNA(VLOOKUP(C289,Sheet1!B:H,3,FALSE), "")</f>
        <v>0</v>
      </c>
      <c r="J289" cm="1">
        <f t="array" ref="J289">_xlfn.IFNA(VLOOKUP(A289,Sheet1!B:H,6,FALSE), "")</f>
        <v>0</v>
      </c>
      <c r="K289" cm="1">
        <f t="array" ref="K289">_xlfn.IFNA(VLOOKUP(C289,Sheet1!B:H,6,FALSE), "")</f>
        <v>0</v>
      </c>
    </row>
    <row r="290" spans="1:11">
      <c r="A290">
        <v>121</v>
      </c>
      <c r="B290" t="s">
        <v>38</v>
      </c>
      <c r="C290">
        <v>120</v>
      </c>
      <c r="D290" t="s">
        <v>38</v>
      </c>
      <c r="E290">
        <v>10</v>
      </c>
      <c r="F290">
        <v>4</v>
      </c>
      <c r="G290">
        <v>0.0247470817120622</v>
      </c>
      <c r="H290" cm="1">
        <f t="array" ref="H290">_xlfn.IFNA(VLOOKUP(A290,Sheet1!B:H,3,FALSE), "")</f>
        <v>0</v>
      </c>
      <c r="I290" cm="1">
        <f t="array" ref="I290">_xlfn.IFNA(VLOOKUP(C290,Sheet1!B:H,3,FALSE), "")</f>
        <v>0</v>
      </c>
      <c r="J290" cm="1">
        <f t="array" ref="J290">_xlfn.IFNA(VLOOKUP(A290,Sheet1!B:H,6,FALSE), "")</f>
        <v>0</v>
      </c>
      <c r="K290" cm="1">
        <f t="array" ref="K290">_xlfn.IFNA(VLOOKUP(C290,Sheet1!B:H,6,FALSE), "")</f>
        <v>0</v>
      </c>
    </row>
    <row r="291" spans="1:11">
      <c r="A291">
        <v>121</v>
      </c>
      <c r="B291" t="s">
        <v>38</v>
      </c>
      <c r="C291">
        <v>67</v>
      </c>
      <c r="D291" t="s">
        <v>34</v>
      </c>
      <c r="E291">
        <v>10</v>
      </c>
      <c r="F291">
        <v>4</v>
      </c>
      <c r="G291">
        <v>0.0247470817120622</v>
      </c>
      <c r="H291" cm="1">
        <f t="array" ref="H291">_xlfn.IFNA(VLOOKUP(A291,Sheet1!B:H,3,FALSE), "")</f>
        <v>0</v>
      </c>
      <c r="I291" cm="1">
        <f t="array" ref="I291">_xlfn.IFNA(VLOOKUP(C291,Sheet1!B:H,3,FALSE), "")</f>
        <v>0</v>
      </c>
      <c r="J291" cm="1">
        <f t="array" ref="J291">_xlfn.IFNA(VLOOKUP(A291,Sheet1!B:H,6,FALSE), "")</f>
        <v>0</v>
      </c>
      <c r="K291" cm="1">
        <f t="array" ref="K291">_xlfn.IFNA(VLOOKUP(C291,Sheet1!B:H,6,FALSE), "")</f>
        <v>0</v>
      </c>
    </row>
    <row r="292" spans="1:11">
      <c r="A292">
        <v>172</v>
      </c>
      <c r="B292" t="s">
        <v>26</v>
      </c>
      <c r="C292">
        <v>166</v>
      </c>
      <c r="D292" t="s">
        <v>42</v>
      </c>
      <c r="E292">
        <v>13</v>
      </c>
      <c r="F292">
        <v>9</v>
      </c>
      <c r="G292">
        <v>0.0264471057884231</v>
      </c>
      <c r="H292" cm="1">
        <f t="array" ref="H292">_xlfn.IFNA(VLOOKUP(A292,Sheet1!B:H,3,FALSE), "")</f>
        <v>0</v>
      </c>
      <c r="I292" cm="1">
        <f t="array" ref="I292">_xlfn.IFNA(VLOOKUP(C292,Sheet1!B:H,3,FALSE), "")</f>
        <v>0</v>
      </c>
      <c r="J292" cm="1">
        <f t="array" ref="J292">_xlfn.IFNA(VLOOKUP(A292,Sheet1!B:H,6,FALSE), "")</f>
        <v>0</v>
      </c>
      <c r="K292" cm="1">
        <f t="array" ref="K292">_xlfn.IFNA(VLOOKUP(C292,Sheet1!B:H,6,FALSE), "")</f>
        <v>0</v>
      </c>
    </row>
    <row r="293" spans="1:11">
      <c r="A293">
        <v>61</v>
      </c>
      <c r="B293" t="s">
        <v>35</v>
      </c>
      <c r="C293">
        <v>58</v>
      </c>
      <c r="D293" t="s">
        <v>29</v>
      </c>
      <c r="E293">
        <v>13</v>
      </c>
      <c r="F293">
        <v>9</v>
      </c>
      <c r="G293">
        <v>0.0264471057884231</v>
      </c>
      <c r="H293" cm="1">
        <f t="array" ref="H293">_xlfn.IFNA(VLOOKUP(A293,Sheet1!B:H,3,FALSE), "")</f>
        <v>0</v>
      </c>
      <c r="I293" cm="1">
        <f t="array" ref="I293">_xlfn.IFNA(VLOOKUP(C293,Sheet1!B:H,3,FALSE), "")</f>
        <v>0</v>
      </c>
      <c r="J293" cm="1">
        <f t="array" ref="J293">_xlfn.IFNA(VLOOKUP(A293,Sheet1!B:H,6,FALSE), "")</f>
        <v>0</v>
      </c>
      <c r="K293" cm="1">
        <f t="array" ref="K293">_xlfn.IFNA(VLOOKUP(C293,Sheet1!B:H,6,FALSE), "")</f>
        <v>0</v>
      </c>
    </row>
    <row r="294" spans="1:11">
      <c r="A294">
        <v>172</v>
      </c>
      <c r="B294" t="s">
        <v>26</v>
      </c>
      <c r="C294">
        <v>168</v>
      </c>
      <c r="D294" t="s">
        <v>34</v>
      </c>
      <c r="E294">
        <v>13</v>
      </c>
      <c r="F294">
        <v>9</v>
      </c>
      <c r="G294">
        <v>0.0264471057884231</v>
      </c>
      <c r="H294" cm="1">
        <f t="array" ref="H294">_xlfn.IFNA(VLOOKUP(A294,Sheet1!B:H,3,FALSE), "")</f>
        <v>0</v>
      </c>
      <c r="I294" cm="1">
        <f t="array" ref="I294">_xlfn.IFNA(VLOOKUP(C294,Sheet1!B:H,3,FALSE), "")</f>
        <v>0</v>
      </c>
      <c r="J294" cm="1">
        <f t="array" ref="J294">_xlfn.IFNA(VLOOKUP(A294,Sheet1!B:H,6,FALSE), "")</f>
        <v>0</v>
      </c>
      <c r="K294" cm="1">
        <f t="array" ref="K294">_xlfn.IFNA(VLOOKUP(C294,Sheet1!B:H,6,FALSE), "")</f>
        <v>0</v>
      </c>
    </row>
    <row r="295" spans="1:11">
      <c r="A295">
        <v>172</v>
      </c>
      <c r="B295" t="s">
        <v>26</v>
      </c>
      <c r="C295">
        <v>169</v>
      </c>
      <c r="D295" t="s">
        <v>41</v>
      </c>
      <c r="E295">
        <v>13</v>
      </c>
      <c r="F295">
        <v>9</v>
      </c>
      <c r="G295">
        <v>0.0264471057884231</v>
      </c>
      <c r="H295" cm="1">
        <f t="array" ref="H295">_xlfn.IFNA(VLOOKUP(A295,Sheet1!B:H,3,FALSE), "")</f>
        <v>0</v>
      </c>
      <c r="I295" cm="1">
        <f t="array" ref="I295">_xlfn.IFNA(VLOOKUP(C295,Sheet1!B:H,3,FALSE), "")</f>
        <v>0</v>
      </c>
      <c r="J295" cm="1">
        <f t="array" ref="J295">_xlfn.IFNA(VLOOKUP(A295,Sheet1!B:H,6,FALSE), "")</f>
        <v>0</v>
      </c>
      <c r="K295" cm="1">
        <f t="array" ref="K295">_xlfn.IFNA(VLOOKUP(C295,Sheet1!B:H,6,FALSE), "")</f>
        <v>0</v>
      </c>
    </row>
    <row r="296" spans="1:11">
      <c r="A296">
        <v>61</v>
      </c>
      <c r="B296" t="s">
        <v>35</v>
      </c>
      <c r="C296">
        <v>119</v>
      </c>
      <c r="D296" t="s">
        <v>42</v>
      </c>
      <c r="E296">
        <v>13</v>
      </c>
      <c r="F296">
        <v>9</v>
      </c>
      <c r="G296">
        <v>0.0264471057884231</v>
      </c>
      <c r="H296" cm="1">
        <f t="array" ref="H296">_xlfn.IFNA(VLOOKUP(A296,Sheet1!B:H,3,FALSE), "")</f>
        <v>0</v>
      </c>
      <c r="I296" cm="1">
        <f t="array" ref="I296">_xlfn.IFNA(VLOOKUP(C296,Sheet1!B:H,3,FALSE), "")</f>
        <v>0</v>
      </c>
      <c r="J296" cm="1">
        <f t="array" ref="J296">_xlfn.IFNA(VLOOKUP(A296,Sheet1!B:H,6,FALSE), "")</f>
        <v>0</v>
      </c>
      <c r="K296" cm="1">
        <f t="array" ref="K296">_xlfn.IFNA(VLOOKUP(C296,Sheet1!B:H,6,FALSE), "")</f>
        <v>0</v>
      </c>
    </row>
    <row r="297" spans="1:11">
      <c r="A297">
        <v>61</v>
      </c>
      <c r="B297" t="s">
        <v>35</v>
      </c>
      <c r="C297">
        <v>65</v>
      </c>
      <c r="D297" t="s">
        <v>30</v>
      </c>
      <c r="E297">
        <v>13</v>
      </c>
      <c r="F297">
        <v>9</v>
      </c>
      <c r="G297">
        <v>0.0264471057884231</v>
      </c>
      <c r="H297" cm="1">
        <f t="array" ref="H297">_xlfn.IFNA(VLOOKUP(A297,Sheet1!B:H,3,FALSE), "")</f>
        <v>0</v>
      </c>
      <c r="I297" cm="1">
        <f t="array" ref="I297">_xlfn.IFNA(VLOOKUP(C297,Sheet1!B:H,3,FALSE), "")</f>
        <v>0</v>
      </c>
      <c r="J297" cm="1">
        <f t="array" ref="J297">_xlfn.IFNA(VLOOKUP(A297,Sheet1!B:H,6,FALSE), "")</f>
        <v>0</v>
      </c>
      <c r="K297" cm="1">
        <f t="array" ref="K297">_xlfn.IFNA(VLOOKUP(C297,Sheet1!B:H,6,FALSE), "")</f>
        <v>0</v>
      </c>
    </row>
    <row r="298" spans="1:11">
      <c r="A298">
        <v>61</v>
      </c>
      <c r="B298" t="s">
        <v>35</v>
      </c>
      <c r="C298">
        <v>64</v>
      </c>
      <c r="D298" t="s">
        <v>35</v>
      </c>
      <c r="E298">
        <v>13</v>
      </c>
      <c r="F298">
        <v>9</v>
      </c>
      <c r="G298">
        <v>0.0264471057884231</v>
      </c>
      <c r="H298" cm="1">
        <f t="array" ref="H298">_xlfn.IFNA(VLOOKUP(A298,Sheet1!B:H,3,FALSE), "")</f>
        <v>0</v>
      </c>
      <c r="I298" cm="1">
        <f t="array" ref="I298">_xlfn.IFNA(VLOOKUP(C298,Sheet1!B:H,3,FALSE), "")</f>
        <v>0</v>
      </c>
      <c r="J298" cm="1">
        <f t="array" ref="J298">_xlfn.IFNA(VLOOKUP(A298,Sheet1!B:H,6,FALSE), "")</f>
        <v>0</v>
      </c>
      <c r="K298" cm="1">
        <f t="array" ref="K298">_xlfn.IFNA(VLOOKUP(C298,Sheet1!B:H,6,FALSE), "")</f>
        <v>0</v>
      </c>
    </row>
    <row r="299" spans="1:11">
      <c r="A299">
        <v>61</v>
      </c>
      <c r="B299" t="s">
        <v>35</v>
      </c>
      <c r="C299">
        <v>62</v>
      </c>
      <c r="D299" t="s">
        <v>33</v>
      </c>
      <c r="E299">
        <v>13</v>
      </c>
      <c r="F299">
        <v>9</v>
      </c>
      <c r="G299">
        <v>0.0264471057884231</v>
      </c>
      <c r="H299" cm="1">
        <f t="array" ref="H299">_xlfn.IFNA(VLOOKUP(A299,Sheet1!B:H,3,FALSE), "")</f>
        <v>0</v>
      </c>
      <c r="I299" cm="1">
        <f t="array" ref="I299">_xlfn.IFNA(VLOOKUP(C299,Sheet1!B:H,3,FALSE), "")</f>
        <v>0</v>
      </c>
      <c r="J299" cm="1">
        <f t="array" ref="J299">_xlfn.IFNA(VLOOKUP(A299,Sheet1!B:H,6,FALSE), "")</f>
        <v>0</v>
      </c>
      <c r="K299" cm="1">
        <f t="array" ref="K299">_xlfn.IFNA(VLOOKUP(C299,Sheet1!B:H,6,FALSE), "")</f>
        <v>0</v>
      </c>
    </row>
    <row r="300" spans="1:11">
      <c r="A300">
        <v>61</v>
      </c>
      <c r="B300" t="s">
        <v>35</v>
      </c>
      <c r="C300">
        <v>60</v>
      </c>
      <c r="D300" t="s">
        <v>33</v>
      </c>
      <c r="E300">
        <v>13</v>
      </c>
      <c r="F300">
        <v>9</v>
      </c>
      <c r="G300">
        <v>0.0264471057884231</v>
      </c>
      <c r="H300" cm="1">
        <f t="array" ref="H300">_xlfn.IFNA(VLOOKUP(A300,Sheet1!B:H,3,FALSE), "")</f>
        <v>0</v>
      </c>
      <c r="I300" cm="1">
        <f t="array" ref="I300">_xlfn.IFNA(VLOOKUP(C300,Sheet1!B:H,3,FALSE), "")</f>
        <v>0</v>
      </c>
      <c r="J300" cm="1">
        <f t="array" ref="J300">_xlfn.IFNA(VLOOKUP(A300,Sheet1!B:H,6,FALSE), "")</f>
        <v>0</v>
      </c>
      <c r="K300" cm="1">
        <f t="array" ref="K300">_xlfn.IFNA(VLOOKUP(C300,Sheet1!B:H,6,FALSE), "")</f>
        <v>0</v>
      </c>
    </row>
    <row r="301" spans="1:11">
      <c r="A301">
        <v>172</v>
      </c>
      <c r="B301" t="s">
        <v>26</v>
      </c>
      <c r="C301">
        <v>167</v>
      </c>
      <c r="D301" t="s">
        <v>27</v>
      </c>
      <c r="E301">
        <v>13</v>
      </c>
      <c r="F301">
        <v>9</v>
      </c>
      <c r="G301">
        <v>0.0264471057884231</v>
      </c>
      <c r="H301" cm="1">
        <f t="array" ref="H301">_xlfn.IFNA(VLOOKUP(A301,Sheet1!B:H,3,FALSE), "")</f>
        <v>0</v>
      </c>
      <c r="I301" cm="1">
        <f t="array" ref="I301">_xlfn.IFNA(VLOOKUP(C301,Sheet1!B:H,3,FALSE), "")</f>
        <v>0</v>
      </c>
      <c r="J301" cm="1">
        <f t="array" ref="J301">_xlfn.IFNA(VLOOKUP(A301,Sheet1!B:H,6,FALSE), "")</f>
        <v>0</v>
      </c>
      <c r="K301" cm="1">
        <f t="array" ref="K301">_xlfn.IFNA(VLOOKUP(C301,Sheet1!B:H,6,FALSE), "")</f>
        <v>0</v>
      </c>
    </row>
    <row r="302" spans="1:11">
      <c r="A302">
        <v>61</v>
      </c>
      <c r="B302" t="s">
        <v>35</v>
      </c>
      <c r="C302">
        <v>56</v>
      </c>
      <c r="D302" t="s">
        <v>31</v>
      </c>
      <c r="E302">
        <v>13</v>
      </c>
      <c r="F302">
        <v>9</v>
      </c>
      <c r="G302">
        <v>0.0264471057884231</v>
      </c>
      <c r="H302" cm="1">
        <f t="array" ref="H302">_xlfn.IFNA(VLOOKUP(A302,Sheet1!B:H,3,FALSE), "")</f>
        <v>0</v>
      </c>
      <c r="I302" cm="1">
        <f t="array" ref="I302">_xlfn.IFNA(VLOOKUP(C302,Sheet1!B:H,3,FALSE), "")</f>
        <v>0</v>
      </c>
      <c r="J302" cm="1">
        <f t="array" ref="J302">_xlfn.IFNA(VLOOKUP(A302,Sheet1!B:H,6,FALSE), "")</f>
        <v>0</v>
      </c>
      <c r="K302" cm="1">
        <f t="array" ref="K302">_xlfn.IFNA(VLOOKUP(C302,Sheet1!B:H,6,FALSE), "")</f>
        <v>0</v>
      </c>
    </row>
    <row r="303" spans="1:11">
      <c r="A303">
        <v>172</v>
      </c>
      <c r="B303" t="s">
        <v>26</v>
      </c>
      <c r="C303">
        <v>175</v>
      </c>
      <c r="D303" t="s">
        <v>42</v>
      </c>
      <c r="E303">
        <v>13</v>
      </c>
      <c r="F303">
        <v>9</v>
      </c>
      <c r="G303">
        <v>0.0264471057884231</v>
      </c>
      <c r="H303" cm="1">
        <f t="array" ref="H303">_xlfn.IFNA(VLOOKUP(A303,Sheet1!B:H,3,FALSE), "")</f>
        <v>0</v>
      </c>
      <c r="I303" cm="1">
        <f t="array" ref="I303">_xlfn.IFNA(VLOOKUP(C303,Sheet1!B:H,3,FALSE), "")</f>
        <v>0</v>
      </c>
      <c r="J303" cm="1">
        <f t="array" ref="J303">_xlfn.IFNA(VLOOKUP(A303,Sheet1!B:H,6,FALSE), "")</f>
        <v>0</v>
      </c>
      <c r="K303" cm="1">
        <f t="array" ref="K303">_xlfn.IFNA(VLOOKUP(C303,Sheet1!B:H,6,FALSE), "")</f>
        <v>0</v>
      </c>
    </row>
    <row r="304" spans="1:11">
      <c r="A304">
        <v>172</v>
      </c>
      <c r="B304" t="s">
        <v>26</v>
      </c>
      <c r="C304">
        <v>176</v>
      </c>
      <c r="D304" t="s">
        <v>30</v>
      </c>
      <c r="E304">
        <v>13</v>
      </c>
      <c r="F304">
        <v>9</v>
      </c>
      <c r="G304">
        <v>0.0264471057884231</v>
      </c>
      <c r="H304" cm="1">
        <f t="array" ref="H304">_xlfn.IFNA(VLOOKUP(A304,Sheet1!B:H,3,FALSE), "")</f>
        <v>0</v>
      </c>
      <c r="I304" cm="1">
        <f t="array" ref="I304">_xlfn.IFNA(VLOOKUP(C304,Sheet1!B:H,3,FALSE), "")</f>
        <v>0</v>
      </c>
      <c r="J304" cm="1">
        <f t="array" ref="J304">_xlfn.IFNA(VLOOKUP(A304,Sheet1!B:H,6,FALSE), "")</f>
        <v>0</v>
      </c>
      <c r="K304" cm="1">
        <f t="array" ref="K304">_xlfn.IFNA(VLOOKUP(C304,Sheet1!B:H,6,FALSE), "")</f>
        <v>0</v>
      </c>
    </row>
    <row r="305" spans="1:11">
      <c r="A305">
        <v>172</v>
      </c>
      <c r="B305" t="s">
        <v>26</v>
      </c>
      <c r="C305">
        <v>177</v>
      </c>
      <c r="D305" t="s">
        <v>30</v>
      </c>
      <c r="E305">
        <v>13</v>
      </c>
      <c r="F305">
        <v>9</v>
      </c>
      <c r="G305">
        <v>0.0264471057884231</v>
      </c>
      <c r="H305" cm="1">
        <f t="array" ref="H305">_xlfn.IFNA(VLOOKUP(A305,Sheet1!B:H,3,FALSE), "")</f>
        <v>0</v>
      </c>
      <c r="I305" cm="1">
        <f t="array" ref="I305">_xlfn.IFNA(VLOOKUP(C305,Sheet1!B:H,3,FALSE), "")</f>
        <v>0</v>
      </c>
      <c r="J305" cm="1">
        <f t="array" ref="J305">_xlfn.IFNA(VLOOKUP(A305,Sheet1!B:H,6,FALSE), "")</f>
        <v>0</v>
      </c>
      <c r="K305" cm="1">
        <f t="array" ref="K305">_xlfn.IFNA(VLOOKUP(C305,Sheet1!B:H,6,FALSE), "")</f>
        <v>0</v>
      </c>
    </row>
    <row r="306" spans="1:11">
      <c r="A306">
        <v>172</v>
      </c>
      <c r="B306" t="s">
        <v>26</v>
      </c>
      <c r="C306">
        <v>152</v>
      </c>
      <c r="D306" t="s">
        <v>25</v>
      </c>
      <c r="E306">
        <v>13</v>
      </c>
      <c r="F306">
        <v>9</v>
      </c>
      <c r="G306">
        <v>0.0264471057884231</v>
      </c>
      <c r="H306" cm="1">
        <f t="array" ref="H306">_xlfn.IFNA(VLOOKUP(A306,Sheet1!B:H,3,FALSE), "")</f>
        <v>0</v>
      </c>
      <c r="I306" cm="1">
        <f t="array" ref="I306">_xlfn.IFNA(VLOOKUP(C306,Sheet1!B:H,3,FALSE), "")</f>
        <v>0</v>
      </c>
      <c r="J306" cm="1">
        <f t="array" ref="J306">_xlfn.IFNA(VLOOKUP(A306,Sheet1!B:H,6,FALSE), "")</f>
        <v>0</v>
      </c>
      <c r="K306" cm="1">
        <f t="array" ref="K306">_xlfn.IFNA(VLOOKUP(C306,Sheet1!B:H,6,FALSE), "")</f>
        <v>0</v>
      </c>
    </row>
    <row r="307" spans="1:11">
      <c r="A307">
        <v>61</v>
      </c>
      <c r="B307" t="s">
        <v>35</v>
      </c>
      <c r="C307">
        <v>57</v>
      </c>
      <c r="D307" t="s">
        <v>25</v>
      </c>
      <c r="E307">
        <v>13</v>
      </c>
      <c r="F307">
        <v>9</v>
      </c>
      <c r="G307">
        <v>0.0264471057884231</v>
      </c>
      <c r="H307" cm="1">
        <f t="array" ref="H307">_xlfn.IFNA(VLOOKUP(A307,Sheet1!B:H,3,FALSE), "")</f>
        <v>0</v>
      </c>
      <c r="I307" cm="1">
        <f t="array" ref="I307">_xlfn.IFNA(VLOOKUP(C307,Sheet1!B:H,3,FALSE), "")</f>
        <v>0</v>
      </c>
      <c r="J307" cm="1">
        <f t="array" ref="J307">_xlfn.IFNA(VLOOKUP(A307,Sheet1!B:H,6,FALSE), "")</f>
        <v>0</v>
      </c>
      <c r="K307" cm="1">
        <f t="array" ref="K307">_xlfn.IFNA(VLOOKUP(C307,Sheet1!B:H,6,FALSE), "")</f>
        <v>0</v>
      </c>
    </row>
    <row r="308" spans="1:11">
      <c r="A308">
        <v>252</v>
      </c>
      <c r="B308" t="s">
        <v>29</v>
      </c>
      <c r="C308">
        <v>274</v>
      </c>
      <c r="D308" t="s">
        <v>46</v>
      </c>
      <c r="E308">
        <v>16</v>
      </c>
      <c r="F308">
        <v>8</v>
      </c>
      <c r="G308">
        <v>0.027648642035723</v>
      </c>
      <c r="H308" cm="1">
        <f t="array" ref="H308">_xlfn.IFNA(VLOOKUP(A308,Sheet1!B:H,3,FALSE), "")</f>
        <v>0</v>
      </c>
      <c r="I308" cm="1">
        <f t="array" ref="I308">_xlfn.IFNA(VLOOKUP(C308,Sheet1!B:H,3,FALSE), "")</f>
        <v>0</v>
      </c>
      <c r="J308" cm="1">
        <f t="array" ref="J308">_xlfn.IFNA(VLOOKUP(A308,Sheet1!B:H,6,FALSE), "")</f>
        <v>0</v>
      </c>
      <c r="K308" cm="1">
        <f t="array" ref="K308">_xlfn.IFNA(VLOOKUP(C308,Sheet1!B:H,6,FALSE), "")</f>
        <v>0</v>
      </c>
    </row>
    <row r="309" spans="1:11">
      <c r="A309">
        <v>252</v>
      </c>
      <c r="B309" t="s">
        <v>29</v>
      </c>
      <c r="C309">
        <v>99</v>
      </c>
      <c r="D309" t="s">
        <v>32</v>
      </c>
      <c r="E309">
        <v>16</v>
      </c>
      <c r="F309">
        <v>8</v>
      </c>
      <c r="G309">
        <v>0.027648642035723</v>
      </c>
      <c r="H309" cm="1">
        <f t="array" ref="H309">_xlfn.IFNA(VLOOKUP(A309,Sheet1!B:H,3,FALSE), "")</f>
        <v>0</v>
      </c>
      <c r="I309" cm="1">
        <f t="array" ref="I309">_xlfn.IFNA(VLOOKUP(C309,Sheet1!B:H,3,FALSE), "")</f>
        <v>0</v>
      </c>
      <c r="J309" cm="1">
        <f t="array" ref="J309">_xlfn.IFNA(VLOOKUP(A309,Sheet1!B:H,6,FALSE), "")</f>
        <v>0</v>
      </c>
      <c r="K309" cm="1">
        <f t="array" ref="K309">_xlfn.IFNA(VLOOKUP(C309,Sheet1!B:H,6,FALSE), "")</f>
        <v>0</v>
      </c>
    </row>
    <row r="310" spans="1:11">
      <c r="A310">
        <v>252</v>
      </c>
      <c r="B310" t="s">
        <v>29</v>
      </c>
      <c r="C310">
        <v>98</v>
      </c>
      <c r="D310" t="s">
        <v>25</v>
      </c>
      <c r="E310">
        <v>16</v>
      </c>
      <c r="F310">
        <v>8</v>
      </c>
      <c r="G310">
        <v>0.027648642035723</v>
      </c>
      <c r="H310" cm="1">
        <f t="array" ref="H310">_xlfn.IFNA(VLOOKUP(A310,Sheet1!B:H,3,FALSE), "")</f>
        <v>0</v>
      </c>
      <c r="I310" cm="1">
        <f t="array" ref="I310">_xlfn.IFNA(VLOOKUP(C310,Sheet1!B:H,3,FALSE), "")</f>
        <v>0</v>
      </c>
      <c r="J310" cm="1">
        <f t="array" ref="J310">_xlfn.IFNA(VLOOKUP(A310,Sheet1!B:H,6,FALSE), "")</f>
        <v>0</v>
      </c>
      <c r="K310" cm="1">
        <f t="array" ref="K310">_xlfn.IFNA(VLOOKUP(C310,Sheet1!B:H,6,FALSE), "")</f>
        <v>0</v>
      </c>
    </row>
    <row r="311" spans="1:11">
      <c r="A311">
        <v>252</v>
      </c>
      <c r="B311" t="s">
        <v>29</v>
      </c>
      <c r="C311">
        <v>276</v>
      </c>
      <c r="D311" t="s">
        <v>36</v>
      </c>
      <c r="E311">
        <v>16</v>
      </c>
      <c r="F311">
        <v>8</v>
      </c>
      <c r="G311">
        <v>0.027648642035723</v>
      </c>
      <c r="H311" cm="1">
        <f t="array" ref="H311">_xlfn.IFNA(VLOOKUP(A311,Sheet1!B:H,3,FALSE), "")</f>
        <v>0</v>
      </c>
      <c r="I311" cm="1">
        <f t="array" ref="I311">_xlfn.IFNA(VLOOKUP(C311,Sheet1!B:H,3,FALSE), "")</f>
        <v>0</v>
      </c>
      <c r="J311" cm="1">
        <f t="array" ref="J311">_xlfn.IFNA(VLOOKUP(A311,Sheet1!B:H,6,FALSE), "")</f>
        <v>0</v>
      </c>
      <c r="K311" cm="1">
        <f t="array" ref="K311">_xlfn.IFNA(VLOOKUP(C311,Sheet1!B:H,6,FALSE), "")</f>
        <v>0</v>
      </c>
    </row>
    <row r="312" spans="1:11">
      <c r="A312">
        <v>204</v>
      </c>
      <c r="B312" t="s">
        <v>41</v>
      </c>
      <c r="C312">
        <v>200</v>
      </c>
      <c r="D312" t="s">
        <v>31</v>
      </c>
      <c r="E312">
        <v>16</v>
      </c>
      <c r="F312">
        <v>8</v>
      </c>
      <c r="G312">
        <v>0.027648642035723</v>
      </c>
      <c r="H312" cm="1">
        <f t="array" ref="H312">_xlfn.IFNA(VLOOKUP(A312,Sheet1!B:H,3,FALSE), "")</f>
        <v>0</v>
      </c>
      <c r="I312" cm="1">
        <f t="array" ref="I312">_xlfn.IFNA(VLOOKUP(C312,Sheet1!B:H,3,FALSE), "")</f>
        <v>0</v>
      </c>
      <c r="J312" cm="1">
        <f t="array" ref="J312">_xlfn.IFNA(VLOOKUP(A312,Sheet1!B:H,6,FALSE), "")</f>
        <v>0</v>
      </c>
      <c r="K312" cm="1">
        <f t="array" ref="K312">_xlfn.IFNA(VLOOKUP(C312,Sheet1!B:H,6,FALSE), "")</f>
        <v>0</v>
      </c>
    </row>
    <row r="313" spans="1:11">
      <c r="A313">
        <v>252</v>
      </c>
      <c r="B313" t="s">
        <v>29</v>
      </c>
      <c r="C313">
        <v>174</v>
      </c>
      <c r="D313" t="s">
        <v>30</v>
      </c>
      <c r="E313">
        <v>16</v>
      </c>
      <c r="F313">
        <v>8</v>
      </c>
      <c r="G313">
        <v>0.027648642035723</v>
      </c>
      <c r="H313" cm="1">
        <f t="array" ref="H313">_xlfn.IFNA(VLOOKUP(A313,Sheet1!B:H,3,FALSE), "")</f>
        <v>0</v>
      </c>
      <c r="I313" cm="1">
        <f t="array" ref="I313">_xlfn.IFNA(VLOOKUP(C313,Sheet1!B:H,3,FALSE), "")</f>
        <v>0</v>
      </c>
      <c r="J313" cm="1">
        <f t="array" ref="J313">_xlfn.IFNA(VLOOKUP(A313,Sheet1!B:H,6,FALSE), "")</f>
        <v>0</v>
      </c>
      <c r="K313" cm="1">
        <f t="array" ref="K313">_xlfn.IFNA(VLOOKUP(C313,Sheet1!B:H,6,FALSE), "")</f>
        <v>0</v>
      </c>
    </row>
    <row r="314" spans="1:11">
      <c r="A314">
        <v>252</v>
      </c>
      <c r="B314" t="s">
        <v>29</v>
      </c>
      <c r="C314">
        <v>251</v>
      </c>
      <c r="D314" t="s">
        <v>37</v>
      </c>
      <c r="E314">
        <v>16</v>
      </c>
      <c r="F314">
        <v>8</v>
      </c>
      <c r="G314">
        <v>0.027648642035723</v>
      </c>
      <c r="H314" cm="1">
        <f t="array" ref="H314">_xlfn.IFNA(VLOOKUP(A314,Sheet1!B:H,3,FALSE), "")</f>
        <v>0</v>
      </c>
      <c r="I314" cm="1">
        <f t="array" ref="I314">_xlfn.IFNA(VLOOKUP(C314,Sheet1!B:H,3,FALSE), "")</f>
        <v>0</v>
      </c>
      <c r="J314" cm="1">
        <f t="array" ref="J314">_xlfn.IFNA(VLOOKUP(A314,Sheet1!B:H,6,FALSE), "")</f>
        <v>0</v>
      </c>
      <c r="K314" cm="1">
        <f t="array" ref="K314">_xlfn.IFNA(VLOOKUP(C314,Sheet1!B:H,6,FALSE), "")</f>
        <v>0</v>
      </c>
    </row>
    <row r="315" spans="1:11">
      <c r="A315">
        <v>252</v>
      </c>
      <c r="B315" t="s">
        <v>29</v>
      </c>
      <c r="C315">
        <v>220</v>
      </c>
      <c r="D315" t="s">
        <v>25</v>
      </c>
      <c r="E315">
        <v>16</v>
      </c>
      <c r="F315">
        <v>8</v>
      </c>
      <c r="G315">
        <v>0.027648642035723</v>
      </c>
      <c r="H315" cm="1">
        <f t="array" ref="H315">_xlfn.IFNA(VLOOKUP(A315,Sheet1!B:H,3,FALSE), "")</f>
        <v>0</v>
      </c>
      <c r="I315" cm="1">
        <f t="array" ref="I315">_xlfn.IFNA(VLOOKUP(C315,Sheet1!B:H,3,FALSE), "")</f>
        <v>0</v>
      </c>
      <c r="J315" cm="1">
        <f t="array" ref="J315">_xlfn.IFNA(VLOOKUP(A315,Sheet1!B:H,6,FALSE), "")</f>
        <v>0</v>
      </c>
      <c r="K315" cm="1">
        <f t="array" ref="K315">_xlfn.IFNA(VLOOKUP(C315,Sheet1!B:H,6,FALSE), "")</f>
        <v>0</v>
      </c>
    </row>
    <row r="316" spans="1:11">
      <c r="A316">
        <v>204</v>
      </c>
      <c r="B316" t="s">
        <v>41</v>
      </c>
      <c r="C316">
        <v>341</v>
      </c>
      <c r="D316" t="s">
        <v>31</v>
      </c>
      <c r="E316">
        <v>16</v>
      </c>
      <c r="F316">
        <v>8</v>
      </c>
      <c r="G316">
        <v>0.027648642035723</v>
      </c>
      <c r="H316" cm="1">
        <f t="array" ref="H316">_xlfn.IFNA(VLOOKUP(A316,Sheet1!B:H,3,FALSE), "")</f>
        <v>0</v>
      </c>
      <c r="I316" cm="1">
        <f t="array" ref="I316">_xlfn.IFNA(VLOOKUP(C316,Sheet1!B:H,3,FALSE), "")</f>
        <v>0</v>
      </c>
      <c r="J316" cm="1">
        <f t="array" ref="J316">_xlfn.IFNA(VLOOKUP(A316,Sheet1!B:H,6,FALSE), "")</f>
        <v>0</v>
      </c>
      <c r="K316" cm="1">
        <f t="array" ref="K316">_xlfn.IFNA(VLOOKUP(C316,Sheet1!B:H,6,FALSE), "")</f>
        <v>0</v>
      </c>
    </row>
    <row r="317" spans="1:11">
      <c r="A317">
        <v>204</v>
      </c>
      <c r="B317" t="s">
        <v>41</v>
      </c>
      <c r="C317">
        <v>337</v>
      </c>
      <c r="D317" t="s">
        <v>31</v>
      </c>
      <c r="E317">
        <v>16</v>
      </c>
      <c r="F317">
        <v>8</v>
      </c>
      <c r="G317">
        <v>0.027648642035723</v>
      </c>
      <c r="H317" cm="1">
        <f t="array" ref="H317">_xlfn.IFNA(VLOOKUP(A317,Sheet1!B:H,3,FALSE), "")</f>
        <v>0</v>
      </c>
      <c r="I317" cm="1">
        <f t="array" ref="I317">_xlfn.IFNA(VLOOKUP(C317,Sheet1!B:H,3,FALSE), "")</f>
        <v>0</v>
      </c>
      <c r="J317" cm="1">
        <f t="array" ref="J317">_xlfn.IFNA(VLOOKUP(A317,Sheet1!B:H,6,FALSE), "")</f>
        <v>0</v>
      </c>
      <c r="K317" cm="1">
        <f t="array" ref="K317">_xlfn.IFNA(VLOOKUP(C317,Sheet1!B:H,6,FALSE), "")</f>
        <v>0</v>
      </c>
    </row>
    <row r="318" spans="1:11">
      <c r="A318">
        <v>204</v>
      </c>
      <c r="B318" t="s">
        <v>41</v>
      </c>
      <c r="C318">
        <v>270</v>
      </c>
      <c r="D318" t="s">
        <v>28</v>
      </c>
      <c r="E318">
        <v>16</v>
      </c>
      <c r="F318">
        <v>8</v>
      </c>
      <c r="G318">
        <v>0.027648642035723</v>
      </c>
      <c r="H318" cm="1">
        <f t="array" ref="H318">_xlfn.IFNA(VLOOKUP(A318,Sheet1!B:H,3,FALSE), "")</f>
        <v>0</v>
      </c>
      <c r="I318" cm="1">
        <f t="array" ref="I318">_xlfn.IFNA(VLOOKUP(C318,Sheet1!B:H,3,FALSE), "")</f>
        <v>0</v>
      </c>
      <c r="J318" cm="1">
        <f t="array" ref="J318">_xlfn.IFNA(VLOOKUP(A318,Sheet1!B:H,6,FALSE), "")</f>
        <v>0</v>
      </c>
      <c r="K318" cm="1">
        <f t="array" ref="K318">_xlfn.IFNA(VLOOKUP(C318,Sheet1!B:H,6,FALSE), "")</f>
        <v>0</v>
      </c>
    </row>
    <row r="319" spans="1:11">
      <c r="A319">
        <v>204</v>
      </c>
      <c r="B319" t="s">
        <v>41</v>
      </c>
      <c r="C319">
        <v>211</v>
      </c>
      <c r="D319" t="s">
        <v>43</v>
      </c>
      <c r="E319">
        <v>16</v>
      </c>
      <c r="F319">
        <v>8</v>
      </c>
      <c r="G319">
        <v>0.027648642035723</v>
      </c>
      <c r="H319" cm="1">
        <f t="array" ref="H319">_xlfn.IFNA(VLOOKUP(A319,Sheet1!B:H,3,FALSE), "")</f>
        <v>0</v>
      </c>
      <c r="I319" cm="1">
        <f t="array" ref="I319">_xlfn.IFNA(VLOOKUP(C319,Sheet1!B:H,3,FALSE), "")</f>
        <v>0</v>
      </c>
      <c r="J319" cm="1">
        <f t="array" ref="J319">_xlfn.IFNA(VLOOKUP(A319,Sheet1!B:H,6,FALSE), "")</f>
        <v>0</v>
      </c>
      <c r="K319" cm="1">
        <f t="array" ref="K319">_xlfn.IFNA(VLOOKUP(C319,Sheet1!B:H,6,FALSE), "")</f>
        <v>0</v>
      </c>
    </row>
    <row r="320" spans="1:11">
      <c r="A320">
        <v>204</v>
      </c>
      <c r="B320" t="s">
        <v>41</v>
      </c>
      <c r="C320">
        <v>205</v>
      </c>
      <c r="D320" t="s">
        <v>28</v>
      </c>
      <c r="E320">
        <v>16</v>
      </c>
      <c r="F320">
        <v>8</v>
      </c>
      <c r="G320">
        <v>0.027648642035723</v>
      </c>
      <c r="H320" cm="1">
        <f t="array" ref="H320">_xlfn.IFNA(VLOOKUP(A320,Sheet1!B:H,3,FALSE), "")</f>
        <v>0</v>
      </c>
      <c r="I320" cm="1">
        <f t="array" ref="I320">_xlfn.IFNA(VLOOKUP(C320,Sheet1!B:H,3,FALSE), "")</f>
        <v>0</v>
      </c>
      <c r="J320" cm="1">
        <f t="array" ref="J320">_xlfn.IFNA(VLOOKUP(A320,Sheet1!B:H,6,FALSE), "")</f>
        <v>0</v>
      </c>
      <c r="K320" cm="1">
        <f t="array" ref="K320">_xlfn.IFNA(VLOOKUP(C320,Sheet1!B:H,6,FALSE), "")</f>
        <v>0</v>
      </c>
    </row>
    <row r="321" spans="1:11">
      <c r="A321">
        <v>204</v>
      </c>
      <c r="B321" t="s">
        <v>41</v>
      </c>
      <c r="C321">
        <v>203</v>
      </c>
      <c r="D321" t="s">
        <v>34</v>
      </c>
      <c r="E321">
        <v>16</v>
      </c>
      <c r="F321">
        <v>8</v>
      </c>
      <c r="G321">
        <v>0.027648642035723</v>
      </c>
      <c r="H321" cm="1">
        <f t="array" ref="H321">_xlfn.IFNA(VLOOKUP(A321,Sheet1!B:H,3,FALSE), "")</f>
        <v>0</v>
      </c>
      <c r="I321" cm="1">
        <f t="array" ref="I321">_xlfn.IFNA(VLOOKUP(C321,Sheet1!B:H,3,FALSE), "")</f>
        <v>0</v>
      </c>
      <c r="J321" cm="1">
        <f t="array" ref="J321">_xlfn.IFNA(VLOOKUP(A321,Sheet1!B:H,6,FALSE), "")</f>
        <v>0</v>
      </c>
      <c r="K321" cm="1">
        <f t="array" ref="K321">_xlfn.IFNA(VLOOKUP(C321,Sheet1!B:H,6,FALSE), "")</f>
        <v>0</v>
      </c>
    </row>
    <row r="322" spans="1:11">
      <c r="A322">
        <v>252</v>
      </c>
      <c r="B322" t="s">
        <v>29</v>
      </c>
      <c r="C322">
        <v>253</v>
      </c>
      <c r="D322" t="s">
        <v>34</v>
      </c>
      <c r="E322">
        <v>16</v>
      </c>
      <c r="F322">
        <v>8</v>
      </c>
      <c r="G322">
        <v>0.027648642035723</v>
      </c>
      <c r="H322" cm="1">
        <f t="array" ref="H322">_xlfn.IFNA(VLOOKUP(A322,Sheet1!B:H,3,FALSE), "")</f>
        <v>0</v>
      </c>
      <c r="I322" cm="1">
        <f t="array" ref="I322">_xlfn.IFNA(VLOOKUP(C322,Sheet1!B:H,3,FALSE), "")</f>
        <v>0</v>
      </c>
      <c r="J322" cm="1">
        <f t="array" ref="J322">_xlfn.IFNA(VLOOKUP(A322,Sheet1!B:H,6,FALSE), "")</f>
        <v>0</v>
      </c>
      <c r="K322" cm="1">
        <f t="array" ref="K322">_xlfn.IFNA(VLOOKUP(C322,Sheet1!B:H,6,FALSE), "")</f>
        <v>0</v>
      </c>
    </row>
    <row r="323" spans="1:11">
      <c r="A323">
        <v>70</v>
      </c>
      <c r="B323" t="s">
        <v>25</v>
      </c>
      <c r="C323">
        <v>69</v>
      </c>
      <c r="D323" t="s">
        <v>36</v>
      </c>
      <c r="E323">
        <v>13</v>
      </c>
      <c r="F323">
        <v>6</v>
      </c>
      <c r="G323">
        <v>0.0284035259549461</v>
      </c>
      <c r="H323" cm="1">
        <f t="array" ref="H323">_xlfn.IFNA(VLOOKUP(A323,Sheet1!B:H,3,FALSE), "")</f>
        <v>0</v>
      </c>
      <c r="I323" cm="1">
        <f t="array" ref="I323">_xlfn.IFNA(VLOOKUP(C323,Sheet1!B:H,3,FALSE), "")</f>
        <v>0</v>
      </c>
      <c r="J323" cm="1">
        <f t="array" ref="J323">_xlfn.IFNA(VLOOKUP(A323,Sheet1!B:H,6,FALSE), "")</f>
        <v>0</v>
      </c>
      <c r="K323" cm="1">
        <f t="array" ref="K323">_xlfn.IFNA(VLOOKUP(C323,Sheet1!B:H,6,FALSE), "")</f>
        <v>0</v>
      </c>
    </row>
    <row r="324" spans="1:11">
      <c r="A324">
        <v>70</v>
      </c>
      <c r="B324" t="s">
        <v>25</v>
      </c>
      <c r="C324">
        <v>88</v>
      </c>
      <c r="D324" t="s">
        <v>30</v>
      </c>
      <c r="E324">
        <v>13</v>
      </c>
      <c r="F324">
        <v>6</v>
      </c>
      <c r="G324">
        <v>0.0284035259549461</v>
      </c>
      <c r="H324" cm="1">
        <f t="array" ref="H324">_xlfn.IFNA(VLOOKUP(A324,Sheet1!B:H,3,FALSE), "")</f>
        <v>0</v>
      </c>
      <c r="I324" cm="1">
        <f t="array" ref="I324">_xlfn.IFNA(VLOOKUP(C324,Sheet1!B:H,3,FALSE), "")</f>
        <v>0</v>
      </c>
      <c r="J324" cm="1">
        <f t="array" ref="J324">_xlfn.IFNA(VLOOKUP(A324,Sheet1!B:H,6,FALSE), "")</f>
        <v>0</v>
      </c>
      <c r="K324" cm="1">
        <f t="array" ref="K324">_xlfn.IFNA(VLOOKUP(C324,Sheet1!B:H,6,FALSE), "")</f>
        <v>0</v>
      </c>
    </row>
    <row r="325" spans="1:11">
      <c r="A325">
        <v>70</v>
      </c>
      <c r="B325" t="s">
        <v>25</v>
      </c>
      <c r="C325">
        <v>71</v>
      </c>
      <c r="D325" t="s">
        <v>43</v>
      </c>
      <c r="E325">
        <v>13</v>
      </c>
      <c r="F325">
        <v>6</v>
      </c>
      <c r="G325">
        <v>0.0284035259549461</v>
      </c>
      <c r="H325" cm="1">
        <f t="array" ref="H325">_xlfn.IFNA(VLOOKUP(A325,Sheet1!B:H,3,FALSE), "")</f>
        <v>0</v>
      </c>
      <c r="I325" cm="1">
        <f t="array" ref="I325">_xlfn.IFNA(VLOOKUP(C325,Sheet1!B:H,3,FALSE), "")</f>
        <v>0</v>
      </c>
      <c r="J325" cm="1">
        <f t="array" ref="J325">_xlfn.IFNA(VLOOKUP(A325,Sheet1!B:H,6,FALSE), "")</f>
        <v>0</v>
      </c>
      <c r="K325" cm="1">
        <f t="array" ref="K325">_xlfn.IFNA(VLOOKUP(C325,Sheet1!B:H,6,FALSE), "")</f>
        <v>0</v>
      </c>
    </row>
    <row r="326" spans="1:11">
      <c r="A326">
        <v>70</v>
      </c>
      <c r="B326" t="s">
        <v>25</v>
      </c>
      <c r="C326">
        <v>90</v>
      </c>
      <c r="D326" t="s">
        <v>31</v>
      </c>
      <c r="E326">
        <v>13</v>
      </c>
      <c r="F326">
        <v>6</v>
      </c>
      <c r="G326">
        <v>0.0284035259549461</v>
      </c>
      <c r="H326" cm="1">
        <f t="array" ref="H326">_xlfn.IFNA(VLOOKUP(A326,Sheet1!B:H,3,FALSE), "")</f>
        <v>0</v>
      </c>
      <c r="I326" cm="1">
        <f t="array" ref="I326">_xlfn.IFNA(VLOOKUP(C326,Sheet1!B:H,3,FALSE), "")</f>
        <v>0</v>
      </c>
      <c r="J326" cm="1">
        <f t="array" ref="J326">_xlfn.IFNA(VLOOKUP(A326,Sheet1!B:H,6,FALSE), "")</f>
        <v>0</v>
      </c>
      <c r="K326" cm="1">
        <f t="array" ref="K326">_xlfn.IFNA(VLOOKUP(C326,Sheet1!B:H,6,FALSE), "")</f>
        <v>0</v>
      </c>
    </row>
    <row r="327" spans="1:11">
      <c r="A327">
        <v>70</v>
      </c>
      <c r="B327" t="s">
        <v>25</v>
      </c>
      <c r="C327">
        <v>122</v>
      </c>
      <c r="D327" t="s">
        <v>34</v>
      </c>
      <c r="E327">
        <v>13</v>
      </c>
      <c r="F327">
        <v>6</v>
      </c>
      <c r="G327">
        <v>0.0284035259549461</v>
      </c>
      <c r="H327" cm="1">
        <f t="array" ref="H327">_xlfn.IFNA(VLOOKUP(A327,Sheet1!B:H,3,FALSE), "")</f>
        <v>0</v>
      </c>
      <c r="I327" cm="1">
        <f t="array" ref="I327">_xlfn.IFNA(VLOOKUP(C327,Sheet1!B:H,3,FALSE), "")</f>
        <v>0</v>
      </c>
      <c r="J327" cm="1">
        <f t="array" ref="J327">_xlfn.IFNA(VLOOKUP(A327,Sheet1!B:H,6,FALSE), "")</f>
        <v>0</v>
      </c>
      <c r="K327" cm="1">
        <f t="array" ref="K327">_xlfn.IFNA(VLOOKUP(C327,Sheet1!B:H,6,FALSE), "")</f>
        <v>0</v>
      </c>
    </row>
    <row r="328" spans="1:11">
      <c r="A328">
        <v>58</v>
      </c>
      <c r="B328" t="s">
        <v>29</v>
      </c>
      <c r="C328">
        <v>54</v>
      </c>
      <c r="D328" t="s">
        <v>42</v>
      </c>
      <c r="E328">
        <v>15</v>
      </c>
      <c r="F328">
        <v>9</v>
      </c>
      <c r="G328">
        <v>0.0299572039942938</v>
      </c>
      <c r="H328" cm="1">
        <f t="array" ref="H328">_xlfn.IFNA(VLOOKUP(A328,Sheet1!B:H,3,FALSE), "")</f>
        <v>0</v>
      </c>
      <c r="I328" cm="1">
        <f t="array" ref="I328">_xlfn.IFNA(VLOOKUP(C328,Sheet1!B:H,3,FALSE), "")</f>
        <v>0</v>
      </c>
      <c r="J328" cm="1">
        <f t="array" ref="J328">_xlfn.IFNA(VLOOKUP(A328,Sheet1!B:H,6,FALSE), "")</f>
        <v>0</v>
      </c>
      <c r="K328" cm="1">
        <f t="array" ref="K328">_xlfn.IFNA(VLOOKUP(C328,Sheet1!B:H,6,FALSE), "")</f>
        <v>0</v>
      </c>
    </row>
    <row r="329" spans="1:11">
      <c r="A329">
        <v>58</v>
      </c>
      <c r="B329" t="s">
        <v>29</v>
      </c>
      <c r="C329">
        <v>55</v>
      </c>
      <c r="D329" t="s">
        <v>26</v>
      </c>
      <c r="E329">
        <v>15</v>
      </c>
      <c r="F329">
        <v>9</v>
      </c>
      <c r="G329">
        <v>0.0299572039942938</v>
      </c>
      <c r="H329" cm="1">
        <f t="array" ref="H329">_xlfn.IFNA(VLOOKUP(A329,Sheet1!B:H,3,FALSE), "")</f>
        <v>0</v>
      </c>
      <c r="I329" cm="1">
        <f t="array" ref="I329">_xlfn.IFNA(VLOOKUP(C329,Sheet1!B:H,3,FALSE), "")</f>
        <v>0</v>
      </c>
      <c r="J329" cm="1">
        <f t="array" ref="J329">_xlfn.IFNA(VLOOKUP(A329,Sheet1!B:H,6,FALSE), "")</f>
        <v>0</v>
      </c>
      <c r="K329" cm="1">
        <f t="array" ref="K329">_xlfn.IFNA(VLOOKUP(C329,Sheet1!B:H,6,FALSE), "")</f>
        <v>0</v>
      </c>
    </row>
    <row r="330" spans="1:11">
      <c r="A330">
        <v>58</v>
      </c>
      <c r="B330" t="s">
        <v>29</v>
      </c>
      <c r="C330">
        <v>57</v>
      </c>
      <c r="D330" t="s">
        <v>25</v>
      </c>
      <c r="E330">
        <v>15</v>
      </c>
      <c r="F330">
        <v>9</v>
      </c>
      <c r="G330">
        <v>0.0299572039942938</v>
      </c>
      <c r="H330" cm="1">
        <f t="array" ref="H330">_xlfn.IFNA(VLOOKUP(A330,Sheet1!B:H,3,FALSE), "")</f>
        <v>0</v>
      </c>
      <c r="I330" cm="1">
        <f t="array" ref="I330">_xlfn.IFNA(VLOOKUP(C330,Sheet1!B:H,3,FALSE), "")</f>
        <v>0</v>
      </c>
      <c r="J330" cm="1">
        <f t="array" ref="J330">_xlfn.IFNA(VLOOKUP(A330,Sheet1!B:H,6,FALSE), "")</f>
        <v>0</v>
      </c>
      <c r="K330" cm="1">
        <f t="array" ref="K330">_xlfn.IFNA(VLOOKUP(C330,Sheet1!B:H,6,FALSE), "")</f>
        <v>0</v>
      </c>
    </row>
    <row r="331" spans="1:11">
      <c r="A331">
        <v>58</v>
      </c>
      <c r="B331" t="s">
        <v>29</v>
      </c>
      <c r="C331">
        <v>53</v>
      </c>
      <c r="D331" t="s">
        <v>42</v>
      </c>
      <c r="E331">
        <v>15</v>
      </c>
      <c r="F331">
        <v>9</v>
      </c>
      <c r="G331">
        <v>0.0299572039942938</v>
      </c>
      <c r="H331" cm="1">
        <f t="array" ref="H331">_xlfn.IFNA(VLOOKUP(A331,Sheet1!B:H,3,FALSE), "")</f>
        <v>0</v>
      </c>
      <c r="I331" cm="1">
        <f t="array" ref="I331">_xlfn.IFNA(VLOOKUP(C331,Sheet1!B:H,3,FALSE), "")</f>
        <v>0</v>
      </c>
      <c r="J331" cm="1">
        <f t="array" ref="J331">_xlfn.IFNA(VLOOKUP(A331,Sheet1!B:H,6,FALSE), "")</f>
        <v>0</v>
      </c>
      <c r="K331" cm="1">
        <f t="array" ref="K331">_xlfn.IFNA(VLOOKUP(C331,Sheet1!B:H,6,FALSE), "")</f>
        <v>0</v>
      </c>
    </row>
    <row r="332" spans="1:11">
      <c r="A332">
        <v>58</v>
      </c>
      <c r="B332" t="s">
        <v>29</v>
      </c>
      <c r="C332">
        <v>61</v>
      </c>
      <c r="D332" t="s">
        <v>35</v>
      </c>
      <c r="E332">
        <v>15</v>
      </c>
      <c r="F332">
        <v>9</v>
      </c>
      <c r="G332">
        <v>0.0299572039942938</v>
      </c>
      <c r="H332" cm="1">
        <f t="array" ref="H332">_xlfn.IFNA(VLOOKUP(A332,Sheet1!B:H,3,FALSE), "")</f>
        <v>0</v>
      </c>
      <c r="I332" cm="1">
        <f t="array" ref="I332">_xlfn.IFNA(VLOOKUP(C332,Sheet1!B:H,3,FALSE), "")</f>
        <v>0</v>
      </c>
      <c r="J332" cm="1">
        <f t="array" ref="J332">_xlfn.IFNA(VLOOKUP(A332,Sheet1!B:H,6,FALSE), "")</f>
        <v>0</v>
      </c>
      <c r="K332" cm="1">
        <f t="array" ref="K332">_xlfn.IFNA(VLOOKUP(C332,Sheet1!B:H,6,FALSE), "")</f>
        <v>0</v>
      </c>
    </row>
    <row r="333" spans="1:11">
      <c r="A333">
        <v>58</v>
      </c>
      <c r="B333" t="s">
        <v>29</v>
      </c>
      <c r="C333">
        <v>65</v>
      </c>
      <c r="D333" t="s">
        <v>30</v>
      </c>
      <c r="E333">
        <v>15</v>
      </c>
      <c r="F333">
        <v>9</v>
      </c>
      <c r="G333">
        <v>0.0299572039942938</v>
      </c>
      <c r="H333" cm="1">
        <f t="array" ref="H333">_xlfn.IFNA(VLOOKUP(A333,Sheet1!B:H,3,FALSE), "")</f>
        <v>0</v>
      </c>
      <c r="I333" cm="1">
        <f t="array" ref="I333">_xlfn.IFNA(VLOOKUP(C333,Sheet1!B:H,3,FALSE), "")</f>
        <v>0</v>
      </c>
      <c r="J333" cm="1">
        <f t="array" ref="J333">_xlfn.IFNA(VLOOKUP(A333,Sheet1!B:H,6,FALSE), "")</f>
        <v>0</v>
      </c>
      <c r="K333" cm="1">
        <f t="array" ref="K333">_xlfn.IFNA(VLOOKUP(C333,Sheet1!B:H,6,FALSE), "")</f>
        <v>0</v>
      </c>
    </row>
    <row r="334" spans="1:11">
      <c r="A334">
        <v>58</v>
      </c>
      <c r="B334" t="s">
        <v>29</v>
      </c>
      <c r="C334">
        <v>82</v>
      </c>
      <c r="D334" t="s">
        <v>36</v>
      </c>
      <c r="E334">
        <v>15</v>
      </c>
      <c r="F334">
        <v>9</v>
      </c>
      <c r="G334">
        <v>0.0299572039942938</v>
      </c>
      <c r="H334" cm="1">
        <f t="array" ref="H334">_xlfn.IFNA(VLOOKUP(A334,Sheet1!B:H,3,FALSE), "")</f>
        <v>0</v>
      </c>
      <c r="I334" cm="1">
        <f t="array" ref="I334">_xlfn.IFNA(VLOOKUP(C334,Sheet1!B:H,3,FALSE), "")</f>
        <v>0</v>
      </c>
      <c r="J334" cm="1">
        <f t="array" ref="J334">_xlfn.IFNA(VLOOKUP(A334,Sheet1!B:H,6,FALSE), "")</f>
        <v>0</v>
      </c>
      <c r="K334" cm="1">
        <f t="array" ref="K334">_xlfn.IFNA(VLOOKUP(C334,Sheet1!B:H,6,FALSE), "")</f>
        <v>0</v>
      </c>
    </row>
    <row r="335" spans="1:11">
      <c r="A335">
        <v>58</v>
      </c>
      <c r="B335" t="s">
        <v>29</v>
      </c>
      <c r="C335">
        <v>59</v>
      </c>
      <c r="D335" t="s">
        <v>40</v>
      </c>
      <c r="E335">
        <v>15</v>
      </c>
      <c r="F335">
        <v>9</v>
      </c>
      <c r="G335">
        <v>0.0299572039942938</v>
      </c>
      <c r="H335" cm="1">
        <f t="array" ref="H335">_xlfn.IFNA(VLOOKUP(A335,Sheet1!B:H,3,FALSE), "")</f>
        <v>0</v>
      </c>
      <c r="I335" cm="1">
        <f t="array" ref="I335">_xlfn.IFNA(VLOOKUP(C335,Sheet1!B:H,3,FALSE), "")</f>
        <v>0</v>
      </c>
      <c r="J335" cm="1">
        <f t="array" ref="J335">_xlfn.IFNA(VLOOKUP(A335,Sheet1!B:H,6,FALSE), "")</f>
        <v>0</v>
      </c>
      <c r="K335" cm="1">
        <f t="array" ref="K335">_xlfn.IFNA(VLOOKUP(C335,Sheet1!B:H,6,FALSE), "")</f>
        <v>0</v>
      </c>
    </row>
    <row r="336" spans="1:11">
      <c r="A336">
        <v>7</v>
      </c>
      <c r="B336" t="s">
        <v>32</v>
      </c>
      <c r="C336">
        <v>8</v>
      </c>
      <c r="D336" t="s">
        <v>34</v>
      </c>
      <c r="E336">
        <v>5</v>
      </c>
      <c r="F336">
        <v>3</v>
      </c>
      <c r="G336">
        <v>0.0302785627775534</v>
      </c>
      <c r="H336" cm="1">
        <f t="array" ref="H336">_xlfn.IFNA(VLOOKUP(A336,Sheet1!B:H,3,FALSE), "")</f>
        <v>0</v>
      </c>
      <c r="I336" cm="1">
        <f t="array" ref="I336">_xlfn.IFNA(VLOOKUP(C336,Sheet1!B:H,3,FALSE), "")</f>
        <v>0</v>
      </c>
      <c r="J336" cm="1">
        <f t="array" ref="J336">_xlfn.IFNA(VLOOKUP(A336,Sheet1!B:H,6,FALSE), "")</f>
        <v>0</v>
      </c>
      <c r="K336" cm="1">
        <f t="array" ref="K336">_xlfn.IFNA(VLOOKUP(C336,Sheet1!B:H,6,FALSE), "")</f>
        <v>0</v>
      </c>
    </row>
    <row r="337" spans="1:11">
      <c r="A337">
        <v>133</v>
      </c>
      <c r="B337" t="s">
        <v>42</v>
      </c>
      <c r="C337">
        <v>175</v>
      </c>
      <c r="D337" t="s">
        <v>42</v>
      </c>
      <c r="E337">
        <v>5</v>
      </c>
      <c r="F337">
        <v>3</v>
      </c>
      <c r="G337">
        <v>0.0302785627775534</v>
      </c>
      <c r="H337" cm="1">
        <f t="array" ref="H337">_xlfn.IFNA(VLOOKUP(A337,Sheet1!B:H,3,FALSE), "")</f>
        <v>0</v>
      </c>
      <c r="I337" cm="1">
        <f t="array" ref="I337">_xlfn.IFNA(VLOOKUP(C337,Sheet1!B:H,3,FALSE), "")</f>
        <v>0</v>
      </c>
      <c r="J337" cm="1">
        <f t="array" ref="J337">_xlfn.IFNA(VLOOKUP(A337,Sheet1!B:H,6,FALSE), "")</f>
        <v>0</v>
      </c>
      <c r="K337" cm="1">
        <f t="array" ref="K337">_xlfn.IFNA(VLOOKUP(C337,Sheet1!B:H,6,FALSE), "")</f>
        <v>0</v>
      </c>
    </row>
    <row r="338" spans="1:11">
      <c r="A338">
        <v>133</v>
      </c>
      <c r="B338" t="s">
        <v>42</v>
      </c>
      <c r="C338">
        <v>137</v>
      </c>
      <c r="D338" t="s">
        <v>38</v>
      </c>
      <c r="E338">
        <v>5</v>
      </c>
      <c r="F338">
        <v>3</v>
      </c>
      <c r="G338">
        <v>0.0302785627775534</v>
      </c>
      <c r="H338" cm="1">
        <f t="array" ref="H338">_xlfn.IFNA(VLOOKUP(A338,Sheet1!B:H,3,FALSE), "")</f>
        <v>0</v>
      </c>
      <c r="I338" cm="1">
        <f t="array" ref="I338">_xlfn.IFNA(VLOOKUP(C338,Sheet1!B:H,3,FALSE), "")</f>
        <v>0</v>
      </c>
      <c r="J338" cm="1">
        <f t="array" ref="J338">_xlfn.IFNA(VLOOKUP(A338,Sheet1!B:H,6,FALSE), "")</f>
        <v>0</v>
      </c>
      <c r="K338" cm="1">
        <f t="array" ref="K338">_xlfn.IFNA(VLOOKUP(C338,Sheet1!B:H,6,FALSE), "")</f>
        <v>0</v>
      </c>
    </row>
    <row r="339" spans="1:11">
      <c r="A339">
        <v>7</v>
      </c>
      <c r="B339" t="s">
        <v>32</v>
      </c>
      <c r="C339">
        <v>6</v>
      </c>
      <c r="D339" t="s">
        <v>33</v>
      </c>
      <c r="E339">
        <v>5</v>
      </c>
      <c r="F339">
        <v>3</v>
      </c>
      <c r="G339">
        <v>0.0302785627775534</v>
      </c>
      <c r="H339" cm="1">
        <f t="array" ref="H339">_xlfn.IFNA(VLOOKUP(A339,Sheet1!B:H,3,FALSE), "")</f>
        <v>0</v>
      </c>
      <c r="I339" cm="1">
        <f t="array" ref="I339">_xlfn.IFNA(VLOOKUP(C339,Sheet1!B:H,3,FALSE), "")</f>
        <v>0</v>
      </c>
      <c r="J339" cm="1">
        <f t="array" ref="J339">_xlfn.IFNA(VLOOKUP(A339,Sheet1!B:H,6,FALSE), "")</f>
        <v>0</v>
      </c>
      <c r="K339" cm="1">
        <f t="array" ref="K339">_xlfn.IFNA(VLOOKUP(C339,Sheet1!B:H,6,FALSE), "")</f>
        <v>0</v>
      </c>
    </row>
    <row r="340" spans="1:11">
      <c r="A340">
        <v>71</v>
      </c>
      <c r="B340" t="s">
        <v>43</v>
      </c>
      <c r="C340">
        <v>89</v>
      </c>
      <c r="D340" t="s">
        <v>41</v>
      </c>
      <c r="E340">
        <v>6</v>
      </c>
      <c r="F340">
        <v>4</v>
      </c>
      <c r="G340">
        <v>0.031436736814757</v>
      </c>
      <c r="H340" cm="1">
        <f t="array" ref="H340">_xlfn.IFNA(VLOOKUP(A340,Sheet1!B:H,3,FALSE), "")</f>
        <v>0</v>
      </c>
      <c r="I340" cm="1">
        <f t="array" ref="I340">_xlfn.IFNA(VLOOKUP(C340,Sheet1!B:H,3,FALSE), "")</f>
        <v>0</v>
      </c>
      <c r="J340" cm="1">
        <f t="array" ref="J340">_xlfn.IFNA(VLOOKUP(A340,Sheet1!B:H,6,FALSE), "")</f>
        <v>0</v>
      </c>
      <c r="K340" cm="1">
        <f t="array" ref="K340">_xlfn.IFNA(VLOOKUP(C340,Sheet1!B:H,6,FALSE), "")</f>
        <v>0</v>
      </c>
    </row>
    <row r="341" spans="1:11">
      <c r="A341">
        <v>22</v>
      </c>
      <c r="B341" t="s">
        <v>29</v>
      </c>
      <c r="C341">
        <v>23</v>
      </c>
      <c r="D341" t="s">
        <v>25</v>
      </c>
      <c r="E341">
        <v>6</v>
      </c>
      <c r="F341">
        <v>4</v>
      </c>
      <c r="G341">
        <v>0.031436736814757</v>
      </c>
      <c r="H341" cm="1">
        <f t="array" ref="H341">_xlfn.IFNA(VLOOKUP(A341,Sheet1!B:H,3,FALSE), "")</f>
        <v>0</v>
      </c>
      <c r="I341" cm="1">
        <f t="array" ref="I341">_xlfn.IFNA(VLOOKUP(C341,Sheet1!B:H,3,FALSE), "")</f>
        <v>0</v>
      </c>
      <c r="J341" cm="1">
        <f t="array" ref="J341">_xlfn.IFNA(VLOOKUP(A341,Sheet1!B:H,6,FALSE), "")</f>
        <v>0</v>
      </c>
      <c r="K341" cm="1">
        <f t="array" ref="K341">_xlfn.IFNA(VLOOKUP(C341,Sheet1!B:H,6,FALSE), "")</f>
        <v>0</v>
      </c>
    </row>
    <row r="342" spans="1:11">
      <c r="A342">
        <v>71</v>
      </c>
      <c r="B342" t="s">
        <v>43</v>
      </c>
      <c r="C342">
        <v>72</v>
      </c>
      <c r="D342" t="s">
        <v>38</v>
      </c>
      <c r="E342">
        <v>6</v>
      </c>
      <c r="F342">
        <v>4</v>
      </c>
      <c r="G342">
        <v>0.031436736814757</v>
      </c>
      <c r="H342" cm="1">
        <f t="array" ref="H342">_xlfn.IFNA(VLOOKUP(A342,Sheet1!B:H,3,FALSE), "")</f>
        <v>0</v>
      </c>
      <c r="I342" cm="1">
        <f t="array" ref="I342">_xlfn.IFNA(VLOOKUP(C342,Sheet1!B:H,3,FALSE), "")</f>
        <v>0</v>
      </c>
      <c r="J342" cm="1">
        <f t="array" ref="J342">_xlfn.IFNA(VLOOKUP(A342,Sheet1!B:H,6,FALSE), "")</f>
        <v>0</v>
      </c>
      <c r="K342" cm="1">
        <f t="array" ref="K342">_xlfn.IFNA(VLOOKUP(C342,Sheet1!B:H,6,FALSE), "")</f>
        <v>0</v>
      </c>
    </row>
    <row r="343" spans="1:11">
      <c r="A343">
        <v>22</v>
      </c>
      <c r="B343" t="s">
        <v>29</v>
      </c>
      <c r="C343">
        <v>21</v>
      </c>
      <c r="D343" t="s">
        <v>31</v>
      </c>
      <c r="E343">
        <v>6</v>
      </c>
      <c r="F343">
        <v>4</v>
      </c>
      <c r="G343">
        <v>0.031436736814757</v>
      </c>
      <c r="H343" cm="1">
        <f t="array" ref="H343">_xlfn.IFNA(VLOOKUP(A343,Sheet1!B:H,3,FALSE), "")</f>
        <v>0</v>
      </c>
      <c r="I343" cm="1">
        <f t="array" ref="I343">_xlfn.IFNA(VLOOKUP(C343,Sheet1!B:H,3,FALSE), "")</f>
        <v>0</v>
      </c>
      <c r="J343" cm="1">
        <f t="array" ref="J343">_xlfn.IFNA(VLOOKUP(A343,Sheet1!B:H,6,FALSE), "")</f>
        <v>0</v>
      </c>
      <c r="K343" cm="1">
        <f t="array" ref="K343">_xlfn.IFNA(VLOOKUP(C343,Sheet1!B:H,6,FALSE), "")</f>
        <v>0</v>
      </c>
    </row>
    <row r="344" spans="1:11">
      <c r="A344">
        <v>22</v>
      </c>
      <c r="B344" t="s">
        <v>29</v>
      </c>
      <c r="C344">
        <v>17</v>
      </c>
      <c r="D344" t="s">
        <v>39</v>
      </c>
      <c r="E344">
        <v>6</v>
      </c>
      <c r="F344">
        <v>4</v>
      </c>
      <c r="G344">
        <v>0.031436736814757</v>
      </c>
      <c r="H344" cm="1">
        <f t="array" ref="H344">_xlfn.IFNA(VLOOKUP(A344,Sheet1!B:H,3,FALSE), "")</f>
        <v>0</v>
      </c>
      <c r="I344" cm="1">
        <f t="array" ref="I344">_xlfn.IFNA(VLOOKUP(C344,Sheet1!B:H,3,FALSE), "")</f>
        <v>0</v>
      </c>
      <c r="J344" cm="1">
        <f t="array" ref="J344">_xlfn.IFNA(VLOOKUP(A344,Sheet1!B:H,6,FALSE), "")</f>
        <v>0</v>
      </c>
      <c r="K344" cm="1">
        <f t="array" ref="K344">_xlfn.IFNA(VLOOKUP(C344,Sheet1!B:H,6,FALSE), "")</f>
        <v>0</v>
      </c>
    </row>
    <row r="345" spans="1:11">
      <c r="A345">
        <v>71</v>
      </c>
      <c r="B345" t="s">
        <v>43</v>
      </c>
      <c r="C345">
        <v>70</v>
      </c>
      <c r="D345" t="s">
        <v>25</v>
      </c>
      <c r="E345">
        <v>6</v>
      </c>
      <c r="F345">
        <v>4</v>
      </c>
      <c r="G345">
        <v>0.031436736814757</v>
      </c>
      <c r="H345" cm="1">
        <f t="array" ref="H345">_xlfn.IFNA(VLOOKUP(A345,Sheet1!B:H,3,FALSE), "")</f>
        <v>0</v>
      </c>
      <c r="I345" cm="1">
        <f t="array" ref="I345">_xlfn.IFNA(VLOOKUP(C345,Sheet1!B:H,3,FALSE), "")</f>
        <v>0</v>
      </c>
      <c r="J345" cm="1">
        <f t="array" ref="J345">_xlfn.IFNA(VLOOKUP(A345,Sheet1!B:H,6,FALSE), "")</f>
        <v>0</v>
      </c>
      <c r="K345" cm="1">
        <f t="array" ref="K345">_xlfn.IFNA(VLOOKUP(C345,Sheet1!B:H,6,FALSE), "")</f>
        <v>0</v>
      </c>
    </row>
    <row r="346" spans="1:11">
      <c r="A346">
        <v>198</v>
      </c>
      <c r="B346" t="s">
        <v>28</v>
      </c>
      <c r="C346">
        <v>195</v>
      </c>
      <c r="D346" t="s">
        <v>31</v>
      </c>
      <c r="E346">
        <v>17</v>
      </c>
      <c r="F346">
        <v>9</v>
      </c>
      <c r="G346">
        <v>0.0319031903190319</v>
      </c>
      <c r="H346" cm="1">
        <f t="array" ref="H346">_xlfn.IFNA(VLOOKUP(A346,Sheet1!B:H,3,FALSE), "")</f>
        <v>0</v>
      </c>
      <c r="I346" cm="1">
        <f t="array" ref="I346">_xlfn.IFNA(VLOOKUP(C346,Sheet1!B:H,3,FALSE), "")</f>
        <v>0</v>
      </c>
      <c r="J346" cm="1">
        <f t="array" ref="J346">_xlfn.IFNA(VLOOKUP(A346,Sheet1!B:H,6,FALSE), "")</f>
        <v>0</v>
      </c>
      <c r="K346" cm="1">
        <f t="array" ref="K346">_xlfn.IFNA(VLOOKUP(C346,Sheet1!B:H,6,FALSE), "")</f>
        <v>0</v>
      </c>
    </row>
    <row r="347" spans="1:11">
      <c r="A347">
        <v>198</v>
      </c>
      <c r="B347" t="s">
        <v>28</v>
      </c>
      <c r="C347">
        <v>197</v>
      </c>
      <c r="D347" t="s">
        <v>33</v>
      </c>
      <c r="E347">
        <v>17</v>
      </c>
      <c r="F347">
        <v>9</v>
      </c>
      <c r="G347">
        <v>0.0319031903190319</v>
      </c>
      <c r="H347" cm="1">
        <f t="array" ref="H347">_xlfn.IFNA(VLOOKUP(A347,Sheet1!B:H,3,FALSE), "")</f>
        <v>0</v>
      </c>
      <c r="I347" cm="1">
        <f t="array" ref="I347">_xlfn.IFNA(VLOOKUP(C347,Sheet1!B:H,3,FALSE), "")</f>
        <v>0</v>
      </c>
      <c r="J347" cm="1">
        <f t="array" ref="J347">_xlfn.IFNA(VLOOKUP(A347,Sheet1!B:H,6,FALSE), "")</f>
        <v>0</v>
      </c>
      <c r="K347" cm="1">
        <f t="array" ref="K347">_xlfn.IFNA(VLOOKUP(C347,Sheet1!B:H,6,FALSE), "")</f>
        <v>0</v>
      </c>
    </row>
    <row r="348" spans="1:11">
      <c r="A348">
        <v>198</v>
      </c>
      <c r="B348" t="s">
        <v>28</v>
      </c>
      <c r="C348">
        <v>199</v>
      </c>
      <c r="D348" t="s">
        <v>28</v>
      </c>
      <c r="E348">
        <v>17</v>
      </c>
      <c r="F348">
        <v>9</v>
      </c>
      <c r="G348">
        <v>0.0319031903190319</v>
      </c>
      <c r="H348" cm="1">
        <f t="array" ref="H348">_xlfn.IFNA(VLOOKUP(A348,Sheet1!B:H,3,FALSE), "")</f>
        <v>0</v>
      </c>
      <c r="I348" cm="1">
        <f t="array" ref="I348">_xlfn.IFNA(VLOOKUP(C348,Sheet1!B:H,3,FALSE), "")</f>
        <v>0</v>
      </c>
      <c r="J348" cm="1">
        <f t="array" ref="J348">_xlfn.IFNA(VLOOKUP(A348,Sheet1!B:H,6,FALSE), "")</f>
        <v>0</v>
      </c>
      <c r="K348" cm="1">
        <f t="array" ref="K348">_xlfn.IFNA(VLOOKUP(C348,Sheet1!B:H,6,FALSE), "")</f>
        <v>0</v>
      </c>
    </row>
    <row r="349" spans="1:11">
      <c r="A349">
        <v>198</v>
      </c>
      <c r="B349" t="s">
        <v>28</v>
      </c>
      <c r="C349">
        <v>241</v>
      </c>
      <c r="D349" t="s">
        <v>31</v>
      </c>
      <c r="E349">
        <v>17</v>
      </c>
      <c r="F349">
        <v>9</v>
      </c>
      <c r="G349">
        <v>0.0319031903190319</v>
      </c>
      <c r="H349" cm="1">
        <f t="array" ref="H349">_xlfn.IFNA(VLOOKUP(A349,Sheet1!B:H,3,FALSE), "")</f>
        <v>0</v>
      </c>
      <c r="I349" cm="1">
        <f t="array" ref="I349">_xlfn.IFNA(VLOOKUP(C349,Sheet1!B:H,3,FALSE), "")</f>
        <v>0</v>
      </c>
      <c r="J349" cm="1">
        <f t="array" ref="J349">_xlfn.IFNA(VLOOKUP(A349,Sheet1!B:H,6,FALSE), "")</f>
        <v>0</v>
      </c>
      <c r="K349" cm="1">
        <f t="array" ref="K349">_xlfn.IFNA(VLOOKUP(C349,Sheet1!B:H,6,FALSE), "")</f>
        <v>0</v>
      </c>
    </row>
    <row r="350" spans="1:11">
      <c r="A350">
        <v>198</v>
      </c>
      <c r="B350" t="s">
        <v>28</v>
      </c>
      <c r="C350">
        <v>215</v>
      </c>
      <c r="D350" t="s">
        <v>31</v>
      </c>
      <c r="E350">
        <v>17</v>
      </c>
      <c r="F350">
        <v>9</v>
      </c>
      <c r="G350">
        <v>0.0319031903190319</v>
      </c>
      <c r="H350" cm="1">
        <f t="array" ref="H350">_xlfn.IFNA(VLOOKUP(A350,Sheet1!B:H,3,FALSE), "")</f>
        <v>0</v>
      </c>
      <c r="I350" cm="1">
        <f t="array" ref="I350">_xlfn.IFNA(VLOOKUP(C350,Sheet1!B:H,3,FALSE), "")</f>
        <v>0</v>
      </c>
      <c r="J350" cm="1">
        <f t="array" ref="J350">_xlfn.IFNA(VLOOKUP(A350,Sheet1!B:H,6,FALSE), "")</f>
        <v>0</v>
      </c>
      <c r="K350" cm="1">
        <f t="array" ref="K350">_xlfn.IFNA(VLOOKUP(C350,Sheet1!B:H,6,FALSE), "")</f>
        <v>0</v>
      </c>
    </row>
    <row r="351" spans="1:11">
      <c r="A351">
        <v>198</v>
      </c>
      <c r="B351" t="s">
        <v>28</v>
      </c>
      <c r="C351">
        <v>255</v>
      </c>
      <c r="D351" t="s">
        <v>42</v>
      </c>
      <c r="E351">
        <v>17</v>
      </c>
      <c r="F351">
        <v>9</v>
      </c>
      <c r="G351">
        <v>0.0319031903190319</v>
      </c>
      <c r="H351" cm="1">
        <f t="array" ref="H351">_xlfn.IFNA(VLOOKUP(A351,Sheet1!B:H,3,FALSE), "")</f>
        <v>0</v>
      </c>
      <c r="I351" cm="1">
        <f t="array" ref="I351">_xlfn.IFNA(VLOOKUP(C351,Sheet1!B:H,3,FALSE), "")</f>
        <v>0</v>
      </c>
      <c r="J351" cm="1">
        <f t="array" ref="J351">_xlfn.IFNA(VLOOKUP(A351,Sheet1!B:H,6,FALSE), "")</f>
        <v>0</v>
      </c>
      <c r="K351" cm="1">
        <f t="array" ref="K351">_xlfn.IFNA(VLOOKUP(C351,Sheet1!B:H,6,FALSE), "")</f>
        <v>0</v>
      </c>
    </row>
    <row r="352" spans="1:11">
      <c r="A352">
        <v>198</v>
      </c>
      <c r="B352" t="s">
        <v>28</v>
      </c>
      <c r="C352">
        <v>257</v>
      </c>
      <c r="D352" t="s">
        <v>31</v>
      </c>
      <c r="E352">
        <v>17</v>
      </c>
      <c r="F352">
        <v>9</v>
      </c>
      <c r="G352">
        <v>0.0319031903190319</v>
      </c>
      <c r="H352" cm="1">
        <f t="array" ref="H352">_xlfn.IFNA(VLOOKUP(A352,Sheet1!B:H,3,FALSE), "")</f>
        <v>0</v>
      </c>
      <c r="I352" cm="1">
        <f t="array" ref="I352">_xlfn.IFNA(VLOOKUP(C352,Sheet1!B:H,3,FALSE), "")</f>
        <v>0</v>
      </c>
      <c r="J352" cm="1">
        <f t="array" ref="J352">_xlfn.IFNA(VLOOKUP(A352,Sheet1!B:H,6,FALSE), "")</f>
        <v>0</v>
      </c>
      <c r="K352" cm="1">
        <f t="array" ref="K352">_xlfn.IFNA(VLOOKUP(C352,Sheet1!B:H,6,FALSE), "")</f>
        <v>0</v>
      </c>
    </row>
    <row r="353" spans="1:11">
      <c r="A353">
        <v>198</v>
      </c>
      <c r="B353" t="s">
        <v>28</v>
      </c>
      <c r="C353">
        <v>273</v>
      </c>
      <c r="D353" t="s">
        <v>31</v>
      </c>
      <c r="E353">
        <v>17</v>
      </c>
      <c r="F353">
        <v>9</v>
      </c>
      <c r="G353">
        <v>0.0319031903190319</v>
      </c>
      <c r="H353" cm="1">
        <f t="array" ref="H353">_xlfn.IFNA(VLOOKUP(A353,Sheet1!B:H,3,FALSE), "")</f>
        <v>0</v>
      </c>
      <c r="I353" cm="1">
        <f t="array" ref="I353">_xlfn.IFNA(VLOOKUP(C353,Sheet1!B:H,3,FALSE), "")</f>
        <v>0</v>
      </c>
      <c r="J353" cm="1">
        <f t="array" ref="J353">_xlfn.IFNA(VLOOKUP(A353,Sheet1!B:H,6,FALSE), "")</f>
        <v>0</v>
      </c>
      <c r="K353" cm="1">
        <f t="array" ref="K353">_xlfn.IFNA(VLOOKUP(C353,Sheet1!B:H,6,FALSE), "")</f>
        <v>0</v>
      </c>
    </row>
    <row r="354" spans="1:11">
      <c r="A354">
        <v>25</v>
      </c>
      <c r="B354" t="s">
        <v>25</v>
      </c>
      <c r="C354">
        <v>56</v>
      </c>
      <c r="D354" t="s">
        <v>31</v>
      </c>
      <c r="E354">
        <v>10</v>
      </c>
      <c r="F354">
        <v>5</v>
      </c>
      <c r="G354">
        <v>0.0319662243667068</v>
      </c>
      <c r="H354" cm="1">
        <f t="array" ref="H354">_xlfn.IFNA(VLOOKUP(A354,Sheet1!B:H,3,FALSE), "")</f>
        <v>0</v>
      </c>
      <c r="I354" cm="1">
        <f t="array" ref="I354">_xlfn.IFNA(VLOOKUP(C354,Sheet1!B:H,3,FALSE), "")</f>
        <v>0</v>
      </c>
      <c r="J354" cm="1">
        <f t="array" ref="J354">_xlfn.IFNA(VLOOKUP(A354,Sheet1!B:H,6,FALSE), "")</f>
        <v>0</v>
      </c>
      <c r="K354" cm="1">
        <f t="array" ref="K354">_xlfn.IFNA(VLOOKUP(C354,Sheet1!B:H,6,FALSE), "")</f>
        <v>0</v>
      </c>
    </row>
    <row r="355" spans="1:11">
      <c r="A355">
        <v>275</v>
      </c>
      <c r="B355" t="s">
        <v>42</v>
      </c>
      <c r="C355">
        <v>276</v>
      </c>
      <c r="D355" t="s">
        <v>36</v>
      </c>
      <c r="E355">
        <v>10</v>
      </c>
      <c r="F355">
        <v>5</v>
      </c>
      <c r="G355">
        <v>0.0319662243667068</v>
      </c>
      <c r="H355" cm="1">
        <f t="array" ref="H355">_xlfn.IFNA(VLOOKUP(A355,Sheet1!B:H,3,FALSE), "")</f>
        <v>0</v>
      </c>
      <c r="I355" cm="1">
        <f t="array" ref="I355">_xlfn.IFNA(VLOOKUP(C355,Sheet1!B:H,3,FALSE), "")</f>
        <v>0</v>
      </c>
      <c r="J355" cm="1">
        <f t="array" ref="J355">_xlfn.IFNA(VLOOKUP(A355,Sheet1!B:H,6,FALSE), "")</f>
        <v>0</v>
      </c>
      <c r="K355" cm="1">
        <f t="array" ref="K355">_xlfn.IFNA(VLOOKUP(C355,Sheet1!B:H,6,FALSE), "")</f>
        <v>0</v>
      </c>
    </row>
    <row r="356" spans="1:11">
      <c r="A356">
        <v>275</v>
      </c>
      <c r="B356" t="s">
        <v>42</v>
      </c>
      <c r="C356">
        <v>274</v>
      </c>
      <c r="D356" t="s">
        <v>46</v>
      </c>
      <c r="E356">
        <v>10</v>
      </c>
      <c r="F356">
        <v>5</v>
      </c>
      <c r="G356">
        <v>0.0319662243667068</v>
      </c>
      <c r="H356" cm="1">
        <f t="array" ref="H356">_xlfn.IFNA(VLOOKUP(A356,Sheet1!B:H,3,FALSE), "")</f>
        <v>0</v>
      </c>
      <c r="I356" cm="1">
        <f t="array" ref="I356">_xlfn.IFNA(VLOOKUP(C356,Sheet1!B:H,3,FALSE), "")</f>
        <v>0</v>
      </c>
      <c r="J356" cm="1">
        <f t="array" ref="J356">_xlfn.IFNA(VLOOKUP(A356,Sheet1!B:H,6,FALSE), "")</f>
        <v>0</v>
      </c>
      <c r="K356" cm="1">
        <f t="array" ref="K356">_xlfn.IFNA(VLOOKUP(C356,Sheet1!B:H,6,FALSE), "")</f>
        <v>0</v>
      </c>
    </row>
    <row r="357" spans="1:11">
      <c r="A357">
        <v>275</v>
      </c>
      <c r="B357" t="s">
        <v>42</v>
      </c>
      <c r="C357">
        <v>253</v>
      </c>
      <c r="D357" t="s">
        <v>34</v>
      </c>
      <c r="E357">
        <v>10</v>
      </c>
      <c r="F357">
        <v>5</v>
      </c>
      <c r="G357">
        <v>0.0319662243667068</v>
      </c>
      <c r="H357" cm="1">
        <f t="array" ref="H357">_xlfn.IFNA(VLOOKUP(A357,Sheet1!B:H,3,FALSE), "")</f>
        <v>0</v>
      </c>
      <c r="I357" cm="1">
        <f t="array" ref="I357">_xlfn.IFNA(VLOOKUP(C357,Sheet1!B:H,3,FALSE), "")</f>
        <v>0</v>
      </c>
      <c r="J357" cm="1">
        <f t="array" ref="J357">_xlfn.IFNA(VLOOKUP(A357,Sheet1!B:H,6,FALSE), "")</f>
        <v>0</v>
      </c>
      <c r="K357" cm="1">
        <f t="array" ref="K357">_xlfn.IFNA(VLOOKUP(C357,Sheet1!B:H,6,FALSE), "")</f>
        <v>0</v>
      </c>
    </row>
    <row r="358" spans="1:11">
      <c r="A358">
        <v>25</v>
      </c>
      <c r="B358" t="s">
        <v>25</v>
      </c>
      <c r="C358">
        <v>26</v>
      </c>
      <c r="D358" t="s">
        <v>27</v>
      </c>
      <c r="E358">
        <v>10</v>
      </c>
      <c r="F358">
        <v>5</v>
      </c>
      <c r="G358">
        <v>0.0319662243667068</v>
      </c>
      <c r="H358" cm="1">
        <f t="array" ref="H358">_xlfn.IFNA(VLOOKUP(A358,Sheet1!B:H,3,FALSE), "")</f>
        <v>0</v>
      </c>
      <c r="I358" cm="1">
        <f t="array" ref="I358">_xlfn.IFNA(VLOOKUP(C358,Sheet1!B:H,3,FALSE), "")</f>
        <v>0</v>
      </c>
      <c r="J358" cm="1">
        <f t="array" ref="J358">_xlfn.IFNA(VLOOKUP(A358,Sheet1!B:H,6,FALSE), "")</f>
        <v>0</v>
      </c>
      <c r="K358" cm="1">
        <f t="array" ref="K358">_xlfn.IFNA(VLOOKUP(C358,Sheet1!B:H,6,FALSE), "")</f>
        <v>0</v>
      </c>
    </row>
    <row r="359" spans="1:11">
      <c r="A359">
        <v>25</v>
      </c>
      <c r="B359" t="s">
        <v>25</v>
      </c>
      <c r="C359">
        <v>18</v>
      </c>
      <c r="D359" t="s">
        <v>32</v>
      </c>
      <c r="E359">
        <v>10</v>
      </c>
      <c r="F359">
        <v>5</v>
      </c>
      <c r="G359">
        <v>0.0319662243667068</v>
      </c>
      <c r="H359" cm="1">
        <f t="array" ref="H359">_xlfn.IFNA(VLOOKUP(A359,Sheet1!B:H,3,FALSE), "")</f>
        <v>0</v>
      </c>
      <c r="I359" cm="1">
        <f t="array" ref="I359">_xlfn.IFNA(VLOOKUP(C359,Sheet1!B:H,3,FALSE), "")</f>
        <v>0</v>
      </c>
      <c r="J359" cm="1">
        <f t="array" ref="J359">_xlfn.IFNA(VLOOKUP(A359,Sheet1!B:H,6,FALSE), "")</f>
        <v>0</v>
      </c>
      <c r="K359" cm="1">
        <f t="array" ref="K359">_xlfn.IFNA(VLOOKUP(C359,Sheet1!B:H,6,FALSE), "")</f>
        <v>0</v>
      </c>
    </row>
    <row r="360" spans="1:11">
      <c r="A360">
        <v>275</v>
      </c>
      <c r="B360" t="s">
        <v>42</v>
      </c>
      <c r="C360">
        <v>174</v>
      </c>
      <c r="D360" t="s">
        <v>30</v>
      </c>
      <c r="E360">
        <v>10</v>
      </c>
      <c r="F360">
        <v>5</v>
      </c>
      <c r="G360">
        <v>0.0319662243667068</v>
      </c>
      <c r="H360" cm="1">
        <f t="array" ref="H360">_xlfn.IFNA(VLOOKUP(A360,Sheet1!B:H,3,FALSE), "")</f>
        <v>0</v>
      </c>
      <c r="I360" cm="1">
        <f t="array" ref="I360">_xlfn.IFNA(VLOOKUP(C360,Sheet1!B:H,3,FALSE), "")</f>
        <v>0</v>
      </c>
      <c r="J360" cm="1">
        <f t="array" ref="J360">_xlfn.IFNA(VLOOKUP(A360,Sheet1!B:H,6,FALSE), "")</f>
        <v>0</v>
      </c>
      <c r="K360" cm="1">
        <f t="array" ref="K360">_xlfn.IFNA(VLOOKUP(C360,Sheet1!B:H,6,FALSE), "")</f>
        <v>0</v>
      </c>
    </row>
    <row r="361" spans="1:11">
      <c r="A361">
        <v>25</v>
      </c>
      <c r="B361" t="s">
        <v>25</v>
      </c>
      <c r="C361">
        <v>16</v>
      </c>
      <c r="D361" t="s">
        <v>30</v>
      </c>
      <c r="E361">
        <v>10</v>
      </c>
      <c r="F361">
        <v>5</v>
      </c>
      <c r="G361">
        <v>0.0319662243667068</v>
      </c>
      <c r="H361" cm="1">
        <f t="array" ref="H361">_xlfn.IFNA(VLOOKUP(A361,Sheet1!B:H,3,FALSE), "")</f>
        <v>0</v>
      </c>
      <c r="I361" cm="1">
        <f t="array" ref="I361">_xlfn.IFNA(VLOOKUP(C361,Sheet1!B:H,3,FALSE), "")</f>
        <v>0</v>
      </c>
      <c r="J361" cm="1">
        <f t="array" ref="J361">_xlfn.IFNA(VLOOKUP(A361,Sheet1!B:H,6,FALSE), "")</f>
        <v>0</v>
      </c>
      <c r="K361" cm="1">
        <f t="array" ref="K361">_xlfn.IFNA(VLOOKUP(C361,Sheet1!B:H,6,FALSE), "")</f>
        <v>0</v>
      </c>
    </row>
    <row r="362" spans="1:11">
      <c r="A362">
        <v>49</v>
      </c>
      <c r="B362" t="s">
        <v>36</v>
      </c>
      <c r="C362">
        <v>50</v>
      </c>
      <c r="D362" t="s">
        <v>34</v>
      </c>
      <c r="E362">
        <v>6</v>
      </c>
      <c r="F362">
        <v>3</v>
      </c>
      <c r="G362">
        <v>0.0347620654741815</v>
      </c>
      <c r="H362" cm="1">
        <f t="array" ref="H362">_xlfn.IFNA(VLOOKUP(A362,Sheet1!B:H,3,FALSE), "")</f>
        <v>0</v>
      </c>
      <c r="I362" cm="1">
        <f t="array" ref="I362">_xlfn.IFNA(VLOOKUP(C362,Sheet1!B:H,3,FALSE), "")</f>
        <v>0</v>
      </c>
      <c r="J362" cm="1">
        <f t="array" ref="J362">_xlfn.IFNA(VLOOKUP(A362,Sheet1!B:H,6,FALSE), "")</f>
        <v>0</v>
      </c>
      <c r="K362" cm="1">
        <f t="array" ref="K362">_xlfn.IFNA(VLOOKUP(C362,Sheet1!B:H,6,FALSE), "")</f>
        <v>0</v>
      </c>
    </row>
    <row r="363" spans="1:11">
      <c r="A363">
        <v>49</v>
      </c>
      <c r="B363" t="s">
        <v>36</v>
      </c>
      <c r="C363">
        <v>48</v>
      </c>
      <c r="D363" t="s">
        <v>36</v>
      </c>
      <c r="E363">
        <v>6</v>
      </c>
      <c r="F363">
        <v>3</v>
      </c>
      <c r="G363">
        <v>0.0347620654741815</v>
      </c>
      <c r="H363" cm="1">
        <f t="array" ref="H363">_xlfn.IFNA(VLOOKUP(A363,Sheet1!B:H,3,FALSE), "")</f>
        <v>0</v>
      </c>
      <c r="I363" cm="1">
        <f t="array" ref="I363">_xlfn.IFNA(VLOOKUP(C363,Sheet1!B:H,3,FALSE), "")</f>
        <v>0</v>
      </c>
      <c r="J363" cm="1">
        <f t="array" ref="J363">_xlfn.IFNA(VLOOKUP(A363,Sheet1!B:H,6,FALSE), "")</f>
        <v>0</v>
      </c>
      <c r="K363" cm="1">
        <f t="array" ref="K363">_xlfn.IFNA(VLOOKUP(C363,Sheet1!B:H,6,FALSE), "")</f>
        <v>0</v>
      </c>
    </row>
    <row r="364" spans="1:11">
      <c r="A364">
        <v>174</v>
      </c>
      <c r="B364" t="s">
        <v>30</v>
      </c>
      <c r="C364">
        <v>253</v>
      </c>
      <c r="D364" t="s">
        <v>34</v>
      </c>
      <c r="E364">
        <v>18</v>
      </c>
      <c r="F364">
        <v>10</v>
      </c>
      <c r="G364">
        <v>0.0360888340530536</v>
      </c>
      <c r="H364" cm="1">
        <f t="array" ref="H364">_xlfn.IFNA(VLOOKUP(A364,Sheet1!B:H,3,FALSE), "")</f>
        <v>0</v>
      </c>
      <c r="I364" cm="1">
        <f t="array" ref="I364">_xlfn.IFNA(VLOOKUP(C364,Sheet1!B:H,3,FALSE), "")</f>
        <v>0</v>
      </c>
      <c r="J364" cm="1">
        <f t="array" ref="J364">_xlfn.IFNA(VLOOKUP(A364,Sheet1!B:H,6,FALSE), "")</f>
        <v>0</v>
      </c>
      <c r="K364" cm="1">
        <f t="array" ref="K364">_xlfn.IFNA(VLOOKUP(C364,Sheet1!B:H,6,FALSE), "")</f>
        <v>0</v>
      </c>
    </row>
    <row r="365" spans="1:11">
      <c r="A365">
        <v>174</v>
      </c>
      <c r="B365" t="s">
        <v>30</v>
      </c>
      <c r="C365">
        <v>274</v>
      </c>
      <c r="D365" t="s">
        <v>46</v>
      </c>
      <c r="E365">
        <v>18</v>
      </c>
      <c r="F365">
        <v>10</v>
      </c>
      <c r="G365">
        <v>0.0360888340530536</v>
      </c>
      <c r="H365" cm="1">
        <f t="array" ref="H365">_xlfn.IFNA(VLOOKUP(A365,Sheet1!B:H,3,FALSE), "")</f>
        <v>0</v>
      </c>
      <c r="I365" cm="1">
        <f t="array" ref="I365">_xlfn.IFNA(VLOOKUP(C365,Sheet1!B:H,3,FALSE), "")</f>
        <v>0</v>
      </c>
      <c r="J365" cm="1">
        <f t="array" ref="J365">_xlfn.IFNA(VLOOKUP(A365,Sheet1!B:H,6,FALSE), "")</f>
        <v>0</v>
      </c>
      <c r="K365" cm="1">
        <f t="array" ref="K365">_xlfn.IFNA(VLOOKUP(C365,Sheet1!B:H,6,FALSE), "")</f>
        <v>0</v>
      </c>
    </row>
    <row r="366" spans="1:11">
      <c r="A366">
        <v>174</v>
      </c>
      <c r="B366" t="s">
        <v>30</v>
      </c>
      <c r="C366">
        <v>98</v>
      </c>
      <c r="D366" t="s">
        <v>25</v>
      </c>
      <c r="E366">
        <v>18</v>
      </c>
      <c r="F366">
        <v>10</v>
      </c>
      <c r="G366">
        <v>0.0360888340530536</v>
      </c>
      <c r="H366" cm="1">
        <f t="array" ref="H366">_xlfn.IFNA(VLOOKUP(A366,Sheet1!B:H,3,FALSE), "")</f>
        <v>0</v>
      </c>
      <c r="I366" cm="1">
        <f t="array" ref="I366">_xlfn.IFNA(VLOOKUP(C366,Sheet1!B:H,3,FALSE), "")</f>
        <v>0</v>
      </c>
      <c r="J366" cm="1">
        <f t="array" ref="J366">_xlfn.IFNA(VLOOKUP(A366,Sheet1!B:H,6,FALSE), "")</f>
        <v>0</v>
      </c>
      <c r="K366" cm="1">
        <f t="array" ref="K366">_xlfn.IFNA(VLOOKUP(C366,Sheet1!B:H,6,FALSE), "")</f>
        <v>0</v>
      </c>
    </row>
    <row r="367" spans="1:11">
      <c r="A367">
        <v>174</v>
      </c>
      <c r="B367" t="s">
        <v>30</v>
      </c>
      <c r="C367">
        <v>178</v>
      </c>
      <c r="D367" t="s">
        <v>30</v>
      </c>
      <c r="E367">
        <v>18</v>
      </c>
      <c r="F367">
        <v>10</v>
      </c>
      <c r="G367">
        <v>0.0360888340530536</v>
      </c>
      <c r="H367" cm="1">
        <f t="array" ref="H367">_xlfn.IFNA(VLOOKUP(A367,Sheet1!B:H,3,FALSE), "")</f>
        <v>0</v>
      </c>
      <c r="I367" cm="1">
        <f t="array" ref="I367">_xlfn.IFNA(VLOOKUP(C367,Sheet1!B:H,3,FALSE), "")</f>
        <v>0</v>
      </c>
      <c r="J367" cm="1">
        <f t="array" ref="J367">_xlfn.IFNA(VLOOKUP(A367,Sheet1!B:H,6,FALSE), "")</f>
        <v>0</v>
      </c>
      <c r="K367" cm="1">
        <f t="array" ref="K367">_xlfn.IFNA(VLOOKUP(C367,Sheet1!B:H,6,FALSE), "")</f>
        <v>0</v>
      </c>
    </row>
    <row r="368" spans="1:11">
      <c r="A368">
        <v>174</v>
      </c>
      <c r="B368" t="s">
        <v>30</v>
      </c>
      <c r="C368">
        <v>169</v>
      </c>
      <c r="D368" t="s">
        <v>41</v>
      </c>
      <c r="E368">
        <v>18</v>
      </c>
      <c r="F368">
        <v>10</v>
      </c>
      <c r="G368">
        <v>0.0360888340530536</v>
      </c>
      <c r="H368" cm="1">
        <f t="array" ref="H368">_xlfn.IFNA(VLOOKUP(A368,Sheet1!B:H,3,FALSE), "")</f>
        <v>0</v>
      </c>
      <c r="I368" cm="1">
        <f t="array" ref="I368">_xlfn.IFNA(VLOOKUP(C368,Sheet1!B:H,3,FALSE), "")</f>
        <v>0</v>
      </c>
      <c r="J368" cm="1">
        <f t="array" ref="J368">_xlfn.IFNA(VLOOKUP(A368,Sheet1!B:H,6,FALSE), "")</f>
        <v>0</v>
      </c>
      <c r="K368" cm="1">
        <f t="array" ref="K368">_xlfn.IFNA(VLOOKUP(C368,Sheet1!B:H,6,FALSE), "")</f>
        <v>0</v>
      </c>
    </row>
    <row r="369" spans="1:11">
      <c r="A369">
        <v>174</v>
      </c>
      <c r="B369" t="s">
        <v>30</v>
      </c>
      <c r="C369">
        <v>175</v>
      </c>
      <c r="D369" t="s">
        <v>42</v>
      </c>
      <c r="E369">
        <v>18</v>
      </c>
      <c r="F369">
        <v>10</v>
      </c>
      <c r="G369">
        <v>0.0360888340530536</v>
      </c>
      <c r="H369" cm="1">
        <f t="array" ref="H369">_xlfn.IFNA(VLOOKUP(A369,Sheet1!B:H,3,FALSE), "")</f>
        <v>0</v>
      </c>
      <c r="I369" cm="1">
        <f t="array" ref="I369">_xlfn.IFNA(VLOOKUP(C369,Sheet1!B:H,3,FALSE), "")</f>
        <v>0</v>
      </c>
      <c r="J369" cm="1">
        <f t="array" ref="J369">_xlfn.IFNA(VLOOKUP(A369,Sheet1!B:H,6,FALSE), "")</f>
        <v>0</v>
      </c>
      <c r="K369" cm="1">
        <f t="array" ref="K369">_xlfn.IFNA(VLOOKUP(C369,Sheet1!B:H,6,FALSE), "")</f>
        <v>0</v>
      </c>
    </row>
    <row r="370" spans="1:11">
      <c r="A370">
        <v>174</v>
      </c>
      <c r="B370" t="s">
        <v>30</v>
      </c>
      <c r="C370">
        <v>177</v>
      </c>
      <c r="D370" t="s">
        <v>30</v>
      </c>
      <c r="E370">
        <v>18</v>
      </c>
      <c r="F370">
        <v>10</v>
      </c>
      <c r="G370">
        <v>0.0360888340530536</v>
      </c>
      <c r="H370" cm="1">
        <f t="array" ref="H370">_xlfn.IFNA(VLOOKUP(A370,Sheet1!B:H,3,FALSE), "")</f>
        <v>0</v>
      </c>
      <c r="I370" cm="1">
        <f t="array" ref="I370">_xlfn.IFNA(VLOOKUP(C370,Sheet1!B:H,3,FALSE), "")</f>
        <v>0</v>
      </c>
      <c r="J370" cm="1">
        <f t="array" ref="J370">_xlfn.IFNA(VLOOKUP(A370,Sheet1!B:H,6,FALSE), "")</f>
        <v>0</v>
      </c>
      <c r="K370" cm="1">
        <f t="array" ref="K370">_xlfn.IFNA(VLOOKUP(C370,Sheet1!B:H,6,FALSE), "")</f>
        <v>0</v>
      </c>
    </row>
    <row r="371" spans="1:11">
      <c r="A371">
        <v>174</v>
      </c>
      <c r="B371" t="s">
        <v>30</v>
      </c>
      <c r="C371">
        <v>275</v>
      </c>
      <c r="D371" t="s">
        <v>42</v>
      </c>
      <c r="E371">
        <v>18</v>
      </c>
      <c r="F371">
        <v>10</v>
      </c>
      <c r="G371">
        <v>0.0360888340530536</v>
      </c>
      <c r="H371" cm="1">
        <f t="array" ref="H371">_xlfn.IFNA(VLOOKUP(A371,Sheet1!B:H,3,FALSE), "")</f>
        <v>0</v>
      </c>
      <c r="I371" cm="1">
        <f t="array" ref="I371">_xlfn.IFNA(VLOOKUP(C371,Sheet1!B:H,3,FALSE), "")</f>
        <v>0</v>
      </c>
      <c r="J371" cm="1">
        <f t="array" ref="J371">_xlfn.IFNA(VLOOKUP(A371,Sheet1!B:H,6,FALSE), "")</f>
        <v>0</v>
      </c>
      <c r="K371" cm="1">
        <f t="array" ref="K371">_xlfn.IFNA(VLOOKUP(C371,Sheet1!B:H,6,FALSE), "")</f>
        <v>0</v>
      </c>
    </row>
    <row r="372" spans="1:11">
      <c r="A372">
        <v>174</v>
      </c>
      <c r="B372" t="s">
        <v>30</v>
      </c>
      <c r="C372">
        <v>179</v>
      </c>
      <c r="D372" t="s">
        <v>40</v>
      </c>
      <c r="E372">
        <v>18</v>
      </c>
      <c r="F372">
        <v>10</v>
      </c>
      <c r="G372">
        <v>0.0360888340530536</v>
      </c>
      <c r="H372" cm="1">
        <f t="array" ref="H372">_xlfn.IFNA(VLOOKUP(A372,Sheet1!B:H,3,FALSE), "")</f>
        <v>0</v>
      </c>
      <c r="I372" cm="1">
        <f t="array" ref="I372">_xlfn.IFNA(VLOOKUP(C372,Sheet1!B:H,3,FALSE), "")</f>
        <v>0</v>
      </c>
      <c r="J372" cm="1">
        <f t="array" ref="J372">_xlfn.IFNA(VLOOKUP(A372,Sheet1!B:H,6,FALSE), "")</f>
        <v>0</v>
      </c>
      <c r="K372" cm="1">
        <f t="array" ref="K372">_xlfn.IFNA(VLOOKUP(C372,Sheet1!B:H,6,FALSE), "")</f>
        <v>0</v>
      </c>
    </row>
    <row r="373" spans="1:11">
      <c r="A373">
        <v>276</v>
      </c>
      <c r="B373" t="s">
        <v>36</v>
      </c>
      <c r="C373">
        <v>275</v>
      </c>
      <c r="D373" t="s">
        <v>42</v>
      </c>
      <c r="E373">
        <v>14</v>
      </c>
      <c r="F373">
        <v>7</v>
      </c>
      <c r="G373">
        <v>0.0368098159509202</v>
      </c>
      <c r="H373" cm="1">
        <f t="array" ref="H373">_xlfn.IFNA(VLOOKUP(A373,Sheet1!B:H,3,FALSE), "")</f>
        <v>0</v>
      </c>
      <c r="I373" cm="1">
        <f t="array" ref="I373">_xlfn.IFNA(VLOOKUP(C373,Sheet1!B:H,3,FALSE), "")</f>
        <v>0</v>
      </c>
      <c r="J373" cm="1">
        <f t="array" ref="J373">_xlfn.IFNA(VLOOKUP(A373,Sheet1!B:H,6,FALSE), "")</f>
        <v>0</v>
      </c>
      <c r="K373" cm="1">
        <f t="array" ref="K373">_xlfn.IFNA(VLOOKUP(C373,Sheet1!B:H,6,FALSE), "")</f>
        <v>0</v>
      </c>
    </row>
    <row r="374" spans="1:11">
      <c r="A374">
        <v>134</v>
      </c>
      <c r="B374" t="s">
        <v>28</v>
      </c>
      <c r="C374">
        <v>139</v>
      </c>
      <c r="D374" t="s">
        <v>25</v>
      </c>
      <c r="E374">
        <v>14</v>
      </c>
      <c r="F374">
        <v>7</v>
      </c>
      <c r="G374">
        <v>0.0368098159509202</v>
      </c>
      <c r="H374" cm="1">
        <f t="array" ref="H374">_xlfn.IFNA(VLOOKUP(A374,Sheet1!B:H,3,FALSE), "")</f>
        <v>0</v>
      </c>
      <c r="I374" cm="1">
        <f t="array" ref="I374">_xlfn.IFNA(VLOOKUP(C374,Sheet1!B:H,3,FALSE), "")</f>
        <v>0</v>
      </c>
      <c r="J374" cm="1">
        <f t="array" ref="J374">_xlfn.IFNA(VLOOKUP(A374,Sheet1!B:H,6,FALSE), "")</f>
        <v>0</v>
      </c>
      <c r="K374" cm="1">
        <f t="array" ref="K374">_xlfn.IFNA(VLOOKUP(C374,Sheet1!B:H,6,FALSE), "")</f>
        <v>0</v>
      </c>
    </row>
    <row r="375" spans="1:11">
      <c r="A375">
        <v>134</v>
      </c>
      <c r="B375" t="s">
        <v>28</v>
      </c>
      <c r="C375">
        <v>137</v>
      </c>
      <c r="D375" t="s">
        <v>38</v>
      </c>
      <c r="E375">
        <v>14</v>
      </c>
      <c r="F375">
        <v>7</v>
      </c>
      <c r="G375">
        <v>0.0368098159509202</v>
      </c>
      <c r="H375" cm="1">
        <f t="array" ref="H375">_xlfn.IFNA(VLOOKUP(A375,Sheet1!B:H,3,FALSE), "")</f>
        <v>0</v>
      </c>
      <c r="I375" cm="1">
        <f t="array" ref="I375">_xlfn.IFNA(VLOOKUP(C375,Sheet1!B:H,3,FALSE), "")</f>
        <v>0</v>
      </c>
      <c r="J375" cm="1">
        <f t="array" ref="J375">_xlfn.IFNA(VLOOKUP(A375,Sheet1!B:H,6,FALSE), "")</f>
        <v>0</v>
      </c>
      <c r="K375" cm="1">
        <f t="array" ref="K375">_xlfn.IFNA(VLOOKUP(C375,Sheet1!B:H,6,FALSE), "")</f>
        <v>0</v>
      </c>
    </row>
    <row r="376" spans="1:11">
      <c r="A376">
        <v>276</v>
      </c>
      <c r="B376" t="s">
        <v>36</v>
      </c>
      <c r="C376">
        <v>279</v>
      </c>
      <c r="D376" t="s">
        <v>31</v>
      </c>
      <c r="E376">
        <v>14</v>
      </c>
      <c r="F376">
        <v>7</v>
      </c>
      <c r="G376">
        <v>0.0368098159509202</v>
      </c>
      <c r="H376" cm="1">
        <f t="array" ref="H376">_xlfn.IFNA(VLOOKUP(A376,Sheet1!B:H,3,FALSE), "")</f>
        <v>0</v>
      </c>
      <c r="I376" cm="1">
        <f t="array" ref="I376">_xlfn.IFNA(VLOOKUP(C376,Sheet1!B:H,3,FALSE), "")</f>
        <v>0</v>
      </c>
      <c r="J376" cm="1">
        <f t="array" ref="J376">_xlfn.IFNA(VLOOKUP(A376,Sheet1!B:H,6,FALSE), "")</f>
        <v>0</v>
      </c>
      <c r="K376" cm="1">
        <f t="array" ref="K376">_xlfn.IFNA(VLOOKUP(C376,Sheet1!B:H,6,FALSE), "")</f>
        <v>0</v>
      </c>
    </row>
    <row r="377" spans="1:11">
      <c r="A377">
        <v>276</v>
      </c>
      <c r="B377" t="s">
        <v>36</v>
      </c>
      <c r="C377">
        <v>177</v>
      </c>
      <c r="D377" t="s">
        <v>30</v>
      </c>
      <c r="E377">
        <v>14</v>
      </c>
      <c r="F377">
        <v>7</v>
      </c>
      <c r="G377">
        <v>0.0368098159509202</v>
      </c>
      <c r="H377" cm="1">
        <f t="array" ref="H377">_xlfn.IFNA(VLOOKUP(A377,Sheet1!B:H,3,FALSE), "")</f>
        <v>0</v>
      </c>
      <c r="I377" cm="1">
        <f t="array" ref="I377">_xlfn.IFNA(VLOOKUP(C377,Sheet1!B:H,3,FALSE), "")</f>
        <v>0</v>
      </c>
      <c r="J377" cm="1">
        <f t="array" ref="J377">_xlfn.IFNA(VLOOKUP(A377,Sheet1!B:H,6,FALSE), "")</f>
        <v>0</v>
      </c>
      <c r="K377" cm="1">
        <f t="array" ref="K377">_xlfn.IFNA(VLOOKUP(C377,Sheet1!B:H,6,FALSE), "")</f>
        <v>0</v>
      </c>
    </row>
    <row r="378" spans="1:11">
      <c r="A378">
        <v>134</v>
      </c>
      <c r="B378" t="s">
        <v>28</v>
      </c>
      <c r="C378">
        <v>133</v>
      </c>
      <c r="D378" t="s">
        <v>42</v>
      </c>
      <c r="E378">
        <v>14</v>
      </c>
      <c r="F378">
        <v>7</v>
      </c>
      <c r="G378">
        <v>0.0368098159509202</v>
      </c>
      <c r="H378" cm="1">
        <f t="array" ref="H378">_xlfn.IFNA(VLOOKUP(A378,Sheet1!B:H,3,FALSE), "")</f>
        <v>0</v>
      </c>
      <c r="I378" cm="1">
        <f t="array" ref="I378">_xlfn.IFNA(VLOOKUP(C378,Sheet1!B:H,3,FALSE), "")</f>
        <v>0</v>
      </c>
      <c r="J378" cm="1">
        <f t="array" ref="J378">_xlfn.IFNA(VLOOKUP(A378,Sheet1!B:H,6,FALSE), "")</f>
        <v>0</v>
      </c>
      <c r="K378" cm="1">
        <f t="array" ref="K378">_xlfn.IFNA(VLOOKUP(C378,Sheet1!B:H,6,FALSE), "")</f>
        <v>0</v>
      </c>
    </row>
    <row r="379" spans="1:11">
      <c r="A379">
        <v>134</v>
      </c>
      <c r="B379" t="s">
        <v>28</v>
      </c>
      <c r="C379">
        <v>104</v>
      </c>
      <c r="D379" t="s">
        <v>31</v>
      </c>
      <c r="E379">
        <v>14</v>
      </c>
      <c r="F379">
        <v>7</v>
      </c>
      <c r="G379">
        <v>0.0368098159509202</v>
      </c>
      <c r="H379" cm="1">
        <f t="array" ref="H379">_xlfn.IFNA(VLOOKUP(A379,Sheet1!B:H,3,FALSE), "")</f>
        <v>0</v>
      </c>
      <c r="I379" cm="1">
        <f t="array" ref="I379">_xlfn.IFNA(VLOOKUP(C379,Sheet1!B:H,3,FALSE), "")</f>
        <v>0</v>
      </c>
      <c r="J379" cm="1">
        <f t="array" ref="J379">_xlfn.IFNA(VLOOKUP(A379,Sheet1!B:H,6,FALSE), "")</f>
        <v>0</v>
      </c>
      <c r="K379" cm="1">
        <f t="array" ref="K379">_xlfn.IFNA(VLOOKUP(C379,Sheet1!B:H,6,FALSE), "")</f>
        <v>0</v>
      </c>
    </row>
    <row r="380" spans="1:11">
      <c r="A380">
        <v>134</v>
      </c>
      <c r="B380" t="s">
        <v>28</v>
      </c>
      <c r="C380">
        <v>70</v>
      </c>
      <c r="D380" t="s">
        <v>25</v>
      </c>
      <c r="E380">
        <v>14</v>
      </c>
      <c r="F380">
        <v>7</v>
      </c>
      <c r="G380">
        <v>0.0368098159509202</v>
      </c>
      <c r="H380" cm="1">
        <f t="array" ref="H380">_xlfn.IFNA(VLOOKUP(A380,Sheet1!B:H,3,FALSE), "")</f>
        <v>0</v>
      </c>
      <c r="I380" cm="1">
        <f t="array" ref="I380">_xlfn.IFNA(VLOOKUP(C380,Sheet1!B:H,3,FALSE), "")</f>
        <v>0</v>
      </c>
      <c r="J380" cm="1">
        <f t="array" ref="J380">_xlfn.IFNA(VLOOKUP(A380,Sheet1!B:H,6,FALSE), "")</f>
        <v>0</v>
      </c>
      <c r="K380" cm="1">
        <f t="array" ref="K380">_xlfn.IFNA(VLOOKUP(C380,Sheet1!B:H,6,FALSE), "")</f>
        <v>0</v>
      </c>
    </row>
    <row r="381" spans="1:11">
      <c r="A381">
        <v>276</v>
      </c>
      <c r="B381" t="s">
        <v>36</v>
      </c>
      <c r="C381">
        <v>251</v>
      </c>
      <c r="D381" t="s">
        <v>37</v>
      </c>
      <c r="E381">
        <v>14</v>
      </c>
      <c r="F381">
        <v>7</v>
      </c>
      <c r="G381">
        <v>0.0368098159509202</v>
      </c>
      <c r="H381" cm="1">
        <f t="array" ref="H381">_xlfn.IFNA(VLOOKUP(A381,Sheet1!B:H,3,FALSE), "")</f>
        <v>0</v>
      </c>
      <c r="I381" cm="1">
        <f t="array" ref="I381">_xlfn.IFNA(VLOOKUP(C381,Sheet1!B:H,3,FALSE), "")</f>
        <v>0</v>
      </c>
      <c r="J381" cm="1">
        <f t="array" ref="J381">_xlfn.IFNA(VLOOKUP(A381,Sheet1!B:H,6,FALSE), "")</f>
        <v>0</v>
      </c>
      <c r="K381" cm="1">
        <f t="array" ref="K381">_xlfn.IFNA(VLOOKUP(C381,Sheet1!B:H,6,FALSE), "")</f>
        <v>0</v>
      </c>
    </row>
    <row r="382" spans="1:11">
      <c r="A382">
        <v>276</v>
      </c>
      <c r="B382" t="s">
        <v>36</v>
      </c>
      <c r="C382">
        <v>188</v>
      </c>
      <c r="D382" t="s">
        <v>30</v>
      </c>
      <c r="E382">
        <v>14</v>
      </c>
      <c r="F382">
        <v>7</v>
      </c>
      <c r="G382">
        <v>0.0368098159509202</v>
      </c>
      <c r="H382" cm="1">
        <f t="array" ref="H382">_xlfn.IFNA(VLOOKUP(A382,Sheet1!B:H,3,FALSE), "")</f>
        <v>0</v>
      </c>
      <c r="I382" cm="1">
        <f t="array" ref="I382">_xlfn.IFNA(VLOOKUP(C382,Sheet1!B:H,3,FALSE), "")</f>
        <v>0</v>
      </c>
      <c r="J382" cm="1">
        <f t="array" ref="J382">_xlfn.IFNA(VLOOKUP(A382,Sheet1!B:H,6,FALSE), "")</f>
        <v>0</v>
      </c>
      <c r="K382" cm="1">
        <f t="array" ref="K382">_xlfn.IFNA(VLOOKUP(C382,Sheet1!B:H,6,FALSE), "")</f>
        <v>0</v>
      </c>
    </row>
    <row r="383" spans="1:11">
      <c r="A383">
        <v>134</v>
      </c>
      <c r="B383" t="s">
        <v>28</v>
      </c>
      <c r="C383">
        <v>135</v>
      </c>
      <c r="D383" t="s">
        <v>34</v>
      </c>
      <c r="E383">
        <v>14</v>
      </c>
      <c r="F383">
        <v>7</v>
      </c>
      <c r="G383">
        <v>0.0368098159509202</v>
      </c>
      <c r="H383" cm="1">
        <f t="array" ref="H383">_xlfn.IFNA(VLOOKUP(A383,Sheet1!B:H,3,FALSE), "")</f>
        <v>0</v>
      </c>
      <c r="I383" cm="1">
        <f t="array" ref="I383">_xlfn.IFNA(VLOOKUP(C383,Sheet1!B:H,3,FALSE), "")</f>
        <v>0</v>
      </c>
      <c r="J383" cm="1">
        <f t="array" ref="J383">_xlfn.IFNA(VLOOKUP(A383,Sheet1!B:H,6,FALSE), "")</f>
        <v>0</v>
      </c>
      <c r="K383" cm="1">
        <f t="array" ref="K383">_xlfn.IFNA(VLOOKUP(C383,Sheet1!B:H,6,FALSE), "")</f>
        <v>0</v>
      </c>
    </row>
    <row r="384" spans="1:11">
      <c r="A384">
        <v>276</v>
      </c>
      <c r="B384" t="s">
        <v>36</v>
      </c>
      <c r="C384">
        <v>98</v>
      </c>
      <c r="D384" t="s">
        <v>25</v>
      </c>
      <c r="E384">
        <v>14</v>
      </c>
      <c r="F384">
        <v>7</v>
      </c>
      <c r="G384">
        <v>0.0368098159509202</v>
      </c>
      <c r="H384" cm="1">
        <f t="array" ref="H384">_xlfn.IFNA(VLOOKUP(A384,Sheet1!B:H,3,FALSE), "")</f>
        <v>0</v>
      </c>
      <c r="I384" cm="1">
        <f t="array" ref="I384">_xlfn.IFNA(VLOOKUP(C384,Sheet1!B:H,3,FALSE), "")</f>
        <v>0</v>
      </c>
      <c r="J384" cm="1">
        <f t="array" ref="J384">_xlfn.IFNA(VLOOKUP(A384,Sheet1!B:H,6,FALSE), "")</f>
        <v>0</v>
      </c>
      <c r="K384" cm="1">
        <f t="array" ref="K384">_xlfn.IFNA(VLOOKUP(C384,Sheet1!B:H,6,FALSE), "")</f>
        <v>0</v>
      </c>
    </row>
    <row r="385" spans="1:11">
      <c r="A385">
        <v>134</v>
      </c>
      <c r="B385" t="s">
        <v>28</v>
      </c>
      <c r="C385">
        <v>90</v>
      </c>
      <c r="D385" t="s">
        <v>31</v>
      </c>
      <c r="E385">
        <v>14</v>
      </c>
      <c r="F385">
        <v>7</v>
      </c>
      <c r="G385">
        <v>0.0368098159509202</v>
      </c>
      <c r="H385" cm="1">
        <f t="array" ref="H385">_xlfn.IFNA(VLOOKUP(A385,Sheet1!B:H,3,FALSE), "")</f>
        <v>0</v>
      </c>
      <c r="I385" cm="1">
        <f t="array" ref="I385">_xlfn.IFNA(VLOOKUP(C385,Sheet1!B:H,3,FALSE), "")</f>
        <v>0</v>
      </c>
      <c r="J385" cm="1">
        <f t="array" ref="J385">_xlfn.IFNA(VLOOKUP(A385,Sheet1!B:H,6,FALSE), "")</f>
        <v>0</v>
      </c>
      <c r="K385" cm="1">
        <f t="array" ref="K385">_xlfn.IFNA(VLOOKUP(C385,Sheet1!B:H,6,FALSE), "")</f>
        <v>0</v>
      </c>
    </row>
    <row r="386" spans="1:11">
      <c r="A386">
        <v>60</v>
      </c>
      <c r="B386" t="s">
        <v>33</v>
      </c>
      <c r="C386">
        <v>59</v>
      </c>
      <c r="D386" t="s">
        <v>40</v>
      </c>
      <c r="E386">
        <v>11</v>
      </c>
      <c r="F386">
        <v>6</v>
      </c>
      <c r="G386">
        <v>0.0381484066061874</v>
      </c>
      <c r="H386" cm="1">
        <f t="array" ref="H386">_xlfn.IFNA(VLOOKUP(A386,Sheet1!B:H,3,FALSE), "")</f>
        <v>0</v>
      </c>
      <c r="I386" cm="1">
        <f t="array" ref="I386">_xlfn.IFNA(VLOOKUP(C386,Sheet1!B:H,3,FALSE), "")</f>
        <v>0</v>
      </c>
      <c r="J386" cm="1">
        <f t="array" ref="J386">_xlfn.IFNA(VLOOKUP(A386,Sheet1!B:H,6,FALSE), "")</f>
        <v>0</v>
      </c>
      <c r="K386" cm="1">
        <f t="array" ref="K386">_xlfn.IFNA(VLOOKUP(C386,Sheet1!B:H,6,FALSE), "")</f>
        <v>0</v>
      </c>
    </row>
    <row r="387" spans="1:11">
      <c r="A387">
        <v>60</v>
      </c>
      <c r="B387" t="s">
        <v>33</v>
      </c>
      <c r="C387">
        <v>61</v>
      </c>
      <c r="D387" t="s">
        <v>35</v>
      </c>
      <c r="E387">
        <v>11</v>
      </c>
      <c r="F387">
        <v>6</v>
      </c>
      <c r="G387">
        <v>0.0381484066061874</v>
      </c>
      <c r="H387" cm="1">
        <f t="array" ref="H387">_xlfn.IFNA(VLOOKUP(A387,Sheet1!B:H,3,FALSE), "")</f>
        <v>0</v>
      </c>
      <c r="I387" cm="1">
        <f t="array" ref="I387">_xlfn.IFNA(VLOOKUP(C387,Sheet1!B:H,3,FALSE), "")</f>
        <v>0</v>
      </c>
      <c r="J387" cm="1">
        <f t="array" ref="J387">_xlfn.IFNA(VLOOKUP(A387,Sheet1!B:H,6,FALSE), "")</f>
        <v>0</v>
      </c>
      <c r="K387" cm="1">
        <f t="array" ref="K387">_xlfn.IFNA(VLOOKUP(C387,Sheet1!B:H,6,FALSE), "")</f>
        <v>0</v>
      </c>
    </row>
    <row r="388" spans="1:11">
      <c r="A388">
        <v>60</v>
      </c>
      <c r="B388" t="s">
        <v>33</v>
      </c>
      <c r="C388">
        <v>57</v>
      </c>
      <c r="D388" t="s">
        <v>25</v>
      </c>
      <c r="E388">
        <v>11</v>
      </c>
      <c r="F388">
        <v>6</v>
      </c>
      <c r="G388">
        <v>0.0381484066061874</v>
      </c>
      <c r="H388" cm="1">
        <f t="array" ref="H388">_xlfn.IFNA(VLOOKUP(A388,Sheet1!B:H,3,FALSE), "")</f>
        <v>0</v>
      </c>
      <c r="I388" cm="1">
        <f t="array" ref="I388">_xlfn.IFNA(VLOOKUP(C388,Sheet1!B:H,3,FALSE), "")</f>
        <v>0</v>
      </c>
      <c r="J388" cm="1">
        <f t="array" ref="J388">_xlfn.IFNA(VLOOKUP(A388,Sheet1!B:H,6,FALSE), "")</f>
        <v>0</v>
      </c>
      <c r="K388" cm="1">
        <f t="array" ref="K388">_xlfn.IFNA(VLOOKUP(C388,Sheet1!B:H,6,FALSE), "")</f>
        <v>0</v>
      </c>
    </row>
    <row r="389" spans="1:11">
      <c r="A389">
        <v>59</v>
      </c>
      <c r="B389" t="s">
        <v>40</v>
      </c>
      <c r="C389">
        <v>54</v>
      </c>
      <c r="D389" t="s">
        <v>42</v>
      </c>
      <c r="E389">
        <v>11</v>
      </c>
      <c r="F389">
        <v>6</v>
      </c>
      <c r="G389">
        <v>0.0381484066061874</v>
      </c>
      <c r="H389" cm="1">
        <f t="array" ref="H389">_xlfn.IFNA(VLOOKUP(A389,Sheet1!B:H,3,FALSE), "")</f>
        <v>0</v>
      </c>
      <c r="I389" cm="1">
        <f t="array" ref="I389">_xlfn.IFNA(VLOOKUP(C389,Sheet1!B:H,3,FALSE), "")</f>
        <v>0</v>
      </c>
      <c r="J389" cm="1">
        <f t="array" ref="J389">_xlfn.IFNA(VLOOKUP(A389,Sheet1!B:H,6,FALSE), "")</f>
        <v>0</v>
      </c>
      <c r="K389" cm="1">
        <f t="array" ref="K389">_xlfn.IFNA(VLOOKUP(C389,Sheet1!B:H,6,FALSE), "")</f>
        <v>0</v>
      </c>
    </row>
    <row r="390" spans="1:11">
      <c r="A390">
        <v>59</v>
      </c>
      <c r="B390" t="s">
        <v>40</v>
      </c>
      <c r="C390">
        <v>55</v>
      </c>
      <c r="D390" t="s">
        <v>26</v>
      </c>
      <c r="E390">
        <v>11</v>
      </c>
      <c r="F390">
        <v>6</v>
      </c>
      <c r="G390">
        <v>0.0381484066061874</v>
      </c>
      <c r="H390" cm="1">
        <f t="array" ref="H390">_xlfn.IFNA(VLOOKUP(A390,Sheet1!B:H,3,FALSE), "")</f>
        <v>0</v>
      </c>
      <c r="I390" cm="1">
        <f t="array" ref="I390">_xlfn.IFNA(VLOOKUP(C390,Sheet1!B:H,3,FALSE), "")</f>
        <v>0</v>
      </c>
      <c r="J390" cm="1">
        <f t="array" ref="J390">_xlfn.IFNA(VLOOKUP(A390,Sheet1!B:H,6,FALSE), "")</f>
        <v>0</v>
      </c>
      <c r="K390" cm="1">
        <f t="array" ref="K390">_xlfn.IFNA(VLOOKUP(C390,Sheet1!B:H,6,FALSE), "")</f>
        <v>0</v>
      </c>
    </row>
    <row r="391" spans="1:11">
      <c r="A391">
        <v>59</v>
      </c>
      <c r="B391" t="s">
        <v>40</v>
      </c>
      <c r="C391">
        <v>56</v>
      </c>
      <c r="D391" t="s">
        <v>31</v>
      </c>
      <c r="E391">
        <v>11</v>
      </c>
      <c r="F391">
        <v>6</v>
      </c>
      <c r="G391">
        <v>0.0381484066061874</v>
      </c>
      <c r="H391" cm="1">
        <f t="array" ref="H391">_xlfn.IFNA(VLOOKUP(A391,Sheet1!B:H,3,FALSE), "")</f>
        <v>0</v>
      </c>
      <c r="I391" cm="1">
        <f t="array" ref="I391">_xlfn.IFNA(VLOOKUP(C391,Sheet1!B:H,3,FALSE), "")</f>
        <v>0</v>
      </c>
      <c r="J391" cm="1">
        <f t="array" ref="J391">_xlfn.IFNA(VLOOKUP(A391,Sheet1!B:H,6,FALSE), "")</f>
        <v>0</v>
      </c>
      <c r="K391" cm="1">
        <f t="array" ref="K391">_xlfn.IFNA(VLOOKUP(C391,Sheet1!B:H,6,FALSE), "")</f>
        <v>0</v>
      </c>
    </row>
    <row r="392" spans="1:11">
      <c r="A392">
        <v>59</v>
      </c>
      <c r="B392" t="s">
        <v>40</v>
      </c>
      <c r="C392">
        <v>58</v>
      </c>
      <c r="D392" t="s">
        <v>29</v>
      </c>
      <c r="E392">
        <v>11</v>
      </c>
      <c r="F392">
        <v>6</v>
      </c>
      <c r="G392">
        <v>0.0381484066061874</v>
      </c>
      <c r="H392" cm="1">
        <f t="array" ref="H392">_xlfn.IFNA(VLOOKUP(A392,Sheet1!B:H,3,FALSE), "")</f>
        <v>0</v>
      </c>
      <c r="I392" cm="1">
        <f t="array" ref="I392">_xlfn.IFNA(VLOOKUP(C392,Sheet1!B:H,3,FALSE), "")</f>
        <v>0</v>
      </c>
      <c r="J392" cm="1">
        <f t="array" ref="J392">_xlfn.IFNA(VLOOKUP(A392,Sheet1!B:H,6,FALSE), "")</f>
        <v>0</v>
      </c>
      <c r="K392" cm="1">
        <f t="array" ref="K392">_xlfn.IFNA(VLOOKUP(C392,Sheet1!B:H,6,FALSE), "")</f>
        <v>0</v>
      </c>
    </row>
    <row r="393" spans="1:11">
      <c r="A393">
        <v>59</v>
      </c>
      <c r="B393" t="s">
        <v>40</v>
      </c>
      <c r="C393">
        <v>60</v>
      </c>
      <c r="D393" t="s">
        <v>33</v>
      </c>
      <c r="E393">
        <v>11</v>
      </c>
      <c r="F393">
        <v>6</v>
      </c>
      <c r="G393">
        <v>0.0381484066061874</v>
      </c>
      <c r="H393" cm="1">
        <f t="array" ref="H393">_xlfn.IFNA(VLOOKUP(A393,Sheet1!B:H,3,FALSE), "")</f>
        <v>0</v>
      </c>
      <c r="I393" cm="1">
        <f t="array" ref="I393">_xlfn.IFNA(VLOOKUP(C393,Sheet1!B:H,3,FALSE), "")</f>
        <v>0</v>
      </c>
      <c r="J393" cm="1">
        <f t="array" ref="J393">_xlfn.IFNA(VLOOKUP(A393,Sheet1!B:H,6,FALSE), "")</f>
        <v>0</v>
      </c>
      <c r="K393" cm="1">
        <f t="array" ref="K393">_xlfn.IFNA(VLOOKUP(C393,Sheet1!B:H,6,FALSE), "")</f>
        <v>0</v>
      </c>
    </row>
    <row r="394" spans="1:11">
      <c r="A394">
        <v>60</v>
      </c>
      <c r="B394" t="s">
        <v>33</v>
      </c>
      <c r="C394">
        <v>55</v>
      </c>
      <c r="D394" t="s">
        <v>26</v>
      </c>
      <c r="E394">
        <v>11</v>
      </c>
      <c r="F394">
        <v>6</v>
      </c>
      <c r="G394">
        <v>0.0381484066061874</v>
      </c>
      <c r="H394" cm="1">
        <f t="array" ref="H394">_xlfn.IFNA(VLOOKUP(A394,Sheet1!B:H,3,FALSE), "")</f>
        <v>0</v>
      </c>
      <c r="I394" cm="1">
        <f t="array" ref="I394">_xlfn.IFNA(VLOOKUP(C394,Sheet1!B:H,3,FALSE), "")</f>
        <v>0</v>
      </c>
      <c r="J394" cm="1">
        <f t="array" ref="J394">_xlfn.IFNA(VLOOKUP(A394,Sheet1!B:H,6,FALSE), "")</f>
        <v>0</v>
      </c>
      <c r="K394" cm="1">
        <f t="array" ref="K394">_xlfn.IFNA(VLOOKUP(C394,Sheet1!B:H,6,FALSE), "")</f>
        <v>0</v>
      </c>
    </row>
    <row r="395" spans="1:11">
      <c r="A395">
        <v>60</v>
      </c>
      <c r="B395" t="s">
        <v>33</v>
      </c>
      <c r="C395">
        <v>56</v>
      </c>
      <c r="D395" t="s">
        <v>31</v>
      </c>
      <c r="E395">
        <v>11</v>
      </c>
      <c r="F395">
        <v>6</v>
      </c>
      <c r="G395">
        <v>0.0381484066061874</v>
      </c>
      <c r="H395" cm="1">
        <f t="array" ref="H395">_xlfn.IFNA(VLOOKUP(A395,Sheet1!B:H,3,FALSE), "")</f>
        <v>0</v>
      </c>
      <c r="I395" cm="1">
        <f t="array" ref="I395">_xlfn.IFNA(VLOOKUP(C395,Sheet1!B:H,3,FALSE), "")</f>
        <v>0</v>
      </c>
      <c r="J395" cm="1">
        <f t="array" ref="J395">_xlfn.IFNA(VLOOKUP(A395,Sheet1!B:H,6,FALSE), "")</f>
        <v>0</v>
      </c>
      <c r="K395" cm="1">
        <f t="array" ref="K395">_xlfn.IFNA(VLOOKUP(C395,Sheet1!B:H,6,FALSE), "")</f>
        <v>0</v>
      </c>
    </row>
    <row r="396" spans="1:11">
      <c r="A396">
        <v>183</v>
      </c>
      <c r="B396" t="s">
        <v>33</v>
      </c>
      <c r="C396">
        <v>179</v>
      </c>
      <c r="D396" t="s">
        <v>40</v>
      </c>
      <c r="E396">
        <v>11</v>
      </c>
      <c r="F396">
        <v>5</v>
      </c>
      <c r="G396">
        <v>0.0387299371946964</v>
      </c>
      <c r="H396" cm="1">
        <f t="array" ref="H396">_xlfn.IFNA(VLOOKUP(A396,Sheet1!B:H,3,FALSE), "")</f>
        <v>0</v>
      </c>
      <c r="I396" cm="1">
        <f t="array" ref="I396">_xlfn.IFNA(VLOOKUP(C396,Sheet1!B:H,3,FALSE), "")</f>
        <v>0</v>
      </c>
      <c r="J396" cm="1">
        <f t="array" ref="J396">_xlfn.IFNA(VLOOKUP(A396,Sheet1!B:H,6,FALSE), "")</f>
        <v>0</v>
      </c>
      <c r="K396" cm="1">
        <f t="array" ref="K396">_xlfn.IFNA(VLOOKUP(C396,Sheet1!B:H,6,FALSE), "")</f>
        <v>0</v>
      </c>
    </row>
    <row r="397" spans="1:11">
      <c r="A397">
        <v>183</v>
      </c>
      <c r="B397" t="s">
        <v>33</v>
      </c>
      <c r="C397">
        <v>184</v>
      </c>
      <c r="D397" t="s">
        <v>36</v>
      </c>
      <c r="E397">
        <v>11</v>
      </c>
      <c r="F397">
        <v>5</v>
      </c>
      <c r="G397">
        <v>0.0387299371946964</v>
      </c>
      <c r="H397" cm="1">
        <f t="array" ref="H397">_xlfn.IFNA(VLOOKUP(A397,Sheet1!B:H,3,FALSE), "")</f>
        <v>0</v>
      </c>
      <c r="I397" cm="1">
        <f t="array" ref="I397">_xlfn.IFNA(VLOOKUP(C397,Sheet1!B:H,3,FALSE), "")</f>
        <v>0</v>
      </c>
      <c r="J397" cm="1">
        <f t="array" ref="J397">_xlfn.IFNA(VLOOKUP(A397,Sheet1!B:H,6,FALSE), "")</f>
        <v>0</v>
      </c>
      <c r="K397" cm="1">
        <f t="array" ref="K397">_xlfn.IFNA(VLOOKUP(C397,Sheet1!B:H,6,FALSE), "")</f>
        <v>0</v>
      </c>
    </row>
    <row r="398" spans="1:11">
      <c r="A398">
        <v>120</v>
      </c>
      <c r="B398" t="s">
        <v>38</v>
      </c>
      <c r="C398">
        <v>108</v>
      </c>
      <c r="D398" t="s">
        <v>25</v>
      </c>
      <c r="E398">
        <v>11</v>
      </c>
      <c r="F398">
        <v>5</v>
      </c>
      <c r="G398">
        <v>0.0387299371946964</v>
      </c>
      <c r="H398" cm="1">
        <f t="array" ref="H398">_xlfn.IFNA(VLOOKUP(A398,Sheet1!B:H,3,FALSE), "")</f>
        <v>0</v>
      </c>
      <c r="I398" cm="1">
        <f t="array" ref="I398">_xlfn.IFNA(VLOOKUP(C398,Sheet1!B:H,3,FALSE), "")</f>
        <v>0</v>
      </c>
      <c r="J398" cm="1">
        <f t="array" ref="J398">_xlfn.IFNA(VLOOKUP(A398,Sheet1!B:H,6,FALSE), "")</f>
        <v>0</v>
      </c>
      <c r="K398" cm="1">
        <f t="array" ref="K398">_xlfn.IFNA(VLOOKUP(C398,Sheet1!B:H,6,FALSE), "")</f>
        <v>0</v>
      </c>
    </row>
    <row r="399" spans="1:11">
      <c r="A399">
        <v>183</v>
      </c>
      <c r="B399" t="s">
        <v>33</v>
      </c>
      <c r="C399">
        <v>182</v>
      </c>
      <c r="D399" t="s">
        <v>25</v>
      </c>
      <c r="E399">
        <v>11</v>
      </c>
      <c r="F399">
        <v>5</v>
      </c>
      <c r="G399">
        <v>0.0387299371946964</v>
      </c>
      <c r="H399" cm="1">
        <f t="array" ref="H399">_xlfn.IFNA(VLOOKUP(A399,Sheet1!B:H,3,FALSE), "")</f>
        <v>0</v>
      </c>
      <c r="I399" cm="1">
        <f t="array" ref="I399">_xlfn.IFNA(VLOOKUP(C399,Sheet1!B:H,3,FALSE), "")</f>
        <v>0</v>
      </c>
      <c r="J399" cm="1">
        <f t="array" ref="J399">_xlfn.IFNA(VLOOKUP(A399,Sheet1!B:H,6,FALSE), "")</f>
        <v>0</v>
      </c>
      <c r="K399" cm="1">
        <f t="array" ref="K399">_xlfn.IFNA(VLOOKUP(C399,Sheet1!B:H,6,FALSE), "")</f>
        <v>0</v>
      </c>
    </row>
    <row r="400" spans="1:11">
      <c r="A400">
        <v>120</v>
      </c>
      <c r="B400" t="s">
        <v>38</v>
      </c>
      <c r="C400">
        <v>112</v>
      </c>
      <c r="D400" t="s">
        <v>25</v>
      </c>
      <c r="E400">
        <v>11</v>
      </c>
      <c r="F400">
        <v>5</v>
      </c>
      <c r="G400">
        <v>0.0387299371946964</v>
      </c>
      <c r="H400" cm="1">
        <f t="array" ref="H400">_xlfn.IFNA(VLOOKUP(A400,Sheet1!B:H,3,FALSE), "")</f>
        <v>0</v>
      </c>
      <c r="I400" cm="1">
        <f t="array" ref="I400">_xlfn.IFNA(VLOOKUP(C400,Sheet1!B:H,3,FALSE), "")</f>
        <v>0</v>
      </c>
      <c r="J400" cm="1">
        <f t="array" ref="J400">_xlfn.IFNA(VLOOKUP(A400,Sheet1!B:H,6,FALSE), "")</f>
        <v>0</v>
      </c>
      <c r="K400" cm="1">
        <f t="array" ref="K400">_xlfn.IFNA(VLOOKUP(C400,Sheet1!B:H,6,FALSE), "")</f>
        <v>0</v>
      </c>
    </row>
    <row r="401" spans="1:11">
      <c r="A401">
        <v>120</v>
      </c>
      <c r="B401" t="s">
        <v>38</v>
      </c>
      <c r="C401">
        <v>119</v>
      </c>
      <c r="D401" t="s">
        <v>42</v>
      </c>
      <c r="E401">
        <v>11</v>
      </c>
      <c r="F401">
        <v>5</v>
      </c>
      <c r="G401">
        <v>0.0387299371946964</v>
      </c>
      <c r="H401" cm="1">
        <f t="array" ref="H401">_xlfn.IFNA(VLOOKUP(A401,Sheet1!B:H,3,FALSE), "")</f>
        <v>0</v>
      </c>
      <c r="I401" cm="1">
        <f t="array" ref="I401">_xlfn.IFNA(VLOOKUP(C401,Sheet1!B:H,3,FALSE), "")</f>
        <v>0</v>
      </c>
      <c r="J401" cm="1">
        <f t="array" ref="J401">_xlfn.IFNA(VLOOKUP(A401,Sheet1!B:H,6,FALSE), "")</f>
        <v>0</v>
      </c>
      <c r="K401" cm="1">
        <f t="array" ref="K401">_xlfn.IFNA(VLOOKUP(C401,Sheet1!B:H,6,FALSE), "")</f>
        <v>0</v>
      </c>
    </row>
    <row r="402" spans="1:11">
      <c r="A402">
        <v>120</v>
      </c>
      <c r="B402" t="s">
        <v>38</v>
      </c>
      <c r="C402">
        <v>121</v>
      </c>
      <c r="D402" t="s">
        <v>38</v>
      </c>
      <c r="E402">
        <v>11</v>
      </c>
      <c r="F402">
        <v>5</v>
      </c>
      <c r="G402">
        <v>0.0387299371946964</v>
      </c>
      <c r="H402" cm="1">
        <f t="array" ref="H402">_xlfn.IFNA(VLOOKUP(A402,Sheet1!B:H,3,FALSE), "")</f>
        <v>0</v>
      </c>
      <c r="I402" cm="1">
        <f t="array" ref="I402">_xlfn.IFNA(VLOOKUP(C402,Sheet1!B:H,3,FALSE), "")</f>
        <v>0</v>
      </c>
      <c r="J402" cm="1">
        <f t="array" ref="J402">_xlfn.IFNA(VLOOKUP(A402,Sheet1!B:H,6,FALSE), "")</f>
        <v>0</v>
      </c>
      <c r="K402" cm="1">
        <f t="array" ref="K402">_xlfn.IFNA(VLOOKUP(C402,Sheet1!B:H,6,FALSE), "")</f>
        <v>0</v>
      </c>
    </row>
    <row r="403" spans="1:11">
      <c r="A403">
        <v>183</v>
      </c>
      <c r="B403" t="s">
        <v>33</v>
      </c>
      <c r="C403">
        <v>178</v>
      </c>
      <c r="D403" t="s">
        <v>30</v>
      </c>
      <c r="E403">
        <v>11</v>
      </c>
      <c r="F403">
        <v>5</v>
      </c>
      <c r="G403">
        <v>0.0387299371946964</v>
      </c>
      <c r="H403" cm="1">
        <f t="array" ref="H403">_xlfn.IFNA(VLOOKUP(A403,Sheet1!B:H,3,FALSE), "")</f>
        <v>0</v>
      </c>
      <c r="I403" cm="1">
        <f t="array" ref="I403">_xlfn.IFNA(VLOOKUP(C403,Sheet1!B:H,3,FALSE), "")</f>
        <v>0</v>
      </c>
      <c r="J403" cm="1">
        <f t="array" ref="J403">_xlfn.IFNA(VLOOKUP(A403,Sheet1!B:H,6,FALSE), "")</f>
        <v>0</v>
      </c>
      <c r="K403" cm="1">
        <f t="array" ref="K403">_xlfn.IFNA(VLOOKUP(C403,Sheet1!B:H,6,FALSE), "")</f>
        <v>0</v>
      </c>
    </row>
    <row r="404" spans="1:11">
      <c r="A404">
        <v>243</v>
      </c>
      <c r="B404" t="s">
        <v>31</v>
      </c>
      <c r="C404">
        <v>247</v>
      </c>
      <c r="D404" t="s">
        <v>25</v>
      </c>
      <c r="E404">
        <v>6</v>
      </c>
      <c r="F404">
        <v>8</v>
      </c>
      <c r="G404">
        <v>0.0392156862745098</v>
      </c>
      <c r="H404" cm="1">
        <f t="array" ref="H404">_xlfn.IFNA(VLOOKUP(A404,Sheet1!B:H,3,FALSE), "")</f>
        <v>0</v>
      </c>
      <c r="I404" cm="1">
        <f t="array" ref="I404">_xlfn.IFNA(VLOOKUP(C404,Sheet1!B:H,3,FALSE), "")</f>
        <v>0</v>
      </c>
      <c r="J404" cm="1">
        <f t="array" ref="J404">_xlfn.IFNA(VLOOKUP(A404,Sheet1!B:H,6,FALSE), "")</f>
        <v>0</v>
      </c>
      <c r="K404" cm="1">
        <f t="array" ref="K404">_xlfn.IFNA(VLOOKUP(C404,Sheet1!B:H,6,FALSE), "")</f>
        <v>0</v>
      </c>
    </row>
    <row r="405" spans="1:11">
      <c r="A405">
        <v>243</v>
      </c>
      <c r="B405" t="s">
        <v>31</v>
      </c>
      <c r="C405">
        <v>244</v>
      </c>
      <c r="D405" t="s">
        <v>41</v>
      </c>
      <c r="E405">
        <v>6</v>
      </c>
      <c r="F405">
        <v>8</v>
      </c>
      <c r="G405">
        <v>0.0392156862745098</v>
      </c>
      <c r="H405" cm="1">
        <f t="array" ref="H405">_xlfn.IFNA(VLOOKUP(A405,Sheet1!B:H,3,FALSE), "")</f>
        <v>0</v>
      </c>
      <c r="I405" cm="1">
        <f t="array" ref="I405">_xlfn.IFNA(VLOOKUP(C405,Sheet1!B:H,3,FALSE), "")</f>
        <v>0</v>
      </c>
      <c r="J405" cm="1">
        <f t="array" ref="J405">_xlfn.IFNA(VLOOKUP(A405,Sheet1!B:H,6,FALSE), "")</f>
        <v>0</v>
      </c>
      <c r="K405" cm="1">
        <f t="array" ref="K405">_xlfn.IFNA(VLOOKUP(C405,Sheet1!B:H,6,FALSE), "")</f>
        <v>0</v>
      </c>
    </row>
    <row r="406" spans="1:11">
      <c r="A406">
        <v>243</v>
      </c>
      <c r="B406" t="s">
        <v>31</v>
      </c>
      <c r="C406">
        <v>196</v>
      </c>
      <c r="D406" t="s">
        <v>35</v>
      </c>
      <c r="E406">
        <v>6</v>
      </c>
      <c r="F406">
        <v>8</v>
      </c>
      <c r="G406">
        <v>0.0392156862745098</v>
      </c>
      <c r="H406" cm="1">
        <f t="array" ref="H406">_xlfn.IFNA(VLOOKUP(A406,Sheet1!B:H,3,FALSE), "")</f>
        <v>0</v>
      </c>
      <c r="I406" cm="1">
        <f t="array" ref="I406">_xlfn.IFNA(VLOOKUP(C406,Sheet1!B:H,3,FALSE), "")</f>
        <v>0</v>
      </c>
      <c r="J406" cm="1">
        <f t="array" ref="J406">_xlfn.IFNA(VLOOKUP(A406,Sheet1!B:H,6,FALSE), "")</f>
        <v>0</v>
      </c>
      <c r="K406" cm="1">
        <f t="array" ref="K406">_xlfn.IFNA(VLOOKUP(C406,Sheet1!B:H,6,FALSE), "")</f>
        <v>0</v>
      </c>
    </row>
    <row r="407" spans="1:11">
      <c r="A407">
        <v>243</v>
      </c>
      <c r="B407" t="s">
        <v>31</v>
      </c>
      <c r="C407">
        <v>215</v>
      </c>
      <c r="D407" t="s">
        <v>31</v>
      </c>
      <c r="E407">
        <v>6</v>
      </c>
      <c r="F407">
        <v>8</v>
      </c>
      <c r="G407">
        <v>0.0392156862745098</v>
      </c>
      <c r="H407" cm="1">
        <f t="array" ref="H407">_xlfn.IFNA(VLOOKUP(A407,Sheet1!B:H,3,FALSE), "")</f>
        <v>0</v>
      </c>
      <c r="I407" cm="1">
        <f t="array" ref="I407">_xlfn.IFNA(VLOOKUP(C407,Sheet1!B:H,3,FALSE), "")</f>
        <v>0</v>
      </c>
      <c r="J407" cm="1">
        <f t="array" ref="J407">_xlfn.IFNA(VLOOKUP(A407,Sheet1!B:H,6,FALSE), "")</f>
        <v>0</v>
      </c>
      <c r="K407" cm="1">
        <f t="array" ref="K407">_xlfn.IFNA(VLOOKUP(C407,Sheet1!B:H,6,FALSE), "")</f>
        <v>0</v>
      </c>
    </row>
    <row r="408" spans="1:11">
      <c r="A408">
        <v>243</v>
      </c>
      <c r="B408" t="s">
        <v>31</v>
      </c>
      <c r="C408">
        <v>225</v>
      </c>
      <c r="D408" t="s">
        <v>30</v>
      </c>
      <c r="E408">
        <v>6</v>
      </c>
      <c r="F408">
        <v>8</v>
      </c>
      <c r="G408">
        <v>0.0392156862745098</v>
      </c>
      <c r="H408" cm="1">
        <f t="array" ref="H408">_xlfn.IFNA(VLOOKUP(A408,Sheet1!B:H,3,FALSE), "")</f>
        <v>0</v>
      </c>
      <c r="I408" cm="1">
        <f t="array" ref="I408">_xlfn.IFNA(VLOOKUP(C408,Sheet1!B:H,3,FALSE), "")</f>
        <v>0</v>
      </c>
      <c r="J408" cm="1">
        <f t="array" ref="J408">_xlfn.IFNA(VLOOKUP(A408,Sheet1!B:H,6,FALSE), "")</f>
        <v>0</v>
      </c>
      <c r="K408" cm="1">
        <f t="array" ref="K408">_xlfn.IFNA(VLOOKUP(C408,Sheet1!B:H,6,FALSE), "")</f>
        <v>0</v>
      </c>
    </row>
    <row r="409" spans="1:11">
      <c r="A409">
        <v>243</v>
      </c>
      <c r="B409" t="s">
        <v>31</v>
      </c>
      <c r="C409">
        <v>242</v>
      </c>
      <c r="D409" t="s">
        <v>32</v>
      </c>
      <c r="E409">
        <v>6</v>
      </c>
      <c r="F409">
        <v>8</v>
      </c>
      <c r="G409">
        <v>0.0392156862745098</v>
      </c>
      <c r="H409" cm="1">
        <f t="array" ref="H409">_xlfn.IFNA(VLOOKUP(A409,Sheet1!B:H,3,FALSE), "")</f>
        <v>0</v>
      </c>
      <c r="I409" cm="1">
        <f t="array" ref="I409">_xlfn.IFNA(VLOOKUP(C409,Sheet1!B:H,3,FALSE), "")</f>
        <v>0</v>
      </c>
      <c r="J409" cm="1">
        <f t="array" ref="J409">_xlfn.IFNA(VLOOKUP(A409,Sheet1!B:H,6,FALSE), "")</f>
        <v>0</v>
      </c>
      <c r="K409" cm="1">
        <f t="array" ref="K409">_xlfn.IFNA(VLOOKUP(C409,Sheet1!B:H,6,FALSE), "")</f>
        <v>0</v>
      </c>
    </row>
    <row r="410" spans="1:11">
      <c r="A410">
        <v>243</v>
      </c>
      <c r="B410" t="s">
        <v>31</v>
      </c>
      <c r="C410">
        <v>195</v>
      </c>
      <c r="D410" t="s">
        <v>31</v>
      </c>
      <c r="E410">
        <v>6</v>
      </c>
      <c r="F410">
        <v>8</v>
      </c>
      <c r="G410">
        <v>0.0392156862745098</v>
      </c>
      <c r="H410" cm="1">
        <f t="array" ref="H410">_xlfn.IFNA(VLOOKUP(A410,Sheet1!B:H,3,FALSE), "")</f>
        <v>0</v>
      </c>
      <c r="I410" cm="1">
        <f t="array" ref="I410">_xlfn.IFNA(VLOOKUP(C410,Sheet1!B:H,3,FALSE), "")</f>
        <v>0</v>
      </c>
      <c r="J410" cm="1">
        <f t="array" ref="J410">_xlfn.IFNA(VLOOKUP(A410,Sheet1!B:H,6,FALSE), "")</f>
        <v>0</v>
      </c>
      <c r="K410" cm="1">
        <f t="array" ref="K410">_xlfn.IFNA(VLOOKUP(C410,Sheet1!B:H,6,FALSE), "")</f>
        <v>0</v>
      </c>
    </row>
    <row r="411" spans="1:11">
      <c r="A411">
        <v>177</v>
      </c>
      <c r="B411" t="s">
        <v>30</v>
      </c>
      <c r="C411">
        <v>174</v>
      </c>
      <c r="D411" t="s">
        <v>30</v>
      </c>
      <c r="E411">
        <v>19</v>
      </c>
      <c r="F411">
        <v>11</v>
      </c>
      <c r="G411">
        <v>0.0413481584433634</v>
      </c>
      <c r="H411" cm="1">
        <f t="array" ref="H411">_xlfn.IFNA(VLOOKUP(A411,Sheet1!B:H,3,FALSE), "")</f>
        <v>0</v>
      </c>
      <c r="I411" cm="1">
        <f t="array" ref="I411">_xlfn.IFNA(VLOOKUP(C411,Sheet1!B:H,3,FALSE), "")</f>
        <v>0</v>
      </c>
      <c r="J411" cm="1">
        <f t="array" ref="J411">_xlfn.IFNA(VLOOKUP(A411,Sheet1!B:H,6,FALSE), "")</f>
        <v>0</v>
      </c>
      <c r="K411" cm="1">
        <f t="array" ref="K411">_xlfn.IFNA(VLOOKUP(C411,Sheet1!B:H,6,FALSE), "")</f>
        <v>0</v>
      </c>
    </row>
    <row r="412" spans="1:11">
      <c r="A412">
        <v>341</v>
      </c>
      <c r="B412" t="s">
        <v>31</v>
      </c>
      <c r="C412">
        <v>342</v>
      </c>
      <c r="D412" t="s">
        <v>33</v>
      </c>
      <c r="E412">
        <v>19</v>
      </c>
      <c r="F412">
        <v>11</v>
      </c>
      <c r="G412">
        <v>0.0413481584433634</v>
      </c>
      <c r="H412" cm="1">
        <f t="array" ref="H412">_xlfn.IFNA(VLOOKUP(A412,Sheet1!B:H,3,FALSE), "")</f>
        <v>0</v>
      </c>
      <c r="I412" cm="1">
        <f t="array" ref="I412">_xlfn.IFNA(VLOOKUP(C412,Sheet1!B:H,3,FALSE), "")</f>
        <v>0</v>
      </c>
      <c r="J412" cm="1">
        <f t="array" ref="J412">_xlfn.IFNA(VLOOKUP(A412,Sheet1!B:H,6,FALSE), "")</f>
        <v>0</v>
      </c>
      <c r="K412" cm="1">
        <f t="array" ref="K412">_xlfn.IFNA(VLOOKUP(C412,Sheet1!B:H,6,FALSE), "")</f>
        <v>0</v>
      </c>
    </row>
    <row r="413" spans="1:11">
      <c r="A413">
        <v>177</v>
      </c>
      <c r="B413" t="s">
        <v>30</v>
      </c>
      <c r="C413">
        <v>176</v>
      </c>
      <c r="D413" t="s">
        <v>30</v>
      </c>
      <c r="E413">
        <v>19</v>
      </c>
      <c r="F413">
        <v>11</v>
      </c>
      <c r="G413">
        <v>0.0413481584433634</v>
      </c>
      <c r="H413" cm="1">
        <f t="array" ref="H413">_xlfn.IFNA(VLOOKUP(A413,Sheet1!B:H,3,FALSE), "")</f>
        <v>0</v>
      </c>
      <c r="I413" cm="1">
        <f t="array" ref="I413">_xlfn.IFNA(VLOOKUP(C413,Sheet1!B:H,3,FALSE), "")</f>
        <v>0</v>
      </c>
      <c r="J413" cm="1">
        <f t="array" ref="J413">_xlfn.IFNA(VLOOKUP(A413,Sheet1!B:H,6,FALSE), "")</f>
        <v>0</v>
      </c>
      <c r="K413" cm="1">
        <f t="array" ref="K413">_xlfn.IFNA(VLOOKUP(C413,Sheet1!B:H,6,FALSE), "")</f>
        <v>0</v>
      </c>
    </row>
    <row r="414" spans="1:11">
      <c r="A414">
        <v>341</v>
      </c>
      <c r="B414" t="s">
        <v>31</v>
      </c>
      <c r="C414">
        <v>340</v>
      </c>
      <c r="D414" t="s">
        <v>36</v>
      </c>
      <c r="E414">
        <v>19</v>
      </c>
      <c r="F414">
        <v>11</v>
      </c>
      <c r="G414">
        <v>0.0413481584433634</v>
      </c>
      <c r="H414" cm="1">
        <f t="array" ref="H414">_xlfn.IFNA(VLOOKUP(A414,Sheet1!B:H,3,FALSE), "")</f>
        <v>0</v>
      </c>
      <c r="I414" cm="1">
        <f t="array" ref="I414">_xlfn.IFNA(VLOOKUP(C414,Sheet1!B:H,3,FALSE), "")</f>
        <v>0</v>
      </c>
      <c r="J414" cm="1">
        <f t="array" ref="J414">_xlfn.IFNA(VLOOKUP(A414,Sheet1!B:H,6,FALSE), "")</f>
        <v>0</v>
      </c>
      <c r="K414" cm="1">
        <f t="array" ref="K414">_xlfn.IFNA(VLOOKUP(C414,Sheet1!B:H,6,FALSE), "")</f>
        <v>0</v>
      </c>
    </row>
    <row r="415" spans="1:11">
      <c r="A415">
        <v>341</v>
      </c>
      <c r="B415" t="s">
        <v>31</v>
      </c>
      <c r="C415">
        <v>337</v>
      </c>
      <c r="D415" t="s">
        <v>31</v>
      </c>
      <c r="E415">
        <v>19</v>
      </c>
      <c r="F415">
        <v>11</v>
      </c>
      <c r="G415">
        <v>0.0413481584433634</v>
      </c>
      <c r="H415" cm="1">
        <f t="array" ref="H415">_xlfn.IFNA(VLOOKUP(A415,Sheet1!B:H,3,FALSE), "")</f>
        <v>0</v>
      </c>
      <c r="I415" cm="1">
        <f t="array" ref="I415">_xlfn.IFNA(VLOOKUP(C415,Sheet1!B:H,3,FALSE), "")</f>
        <v>0</v>
      </c>
      <c r="J415" cm="1">
        <f t="array" ref="J415">_xlfn.IFNA(VLOOKUP(A415,Sheet1!B:H,6,FALSE), "")</f>
        <v>0</v>
      </c>
      <c r="K415" cm="1">
        <f t="array" ref="K415">_xlfn.IFNA(VLOOKUP(C415,Sheet1!B:H,6,FALSE), "")</f>
        <v>0</v>
      </c>
    </row>
    <row r="416" spans="1:11">
      <c r="A416">
        <v>341</v>
      </c>
      <c r="B416" t="s">
        <v>31</v>
      </c>
      <c r="C416">
        <v>325</v>
      </c>
      <c r="D416" t="s">
        <v>25</v>
      </c>
      <c r="E416">
        <v>19</v>
      </c>
      <c r="F416">
        <v>11</v>
      </c>
      <c r="G416">
        <v>0.0413481584433634</v>
      </c>
      <c r="H416" cm="1">
        <f t="array" ref="H416">_xlfn.IFNA(VLOOKUP(A416,Sheet1!B:H,3,FALSE), "")</f>
        <v>0</v>
      </c>
      <c r="I416" cm="1">
        <f t="array" ref="I416">_xlfn.IFNA(VLOOKUP(C416,Sheet1!B:H,3,FALSE), "")</f>
        <v>0</v>
      </c>
      <c r="J416" cm="1">
        <f t="array" ref="J416">_xlfn.IFNA(VLOOKUP(A416,Sheet1!B:H,6,FALSE), "")</f>
        <v>0</v>
      </c>
      <c r="K416" cm="1">
        <f t="array" ref="K416">_xlfn.IFNA(VLOOKUP(C416,Sheet1!B:H,6,FALSE), "")</f>
        <v>0</v>
      </c>
    </row>
    <row r="417" spans="1:11">
      <c r="A417">
        <v>341</v>
      </c>
      <c r="B417" t="s">
        <v>31</v>
      </c>
      <c r="C417">
        <v>322</v>
      </c>
      <c r="D417" t="s">
        <v>33</v>
      </c>
      <c r="E417">
        <v>19</v>
      </c>
      <c r="F417">
        <v>11</v>
      </c>
      <c r="G417">
        <v>0.0413481584433634</v>
      </c>
      <c r="H417" cm="1">
        <f t="array" ref="H417">_xlfn.IFNA(VLOOKUP(A417,Sheet1!B:H,3,FALSE), "")</f>
        <v>0</v>
      </c>
      <c r="I417" cm="1">
        <f t="array" ref="I417">_xlfn.IFNA(VLOOKUP(C417,Sheet1!B:H,3,FALSE), "")</f>
        <v>0</v>
      </c>
      <c r="J417" cm="1">
        <f t="array" ref="J417">_xlfn.IFNA(VLOOKUP(A417,Sheet1!B:H,6,FALSE), "")</f>
        <v>0</v>
      </c>
      <c r="K417" cm="1">
        <f t="array" ref="K417">_xlfn.IFNA(VLOOKUP(C417,Sheet1!B:H,6,FALSE), "")</f>
        <v>0</v>
      </c>
    </row>
    <row r="418" spans="1:11">
      <c r="A418">
        <v>341</v>
      </c>
      <c r="B418" t="s">
        <v>31</v>
      </c>
      <c r="C418">
        <v>271</v>
      </c>
      <c r="D418" t="s">
        <v>31</v>
      </c>
      <c r="E418">
        <v>19</v>
      </c>
      <c r="F418">
        <v>11</v>
      </c>
      <c r="G418">
        <v>0.0413481584433634</v>
      </c>
      <c r="H418" cm="1">
        <f t="array" ref="H418">_xlfn.IFNA(VLOOKUP(A418,Sheet1!B:H,3,FALSE), "")</f>
        <v>0</v>
      </c>
      <c r="I418" cm="1">
        <f t="array" ref="I418">_xlfn.IFNA(VLOOKUP(C418,Sheet1!B:H,3,FALSE), "")</f>
        <v>0</v>
      </c>
      <c r="J418" cm="1">
        <f t="array" ref="J418">_xlfn.IFNA(VLOOKUP(A418,Sheet1!B:H,6,FALSE), "")</f>
        <v>0</v>
      </c>
      <c r="K418" cm="1">
        <f t="array" ref="K418">_xlfn.IFNA(VLOOKUP(C418,Sheet1!B:H,6,FALSE), "")</f>
        <v>0</v>
      </c>
    </row>
    <row r="419" spans="1:11">
      <c r="A419">
        <v>177</v>
      </c>
      <c r="B419" t="s">
        <v>30</v>
      </c>
      <c r="C419">
        <v>172</v>
      </c>
      <c r="D419" t="s">
        <v>26</v>
      </c>
      <c r="E419">
        <v>19</v>
      </c>
      <c r="F419">
        <v>11</v>
      </c>
      <c r="G419">
        <v>0.0413481584433634</v>
      </c>
      <c r="H419" cm="1">
        <f t="array" ref="H419">_xlfn.IFNA(VLOOKUP(A419,Sheet1!B:H,3,FALSE), "")</f>
        <v>0</v>
      </c>
      <c r="I419" cm="1">
        <f t="array" ref="I419">_xlfn.IFNA(VLOOKUP(C419,Sheet1!B:H,3,FALSE), "")</f>
        <v>0</v>
      </c>
      <c r="J419" cm="1">
        <f t="array" ref="J419">_xlfn.IFNA(VLOOKUP(A419,Sheet1!B:H,6,FALSE), "")</f>
        <v>0</v>
      </c>
      <c r="K419" cm="1">
        <f t="array" ref="K419">_xlfn.IFNA(VLOOKUP(C419,Sheet1!B:H,6,FALSE), "")</f>
        <v>0</v>
      </c>
    </row>
    <row r="420" spans="1:11">
      <c r="A420">
        <v>341</v>
      </c>
      <c r="B420" t="s">
        <v>31</v>
      </c>
      <c r="C420">
        <v>200</v>
      </c>
      <c r="D420" t="s">
        <v>31</v>
      </c>
      <c r="E420">
        <v>19</v>
      </c>
      <c r="F420">
        <v>11</v>
      </c>
      <c r="G420">
        <v>0.0413481584433634</v>
      </c>
      <c r="H420" cm="1">
        <f t="array" ref="H420">_xlfn.IFNA(VLOOKUP(A420,Sheet1!B:H,3,FALSE), "")</f>
        <v>0</v>
      </c>
      <c r="I420" cm="1">
        <f t="array" ref="I420">_xlfn.IFNA(VLOOKUP(C420,Sheet1!B:H,3,FALSE), "")</f>
        <v>0</v>
      </c>
      <c r="J420" cm="1">
        <f t="array" ref="J420">_xlfn.IFNA(VLOOKUP(A420,Sheet1!B:H,6,FALSE), "")</f>
        <v>0</v>
      </c>
      <c r="K420" cm="1">
        <f t="array" ref="K420">_xlfn.IFNA(VLOOKUP(C420,Sheet1!B:H,6,FALSE), "")</f>
        <v>0</v>
      </c>
    </row>
    <row r="421" spans="1:11">
      <c r="A421">
        <v>341</v>
      </c>
      <c r="B421" t="s">
        <v>31</v>
      </c>
      <c r="C421">
        <v>338</v>
      </c>
      <c r="D421" t="s">
        <v>40</v>
      </c>
      <c r="E421">
        <v>19</v>
      </c>
      <c r="F421">
        <v>11</v>
      </c>
      <c r="G421">
        <v>0.0413481584433634</v>
      </c>
      <c r="H421" cm="1">
        <f t="array" ref="H421">_xlfn.IFNA(VLOOKUP(A421,Sheet1!B:H,3,FALSE), "")</f>
        <v>0</v>
      </c>
      <c r="I421" cm="1">
        <f t="array" ref="I421">_xlfn.IFNA(VLOOKUP(C421,Sheet1!B:H,3,FALSE), "")</f>
        <v>0</v>
      </c>
      <c r="J421" cm="1">
        <f t="array" ref="J421">_xlfn.IFNA(VLOOKUP(A421,Sheet1!B:H,6,FALSE), "")</f>
        <v>0</v>
      </c>
      <c r="K421" cm="1">
        <f t="array" ref="K421">_xlfn.IFNA(VLOOKUP(C421,Sheet1!B:H,6,FALSE), "")</f>
        <v>0</v>
      </c>
    </row>
    <row r="422" spans="1:11">
      <c r="A422">
        <v>177</v>
      </c>
      <c r="B422" t="s">
        <v>30</v>
      </c>
      <c r="C422">
        <v>98</v>
      </c>
      <c r="D422" t="s">
        <v>25</v>
      </c>
      <c r="E422">
        <v>19</v>
      </c>
      <c r="F422">
        <v>11</v>
      </c>
      <c r="G422">
        <v>0.0413481584433634</v>
      </c>
      <c r="H422" cm="1">
        <f t="array" ref="H422">_xlfn.IFNA(VLOOKUP(A422,Sheet1!B:H,3,FALSE), "")</f>
        <v>0</v>
      </c>
      <c r="I422" cm="1">
        <f t="array" ref="I422">_xlfn.IFNA(VLOOKUP(C422,Sheet1!B:H,3,FALSE), "")</f>
        <v>0</v>
      </c>
      <c r="J422" cm="1">
        <f t="array" ref="J422">_xlfn.IFNA(VLOOKUP(A422,Sheet1!B:H,6,FALSE), "")</f>
        <v>0</v>
      </c>
      <c r="K422" cm="1">
        <f t="array" ref="K422">_xlfn.IFNA(VLOOKUP(C422,Sheet1!B:H,6,FALSE), "")</f>
        <v>0</v>
      </c>
    </row>
    <row r="423" spans="1:11">
      <c r="A423">
        <v>177</v>
      </c>
      <c r="B423" t="s">
        <v>30</v>
      </c>
      <c r="C423">
        <v>181</v>
      </c>
      <c r="D423" t="s">
        <v>25</v>
      </c>
      <c r="E423">
        <v>19</v>
      </c>
      <c r="F423">
        <v>11</v>
      </c>
      <c r="G423">
        <v>0.0413481584433634</v>
      </c>
      <c r="H423" cm="1">
        <f t="array" ref="H423">_xlfn.IFNA(VLOOKUP(A423,Sheet1!B:H,3,FALSE), "")</f>
        <v>0</v>
      </c>
      <c r="I423" cm="1">
        <f t="array" ref="I423">_xlfn.IFNA(VLOOKUP(C423,Sheet1!B:H,3,FALSE), "")</f>
        <v>0</v>
      </c>
      <c r="J423" cm="1">
        <f t="array" ref="J423">_xlfn.IFNA(VLOOKUP(A423,Sheet1!B:H,6,FALSE), "")</f>
        <v>0</v>
      </c>
      <c r="K423" cm="1">
        <f t="array" ref="K423">_xlfn.IFNA(VLOOKUP(C423,Sheet1!B:H,6,FALSE), "")</f>
        <v>0</v>
      </c>
    </row>
    <row r="424" spans="1:11">
      <c r="A424">
        <v>177</v>
      </c>
      <c r="B424" t="s">
        <v>30</v>
      </c>
      <c r="C424">
        <v>276</v>
      </c>
      <c r="D424" t="s">
        <v>36</v>
      </c>
      <c r="E424">
        <v>19</v>
      </c>
      <c r="F424">
        <v>11</v>
      </c>
      <c r="G424">
        <v>0.0413481584433634</v>
      </c>
      <c r="H424" cm="1">
        <f t="array" ref="H424">_xlfn.IFNA(VLOOKUP(A424,Sheet1!B:H,3,FALSE), "")</f>
        <v>0</v>
      </c>
      <c r="I424" cm="1">
        <f t="array" ref="I424">_xlfn.IFNA(VLOOKUP(C424,Sheet1!B:H,3,FALSE), "")</f>
        <v>0</v>
      </c>
      <c r="J424" cm="1">
        <f t="array" ref="J424">_xlfn.IFNA(VLOOKUP(A424,Sheet1!B:H,6,FALSE), "")</f>
        <v>0</v>
      </c>
      <c r="K424" cm="1">
        <f t="array" ref="K424">_xlfn.IFNA(VLOOKUP(C424,Sheet1!B:H,6,FALSE), "")</f>
        <v>0</v>
      </c>
    </row>
    <row r="425" spans="1:11">
      <c r="A425">
        <v>341</v>
      </c>
      <c r="B425" t="s">
        <v>31</v>
      </c>
      <c r="C425">
        <v>202</v>
      </c>
      <c r="D425" t="s">
        <v>27</v>
      </c>
      <c r="E425">
        <v>19</v>
      </c>
      <c r="F425">
        <v>11</v>
      </c>
      <c r="G425">
        <v>0.0413481584433634</v>
      </c>
      <c r="H425" cm="1">
        <f t="array" ref="H425">_xlfn.IFNA(VLOOKUP(A425,Sheet1!B:H,3,FALSE), "")</f>
        <v>0</v>
      </c>
      <c r="I425" cm="1">
        <f t="array" ref="I425">_xlfn.IFNA(VLOOKUP(C425,Sheet1!B:H,3,FALSE), "")</f>
        <v>0</v>
      </c>
      <c r="J425" cm="1">
        <f t="array" ref="J425">_xlfn.IFNA(VLOOKUP(A425,Sheet1!B:H,6,FALSE), "")</f>
        <v>0</v>
      </c>
      <c r="K425" cm="1">
        <f t="array" ref="K425">_xlfn.IFNA(VLOOKUP(C425,Sheet1!B:H,6,FALSE), "")</f>
        <v>0</v>
      </c>
    </row>
    <row r="426" spans="1:11">
      <c r="A426">
        <v>341</v>
      </c>
      <c r="B426" t="s">
        <v>31</v>
      </c>
      <c r="C426">
        <v>204</v>
      </c>
      <c r="D426" t="s">
        <v>41</v>
      </c>
      <c r="E426">
        <v>19</v>
      </c>
      <c r="F426">
        <v>11</v>
      </c>
      <c r="G426">
        <v>0.0413481584433634</v>
      </c>
      <c r="H426" cm="1">
        <f t="array" ref="H426">_xlfn.IFNA(VLOOKUP(A426,Sheet1!B:H,3,FALSE), "")</f>
        <v>0</v>
      </c>
      <c r="I426" cm="1">
        <f t="array" ref="I426">_xlfn.IFNA(VLOOKUP(C426,Sheet1!B:H,3,FALSE), "")</f>
        <v>0</v>
      </c>
      <c r="J426" cm="1">
        <f t="array" ref="J426">_xlfn.IFNA(VLOOKUP(A426,Sheet1!B:H,6,FALSE), "")</f>
        <v>0</v>
      </c>
      <c r="K426" cm="1">
        <f t="array" ref="K426">_xlfn.IFNA(VLOOKUP(C426,Sheet1!B:H,6,FALSE), "")</f>
        <v>0</v>
      </c>
    </row>
    <row r="427" spans="1:11">
      <c r="A427">
        <v>177</v>
      </c>
      <c r="B427" t="s">
        <v>30</v>
      </c>
      <c r="C427">
        <v>279</v>
      </c>
      <c r="D427" t="s">
        <v>31</v>
      </c>
      <c r="E427">
        <v>19</v>
      </c>
      <c r="F427">
        <v>11</v>
      </c>
      <c r="G427">
        <v>0.0413481584433634</v>
      </c>
      <c r="H427" cm="1">
        <f t="array" ref="H427">_xlfn.IFNA(VLOOKUP(A427,Sheet1!B:H,3,FALSE), "")</f>
        <v>0</v>
      </c>
      <c r="I427" cm="1">
        <f t="array" ref="I427">_xlfn.IFNA(VLOOKUP(C427,Sheet1!B:H,3,FALSE), "")</f>
        <v>0</v>
      </c>
      <c r="J427" cm="1">
        <f t="array" ref="J427">_xlfn.IFNA(VLOOKUP(A427,Sheet1!B:H,6,FALSE), "")</f>
        <v>0</v>
      </c>
      <c r="K427" cm="1">
        <f t="array" ref="K427">_xlfn.IFNA(VLOOKUP(C427,Sheet1!B:H,6,FALSE), "")</f>
        <v>0</v>
      </c>
    </row>
    <row r="428" spans="1:11">
      <c r="A428">
        <v>177</v>
      </c>
      <c r="B428" t="s">
        <v>30</v>
      </c>
      <c r="C428">
        <v>178</v>
      </c>
      <c r="D428" t="s">
        <v>30</v>
      </c>
      <c r="E428">
        <v>19</v>
      </c>
      <c r="F428">
        <v>11</v>
      </c>
      <c r="G428">
        <v>0.0413481584433634</v>
      </c>
      <c r="H428" cm="1">
        <f t="array" ref="H428">_xlfn.IFNA(VLOOKUP(A428,Sheet1!B:H,3,FALSE), "")</f>
        <v>0</v>
      </c>
      <c r="I428" cm="1">
        <f t="array" ref="I428">_xlfn.IFNA(VLOOKUP(C428,Sheet1!B:H,3,FALSE), "")</f>
        <v>0</v>
      </c>
      <c r="J428" cm="1">
        <f t="array" ref="J428">_xlfn.IFNA(VLOOKUP(A428,Sheet1!B:H,6,FALSE), "")</f>
        <v>0</v>
      </c>
      <c r="K428" cm="1">
        <f t="array" ref="K428">_xlfn.IFNA(VLOOKUP(C428,Sheet1!B:H,6,FALSE), "")</f>
        <v>0</v>
      </c>
    </row>
    <row r="429" spans="1:11">
      <c r="A429">
        <v>177</v>
      </c>
      <c r="B429" t="s">
        <v>30</v>
      </c>
      <c r="C429">
        <v>180</v>
      </c>
      <c r="D429" t="s">
        <v>30</v>
      </c>
      <c r="E429">
        <v>19</v>
      </c>
      <c r="F429">
        <v>11</v>
      </c>
      <c r="G429">
        <v>0.0413481584433634</v>
      </c>
      <c r="H429" cm="1">
        <f t="array" ref="H429">_xlfn.IFNA(VLOOKUP(A429,Sheet1!B:H,3,FALSE), "")</f>
        <v>0</v>
      </c>
      <c r="I429" cm="1">
        <f t="array" ref="I429">_xlfn.IFNA(VLOOKUP(C429,Sheet1!B:H,3,FALSE), "")</f>
        <v>0</v>
      </c>
      <c r="J429" cm="1">
        <f t="array" ref="J429">_xlfn.IFNA(VLOOKUP(A429,Sheet1!B:H,6,FALSE), "")</f>
        <v>0</v>
      </c>
      <c r="K429" cm="1">
        <f t="array" ref="K429">_xlfn.IFNA(VLOOKUP(C429,Sheet1!B:H,6,FALSE), "")</f>
        <v>0</v>
      </c>
    </row>
    <row r="430" spans="1:11">
      <c r="A430">
        <v>177</v>
      </c>
      <c r="B430" t="s">
        <v>30</v>
      </c>
      <c r="C430">
        <v>182</v>
      </c>
      <c r="D430" t="s">
        <v>25</v>
      </c>
      <c r="E430">
        <v>19</v>
      </c>
      <c r="F430">
        <v>11</v>
      </c>
      <c r="G430">
        <v>0.0413481584433634</v>
      </c>
      <c r="H430" cm="1">
        <f t="array" ref="H430">_xlfn.IFNA(VLOOKUP(A430,Sheet1!B:H,3,FALSE), "")</f>
        <v>0</v>
      </c>
      <c r="I430" cm="1">
        <f t="array" ref="I430">_xlfn.IFNA(VLOOKUP(C430,Sheet1!B:H,3,FALSE), "")</f>
        <v>0</v>
      </c>
      <c r="J430" cm="1">
        <f t="array" ref="J430">_xlfn.IFNA(VLOOKUP(A430,Sheet1!B:H,6,FALSE), "")</f>
        <v>0</v>
      </c>
      <c r="K430" cm="1">
        <f t="array" ref="K430">_xlfn.IFNA(VLOOKUP(C430,Sheet1!B:H,6,FALSE), "")</f>
        <v>0</v>
      </c>
    </row>
    <row r="431" spans="1:11">
      <c r="A431">
        <v>343</v>
      </c>
      <c r="B431" t="s">
        <v>42</v>
      </c>
      <c r="C431">
        <v>271</v>
      </c>
      <c r="D431" t="s">
        <v>31</v>
      </c>
      <c r="E431">
        <v>12</v>
      </c>
      <c r="F431">
        <v>7</v>
      </c>
      <c r="G431">
        <v>0.0445040214477211</v>
      </c>
      <c r="H431" cm="1">
        <f t="array" ref="H431">_xlfn.IFNA(VLOOKUP(A431,Sheet1!B:H,3,FALSE), "")</f>
        <v>0</v>
      </c>
      <c r="I431" cm="1">
        <f t="array" ref="I431">_xlfn.IFNA(VLOOKUP(C431,Sheet1!B:H,3,FALSE), "")</f>
        <v>0</v>
      </c>
      <c r="J431" cm="1">
        <f t="array" ref="J431">_xlfn.IFNA(VLOOKUP(A431,Sheet1!B:H,6,FALSE), "")</f>
        <v>0</v>
      </c>
      <c r="K431" cm="1">
        <f t="array" ref="K431">_xlfn.IFNA(VLOOKUP(C431,Sheet1!B:H,6,FALSE), "")</f>
        <v>0</v>
      </c>
    </row>
    <row r="432" spans="1:11">
      <c r="A432">
        <v>343</v>
      </c>
      <c r="B432" t="s">
        <v>42</v>
      </c>
      <c r="C432">
        <v>200</v>
      </c>
      <c r="D432" t="s">
        <v>31</v>
      </c>
      <c r="E432">
        <v>12</v>
      </c>
      <c r="F432">
        <v>7</v>
      </c>
      <c r="G432">
        <v>0.0445040214477211</v>
      </c>
      <c r="H432" cm="1">
        <f t="array" ref="H432">_xlfn.IFNA(VLOOKUP(A432,Sheet1!B:H,3,FALSE), "")</f>
        <v>0</v>
      </c>
      <c r="I432" cm="1">
        <f t="array" ref="I432">_xlfn.IFNA(VLOOKUP(C432,Sheet1!B:H,3,FALSE), "")</f>
        <v>0</v>
      </c>
      <c r="J432" cm="1">
        <f t="array" ref="J432">_xlfn.IFNA(VLOOKUP(A432,Sheet1!B:H,6,FALSE), "")</f>
        <v>0</v>
      </c>
      <c r="K432" cm="1">
        <f t="array" ref="K432">_xlfn.IFNA(VLOOKUP(C432,Sheet1!B:H,6,FALSE), "")</f>
        <v>0</v>
      </c>
    </row>
    <row r="433" spans="1:11">
      <c r="A433">
        <v>343</v>
      </c>
      <c r="B433" t="s">
        <v>42</v>
      </c>
      <c r="C433">
        <v>344</v>
      </c>
      <c r="D433" t="s">
        <v>33</v>
      </c>
      <c r="E433">
        <v>12</v>
      </c>
      <c r="F433">
        <v>7</v>
      </c>
      <c r="G433">
        <v>0.0445040214477211</v>
      </c>
      <c r="H433" cm="1">
        <f t="array" ref="H433">_xlfn.IFNA(VLOOKUP(A433,Sheet1!B:H,3,FALSE), "")</f>
        <v>0</v>
      </c>
      <c r="I433" cm="1">
        <f t="array" ref="I433">_xlfn.IFNA(VLOOKUP(C433,Sheet1!B:H,3,FALSE), "")</f>
        <v>0</v>
      </c>
      <c r="J433" cm="1">
        <f t="array" ref="J433">_xlfn.IFNA(VLOOKUP(A433,Sheet1!B:H,6,FALSE), "")</f>
        <v>0</v>
      </c>
      <c r="K433" cm="1">
        <f t="array" ref="K433">_xlfn.IFNA(VLOOKUP(C433,Sheet1!B:H,6,FALSE), "")</f>
        <v>0</v>
      </c>
    </row>
    <row r="434" spans="1:11">
      <c r="A434">
        <v>343</v>
      </c>
      <c r="B434" t="s">
        <v>42</v>
      </c>
      <c r="C434">
        <v>342</v>
      </c>
      <c r="D434" t="s">
        <v>33</v>
      </c>
      <c r="E434">
        <v>12</v>
      </c>
      <c r="F434">
        <v>7</v>
      </c>
      <c r="G434">
        <v>0.0445040214477211</v>
      </c>
      <c r="H434" cm="1">
        <f t="array" ref="H434">_xlfn.IFNA(VLOOKUP(A434,Sheet1!B:H,3,FALSE), "")</f>
        <v>0</v>
      </c>
      <c r="I434" cm="1">
        <f t="array" ref="I434">_xlfn.IFNA(VLOOKUP(C434,Sheet1!B:H,3,FALSE), "")</f>
        <v>0</v>
      </c>
      <c r="J434" cm="1">
        <f t="array" ref="J434">_xlfn.IFNA(VLOOKUP(A434,Sheet1!B:H,6,FALSE), "")</f>
        <v>0</v>
      </c>
      <c r="K434" cm="1">
        <f t="array" ref="K434">_xlfn.IFNA(VLOOKUP(C434,Sheet1!B:H,6,FALSE), "")</f>
        <v>0</v>
      </c>
    </row>
    <row r="435" spans="1:11">
      <c r="A435">
        <v>343</v>
      </c>
      <c r="B435" t="s">
        <v>42</v>
      </c>
      <c r="C435">
        <v>325</v>
      </c>
      <c r="D435" t="s">
        <v>25</v>
      </c>
      <c r="E435">
        <v>12</v>
      </c>
      <c r="F435">
        <v>7</v>
      </c>
      <c r="G435">
        <v>0.0445040214477211</v>
      </c>
      <c r="H435" cm="1">
        <f t="array" ref="H435">_xlfn.IFNA(VLOOKUP(A435,Sheet1!B:H,3,FALSE), "")</f>
        <v>0</v>
      </c>
      <c r="I435" cm="1">
        <f t="array" ref="I435">_xlfn.IFNA(VLOOKUP(C435,Sheet1!B:H,3,FALSE), "")</f>
        <v>0</v>
      </c>
      <c r="J435" cm="1">
        <f t="array" ref="J435">_xlfn.IFNA(VLOOKUP(A435,Sheet1!B:H,6,FALSE), "")</f>
        <v>0</v>
      </c>
      <c r="K435" cm="1">
        <f t="array" ref="K435">_xlfn.IFNA(VLOOKUP(C435,Sheet1!B:H,6,FALSE), "")</f>
        <v>0</v>
      </c>
    </row>
    <row r="436" spans="1:11">
      <c r="A436">
        <v>343</v>
      </c>
      <c r="B436" t="s">
        <v>42</v>
      </c>
      <c r="C436">
        <v>320</v>
      </c>
      <c r="D436" t="s">
        <v>25</v>
      </c>
      <c r="E436">
        <v>12</v>
      </c>
      <c r="F436">
        <v>7</v>
      </c>
      <c r="G436">
        <v>0.0445040214477211</v>
      </c>
      <c r="H436" cm="1">
        <f t="array" ref="H436">_xlfn.IFNA(VLOOKUP(A436,Sheet1!B:H,3,FALSE), "")</f>
        <v>0</v>
      </c>
      <c r="I436" cm="1">
        <f t="array" ref="I436">_xlfn.IFNA(VLOOKUP(C436,Sheet1!B:H,3,FALSE), "")</f>
        <v>0</v>
      </c>
      <c r="J436" cm="1">
        <f t="array" ref="J436">_xlfn.IFNA(VLOOKUP(A436,Sheet1!B:H,6,FALSE), "")</f>
        <v>0</v>
      </c>
      <c r="K436" cm="1">
        <f t="array" ref="K436">_xlfn.IFNA(VLOOKUP(C436,Sheet1!B:H,6,FALSE), "")</f>
        <v>0</v>
      </c>
    </row>
    <row r="437" spans="1:11">
      <c r="A437">
        <v>161</v>
      </c>
      <c r="B437" t="s">
        <v>26</v>
      </c>
      <c r="C437">
        <v>162</v>
      </c>
      <c r="D437" t="s">
        <v>29</v>
      </c>
      <c r="E437">
        <v>8</v>
      </c>
      <c r="F437">
        <v>4</v>
      </c>
      <c r="G437">
        <v>0.0469868995633187</v>
      </c>
      <c r="H437" cm="1">
        <f t="array" ref="H437">_xlfn.IFNA(VLOOKUP(A437,Sheet1!B:H,3,FALSE), "")</f>
        <v>0</v>
      </c>
      <c r="I437" cm="1">
        <f t="array" ref="I437">_xlfn.IFNA(VLOOKUP(C437,Sheet1!B:H,3,FALSE), "")</f>
        <v>0</v>
      </c>
      <c r="J437" cm="1">
        <f t="array" ref="J437">_xlfn.IFNA(VLOOKUP(A437,Sheet1!B:H,6,FALSE), "")</f>
        <v>0</v>
      </c>
      <c r="K437" cm="1">
        <f t="array" ref="K437">_xlfn.IFNA(VLOOKUP(C437,Sheet1!B:H,6,FALSE), "")</f>
        <v>0</v>
      </c>
    </row>
    <row r="438" spans="1:11">
      <c r="A438">
        <v>161</v>
      </c>
      <c r="B438" t="s">
        <v>26</v>
      </c>
      <c r="C438">
        <v>16</v>
      </c>
      <c r="D438" t="s">
        <v>30</v>
      </c>
      <c r="E438">
        <v>8</v>
      </c>
      <c r="F438">
        <v>4</v>
      </c>
      <c r="G438">
        <v>0.0469868995633187</v>
      </c>
      <c r="H438" cm="1">
        <f t="array" ref="H438">_xlfn.IFNA(VLOOKUP(A438,Sheet1!B:H,3,FALSE), "")</f>
        <v>0</v>
      </c>
      <c r="I438" cm="1">
        <f t="array" ref="I438">_xlfn.IFNA(VLOOKUP(C438,Sheet1!B:H,3,FALSE), "")</f>
        <v>0</v>
      </c>
      <c r="J438" cm="1">
        <f t="array" ref="J438">_xlfn.IFNA(VLOOKUP(A438,Sheet1!B:H,6,FALSE), "")</f>
        <v>0</v>
      </c>
      <c r="K438" cm="1">
        <f t="array" ref="K438">_xlfn.IFNA(VLOOKUP(C438,Sheet1!B:H,6,FALSE), "")</f>
        <v>0</v>
      </c>
    </row>
    <row r="439" spans="1:11">
      <c r="A439">
        <v>161</v>
      </c>
      <c r="B439" t="s">
        <v>26</v>
      </c>
      <c r="C439">
        <v>160</v>
      </c>
      <c r="D439" t="s">
        <v>27</v>
      </c>
      <c r="E439">
        <v>8</v>
      </c>
      <c r="F439">
        <v>4</v>
      </c>
      <c r="G439">
        <v>0.0469868995633187</v>
      </c>
      <c r="H439" cm="1">
        <f t="array" ref="H439">_xlfn.IFNA(VLOOKUP(A439,Sheet1!B:H,3,FALSE), "")</f>
        <v>0</v>
      </c>
      <c r="I439" cm="1">
        <f t="array" ref="I439">_xlfn.IFNA(VLOOKUP(C439,Sheet1!B:H,3,FALSE), "")</f>
        <v>0</v>
      </c>
      <c r="J439" cm="1">
        <f t="array" ref="J439">_xlfn.IFNA(VLOOKUP(A439,Sheet1!B:H,6,FALSE), "")</f>
        <v>0</v>
      </c>
      <c r="K439" cm="1">
        <f t="array" ref="K439">_xlfn.IFNA(VLOOKUP(C439,Sheet1!B:H,6,FALSE), "")</f>
        <v>0</v>
      </c>
    </row>
    <row r="440" spans="1:11">
      <c r="A440">
        <v>256</v>
      </c>
      <c r="B440" t="s">
        <v>32</v>
      </c>
      <c r="C440">
        <v>255</v>
      </c>
      <c r="D440" t="s">
        <v>42</v>
      </c>
      <c r="E440">
        <v>12</v>
      </c>
      <c r="F440">
        <v>6</v>
      </c>
      <c r="G440">
        <v>0.0493633692458374</v>
      </c>
      <c r="H440" cm="1">
        <f t="array" ref="H440">_xlfn.IFNA(VLOOKUP(A440,Sheet1!B:H,3,FALSE), "")</f>
        <v>0</v>
      </c>
      <c r="I440" cm="1">
        <f t="array" ref="I440">_xlfn.IFNA(VLOOKUP(C440,Sheet1!B:H,3,FALSE), "")</f>
        <v>0</v>
      </c>
      <c r="J440" cm="1">
        <f t="array" ref="J440">_xlfn.IFNA(VLOOKUP(A440,Sheet1!B:H,6,FALSE), "")</f>
        <v>0</v>
      </c>
      <c r="K440" cm="1">
        <f t="array" ref="K440">_xlfn.IFNA(VLOOKUP(C440,Sheet1!B:H,6,FALSE), "")</f>
        <v>0</v>
      </c>
    </row>
    <row r="441" spans="1:11">
      <c r="A441">
        <v>256</v>
      </c>
      <c r="B441" t="s">
        <v>32</v>
      </c>
      <c r="C441">
        <v>257</v>
      </c>
      <c r="D441" t="s">
        <v>31</v>
      </c>
      <c r="E441">
        <v>12</v>
      </c>
      <c r="F441">
        <v>6</v>
      </c>
      <c r="G441">
        <v>0.0493633692458374</v>
      </c>
      <c r="H441" cm="1">
        <f t="array" ref="H441">_xlfn.IFNA(VLOOKUP(A441,Sheet1!B:H,3,FALSE), "")</f>
        <v>0</v>
      </c>
      <c r="I441" cm="1">
        <f t="array" ref="I441">_xlfn.IFNA(VLOOKUP(C441,Sheet1!B:H,3,FALSE), "")</f>
        <v>0</v>
      </c>
      <c r="J441" cm="1">
        <f t="array" ref="J441">_xlfn.IFNA(VLOOKUP(A441,Sheet1!B:H,6,FALSE), "")</f>
        <v>0</v>
      </c>
      <c r="K441" cm="1">
        <f t="array" ref="K441">_xlfn.IFNA(VLOOKUP(C441,Sheet1!B:H,6,FALSE), "")</f>
        <v>0</v>
      </c>
    </row>
    <row r="442" spans="1:11">
      <c r="A442">
        <v>256</v>
      </c>
      <c r="B442" t="s">
        <v>32</v>
      </c>
      <c r="C442">
        <v>216</v>
      </c>
      <c r="D442" t="s">
        <v>42</v>
      </c>
      <c r="E442">
        <v>12</v>
      </c>
      <c r="F442">
        <v>6</v>
      </c>
      <c r="G442">
        <v>0.0493633692458374</v>
      </c>
      <c r="H442" cm="1">
        <f t="array" ref="H442">_xlfn.IFNA(VLOOKUP(A442,Sheet1!B:H,3,FALSE), "")</f>
        <v>0</v>
      </c>
      <c r="I442" cm="1">
        <f t="array" ref="I442">_xlfn.IFNA(VLOOKUP(C442,Sheet1!B:H,3,FALSE), "")</f>
        <v>0</v>
      </c>
      <c r="J442" cm="1">
        <f t="array" ref="J442">_xlfn.IFNA(VLOOKUP(A442,Sheet1!B:H,6,FALSE), "")</f>
        <v>0</v>
      </c>
      <c r="K442" cm="1">
        <f t="array" ref="K442">_xlfn.IFNA(VLOOKUP(C442,Sheet1!B:H,6,FALSE), "")</f>
        <v>0</v>
      </c>
    </row>
    <row r="443" spans="1:11">
      <c r="A443">
        <v>256</v>
      </c>
      <c r="B443" t="s">
        <v>32</v>
      </c>
      <c r="C443">
        <v>272</v>
      </c>
      <c r="D443" t="s">
        <v>35</v>
      </c>
      <c r="E443">
        <v>12</v>
      </c>
      <c r="F443">
        <v>6</v>
      </c>
      <c r="G443">
        <v>0.0493633692458374</v>
      </c>
      <c r="H443" cm="1">
        <f t="array" ref="H443">_xlfn.IFNA(VLOOKUP(A443,Sheet1!B:H,3,FALSE), "")</f>
        <v>0</v>
      </c>
      <c r="I443" cm="1">
        <f t="array" ref="I443">_xlfn.IFNA(VLOOKUP(C443,Sheet1!B:H,3,FALSE), "")</f>
        <v>0</v>
      </c>
      <c r="J443" cm="1">
        <f t="array" ref="J443">_xlfn.IFNA(VLOOKUP(A443,Sheet1!B:H,6,FALSE), "")</f>
        <v>0</v>
      </c>
      <c r="K443" cm="1">
        <f t="array" ref="K443">_xlfn.IFNA(VLOOKUP(C443,Sheet1!B:H,6,FALSE), "")</f>
        <v>0</v>
      </c>
    </row>
    <row r="444" spans="1:11">
      <c r="A444">
        <v>256</v>
      </c>
      <c r="B444" t="s">
        <v>32</v>
      </c>
      <c r="C444">
        <v>215</v>
      </c>
      <c r="D444" t="s">
        <v>31</v>
      </c>
      <c r="E444">
        <v>12</v>
      </c>
      <c r="F444">
        <v>6</v>
      </c>
      <c r="G444">
        <v>0.0493633692458374</v>
      </c>
      <c r="H444" cm="1">
        <f t="array" ref="H444">_xlfn.IFNA(VLOOKUP(A444,Sheet1!B:H,3,FALSE), "")</f>
        <v>0</v>
      </c>
      <c r="I444" cm="1">
        <f t="array" ref="I444">_xlfn.IFNA(VLOOKUP(C444,Sheet1!B:H,3,FALSE), "")</f>
        <v>0</v>
      </c>
      <c r="J444" cm="1">
        <f t="array" ref="J444">_xlfn.IFNA(VLOOKUP(A444,Sheet1!B:H,6,FALSE), "")</f>
        <v>0</v>
      </c>
      <c r="K444" cm="1">
        <f t="array" ref="K444">_xlfn.IFNA(VLOOKUP(C444,Sheet1!B:H,6,FALSE), "")</f>
        <v>0</v>
      </c>
    </row>
    <row r="445" spans="1:11">
      <c r="A445">
        <v>27</v>
      </c>
      <c r="B445" t="s">
        <v>30</v>
      </c>
      <c r="C445">
        <v>26</v>
      </c>
      <c r="D445" t="s">
        <v>27</v>
      </c>
      <c r="E445">
        <v>8</v>
      </c>
      <c r="F445">
        <v>5</v>
      </c>
      <c r="G445">
        <v>0.0496089931573802</v>
      </c>
      <c r="H445" cm="1">
        <f t="array" ref="H445">_xlfn.IFNA(VLOOKUP(A445,Sheet1!B:H,3,FALSE), "")</f>
        <v>0</v>
      </c>
      <c r="I445" cm="1">
        <f t="array" ref="I445">_xlfn.IFNA(VLOOKUP(C445,Sheet1!B:H,3,FALSE), "")</f>
        <v>0</v>
      </c>
      <c r="J445" cm="1">
        <f t="array" ref="J445">_xlfn.IFNA(VLOOKUP(A445,Sheet1!B:H,6,FALSE), "")</f>
        <v>0</v>
      </c>
      <c r="K445" cm="1">
        <f t="array" ref="K445">_xlfn.IFNA(VLOOKUP(C445,Sheet1!B:H,6,FALSE), "")</f>
        <v>0</v>
      </c>
    </row>
    <row r="446" spans="1:11">
      <c r="A446">
        <v>27</v>
      </c>
      <c r="B446" t="s">
        <v>30</v>
      </c>
      <c r="C446">
        <v>56</v>
      </c>
      <c r="D446" t="s">
        <v>31</v>
      </c>
      <c r="E446">
        <v>8</v>
      </c>
      <c r="F446">
        <v>5</v>
      </c>
      <c r="G446">
        <v>0.0496089931573802</v>
      </c>
      <c r="H446" cm="1">
        <f t="array" ref="H446">_xlfn.IFNA(VLOOKUP(A446,Sheet1!B:H,3,FALSE), "")</f>
        <v>0</v>
      </c>
      <c r="I446" cm="1">
        <f t="array" ref="I446">_xlfn.IFNA(VLOOKUP(C446,Sheet1!B:H,3,FALSE), "")</f>
        <v>0</v>
      </c>
      <c r="J446" cm="1">
        <f t="array" ref="J446">_xlfn.IFNA(VLOOKUP(A446,Sheet1!B:H,6,FALSE), "")</f>
        <v>0</v>
      </c>
      <c r="K446" cm="1">
        <f t="array" ref="K446">_xlfn.IFNA(VLOOKUP(C446,Sheet1!B:H,6,FALSE), "")</f>
        <v>0</v>
      </c>
    </row>
    <row r="447" spans="1:11">
      <c r="A447">
        <v>27</v>
      </c>
      <c r="B447" t="s">
        <v>30</v>
      </c>
      <c r="C447">
        <v>30</v>
      </c>
      <c r="D447" t="s">
        <v>41</v>
      </c>
      <c r="E447">
        <v>8</v>
      </c>
      <c r="F447">
        <v>5</v>
      </c>
      <c r="G447">
        <v>0.0496089931573802</v>
      </c>
      <c r="H447" cm="1">
        <f t="array" ref="H447">_xlfn.IFNA(VLOOKUP(A447,Sheet1!B:H,3,FALSE), "")</f>
        <v>0</v>
      </c>
      <c r="I447" cm="1">
        <f t="array" ref="I447">_xlfn.IFNA(VLOOKUP(C447,Sheet1!B:H,3,FALSE), "")</f>
        <v>0</v>
      </c>
      <c r="J447" cm="1">
        <f t="array" ref="J447">_xlfn.IFNA(VLOOKUP(A447,Sheet1!B:H,6,FALSE), "")</f>
        <v>0</v>
      </c>
      <c r="K447" cm="1">
        <f t="array" ref="K447">_xlfn.IFNA(VLOOKUP(C447,Sheet1!B:H,6,FALSE), "")</f>
        <v>0</v>
      </c>
    </row>
    <row r="448" spans="1:11">
      <c r="A448">
        <v>27</v>
      </c>
      <c r="B448" t="s">
        <v>30</v>
      </c>
      <c r="C448">
        <v>61</v>
      </c>
      <c r="D448" t="s">
        <v>35</v>
      </c>
      <c r="E448">
        <v>8</v>
      </c>
      <c r="F448">
        <v>5</v>
      </c>
      <c r="G448">
        <v>0.0496089931573802</v>
      </c>
      <c r="H448" cm="1">
        <f t="array" ref="H448">_xlfn.IFNA(VLOOKUP(A448,Sheet1!B:H,3,FALSE), "")</f>
        <v>0</v>
      </c>
      <c r="I448" cm="1">
        <f t="array" ref="I448">_xlfn.IFNA(VLOOKUP(C448,Sheet1!B:H,3,FALSE), "")</f>
        <v>0</v>
      </c>
      <c r="J448" cm="1">
        <f t="array" ref="J448">_xlfn.IFNA(VLOOKUP(A448,Sheet1!B:H,6,FALSE), "")</f>
        <v>0</v>
      </c>
      <c r="K448" cm="1">
        <f t="array" ref="K448">_xlfn.IFNA(VLOOKUP(C448,Sheet1!B:H,6,FALSE), "")</f>
        <v>0</v>
      </c>
    </row>
    <row r="449" spans="1:11">
      <c r="A449">
        <v>27</v>
      </c>
      <c r="B449" t="s">
        <v>30</v>
      </c>
      <c r="C449">
        <v>28</v>
      </c>
      <c r="D449" t="s">
        <v>34</v>
      </c>
      <c r="E449">
        <v>8</v>
      </c>
      <c r="F449">
        <v>5</v>
      </c>
      <c r="G449">
        <v>0.0496089931573802</v>
      </c>
      <c r="H449" cm="1">
        <f t="array" ref="H449">_xlfn.IFNA(VLOOKUP(A449,Sheet1!B:H,3,FALSE), "")</f>
        <v>0</v>
      </c>
      <c r="I449" cm="1">
        <f t="array" ref="I449">_xlfn.IFNA(VLOOKUP(C449,Sheet1!B:H,3,FALSE), "")</f>
        <v>0</v>
      </c>
      <c r="J449" cm="1">
        <f t="array" ref="J449">_xlfn.IFNA(VLOOKUP(A449,Sheet1!B:H,6,FALSE), "")</f>
        <v>0</v>
      </c>
      <c r="K449" cm="1">
        <f t="array" ref="K449">_xlfn.IFNA(VLOOKUP(C449,Sheet1!B:H,6,FALSE), "")</f>
        <v>0</v>
      </c>
    </row>
    <row r="450" spans="1:11">
      <c r="A450">
        <v>195</v>
      </c>
      <c r="B450" t="s">
        <v>31</v>
      </c>
      <c r="C450">
        <v>345</v>
      </c>
      <c r="D450" t="s">
        <v>25</v>
      </c>
      <c r="E450">
        <v>10</v>
      </c>
      <c r="F450">
        <v>9</v>
      </c>
      <c r="G450">
        <v>0.0497000856898029</v>
      </c>
      <c r="H450" cm="1">
        <f t="array" ref="H450">_xlfn.IFNA(VLOOKUP(A450,Sheet1!B:H,3,FALSE), "")</f>
        <v>0</v>
      </c>
      <c r="I450" cm="1">
        <f t="array" ref="I450">_xlfn.IFNA(VLOOKUP(C450,Sheet1!B:H,3,FALSE), "")</f>
        <v>0</v>
      </c>
      <c r="J450" cm="1">
        <f t="array" ref="J450">_xlfn.IFNA(VLOOKUP(A450,Sheet1!B:H,6,FALSE), "")</f>
        <v>0</v>
      </c>
      <c r="K450" cm="1">
        <f t="array" ref="K450">_xlfn.IFNA(VLOOKUP(C450,Sheet1!B:H,6,FALSE), "")</f>
        <v>0</v>
      </c>
    </row>
    <row r="451" spans="1:11">
      <c r="A451">
        <v>195</v>
      </c>
      <c r="B451" t="s">
        <v>31</v>
      </c>
      <c r="C451">
        <v>347</v>
      </c>
      <c r="D451" t="s">
        <v>31</v>
      </c>
      <c r="E451">
        <v>10</v>
      </c>
      <c r="F451">
        <v>9</v>
      </c>
      <c r="G451">
        <v>0.0497000856898029</v>
      </c>
      <c r="H451" cm="1">
        <f t="array" ref="H451">_xlfn.IFNA(VLOOKUP(A451,Sheet1!B:H,3,FALSE), "")</f>
        <v>0</v>
      </c>
      <c r="I451" cm="1">
        <f t="array" ref="I451">_xlfn.IFNA(VLOOKUP(C451,Sheet1!B:H,3,FALSE), "")</f>
        <v>0</v>
      </c>
      <c r="J451" cm="1">
        <f t="array" ref="J451">_xlfn.IFNA(VLOOKUP(A451,Sheet1!B:H,6,FALSE), "")</f>
        <v>0</v>
      </c>
      <c r="K451" cm="1">
        <f t="array" ref="K451">_xlfn.IFNA(VLOOKUP(C451,Sheet1!B:H,6,FALSE), "")</f>
        <v>0</v>
      </c>
    </row>
    <row r="452" spans="1:11">
      <c r="A452">
        <v>195</v>
      </c>
      <c r="B452" t="s">
        <v>31</v>
      </c>
      <c r="C452">
        <v>249</v>
      </c>
      <c r="D452" t="s">
        <v>42</v>
      </c>
      <c r="E452">
        <v>10</v>
      </c>
      <c r="F452">
        <v>9</v>
      </c>
      <c r="G452">
        <v>0.0497000856898029</v>
      </c>
      <c r="H452" cm="1">
        <f t="array" ref="H452">_xlfn.IFNA(VLOOKUP(A452,Sheet1!B:H,3,FALSE), "")</f>
        <v>0</v>
      </c>
      <c r="I452" cm="1">
        <f t="array" ref="I452">_xlfn.IFNA(VLOOKUP(C452,Sheet1!B:H,3,FALSE), "")</f>
        <v>0</v>
      </c>
      <c r="J452" cm="1">
        <f t="array" ref="J452">_xlfn.IFNA(VLOOKUP(A452,Sheet1!B:H,6,FALSE), "")</f>
        <v>0</v>
      </c>
      <c r="K452" cm="1">
        <f t="array" ref="K452">_xlfn.IFNA(VLOOKUP(C452,Sheet1!B:H,6,FALSE), "")</f>
        <v>0</v>
      </c>
    </row>
    <row r="453" spans="1:11">
      <c r="A453">
        <v>195</v>
      </c>
      <c r="B453" t="s">
        <v>31</v>
      </c>
      <c r="C453">
        <v>194</v>
      </c>
      <c r="D453" t="s">
        <v>25</v>
      </c>
      <c r="E453">
        <v>10</v>
      </c>
      <c r="F453">
        <v>9</v>
      </c>
      <c r="G453">
        <v>0.0497000856898029</v>
      </c>
      <c r="H453" cm="1">
        <f t="array" ref="H453">_xlfn.IFNA(VLOOKUP(A453,Sheet1!B:H,3,FALSE), "")</f>
        <v>0</v>
      </c>
      <c r="I453" cm="1">
        <f t="array" ref="I453">_xlfn.IFNA(VLOOKUP(C453,Sheet1!B:H,3,FALSE), "")</f>
        <v>0</v>
      </c>
      <c r="J453" cm="1">
        <f t="array" ref="J453">_xlfn.IFNA(VLOOKUP(A453,Sheet1!B:H,6,FALSE), "")</f>
        <v>0</v>
      </c>
      <c r="K453" cm="1">
        <f t="array" ref="K453">_xlfn.IFNA(VLOOKUP(C453,Sheet1!B:H,6,FALSE), "")</f>
        <v>0</v>
      </c>
    </row>
    <row r="454" spans="1:11">
      <c r="A454">
        <v>195</v>
      </c>
      <c r="B454" t="s">
        <v>31</v>
      </c>
      <c r="C454">
        <v>196</v>
      </c>
      <c r="D454" t="s">
        <v>35</v>
      </c>
      <c r="E454">
        <v>10</v>
      </c>
      <c r="F454">
        <v>9</v>
      </c>
      <c r="G454">
        <v>0.0497000856898029</v>
      </c>
      <c r="H454" cm="1">
        <f t="array" ref="H454">_xlfn.IFNA(VLOOKUP(A454,Sheet1!B:H,3,FALSE), "")</f>
        <v>0</v>
      </c>
      <c r="I454" cm="1">
        <f t="array" ref="I454">_xlfn.IFNA(VLOOKUP(C454,Sheet1!B:H,3,FALSE), "")</f>
        <v>0</v>
      </c>
      <c r="J454" cm="1">
        <f t="array" ref="J454">_xlfn.IFNA(VLOOKUP(A454,Sheet1!B:H,6,FALSE), "")</f>
        <v>0</v>
      </c>
      <c r="K454" cm="1">
        <f t="array" ref="K454">_xlfn.IFNA(VLOOKUP(C454,Sheet1!B:H,6,FALSE), "")</f>
        <v>0</v>
      </c>
    </row>
    <row r="455" spans="1:11">
      <c r="A455">
        <v>195</v>
      </c>
      <c r="B455" t="s">
        <v>31</v>
      </c>
      <c r="C455">
        <v>198</v>
      </c>
      <c r="D455" t="s">
        <v>28</v>
      </c>
      <c r="E455">
        <v>10</v>
      </c>
      <c r="F455">
        <v>9</v>
      </c>
      <c r="G455">
        <v>0.0497000856898029</v>
      </c>
      <c r="H455" cm="1">
        <f t="array" ref="H455">_xlfn.IFNA(VLOOKUP(A455,Sheet1!B:H,3,FALSE), "")</f>
        <v>0</v>
      </c>
      <c r="I455" cm="1">
        <f t="array" ref="I455">_xlfn.IFNA(VLOOKUP(C455,Sheet1!B:H,3,FALSE), "")</f>
        <v>0</v>
      </c>
      <c r="J455" cm="1">
        <f t="array" ref="J455">_xlfn.IFNA(VLOOKUP(A455,Sheet1!B:H,6,FALSE), "")</f>
        <v>0</v>
      </c>
      <c r="K455" cm="1">
        <f t="array" ref="K455">_xlfn.IFNA(VLOOKUP(C455,Sheet1!B:H,6,FALSE), "")</f>
        <v>0</v>
      </c>
    </row>
    <row r="456" spans="1:11">
      <c r="A456">
        <v>195</v>
      </c>
      <c r="B456" t="s">
        <v>31</v>
      </c>
      <c r="C456">
        <v>243</v>
      </c>
      <c r="D456" t="s">
        <v>31</v>
      </c>
      <c r="E456">
        <v>10</v>
      </c>
      <c r="F456">
        <v>9</v>
      </c>
      <c r="G456">
        <v>0.0497000856898029</v>
      </c>
      <c r="H456" cm="1">
        <f t="array" ref="H456">_xlfn.IFNA(VLOOKUP(A456,Sheet1!B:H,3,FALSE), "")</f>
        <v>0</v>
      </c>
      <c r="I456" cm="1">
        <f t="array" ref="I456">_xlfn.IFNA(VLOOKUP(C456,Sheet1!B:H,3,FALSE), "")</f>
        <v>0</v>
      </c>
      <c r="J456" cm="1">
        <f t="array" ref="J456">_xlfn.IFNA(VLOOKUP(A456,Sheet1!B:H,6,FALSE), "")</f>
        <v>0</v>
      </c>
      <c r="K456" cm="1">
        <f t="array" ref="K456">_xlfn.IFNA(VLOOKUP(C456,Sheet1!B:H,6,FALSE), "")</f>
        <v>0</v>
      </c>
    </row>
    <row r="457" spans="1:11">
      <c r="A457">
        <v>195</v>
      </c>
      <c r="B457" t="s">
        <v>31</v>
      </c>
      <c r="C457">
        <v>247</v>
      </c>
      <c r="D457" t="s">
        <v>25</v>
      </c>
      <c r="E457">
        <v>10</v>
      </c>
      <c r="F457">
        <v>9</v>
      </c>
      <c r="G457">
        <v>0.0497000856898029</v>
      </c>
      <c r="H457" cm="1">
        <f t="array" ref="H457">_xlfn.IFNA(VLOOKUP(A457,Sheet1!B:H,3,FALSE), "")</f>
        <v>0</v>
      </c>
      <c r="I457" cm="1">
        <f t="array" ref="I457">_xlfn.IFNA(VLOOKUP(C457,Sheet1!B:H,3,FALSE), "")</f>
        <v>0</v>
      </c>
      <c r="J457" cm="1">
        <f t="array" ref="J457">_xlfn.IFNA(VLOOKUP(A457,Sheet1!B:H,6,FALSE), "")</f>
        <v>0</v>
      </c>
      <c r="K457" cm="1">
        <f t="array" ref="K457">_xlfn.IFNA(VLOOKUP(C457,Sheet1!B:H,6,FALSE), "")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2022-04-28T19:44:34Z</dcterms:created>
  <dcterms:modified xsi:type="dcterms:W3CDTF">2022-04-28T19:44:34Z</dcterms:modified>
</cp:coreProperties>
</file>