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amjg\Downloads\"/>
    </mc:Choice>
  </mc:AlternateContent>
  <xr:revisionPtr revIDLastSave="0" documentId="8_{D7B308D4-B1C7-4218-96CA-0EAE5357AE70}" xr6:coauthVersionLast="47" xr6:coauthVersionMax="47" xr10:uidLastSave="{00000000-0000-0000-0000-000000000000}"/>
  <bookViews>
    <workbookView xWindow="820" yWindow="-110" windowWidth="18490" windowHeight="12220" xr2:uid="{00000000-000D-0000-FFFF-FFFF00000000}"/>
  </bookViews>
  <sheets>
    <sheet name="FEEDING RUN 1" sheetId="1" r:id="rId1"/>
    <sheet name="FEEDING RUN 2" sheetId="2" r:id="rId2"/>
    <sheet name="FEEDING RUN 3" sheetId="3" r:id="rId3"/>
    <sheet name="FEEDING RUN 4" sheetId="4" r:id="rId4"/>
    <sheet name="9-30-21 First run" sheetId="5" r:id="rId5"/>
    <sheet name="9-30-21 Second run " sheetId="6" r:id="rId6"/>
    <sheet name="9.30_al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LCdiyyEXKFZzsZJtYTzHhqOgCHw=="/>
    </ext>
  </extLst>
</workbook>
</file>

<file path=xl/calcChain.xml><?xml version="1.0" encoding="utf-8"?>
<calcChain xmlns="http://schemas.openxmlformats.org/spreadsheetml/2006/main">
  <c r="M86" i="7" l="1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F2" i="7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E3" i="5"/>
  <c r="J14" i="4"/>
  <c r="I14" i="4"/>
  <c r="H14" i="4"/>
  <c r="G14" i="4"/>
  <c r="F14" i="4"/>
  <c r="E14" i="4"/>
  <c r="D14" i="4"/>
  <c r="C14" i="4"/>
  <c r="Q7" i="4"/>
  <c r="Q6" i="4"/>
  <c r="Q5" i="4"/>
  <c r="Q4" i="4"/>
  <c r="Q10" i="4" s="1"/>
  <c r="J14" i="3"/>
  <c r="I14" i="3"/>
  <c r="H14" i="3"/>
  <c r="G14" i="3"/>
  <c r="F14" i="3"/>
  <c r="E14" i="3"/>
  <c r="D14" i="3"/>
  <c r="C14" i="3"/>
  <c r="Q10" i="3"/>
  <c r="Q11" i="3" s="1"/>
  <c r="Q9" i="3"/>
  <c r="Q7" i="3"/>
  <c r="Q6" i="3"/>
  <c r="Q5" i="3"/>
  <c r="Q4" i="3"/>
  <c r="J14" i="2"/>
  <c r="I14" i="2"/>
  <c r="H14" i="2"/>
  <c r="G14" i="2"/>
  <c r="F14" i="2"/>
  <c r="E14" i="2"/>
  <c r="D14" i="2"/>
  <c r="C14" i="2"/>
  <c r="Q9" i="2"/>
  <c r="Q7" i="2"/>
  <c r="Q10" i="2" s="1"/>
  <c r="Q11" i="2" s="1"/>
  <c r="Q6" i="2"/>
  <c r="Q5" i="2"/>
  <c r="Q4" i="2"/>
  <c r="J14" i="1"/>
  <c r="I14" i="1"/>
  <c r="H14" i="1"/>
  <c r="G14" i="1"/>
  <c r="F14" i="1"/>
  <c r="E14" i="1"/>
  <c r="D14" i="1"/>
  <c r="C14" i="1"/>
  <c r="Q7" i="1"/>
  <c r="Q10" i="1" s="1"/>
  <c r="Q11" i="1" s="1"/>
  <c r="Q6" i="1"/>
  <c r="Q9" i="1" s="1"/>
  <c r="Q5" i="1"/>
  <c r="Q4" i="1"/>
  <c r="Q9" i="4" l="1"/>
  <c r="Q11" i="4" s="1"/>
</calcChain>
</file>

<file path=xl/sharedStrings.xml><?xml version="1.0" encoding="utf-8"?>
<sst xmlns="http://schemas.openxmlformats.org/spreadsheetml/2006/main" count="260" uniqueCount="37">
  <si>
    <t>Date</t>
  </si>
  <si>
    <t>Run</t>
  </si>
  <si>
    <t>original cell culture counts</t>
  </si>
  <si>
    <t>Sampling time</t>
  </si>
  <si>
    <t>Time (min)</t>
  </si>
  <si>
    <t>8A</t>
  </si>
  <si>
    <t>8B</t>
  </si>
  <si>
    <t>8C</t>
  </si>
  <si>
    <t>Blank</t>
  </si>
  <si>
    <t>7A</t>
  </si>
  <si>
    <t>7B</t>
  </si>
  <si>
    <t>7C</t>
  </si>
  <si>
    <t>counts</t>
  </si>
  <si>
    <t>volume</t>
  </si>
  <si>
    <t>Counts/ml</t>
  </si>
  <si>
    <t>slope</t>
  </si>
  <si>
    <t>8D</t>
  </si>
  <si>
    <t>7D</t>
  </si>
  <si>
    <t>7.5C</t>
  </si>
  <si>
    <t>7.5D</t>
  </si>
  <si>
    <t>7.5A</t>
  </si>
  <si>
    <t xml:space="preserve">DOUBLE CHECKED BLANK NO ANIMAL IN IT </t>
  </si>
  <si>
    <t>AND 8 A DID HAVE AN ANIMAL</t>
  </si>
  <si>
    <t>7.5B</t>
  </si>
  <si>
    <t>REMOVED 1758</t>
  </si>
  <si>
    <t xml:space="preserve">PIPPETTE TIP NOT CHANGED FROM ALGAL FEEDING SO MIGHT HAVE TO GET RIDE OF TIME POINT 1-3 </t>
  </si>
  <si>
    <t>Plate</t>
  </si>
  <si>
    <t>Sample ID</t>
  </si>
  <si>
    <t>ph</t>
  </si>
  <si>
    <t>treatment</t>
  </si>
  <si>
    <t xml:space="preserve">Time </t>
  </si>
  <si>
    <t>unfed</t>
  </si>
  <si>
    <t>feeding</t>
  </si>
  <si>
    <t>blank</t>
  </si>
  <si>
    <t>fed</t>
  </si>
  <si>
    <t>dead???</t>
  </si>
  <si>
    <t>food_treatment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</si>
</sst>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name val="Arial"/>
    </font>
    <font>
      <sz val="11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8A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1'!$D$4:$D$10</c:f>
              <c:numCache>
                <c:formatCode>General</c:formatCode>
                <c:ptCount val="7"/>
                <c:pt idx="0">
                  <c:v>1332</c:v>
                </c:pt>
                <c:pt idx="1">
                  <c:v>1315</c:v>
                </c:pt>
                <c:pt idx="2">
                  <c:v>1234</c:v>
                </c:pt>
                <c:pt idx="3">
                  <c:v>1165</c:v>
                </c:pt>
                <c:pt idx="4">
                  <c:v>983</c:v>
                </c:pt>
                <c:pt idx="5">
                  <c:v>999</c:v>
                </c:pt>
                <c:pt idx="6">
                  <c:v>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6-4F50-AF90-E0B01797FE8A}"/>
            </c:ext>
          </c:extLst>
        </c:ser>
        <c:ser>
          <c:idx val="1"/>
          <c:order val="1"/>
          <c:tx>
            <c:v>8B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1'!$E$4:$E$10</c:f>
              <c:numCache>
                <c:formatCode>General</c:formatCode>
                <c:ptCount val="7"/>
                <c:pt idx="0">
                  <c:v>1357</c:v>
                </c:pt>
                <c:pt idx="1">
                  <c:v>1288</c:v>
                </c:pt>
                <c:pt idx="2">
                  <c:v>1364</c:v>
                </c:pt>
                <c:pt idx="3">
                  <c:v>1076</c:v>
                </c:pt>
                <c:pt idx="4">
                  <c:v>966</c:v>
                </c:pt>
                <c:pt idx="5">
                  <c:v>927</c:v>
                </c:pt>
                <c:pt idx="6">
                  <c:v>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6-4F50-AF90-E0B01797FE8A}"/>
            </c:ext>
          </c:extLst>
        </c:ser>
        <c:ser>
          <c:idx val="2"/>
          <c:order val="2"/>
          <c:tx>
            <c:v>8C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1'!$F$4:$F$10</c:f>
              <c:numCache>
                <c:formatCode>General</c:formatCode>
                <c:ptCount val="7"/>
                <c:pt idx="0">
                  <c:v>1355</c:v>
                </c:pt>
                <c:pt idx="1">
                  <c:v>1335</c:v>
                </c:pt>
                <c:pt idx="2">
                  <c:v>1534</c:v>
                </c:pt>
                <c:pt idx="3">
                  <c:v>1294</c:v>
                </c:pt>
                <c:pt idx="4">
                  <c:v>1296</c:v>
                </c:pt>
                <c:pt idx="5">
                  <c:v>1307</c:v>
                </c:pt>
                <c:pt idx="6">
                  <c:v>1339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6-4F50-AF90-E0B01797FE8A}"/>
            </c:ext>
          </c:extLst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1'!$G$4:$G$10</c:f>
              <c:numCache>
                <c:formatCode>General</c:formatCode>
                <c:ptCount val="7"/>
                <c:pt idx="0">
                  <c:v>1314</c:v>
                </c:pt>
                <c:pt idx="1">
                  <c:v>1186</c:v>
                </c:pt>
                <c:pt idx="2">
                  <c:v>1295</c:v>
                </c:pt>
                <c:pt idx="3">
                  <c:v>984</c:v>
                </c:pt>
                <c:pt idx="4">
                  <c:v>681</c:v>
                </c:pt>
                <c:pt idx="5">
                  <c:v>849</c:v>
                </c:pt>
                <c:pt idx="6">
                  <c:v>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36-4F50-AF90-E0B01797FE8A}"/>
            </c:ext>
          </c:extLst>
        </c:ser>
        <c:ser>
          <c:idx val="4"/>
          <c:order val="4"/>
          <c:tx>
            <c:v>7A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1'!$H$4:$H$10</c:f>
              <c:numCache>
                <c:formatCode>General</c:formatCode>
                <c:ptCount val="7"/>
                <c:pt idx="0">
                  <c:v>1333</c:v>
                </c:pt>
                <c:pt idx="1">
                  <c:v>1338</c:v>
                </c:pt>
                <c:pt idx="2">
                  <c:v>1103</c:v>
                </c:pt>
                <c:pt idx="3">
                  <c:v>1026</c:v>
                </c:pt>
                <c:pt idx="4">
                  <c:v>824</c:v>
                </c:pt>
                <c:pt idx="5">
                  <c:v>785</c:v>
                </c:pt>
                <c:pt idx="6">
                  <c:v>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36-4F50-AF90-E0B01797FE8A}"/>
            </c:ext>
          </c:extLst>
        </c:ser>
        <c:ser>
          <c:idx val="5"/>
          <c:order val="5"/>
          <c:tx>
            <c:v>7B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1'!$I$4:$I$10</c:f>
              <c:numCache>
                <c:formatCode>General</c:formatCode>
                <c:ptCount val="7"/>
                <c:pt idx="0">
                  <c:v>1366</c:v>
                </c:pt>
                <c:pt idx="1">
                  <c:v>1209</c:v>
                </c:pt>
                <c:pt idx="2">
                  <c:v>1157</c:v>
                </c:pt>
                <c:pt idx="3">
                  <c:v>892</c:v>
                </c:pt>
                <c:pt idx="4">
                  <c:v>718</c:v>
                </c:pt>
                <c:pt idx="5">
                  <c:v>888</c:v>
                </c:pt>
                <c:pt idx="6">
                  <c:v>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36-4F50-AF90-E0B01797FE8A}"/>
            </c:ext>
          </c:extLst>
        </c:ser>
        <c:ser>
          <c:idx val="6"/>
          <c:order val="6"/>
          <c:tx>
            <c:v>7C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1'!$C$4:$C$10</c:f>
              <c:numCache>
                <c:formatCode>General</c:formatCode>
                <c:ptCount val="7"/>
                <c:pt idx="0">
                  <c:v>1353</c:v>
                </c:pt>
                <c:pt idx="1">
                  <c:v>1216</c:v>
                </c:pt>
                <c:pt idx="2">
                  <c:v>1210</c:v>
                </c:pt>
                <c:pt idx="3">
                  <c:v>1164</c:v>
                </c:pt>
                <c:pt idx="4">
                  <c:v>1114</c:v>
                </c:pt>
                <c:pt idx="5">
                  <c:v>1098</c:v>
                </c:pt>
                <c:pt idx="6">
                  <c:v>1007</c:v>
                </c:pt>
              </c:numCache>
            </c:numRef>
          </c:xVal>
          <c:yVal>
            <c:numRef>
              <c:f>'FEEDING RUN 1'!$J$4:$J$10</c:f>
              <c:numCache>
                <c:formatCode>General</c:formatCode>
                <c:ptCount val="7"/>
                <c:pt idx="0">
                  <c:v>1327</c:v>
                </c:pt>
                <c:pt idx="1">
                  <c:v>1384</c:v>
                </c:pt>
                <c:pt idx="2">
                  <c:v>1426</c:v>
                </c:pt>
                <c:pt idx="3">
                  <c:v>1328</c:v>
                </c:pt>
                <c:pt idx="4">
                  <c:v>1250</c:v>
                </c:pt>
                <c:pt idx="5">
                  <c:v>1350</c:v>
                </c:pt>
                <c:pt idx="6">
                  <c:v>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36-4F50-AF90-E0B01797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70592"/>
        <c:axId val="1889092431"/>
      </c:scatterChart>
      <c:valAx>
        <c:axId val="845470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092431"/>
        <c:crosses val="autoZero"/>
        <c:crossBetween val="midCat"/>
      </c:valAx>
      <c:valAx>
        <c:axId val="1889092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47059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8D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2'!$D$4:$D$10</c:f>
              <c:numCache>
                <c:formatCode>General</c:formatCode>
                <c:ptCount val="7"/>
                <c:pt idx="0">
                  <c:v>1413</c:v>
                </c:pt>
                <c:pt idx="1">
                  <c:v>1204</c:v>
                </c:pt>
                <c:pt idx="2">
                  <c:v>805</c:v>
                </c:pt>
                <c:pt idx="3">
                  <c:v>855</c:v>
                </c:pt>
                <c:pt idx="4">
                  <c:v>514</c:v>
                </c:pt>
                <c:pt idx="5">
                  <c:v>764</c:v>
                </c:pt>
                <c:pt idx="6">
                  <c:v>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C-4EEE-BBE9-5ED8E3CE580B}"/>
            </c:ext>
          </c:extLst>
        </c:ser>
        <c:ser>
          <c:idx val="1"/>
          <c:order val="1"/>
          <c:tx>
            <c:v>8A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2'!$E$4:$E$10</c:f>
              <c:numCache>
                <c:formatCode>General</c:formatCode>
                <c:ptCount val="7"/>
                <c:pt idx="0">
                  <c:v>1404</c:v>
                </c:pt>
                <c:pt idx="1">
                  <c:v>1258</c:v>
                </c:pt>
                <c:pt idx="2">
                  <c:v>1249</c:v>
                </c:pt>
                <c:pt idx="3">
                  <c:v>1152</c:v>
                </c:pt>
                <c:pt idx="4">
                  <c:v>1131</c:v>
                </c:pt>
                <c:pt idx="5">
                  <c:v>983</c:v>
                </c:pt>
                <c:pt idx="6">
                  <c:v>1040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1C-4EEE-BBE9-5ED8E3CE580B}"/>
            </c:ext>
          </c:extLst>
        </c:ser>
        <c:ser>
          <c:idx val="2"/>
          <c:order val="2"/>
          <c:tx>
            <c:v>8B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2'!$F$4:$F$10</c:f>
              <c:numCache>
                <c:formatCode>General</c:formatCode>
                <c:ptCount val="7"/>
                <c:pt idx="0">
                  <c:v>1315</c:v>
                </c:pt>
                <c:pt idx="1">
                  <c:v>1293</c:v>
                </c:pt>
                <c:pt idx="2">
                  <c:v>1346</c:v>
                </c:pt>
                <c:pt idx="3">
                  <c:v>1449</c:v>
                </c:pt>
                <c:pt idx="4">
                  <c:v>1229</c:v>
                </c:pt>
                <c:pt idx="5">
                  <c:v>1263</c:v>
                </c:pt>
                <c:pt idx="6">
                  <c:v>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1C-4EEE-BBE9-5ED8E3CE580B}"/>
            </c:ext>
          </c:extLst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2'!$G$4:$G$10</c:f>
              <c:numCache>
                <c:formatCode>General</c:formatCode>
                <c:ptCount val="7"/>
                <c:pt idx="0">
                  <c:v>1497</c:v>
                </c:pt>
                <c:pt idx="1">
                  <c:v>1324</c:v>
                </c:pt>
                <c:pt idx="2">
                  <c:v>1160</c:v>
                </c:pt>
                <c:pt idx="3">
                  <c:v>853</c:v>
                </c:pt>
                <c:pt idx="4">
                  <c:v>768</c:v>
                </c:pt>
                <c:pt idx="5">
                  <c:v>848</c:v>
                </c:pt>
                <c:pt idx="6">
                  <c:v>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1C-4EEE-BBE9-5ED8E3CE580B}"/>
            </c:ext>
          </c:extLst>
        </c:ser>
        <c:ser>
          <c:idx val="4"/>
          <c:order val="4"/>
          <c:tx>
            <c:v>7D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2'!$H$4:$H$10</c:f>
              <c:numCache>
                <c:formatCode>General</c:formatCode>
                <c:ptCount val="7"/>
                <c:pt idx="0">
                  <c:v>1410</c:v>
                </c:pt>
                <c:pt idx="1">
                  <c:v>1370</c:v>
                </c:pt>
                <c:pt idx="2">
                  <c:v>1261</c:v>
                </c:pt>
                <c:pt idx="3">
                  <c:v>1180</c:v>
                </c:pt>
                <c:pt idx="4">
                  <c:v>1055</c:v>
                </c:pt>
                <c:pt idx="5">
                  <c:v>964</c:v>
                </c:pt>
                <c:pt idx="6">
                  <c:v>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1C-4EEE-BBE9-5ED8E3CE580B}"/>
            </c:ext>
          </c:extLst>
        </c:ser>
        <c:ser>
          <c:idx val="5"/>
          <c:order val="5"/>
          <c:tx>
            <c:v>7A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2'!$I$4:$I$10</c:f>
              <c:numCache>
                <c:formatCode>General</c:formatCode>
                <c:ptCount val="7"/>
                <c:pt idx="0">
                  <c:v>1353</c:v>
                </c:pt>
                <c:pt idx="1">
                  <c:v>1172</c:v>
                </c:pt>
                <c:pt idx="2">
                  <c:v>1124</c:v>
                </c:pt>
                <c:pt idx="3">
                  <c:v>933</c:v>
                </c:pt>
                <c:pt idx="4">
                  <c:v>819</c:v>
                </c:pt>
                <c:pt idx="5">
                  <c:v>540</c:v>
                </c:pt>
                <c:pt idx="6">
                  <c:v>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1C-4EEE-BBE9-5ED8E3CE580B}"/>
            </c:ext>
          </c:extLst>
        </c:ser>
        <c:ser>
          <c:idx val="6"/>
          <c:order val="6"/>
          <c:tx>
            <c:v>7B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2'!$C$4:$C$10</c:f>
              <c:numCache>
                <c:formatCode>General</c:formatCode>
                <c:ptCount val="7"/>
                <c:pt idx="0">
                  <c:v>1315</c:v>
                </c:pt>
                <c:pt idx="1">
                  <c:v>1316</c:v>
                </c:pt>
                <c:pt idx="2">
                  <c:v>1256</c:v>
                </c:pt>
                <c:pt idx="3">
                  <c:v>1285</c:v>
                </c:pt>
                <c:pt idx="4">
                  <c:v>921</c:v>
                </c:pt>
                <c:pt idx="5">
                  <c:v>864</c:v>
                </c:pt>
                <c:pt idx="6">
                  <c:v>885</c:v>
                </c:pt>
              </c:numCache>
            </c:numRef>
          </c:xVal>
          <c:yVal>
            <c:numRef>
              <c:f>'FEEDING RUN 2'!$J$4:$J$10</c:f>
              <c:numCache>
                <c:formatCode>General</c:formatCode>
                <c:ptCount val="7"/>
                <c:pt idx="0">
                  <c:v>1354</c:v>
                </c:pt>
                <c:pt idx="1">
                  <c:v>1346</c:v>
                </c:pt>
                <c:pt idx="2">
                  <c:v>1246</c:v>
                </c:pt>
                <c:pt idx="3">
                  <c:v>1273</c:v>
                </c:pt>
                <c:pt idx="4">
                  <c:v>1268</c:v>
                </c:pt>
                <c:pt idx="5">
                  <c:v>1232</c:v>
                </c:pt>
                <c:pt idx="6">
                  <c:v>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1C-4EEE-BBE9-5ED8E3CE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83726"/>
        <c:axId val="2143409075"/>
      </c:scatterChart>
      <c:valAx>
        <c:axId val="7234837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3409075"/>
        <c:crosses val="autoZero"/>
        <c:crossBetween val="midCat"/>
      </c:valAx>
      <c:valAx>
        <c:axId val="214340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348372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8C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3'!$D$4:$D$10</c:f>
              <c:numCache>
                <c:formatCode>General</c:formatCode>
                <c:ptCount val="7"/>
                <c:pt idx="0">
                  <c:v>1343</c:v>
                </c:pt>
                <c:pt idx="1">
                  <c:v>1064</c:v>
                </c:pt>
                <c:pt idx="2">
                  <c:v>785</c:v>
                </c:pt>
                <c:pt idx="3">
                  <c:v>422</c:v>
                </c:pt>
                <c:pt idx="4">
                  <c:v>393</c:v>
                </c:pt>
                <c:pt idx="5">
                  <c:v>593</c:v>
                </c:pt>
                <c:pt idx="6">
                  <c:v>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5-4DB4-87A6-0EB35FBE798C}"/>
            </c:ext>
          </c:extLst>
        </c:ser>
        <c:ser>
          <c:idx val="1"/>
          <c:order val="1"/>
          <c:tx>
            <c:v>8D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3'!$E$4:$E$10</c:f>
              <c:numCache>
                <c:formatCode>General</c:formatCode>
                <c:ptCount val="7"/>
                <c:pt idx="0">
                  <c:v>1280</c:v>
                </c:pt>
                <c:pt idx="1">
                  <c:v>1259</c:v>
                </c:pt>
                <c:pt idx="2">
                  <c:v>1247</c:v>
                </c:pt>
                <c:pt idx="3">
                  <c:v>1194</c:v>
                </c:pt>
                <c:pt idx="4">
                  <c:v>1249</c:v>
                </c:pt>
                <c:pt idx="5">
                  <c:v>1161</c:v>
                </c:pt>
                <c:pt idx="6">
                  <c:v>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5-4DB4-87A6-0EB35FBE798C}"/>
            </c:ext>
          </c:extLst>
        </c:ser>
        <c:ser>
          <c:idx val="2"/>
          <c:order val="2"/>
          <c:tx>
            <c:v>8A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3'!$F$4:$F$10</c:f>
              <c:numCache>
                <c:formatCode>General</c:formatCode>
                <c:ptCount val="7"/>
                <c:pt idx="0">
                  <c:v>1399</c:v>
                </c:pt>
                <c:pt idx="1">
                  <c:v>1289</c:v>
                </c:pt>
                <c:pt idx="2">
                  <c:v>1250</c:v>
                </c:pt>
                <c:pt idx="3">
                  <c:v>1236</c:v>
                </c:pt>
                <c:pt idx="4">
                  <c:v>1464</c:v>
                </c:pt>
                <c:pt idx="5">
                  <c:v>1463</c:v>
                </c:pt>
                <c:pt idx="6">
                  <c:v>1242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5-4DB4-87A6-0EB35FBE798C}"/>
            </c:ext>
          </c:extLst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3'!$G$4:$G$10</c:f>
              <c:numCache>
                <c:formatCode>General</c:formatCode>
                <c:ptCount val="7"/>
                <c:pt idx="0">
                  <c:v>1296</c:v>
                </c:pt>
                <c:pt idx="1">
                  <c:v>1095</c:v>
                </c:pt>
                <c:pt idx="2">
                  <c:v>970</c:v>
                </c:pt>
                <c:pt idx="3">
                  <c:v>1108</c:v>
                </c:pt>
                <c:pt idx="4">
                  <c:v>1156</c:v>
                </c:pt>
                <c:pt idx="5">
                  <c:v>637</c:v>
                </c:pt>
                <c:pt idx="6">
                  <c:v>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25-4DB4-87A6-0EB35FBE798C}"/>
            </c:ext>
          </c:extLst>
        </c:ser>
        <c:ser>
          <c:idx val="4"/>
          <c:order val="4"/>
          <c:tx>
            <c:v>7.5C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3'!$H$4:$H$10</c:f>
              <c:numCache>
                <c:formatCode>General</c:formatCode>
                <c:ptCount val="7"/>
                <c:pt idx="0">
                  <c:v>1281</c:v>
                </c:pt>
                <c:pt idx="1">
                  <c:v>1226</c:v>
                </c:pt>
                <c:pt idx="2">
                  <c:v>1500</c:v>
                </c:pt>
                <c:pt idx="3">
                  <c:v>1069</c:v>
                </c:pt>
                <c:pt idx="4">
                  <c:v>906</c:v>
                </c:pt>
                <c:pt idx="5">
                  <c:v>804</c:v>
                </c:pt>
                <c:pt idx="6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25-4DB4-87A6-0EB35FBE798C}"/>
            </c:ext>
          </c:extLst>
        </c:ser>
        <c:ser>
          <c:idx val="5"/>
          <c:order val="5"/>
          <c:tx>
            <c:v>7.5D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3'!$I$4:$I$10</c:f>
              <c:numCache>
                <c:formatCode>General</c:formatCode>
                <c:ptCount val="7"/>
                <c:pt idx="0">
                  <c:v>1233</c:v>
                </c:pt>
                <c:pt idx="1">
                  <c:v>1204</c:v>
                </c:pt>
                <c:pt idx="2">
                  <c:v>1069</c:v>
                </c:pt>
                <c:pt idx="3">
                  <c:v>914</c:v>
                </c:pt>
                <c:pt idx="4">
                  <c:v>892</c:v>
                </c:pt>
                <c:pt idx="5">
                  <c:v>778</c:v>
                </c:pt>
                <c:pt idx="6">
                  <c:v>1031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25-4DB4-87A6-0EB35FBE798C}"/>
            </c:ext>
          </c:extLst>
        </c:ser>
        <c:ser>
          <c:idx val="6"/>
          <c:order val="6"/>
          <c:tx>
            <c:v>7.5A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3'!$C$4:$C$10</c:f>
              <c:numCache>
                <c:formatCode>General</c:formatCode>
                <c:ptCount val="7"/>
                <c:pt idx="0">
                  <c:v>1283</c:v>
                </c:pt>
                <c:pt idx="1">
                  <c:v>1178</c:v>
                </c:pt>
                <c:pt idx="2">
                  <c:v>992</c:v>
                </c:pt>
                <c:pt idx="3">
                  <c:v>1010</c:v>
                </c:pt>
                <c:pt idx="4">
                  <c:v>1009</c:v>
                </c:pt>
                <c:pt idx="5">
                  <c:v>946</c:v>
                </c:pt>
                <c:pt idx="6">
                  <c:v>833</c:v>
                </c:pt>
              </c:numCache>
            </c:numRef>
          </c:xVal>
          <c:yVal>
            <c:numRef>
              <c:f>'FEEDING RUN 3'!$J$4:$J$10</c:f>
              <c:numCache>
                <c:formatCode>General</c:formatCode>
                <c:ptCount val="7"/>
                <c:pt idx="0">
                  <c:v>1271</c:v>
                </c:pt>
                <c:pt idx="1">
                  <c:v>1259</c:v>
                </c:pt>
                <c:pt idx="2">
                  <c:v>1227</c:v>
                </c:pt>
                <c:pt idx="3">
                  <c:v>1313</c:v>
                </c:pt>
                <c:pt idx="4">
                  <c:v>1444</c:v>
                </c:pt>
                <c:pt idx="5">
                  <c:v>1336</c:v>
                </c:pt>
                <c:pt idx="6">
                  <c:v>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25-4DB4-87A6-0EB35FBE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72802"/>
        <c:axId val="1475683399"/>
      </c:scatterChart>
      <c:valAx>
        <c:axId val="408272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683399"/>
        <c:crosses val="autoZero"/>
        <c:crossBetween val="midCat"/>
      </c:valAx>
      <c:valAx>
        <c:axId val="1475683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827280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8B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4'!$C$4:$C$10</c:f>
              <c:numCache>
                <c:formatCode>General</c:formatCode>
                <c:ptCount val="7"/>
                <c:pt idx="0">
                  <c:v>1443</c:v>
                </c:pt>
                <c:pt idx="1">
                  <c:v>1075</c:v>
                </c:pt>
                <c:pt idx="2">
                  <c:v>1300</c:v>
                </c:pt>
                <c:pt idx="3">
                  <c:v>1168</c:v>
                </c:pt>
                <c:pt idx="4">
                  <c:v>1179</c:v>
                </c:pt>
                <c:pt idx="5">
                  <c:v>1167</c:v>
                </c:pt>
                <c:pt idx="6">
                  <c:v>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7F-48AB-B9E4-9935CBB9B86C}"/>
            </c:ext>
          </c:extLst>
        </c:ser>
        <c:ser>
          <c:idx val="1"/>
          <c:order val="1"/>
          <c:tx>
            <c:v>8C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4'!$D$4:$D$10</c:f>
              <c:numCache>
                <c:formatCode>General</c:formatCode>
                <c:ptCount val="7"/>
                <c:pt idx="0">
                  <c:v>1354</c:v>
                </c:pt>
                <c:pt idx="1">
                  <c:v>1300</c:v>
                </c:pt>
                <c:pt idx="2">
                  <c:v>1462</c:v>
                </c:pt>
                <c:pt idx="3">
                  <c:v>1293</c:v>
                </c:pt>
                <c:pt idx="4">
                  <c:v>1305</c:v>
                </c:pt>
                <c:pt idx="5">
                  <c:v>1275</c:v>
                </c:pt>
                <c:pt idx="6">
                  <c:v>1184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7F-48AB-B9E4-9935CBB9B86C}"/>
            </c:ext>
          </c:extLst>
        </c:ser>
        <c:ser>
          <c:idx val="2"/>
          <c:order val="2"/>
          <c:tx>
            <c:v>8D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4'!$E$4:$E$10</c:f>
              <c:numCache>
                <c:formatCode>General</c:formatCode>
                <c:ptCount val="7"/>
                <c:pt idx="0">
                  <c:v>1367</c:v>
                </c:pt>
                <c:pt idx="1">
                  <c:v>1249</c:v>
                </c:pt>
                <c:pt idx="2">
                  <c:v>890</c:v>
                </c:pt>
                <c:pt idx="3">
                  <c:v>967</c:v>
                </c:pt>
                <c:pt idx="4">
                  <c:v>688</c:v>
                </c:pt>
                <c:pt idx="5">
                  <c:v>778</c:v>
                </c:pt>
                <c:pt idx="6">
                  <c:v>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7F-48AB-B9E4-9935CBB9B86C}"/>
            </c:ext>
          </c:extLst>
        </c:ser>
        <c:ser>
          <c:idx val="3"/>
          <c:order val="3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4'!$F$4:$F$10</c:f>
              <c:numCache>
                <c:formatCode>General</c:formatCode>
                <c:ptCount val="7"/>
                <c:pt idx="0">
                  <c:v>1407</c:v>
                </c:pt>
                <c:pt idx="1">
                  <c:v>1443</c:v>
                </c:pt>
                <c:pt idx="2">
                  <c:v>1415</c:v>
                </c:pt>
                <c:pt idx="3">
                  <c:v>1367</c:v>
                </c:pt>
                <c:pt idx="4">
                  <c:v>1201</c:v>
                </c:pt>
                <c:pt idx="5">
                  <c:v>1257</c:v>
                </c:pt>
                <c:pt idx="6">
                  <c:v>1255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7F-48AB-B9E4-9935CBB9B86C}"/>
            </c:ext>
          </c:extLst>
        </c:ser>
        <c:ser>
          <c:idx val="4"/>
          <c:order val="4"/>
          <c:tx>
            <c:v>7.5B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4'!$G$4:$G$10</c:f>
              <c:numCache>
                <c:formatCode>General</c:formatCode>
                <c:ptCount val="7"/>
                <c:pt idx="0">
                  <c:v>1321</c:v>
                </c:pt>
                <c:pt idx="1">
                  <c:v>1423</c:v>
                </c:pt>
                <c:pt idx="2">
                  <c:v>1110</c:v>
                </c:pt>
                <c:pt idx="3">
                  <c:v>976</c:v>
                </c:pt>
                <c:pt idx="4">
                  <c:v>797</c:v>
                </c:pt>
                <c:pt idx="6">
                  <c:v>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7F-48AB-B9E4-9935CBB9B86C}"/>
            </c:ext>
          </c:extLst>
        </c:ser>
        <c:ser>
          <c:idx val="5"/>
          <c:order val="5"/>
          <c:tx>
            <c:v>7.5C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4'!$H$4:$H$10</c:f>
              <c:numCache>
                <c:formatCode>General</c:formatCode>
                <c:ptCount val="7"/>
                <c:pt idx="0">
                  <c:v>1319</c:v>
                </c:pt>
                <c:pt idx="1">
                  <c:v>1405</c:v>
                </c:pt>
                <c:pt idx="2">
                  <c:v>1313</c:v>
                </c:pt>
                <c:pt idx="3">
                  <c:v>1119</c:v>
                </c:pt>
                <c:pt idx="4">
                  <c:v>1100</c:v>
                </c:pt>
                <c:pt idx="5">
                  <c:v>1054</c:v>
                </c:pt>
                <c:pt idx="6">
                  <c:v>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7F-48AB-B9E4-9935CBB9B86C}"/>
            </c:ext>
          </c:extLst>
        </c:ser>
        <c:ser>
          <c:idx val="6"/>
          <c:order val="6"/>
          <c:tx>
            <c:v>7.5D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4'!$I$4:$I$10</c:f>
              <c:numCache>
                <c:formatCode>General</c:formatCode>
                <c:ptCount val="7"/>
                <c:pt idx="0">
                  <c:v>1357</c:v>
                </c:pt>
                <c:pt idx="1">
                  <c:v>1409</c:v>
                </c:pt>
                <c:pt idx="2">
                  <c:v>1239</c:v>
                </c:pt>
                <c:pt idx="3">
                  <c:v>1182</c:v>
                </c:pt>
                <c:pt idx="4">
                  <c:v>1124</c:v>
                </c:pt>
                <c:pt idx="5">
                  <c:v>1153</c:v>
                </c:pt>
                <c:pt idx="6">
                  <c:v>1013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7F-48AB-B9E4-9935CBB9B86C}"/>
            </c:ext>
          </c:extLst>
        </c:ser>
        <c:ser>
          <c:idx val="7"/>
          <c:order val="7"/>
          <c:tx>
            <c:v>Blank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'FEEDING RUN 4'!$B$4:$B$10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'FEEDING RUN 4'!$J$4:$J$10</c:f>
              <c:numCache>
                <c:formatCode>General</c:formatCode>
                <c:ptCount val="7"/>
                <c:pt idx="0">
                  <c:v>1380</c:v>
                </c:pt>
                <c:pt idx="1">
                  <c:v>1370</c:v>
                </c:pt>
                <c:pt idx="2">
                  <c:v>1245</c:v>
                </c:pt>
                <c:pt idx="3">
                  <c:v>1399</c:v>
                </c:pt>
                <c:pt idx="4">
                  <c:v>1250</c:v>
                </c:pt>
                <c:pt idx="5">
                  <c:v>1280</c:v>
                </c:pt>
                <c:pt idx="6">
                  <c:v>1254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7F-48AB-B9E4-9935CBB9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54012"/>
        <c:axId val="971784075"/>
      </c:scatterChart>
      <c:valAx>
        <c:axId val="1472454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784075"/>
        <c:crosses val="autoZero"/>
        <c:crossBetween val="midCat"/>
      </c:valAx>
      <c:valAx>
        <c:axId val="971784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245401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18</xdr:row>
      <xdr:rowOff>19050</xdr:rowOff>
    </xdr:from>
    <xdr:ext cx="4343400" cy="2876550"/>
    <xdr:graphicFrame macro="">
      <xdr:nvGraphicFramePr>
        <xdr:cNvPr id="387284184" name="Chart 1">
          <a:extLst>
            <a:ext uri="{FF2B5EF4-FFF2-40B4-BE49-F238E27FC236}">
              <a16:creationId xmlns:a16="http://schemas.microsoft.com/office/drawing/2014/main" id="{00000000-0008-0000-0000-0000D87C1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18</xdr:row>
      <xdr:rowOff>19050</xdr:rowOff>
    </xdr:from>
    <xdr:ext cx="4343400" cy="2876550"/>
    <xdr:graphicFrame macro="">
      <xdr:nvGraphicFramePr>
        <xdr:cNvPr id="325445445" name="Chart 2">
          <a:extLst>
            <a:ext uri="{FF2B5EF4-FFF2-40B4-BE49-F238E27FC236}">
              <a16:creationId xmlns:a16="http://schemas.microsoft.com/office/drawing/2014/main" id="{00000000-0008-0000-0100-000045E76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18</xdr:row>
      <xdr:rowOff>19050</xdr:rowOff>
    </xdr:from>
    <xdr:ext cx="4343400" cy="2876550"/>
    <xdr:graphicFrame macro="">
      <xdr:nvGraphicFramePr>
        <xdr:cNvPr id="196751082" name="Chart 3">
          <a:extLst>
            <a:ext uri="{FF2B5EF4-FFF2-40B4-BE49-F238E27FC236}">
              <a16:creationId xmlns:a16="http://schemas.microsoft.com/office/drawing/2014/main" id="{00000000-0008-0000-0200-0000EA2E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552450</xdr:colOff>
      <xdr:row>18</xdr:row>
      <xdr:rowOff>19050</xdr:rowOff>
    </xdr:from>
    <xdr:ext cx="4343400" cy="2876550"/>
    <xdr:graphicFrame macro="">
      <xdr:nvGraphicFramePr>
        <xdr:cNvPr id="41735386" name="Chart 4">
          <a:extLst>
            <a:ext uri="{FF2B5EF4-FFF2-40B4-BE49-F238E27FC236}">
              <a16:creationId xmlns:a16="http://schemas.microsoft.com/office/drawing/2014/main" id="{00000000-0008-0000-0300-0000DAD47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D9" sqref="D9"/>
    </sheetView>
  </sheetViews>
  <sheetFormatPr defaultColWidth="12.6640625" defaultRowHeight="15" customHeight="1" x14ac:dyDescent="0.3"/>
  <cols>
    <col min="1" max="2" width="7.6640625" customWidth="1"/>
    <col min="3" max="3" width="8.5" customWidth="1"/>
    <col min="4" max="26" width="7.6640625" customWidth="1"/>
  </cols>
  <sheetData>
    <row r="1" spans="1:17" ht="14.5" x14ac:dyDescent="0.35">
      <c r="A1" s="1" t="s">
        <v>0</v>
      </c>
      <c r="C1" s="2">
        <v>44453</v>
      </c>
      <c r="E1" s="1" t="s">
        <v>1</v>
      </c>
      <c r="F1" s="1">
        <v>1</v>
      </c>
      <c r="O1" s="1" t="s">
        <v>2</v>
      </c>
    </row>
    <row r="2" spans="1:17" ht="14.5" x14ac:dyDescent="0.35">
      <c r="C2" s="2"/>
    </row>
    <row r="3" spans="1:17" ht="14.5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O3" s="1" t="s">
        <v>12</v>
      </c>
      <c r="P3" s="1" t="s">
        <v>13</v>
      </c>
      <c r="Q3" s="1" t="s">
        <v>14</v>
      </c>
    </row>
    <row r="4" spans="1:17" ht="14.5" x14ac:dyDescent="0.35">
      <c r="A4" s="3">
        <v>0.4236111111111111</v>
      </c>
      <c r="B4" s="1">
        <v>0</v>
      </c>
      <c r="C4" s="1">
        <v>1353</v>
      </c>
      <c r="D4" s="1">
        <v>1332</v>
      </c>
      <c r="E4" s="1">
        <v>1357</v>
      </c>
      <c r="F4" s="1">
        <v>1355</v>
      </c>
      <c r="G4" s="1">
        <v>1314</v>
      </c>
      <c r="H4" s="1">
        <v>1333</v>
      </c>
      <c r="I4" s="1">
        <v>1366</v>
      </c>
      <c r="J4" s="1">
        <v>1327</v>
      </c>
      <c r="O4" s="1">
        <v>35916</v>
      </c>
      <c r="P4" s="1">
        <v>33</v>
      </c>
      <c r="Q4" s="1">
        <f t="shared" ref="Q4:Q7" si="0">+O4/P4*1000</f>
        <v>1088363.6363636362</v>
      </c>
    </row>
    <row r="5" spans="1:17" ht="14.5" x14ac:dyDescent="0.35">
      <c r="A5" s="3">
        <v>0.43055555555555558</v>
      </c>
      <c r="B5" s="1">
        <v>10</v>
      </c>
      <c r="C5" s="1">
        <v>1216</v>
      </c>
      <c r="D5" s="1">
        <v>1315</v>
      </c>
      <c r="E5" s="1">
        <v>1288</v>
      </c>
      <c r="F5" s="1">
        <v>1335</v>
      </c>
      <c r="G5" s="1">
        <v>1186</v>
      </c>
      <c r="H5" s="1">
        <v>1338</v>
      </c>
      <c r="I5" s="1">
        <v>1209</v>
      </c>
      <c r="J5" s="1">
        <v>1384</v>
      </c>
      <c r="O5" s="1">
        <v>35770</v>
      </c>
      <c r="P5" s="1">
        <v>33</v>
      </c>
      <c r="Q5" s="1">
        <f t="shared" si="0"/>
        <v>1083939.393939394</v>
      </c>
    </row>
    <row r="6" spans="1:17" ht="14.5" x14ac:dyDescent="0.35">
      <c r="A6" s="3">
        <v>0.44236111111111115</v>
      </c>
      <c r="B6" s="1">
        <v>27</v>
      </c>
      <c r="C6" s="1">
        <v>1210</v>
      </c>
      <c r="D6" s="1">
        <v>1234</v>
      </c>
      <c r="E6" s="1">
        <v>1364</v>
      </c>
      <c r="F6" s="1">
        <v>1534</v>
      </c>
      <c r="G6" s="1">
        <v>1295</v>
      </c>
      <c r="H6" s="1">
        <v>1103</v>
      </c>
      <c r="I6" s="1">
        <v>1157</v>
      </c>
      <c r="J6" s="1">
        <v>1426</v>
      </c>
      <c r="O6" s="1">
        <v>37532</v>
      </c>
      <c r="P6" s="1">
        <v>33</v>
      </c>
      <c r="Q6" s="1">
        <f t="shared" si="0"/>
        <v>1137333.3333333333</v>
      </c>
    </row>
    <row r="7" spans="1:17" ht="14.5" x14ac:dyDescent="0.35">
      <c r="A7" s="3">
        <v>0.45624999999999999</v>
      </c>
      <c r="B7" s="1">
        <v>47</v>
      </c>
      <c r="C7" s="1">
        <v>1164</v>
      </c>
      <c r="D7" s="1">
        <v>1165</v>
      </c>
      <c r="E7" s="1">
        <v>1076</v>
      </c>
      <c r="F7" s="1">
        <v>1294</v>
      </c>
      <c r="G7" s="1">
        <v>984</v>
      </c>
      <c r="H7" s="1">
        <v>1026</v>
      </c>
      <c r="I7" s="1">
        <v>892</v>
      </c>
      <c r="J7" s="1">
        <v>1328</v>
      </c>
      <c r="O7" s="1">
        <v>36527</v>
      </c>
      <c r="P7" s="1">
        <v>33</v>
      </c>
      <c r="Q7" s="1">
        <f t="shared" si="0"/>
        <v>1106878.7878787881</v>
      </c>
    </row>
    <row r="8" spans="1:17" ht="14.5" x14ac:dyDescent="0.35">
      <c r="A8" s="3">
        <v>0.46319444444444446</v>
      </c>
      <c r="B8" s="1">
        <v>57</v>
      </c>
      <c r="C8" s="1">
        <v>1114</v>
      </c>
      <c r="D8" s="1">
        <v>983</v>
      </c>
      <c r="E8" s="1">
        <v>966</v>
      </c>
      <c r="F8" s="1">
        <v>1296</v>
      </c>
      <c r="G8" s="1">
        <v>681</v>
      </c>
      <c r="H8" s="1">
        <v>824</v>
      </c>
      <c r="I8" s="1">
        <v>718</v>
      </c>
      <c r="J8" s="1">
        <v>1250</v>
      </c>
    </row>
    <row r="9" spans="1:17" ht="14.5" x14ac:dyDescent="0.35">
      <c r="A9" s="3">
        <v>0.47222222222222227</v>
      </c>
      <c r="B9" s="1">
        <v>70</v>
      </c>
      <c r="C9" s="1">
        <v>1098</v>
      </c>
      <c r="D9" s="1">
        <v>999</v>
      </c>
      <c r="E9" s="1">
        <v>927</v>
      </c>
      <c r="F9" s="1">
        <v>1307</v>
      </c>
      <c r="G9" s="1">
        <v>849</v>
      </c>
      <c r="H9" s="1">
        <v>785</v>
      </c>
      <c r="I9" s="1">
        <v>888</v>
      </c>
      <c r="J9" s="1">
        <v>1350</v>
      </c>
      <c r="Q9" s="1">
        <f>AVERAGE(Q4:Q7)</f>
        <v>1104128.7878787878</v>
      </c>
    </row>
    <row r="10" spans="1:17" ht="14.5" x14ac:dyDescent="0.35">
      <c r="A10" s="3">
        <v>0.4861111111111111</v>
      </c>
      <c r="B10" s="1">
        <v>90</v>
      </c>
      <c r="C10" s="1">
        <v>1007</v>
      </c>
      <c r="D10" s="1">
        <v>767</v>
      </c>
      <c r="E10" s="1">
        <v>1116</v>
      </c>
      <c r="F10" s="1">
        <v>1339</v>
      </c>
      <c r="G10" s="1">
        <v>521</v>
      </c>
      <c r="H10" s="1">
        <v>711</v>
      </c>
      <c r="I10" s="1">
        <v>493</v>
      </c>
      <c r="J10" s="1">
        <v>1284</v>
      </c>
      <c r="Q10" s="1">
        <f>STDEV(Q4:Q7)</f>
        <v>24264.212115642604</v>
      </c>
    </row>
    <row r="11" spans="1:17" ht="14.5" x14ac:dyDescent="0.35">
      <c r="Q11" s="1">
        <f>+Q10/Q9*100</f>
        <v>2.1975889390818373</v>
      </c>
    </row>
    <row r="14" spans="1:17" ht="14.5" x14ac:dyDescent="0.35">
      <c r="A14" s="1" t="s">
        <v>15</v>
      </c>
      <c r="C14" s="1">
        <f>SLOPE(C4:C10,B4:B10)</f>
        <v>-3.2219419924337958</v>
      </c>
      <c r="D14" s="1">
        <f>SLOPE(D4:D10,B4:B10)</f>
        <v>-6.1429697351828487</v>
      </c>
      <c r="E14" s="1">
        <f>SLOPE(E4:E10,B4:B10)</f>
        <v>-4.3143127364438847</v>
      </c>
      <c r="F14" s="1">
        <f>SLOPE(F4:F10,B4:B10)</f>
        <v>-0.83890290037831017</v>
      </c>
      <c r="G14" s="1">
        <f>SLOPE(G4:G10,B4:B10)</f>
        <v>-8.7452711223203021</v>
      </c>
      <c r="H14" s="1">
        <f>SLOPE(H4:H10,B4:B10)</f>
        <v>-7.7031841109709962</v>
      </c>
      <c r="I14" s="1">
        <f>SLOPE(I4:I10,B4:B10)</f>
        <v>-8.8871374527112224</v>
      </c>
      <c r="J14" s="1">
        <f>SLOPE(J4:J10,B4:B10)</f>
        <v>-0.9361601513240857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/>
  </sheetViews>
  <sheetFormatPr defaultColWidth="12.6640625" defaultRowHeight="15" customHeight="1" x14ac:dyDescent="0.3"/>
  <cols>
    <col min="1" max="2" width="7.6640625" customWidth="1"/>
    <col min="3" max="3" width="8.5" customWidth="1"/>
    <col min="4" max="26" width="7.6640625" customWidth="1"/>
  </cols>
  <sheetData>
    <row r="1" spans="1:17" ht="14.5" x14ac:dyDescent="0.35">
      <c r="A1" s="1" t="s">
        <v>0</v>
      </c>
      <c r="C1" s="2">
        <v>44453</v>
      </c>
      <c r="E1" s="1" t="s">
        <v>1</v>
      </c>
      <c r="F1" s="1">
        <v>2</v>
      </c>
      <c r="O1" s="1" t="s">
        <v>2</v>
      </c>
    </row>
    <row r="2" spans="1:17" ht="14.5" x14ac:dyDescent="0.35">
      <c r="C2" s="2"/>
    </row>
    <row r="3" spans="1:17" ht="14.5" x14ac:dyDescent="0.35">
      <c r="A3" s="1" t="s">
        <v>3</v>
      </c>
      <c r="B3" s="1" t="s">
        <v>4</v>
      </c>
      <c r="C3" s="1" t="s">
        <v>16</v>
      </c>
      <c r="D3" s="1" t="s">
        <v>5</v>
      </c>
      <c r="E3" s="1" t="s">
        <v>6</v>
      </c>
      <c r="F3" s="1" t="s">
        <v>8</v>
      </c>
      <c r="G3" s="1" t="s">
        <v>17</v>
      </c>
      <c r="H3" s="1" t="s">
        <v>9</v>
      </c>
      <c r="I3" s="1" t="s">
        <v>10</v>
      </c>
      <c r="J3" s="1" t="s">
        <v>8</v>
      </c>
      <c r="O3" s="1" t="s">
        <v>12</v>
      </c>
      <c r="P3" s="1" t="s">
        <v>13</v>
      </c>
      <c r="Q3" s="1" t="s">
        <v>14</v>
      </c>
    </row>
    <row r="4" spans="1:17" ht="14.5" x14ac:dyDescent="0.35">
      <c r="A4" s="3">
        <v>0.50416666666666665</v>
      </c>
      <c r="B4" s="1">
        <v>0</v>
      </c>
      <c r="C4" s="1">
        <v>1315</v>
      </c>
      <c r="D4" s="1">
        <v>1413</v>
      </c>
      <c r="E4" s="1">
        <v>1404</v>
      </c>
      <c r="F4" s="1">
        <v>1315</v>
      </c>
      <c r="G4" s="1">
        <v>1497</v>
      </c>
      <c r="H4" s="1">
        <v>1410</v>
      </c>
      <c r="I4" s="1">
        <v>1353</v>
      </c>
      <c r="J4" s="1">
        <v>1354</v>
      </c>
      <c r="O4" s="1">
        <v>35916</v>
      </c>
      <c r="P4" s="1">
        <v>33</v>
      </c>
      <c r="Q4" s="1">
        <f t="shared" ref="Q4:Q7" si="0">+O4/P4*1000</f>
        <v>1088363.6363636362</v>
      </c>
    </row>
    <row r="5" spans="1:17" ht="14.5" x14ac:dyDescent="0.35">
      <c r="A5" s="3">
        <v>0.51111111111111118</v>
      </c>
      <c r="B5" s="1">
        <v>10</v>
      </c>
      <c r="C5" s="1">
        <v>1316</v>
      </c>
      <c r="D5" s="1">
        <v>1204</v>
      </c>
      <c r="E5" s="1">
        <v>1258</v>
      </c>
      <c r="F5" s="1">
        <v>1293</v>
      </c>
      <c r="G5" s="1">
        <v>1324</v>
      </c>
      <c r="H5" s="1">
        <v>1370</v>
      </c>
      <c r="I5" s="1">
        <v>1172</v>
      </c>
      <c r="J5" s="1">
        <v>1346</v>
      </c>
      <c r="O5" s="1">
        <v>35770</v>
      </c>
      <c r="P5" s="1">
        <v>33</v>
      </c>
      <c r="Q5" s="1">
        <f t="shared" si="0"/>
        <v>1083939.393939394</v>
      </c>
    </row>
    <row r="6" spans="1:17" ht="14.5" x14ac:dyDescent="0.35">
      <c r="A6" s="3">
        <v>0.5180555555555556</v>
      </c>
      <c r="B6" s="1">
        <v>20</v>
      </c>
      <c r="C6" s="1">
        <v>1256</v>
      </c>
      <c r="D6" s="1">
        <v>805</v>
      </c>
      <c r="E6" s="1">
        <v>1249</v>
      </c>
      <c r="F6" s="1">
        <v>1346</v>
      </c>
      <c r="G6" s="1">
        <v>1160</v>
      </c>
      <c r="H6" s="1">
        <v>1261</v>
      </c>
      <c r="I6" s="1">
        <v>1124</v>
      </c>
      <c r="J6" s="1">
        <v>1246</v>
      </c>
      <c r="O6" s="1">
        <v>37532</v>
      </c>
      <c r="P6" s="1">
        <v>33</v>
      </c>
      <c r="Q6" s="1">
        <f t="shared" si="0"/>
        <v>1137333.3333333333</v>
      </c>
    </row>
    <row r="7" spans="1:17" ht="14.5" x14ac:dyDescent="0.35">
      <c r="A7" s="3">
        <v>0.52500000000000002</v>
      </c>
      <c r="B7" s="1">
        <v>30</v>
      </c>
      <c r="C7" s="1">
        <v>1285</v>
      </c>
      <c r="D7" s="1">
        <v>855</v>
      </c>
      <c r="E7" s="1">
        <v>1152</v>
      </c>
      <c r="F7" s="1">
        <v>1449</v>
      </c>
      <c r="G7" s="1">
        <v>853</v>
      </c>
      <c r="H7" s="1">
        <v>1180</v>
      </c>
      <c r="I7" s="1">
        <v>933</v>
      </c>
      <c r="J7" s="1">
        <v>1273</v>
      </c>
      <c r="O7" s="1">
        <v>36527</v>
      </c>
      <c r="P7" s="1">
        <v>33</v>
      </c>
      <c r="Q7" s="1">
        <f t="shared" si="0"/>
        <v>1106878.7878787881</v>
      </c>
    </row>
    <row r="8" spans="1:17" ht="14.5" x14ac:dyDescent="0.35">
      <c r="A8" s="3">
        <v>0.53194444444444444</v>
      </c>
      <c r="B8" s="1">
        <v>40</v>
      </c>
      <c r="C8" s="1">
        <v>921</v>
      </c>
      <c r="D8" s="1">
        <v>514</v>
      </c>
      <c r="E8" s="1">
        <v>1131</v>
      </c>
      <c r="F8" s="1">
        <v>1229</v>
      </c>
      <c r="G8" s="1">
        <v>768</v>
      </c>
      <c r="H8" s="1">
        <v>1055</v>
      </c>
      <c r="I8" s="1">
        <v>819</v>
      </c>
      <c r="J8" s="1">
        <v>1268</v>
      </c>
    </row>
    <row r="9" spans="1:17" ht="14.5" x14ac:dyDescent="0.35">
      <c r="A9" s="3">
        <v>0.53888888888888886</v>
      </c>
      <c r="B9" s="1">
        <v>50</v>
      </c>
      <c r="C9" s="1">
        <v>864</v>
      </c>
      <c r="D9" s="1">
        <v>764</v>
      </c>
      <c r="E9" s="1">
        <v>983</v>
      </c>
      <c r="F9" s="1">
        <v>1263</v>
      </c>
      <c r="G9" s="1">
        <v>848</v>
      </c>
      <c r="H9" s="1">
        <v>964</v>
      </c>
      <c r="I9" s="1">
        <v>540</v>
      </c>
      <c r="J9" s="1">
        <v>1232</v>
      </c>
      <c r="Q9" s="1">
        <f>AVERAGE(Q4:Q7)</f>
        <v>1104128.7878787878</v>
      </c>
    </row>
    <row r="10" spans="1:17" ht="14.5" x14ac:dyDescent="0.35">
      <c r="A10" s="3">
        <v>5.2777777777777778E-2</v>
      </c>
      <c r="B10" s="1">
        <v>70</v>
      </c>
      <c r="C10" s="1">
        <v>885</v>
      </c>
      <c r="D10" s="1">
        <v>819</v>
      </c>
      <c r="E10" s="1">
        <v>1040</v>
      </c>
      <c r="F10" s="1">
        <v>1297</v>
      </c>
      <c r="G10" s="1">
        <v>604</v>
      </c>
      <c r="H10" s="1">
        <v>907</v>
      </c>
      <c r="I10" s="1">
        <v>264</v>
      </c>
      <c r="J10" s="1">
        <v>1223</v>
      </c>
      <c r="Q10" s="1">
        <f>STDEV(Q4:Q7)</f>
        <v>24264.212115642604</v>
      </c>
    </row>
    <row r="11" spans="1:17" ht="14.5" x14ac:dyDescent="0.35">
      <c r="A11" s="3">
        <v>0.52500000000000002</v>
      </c>
      <c r="B11" s="1">
        <v>90</v>
      </c>
      <c r="C11" s="1">
        <v>627</v>
      </c>
      <c r="D11" s="1">
        <v>562</v>
      </c>
      <c r="E11" s="1">
        <v>893</v>
      </c>
      <c r="F11" s="1">
        <v>1279</v>
      </c>
      <c r="G11" s="1">
        <v>541</v>
      </c>
      <c r="H11" s="1">
        <v>808</v>
      </c>
      <c r="I11" s="1">
        <v>192</v>
      </c>
      <c r="J11" s="1">
        <v>1177</v>
      </c>
      <c r="Q11" s="1">
        <f>+Q10/Q9*100</f>
        <v>2.1975889390818373</v>
      </c>
    </row>
    <row r="14" spans="1:17" ht="14.5" x14ac:dyDescent="0.35">
      <c r="A14" s="1" t="s">
        <v>15</v>
      </c>
      <c r="C14" s="1">
        <f>SLOPE(C4:C11,B4:B11)</f>
        <v>-8.1578034682080922</v>
      </c>
      <c r="D14" s="1">
        <f>SLOPE(D4:D11,B4:B11)</f>
        <v>-7.4466281310211944</v>
      </c>
      <c r="E14" s="1">
        <f>SLOPE(E4:E11,B4:B11)</f>
        <v>-5.1379576107899805</v>
      </c>
      <c r="F14" s="1">
        <f>SLOPE(F4:F11,B4:B11)</f>
        <v>-0.6506743737957611</v>
      </c>
      <c r="G14" s="1">
        <f>SLOPE(G4:G11,B4:B11)</f>
        <v>-10.510404624277456</v>
      </c>
      <c r="H14" s="1">
        <f>SLOPE(H4:H11,B4:B11)</f>
        <v>-7.1023121387283235</v>
      </c>
      <c r="I14" s="1">
        <f>SLOPE(I4:I11,B4:B11)</f>
        <v>-13.899614643545279</v>
      </c>
      <c r="J14" s="1">
        <f>SLOPE(J4:J11,B4:B11)</f>
        <v>-1.800578034682081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2.6640625" defaultRowHeight="15" customHeight="1" x14ac:dyDescent="0.3"/>
  <cols>
    <col min="1" max="2" width="7.6640625" customWidth="1"/>
    <col min="3" max="3" width="8.5" customWidth="1"/>
    <col min="4" max="26" width="7.6640625" customWidth="1"/>
  </cols>
  <sheetData>
    <row r="1" spans="1:17" ht="14.5" x14ac:dyDescent="0.35">
      <c r="A1" s="1" t="s">
        <v>0</v>
      </c>
      <c r="C1" s="2">
        <v>44453</v>
      </c>
      <c r="E1" s="1" t="s">
        <v>1</v>
      </c>
      <c r="F1" s="1">
        <v>3</v>
      </c>
      <c r="O1" s="1" t="s">
        <v>2</v>
      </c>
    </row>
    <row r="2" spans="1:17" ht="14.5" x14ac:dyDescent="0.35">
      <c r="C2" s="2"/>
    </row>
    <row r="3" spans="1:17" ht="14.5" x14ac:dyDescent="0.35">
      <c r="A3" s="1" t="s">
        <v>3</v>
      </c>
      <c r="B3" s="1" t="s">
        <v>4</v>
      </c>
      <c r="C3" s="1" t="s">
        <v>7</v>
      </c>
      <c r="D3" s="1" t="s">
        <v>16</v>
      </c>
      <c r="E3" s="1" t="s">
        <v>5</v>
      </c>
      <c r="F3" s="1" t="s">
        <v>8</v>
      </c>
      <c r="G3" s="1" t="s">
        <v>18</v>
      </c>
      <c r="H3" s="1" t="s">
        <v>19</v>
      </c>
      <c r="I3" s="1" t="s">
        <v>20</v>
      </c>
      <c r="J3" s="1" t="s">
        <v>8</v>
      </c>
      <c r="O3" s="1" t="s">
        <v>12</v>
      </c>
      <c r="P3" s="1" t="s">
        <v>13</v>
      </c>
      <c r="Q3" s="1" t="s">
        <v>14</v>
      </c>
    </row>
    <row r="4" spans="1:17" ht="14.5" x14ac:dyDescent="0.35">
      <c r="A4" s="3"/>
      <c r="B4" s="1">
        <v>0</v>
      </c>
      <c r="C4" s="1">
        <v>1283</v>
      </c>
      <c r="D4" s="1">
        <v>1343</v>
      </c>
      <c r="E4" s="1">
        <v>1280</v>
      </c>
      <c r="F4" s="1">
        <v>1399</v>
      </c>
      <c r="G4" s="1">
        <v>1296</v>
      </c>
      <c r="H4" s="1">
        <v>1281</v>
      </c>
      <c r="I4" s="1">
        <v>1233</v>
      </c>
      <c r="J4" s="1">
        <v>1271</v>
      </c>
      <c r="O4" s="1">
        <v>35916</v>
      </c>
      <c r="P4" s="1">
        <v>33</v>
      </c>
      <c r="Q4" s="1">
        <f t="shared" ref="Q4:Q7" si="0">+O4/P4*1000</f>
        <v>1088363.6363636362</v>
      </c>
    </row>
    <row r="5" spans="1:17" ht="14.5" x14ac:dyDescent="0.35">
      <c r="A5" s="3"/>
      <c r="B5" s="1">
        <v>15</v>
      </c>
      <c r="C5" s="1">
        <v>1178</v>
      </c>
      <c r="D5" s="1">
        <v>1064</v>
      </c>
      <c r="E5" s="1">
        <v>1259</v>
      </c>
      <c r="F5" s="1">
        <v>1289</v>
      </c>
      <c r="G5" s="1">
        <v>1095</v>
      </c>
      <c r="H5" s="1">
        <v>1226</v>
      </c>
      <c r="I5" s="1">
        <v>1204</v>
      </c>
      <c r="J5" s="1">
        <v>1259</v>
      </c>
      <c r="O5" s="1">
        <v>35770</v>
      </c>
      <c r="P5" s="1">
        <v>33</v>
      </c>
      <c r="Q5" s="1">
        <f t="shared" si="0"/>
        <v>1083939.393939394</v>
      </c>
    </row>
    <row r="6" spans="1:17" ht="14.5" x14ac:dyDescent="0.35">
      <c r="A6" s="3"/>
      <c r="B6" s="1">
        <v>30</v>
      </c>
      <c r="C6" s="1">
        <v>992</v>
      </c>
      <c r="D6" s="1">
        <v>785</v>
      </c>
      <c r="E6" s="1">
        <v>1247</v>
      </c>
      <c r="F6" s="1">
        <v>1250</v>
      </c>
      <c r="G6" s="1">
        <v>970</v>
      </c>
      <c r="H6" s="1">
        <v>1500</v>
      </c>
      <c r="I6" s="1">
        <v>1069</v>
      </c>
      <c r="J6" s="1">
        <v>1227</v>
      </c>
      <c r="O6" s="1">
        <v>37532</v>
      </c>
      <c r="P6" s="1">
        <v>33</v>
      </c>
      <c r="Q6" s="1">
        <f t="shared" si="0"/>
        <v>1137333.3333333333</v>
      </c>
    </row>
    <row r="7" spans="1:17" ht="14.5" x14ac:dyDescent="0.35">
      <c r="A7" s="3"/>
      <c r="B7" s="1">
        <v>45</v>
      </c>
      <c r="C7" s="1">
        <v>1010</v>
      </c>
      <c r="D7" s="1">
        <v>422</v>
      </c>
      <c r="E7" s="1">
        <v>1194</v>
      </c>
      <c r="F7" s="1">
        <v>1236</v>
      </c>
      <c r="G7" s="1">
        <v>1108</v>
      </c>
      <c r="H7" s="1">
        <v>1069</v>
      </c>
      <c r="I7" s="1">
        <v>914</v>
      </c>
      <c r="J7" s="1">
        <v>1313</v>
      </c>
      <c r="O7" s="1">
        <v>36527</v>
      </c>
      <c r="P7" s="1">
        <v>33</v>
      </c>
      <c r="Q7" s="1">
        <f t="shared" si="0"/>
        <v>1106878.7878787881</v>
      </c>
    </row>
    <row r="8" spans="1:17" ht="14.5" x14ac:dyDescent="0.35">
      <c r="A8" s="3"/>
      <c r="B8" s="1">
        <v>60</v>
      </c>
      <c r="C8" s="1">
        <v>1009</v>
      </c>
      <c r="D8" s="1">
        <v>393</v>
      </c>
      <c r="E8" s="1">
        <v>1249</v>
      </c>
      <c r="F8" s="1">
        <v>1464</v>
      </c>
      <c r="G8" s="1">
        <v>1156</v>
      </c>
      <c r="H8" s="1">
        <v>906</v>
      </c>
      <c r="I8" s="1">
        <v>892</v>
      </c>
      <c r="J8" s="1">
        <v>1444</v>
      </c>
    </row>
    <row r="9" spans="1:17" ht="14.5" x14ac:dyDescent="0.35">
      <c r="A9" s="3"/>
      <c r="B9" s="1">
        <v>75</v>
      </c>
      <c r="C9" s="1">
        <v>946</v>
      </c>
      <c r="D9" s="1">
        <v>593</v>
      </c>
      <c r="E9" s="1">
        <v>1161</v>
      </c>
      <c r="F9" s="1">
        <v>1463</v>
      </c>
      <c r="G9" s="1">
        <v>637</v>
      </c>
      <c r="H9" s="1">
        <v>804</v>
      </c>
      <c r="I9" s="1">
        <v>778</v>
      </c>
      <c r="J9" s="1">
        <v>1336</v>
      </c>
      <c r="Q9" s="1">
        <f>AVERAGE(Q4:Q7)</f>
        <v>1104128.7878787878</v>
      </c>
    </row>
    <row r="10" spans="1:17" ht="14.5" x14ac:dyDescent="0.35">
      <c r="A10" s="3"/>
      <c r="B10" s="1">
        <v>90</v>
      </c>
      <c r="C10" s="1">
        <v>833</v>
      </c>
      <c r="D10" s="1">
        <v>390</v>
      </c>
      <c r="E10" s="1">
        <v>1142</v>
      </c>
      <c r="F10" s="1">
        <v>1242</v>
      </c>
      <c r="G10" s="1">
        <v>844</v>
      </c>
      <c r="H10" s="1">
        <v>798</v>
      </c>
      <c r="I10" s="1">
        <v>1031</v>
      </c>
      <c r="J10" s="1">
        <v>1574</v>
      </c>
      <c r="Q10" s="1">
        <f>STDEV(Q4:Q7)</f>
        <v>24264.212115642604</v>
      </c>
    </row>
    <row r="11" spans="1:17" ht="14.5" x14ac:dyDescent="0.35">
      <c r="Q11" s="1">
        <f>+Q10/Q9*100</f>
        <v>2.1975889390818373</v>
      </c>
    </row>
    <row r="14" spans="1:17" ht="14.5" x14ac:dyDescent="0.35">
      <c r="A14" s="1" t="s">
        <v>15</v>
      </c>
      <c r="C14" s="1">
        <f>SLOPE(C4:C10,B4:B10)</f>
        <v>-4.2785714285714285</v>
      </c>
      <c r="D14" s="1">
        <f>SLOPE(D4:D10,B4:B10)</f>
        <v>-9.9833333333333325</v>
      </c>
      <c r="E14" s="1">
        <f>SLOPE(E4:E10,B4:B10)</f>
        <v>-1.4476190476190476</v>
      </c>
      <c r="F14" s="1">
        <f>SLOPE(F4:F10,B4:B10)</f>
        <v>0.21666666666666667</v>
      </c>
      <c r="G14" s="1">
        <f>SLOPE(G4:G10,B4:B10)</f>
        <v>-4.9666666666666659</v>
      </c>
      <c r="H14" s="1">
        <f>SLOPE(H4:H10,B4:B10)</f>
        <v>-6.8738095238095234</v>
      </c>
      <c r="I14" s="1">
        <f>SLOPE(I4:I10,B4:B10)</f>
        <v>-3.8928571428571428</v>
      </c>
      <c r="J14" s="1">
        <f>SLOPE(J4:J10,B4:B10)</f>
        <v>3.0476190476190474</v>
      </c>
    </row>
    <row r="16" spans="1:17" ht="14.5" x14ac:dyDescent="0.35">
      <c r="B16" s="1" t="s">
        <v>21</v>
      </c>
    </row>
    <row r="17" spans="2:2" ht="14.5" x14ac:dyDescent="0.35">
      <c r="B17" s="1" t="s">
        <v>22</v>
      </c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2.6640625" defaultRowHeight="15" customHeight="1" x14ac:dyDescent="0.3"/>
  <cols>
    <col min="1" max="2" width="7.6640625" customWidth="1"/>
    <col min="3" max="3" width="8.5" customWidth="1"/>
    <col min="4" max="26" width="7.6640625" customWidth="1"/>
  </cols>
  <sheetData>
    <row r="1" spans="1:17" ht="14.5" x14ac:dyDescent="0.35">
      <c r="A1" s="1" t="s">
        <v>0</v>
      </c>
      <c r="C1" s="2">
        <v>44453</v>
      </c>
      <c r="E1" s="1" t="s">
        <v>1</v>
      </c>
      <c r="F1" s="1">
        <v>4</v>
      </c>
      <c r="O1" s="1" t="s">
        <v>2</v>
      </c>
    </row>
    <row r="2" spans="1:17" ht="14.5" x14ac:dyDescent="0.35">
      <c r="C2" s="2"/>
    </row>
    <row r="3" spans="1:17" ht="14.5" x14ac:dyDescent="0.35">
      <c r="A3" s="1" t="s">
        <v>3</v>
      </c>
      <c r="B3" s="1" t="s">
        <v>4</v>
      </c>
      <c r="C3" s="1" t="s">
        <v>6</v>
      </c>
      <c r="D3" s="1" t="s">
        <v>7</v>
      </c>
      <c r="E3" s="1" t="s">
        <v>16</v>
      </c>
      <c r="F3" s="1" t="s">
        <v>8</v>
      </c>
      <c r="G3" s="1" t="s">
        <v>23</v>
      </c>
      <c r="H3" s="1" t="s">
        <v>18</v>
      </c>
      <c r="I3" s="1" t="s">
        <v>19</v>
      </c>
      <c r="J3" s="1" t="s">
        <v>8</v>
      </c>
      <c r="O3" s="1" t="s">
        <v>12</v>
      </c>
      <c r="P3" s="1" t="s">
        <v>13</v>
      </c>
      <c r="Q3" s="1" t="s">
        <v>14</v>
      </c>
    </row>
    <row r="4" spans="1:17" ht="14.5" x14ac:dyDescent="0.35">
      <c r="A4" s="3"/>
      <c r="B4" s="1">
        <v>0</v>
      </c>
      <c r="C4" s="1">
        <v>1443</v>
      </c>
      <c r="D4" s="1">
        <v>1354</v>
      </c>
      <c r="E4" s="1">
        <v>1367</v>
      </c>
      <c r="F4" s="1">
        <v>1407</v>
      </c>
      <c r="G4" s="1">
        <v>1321</v>
      </c>
      <c r="H4" s="1">
        <v>1319</v>
      </c>
      <c r="I4" s="1">
        <v>1357</v>
      </c>
      <c r="J4" s="1">
        <v>1380</v>
      </c>
      <c r="O4" s="1">
        <v>35916</v>
      </c>
      <c r="P4" s="1">
        <v>33</v>
      </c>
      <c r="Q4" s="1">
        <f t="shared" ref="Q4:Q7" si="0">+O4/P4*1000</f>
        <v>1088363.6363636362</v>
      </c>
    </row>
    <row r="5" spans="1:17" ht="14.5" x14ac:dyDescent="0.35">
      <c r="A5" s="3"/>
      <c r="B5" s="1">
        <v>15</v>
      </c>
      <c r="C5" s="1">
        <v>1075</v>
      </c>
      <c r="D5" s="1">
        <v>1300</v>
      </c>
      <c r="E5" s="1">
        <v>1249</v>
      </c>
      <c r="F5" s="1">
        <v>1443</v>
      </c>
      <c r="G5" s="1">
        <v>1423</v>
      </c>
      <c r="H5" s="1">
        <v>1405</v>
      </c>
      <c r="I5" s="1">
        <v>1409</v>
      </c>
      <c r="J5" s="1">
        <v>1370</v>
      </c>
      <c r="O5" s="1">
        <v>35770</v>
      </c>
      <c r="P5" s="1">
        <v>33</v>
      </c>
      <c r="Q5" s="1">
        <f t="shared" si="0"/>
        <v>1083939.393939394</v>
      </c>
    </row>
    <row r="6" spans="1:17" ht="14.5" x14ac:dyDescent="0.35">
      <c r="A6" s="3"/>
      <c r="B6" s="1">
        <v>30</v>
      </c>
      <c r="C6" s="1">
        <v>1300</v>
      </c>
      <c r="D6" s="1">
        <v>1462</v>
      </c>
      <c r="E6" s="1">
        <v>890</v>
      </c>
      <c r="F6" s="1">
        <v>1415</v>
      </c>
      <c r="G6" s="1">
        <v>1110</v>
      </c>
      <c r="H6" s="1">
        <v>1313</v>
      </c>
      <c r="I6" s="1">
        <v>1239</v>
      </c>
      <c r="J6" s="1">
        <v>1245</v>
      </c>
      <c r="O6" s="1">
        <v>37532</v>
      </c>
      <c r="P6" s="1">
        <v>33</v>
      </c>
      <c r="Q6" s="1">
        <f t="shared" si="0"/>
        <v>1137333.3333333333</v>
      </c>
    </row>
    <row r="7" spans="1:17" ht="14.5" x14ac:dyDescent="0.35">
      <c r="A7" s="3"/>
      <c r="B7" s="1">
        <v>45</v>
      </c>
      <c r="C7" s="1">
        <v>1168</v>
      </c>
      <c r="D7" s="1">
        <v>1293</v>
      </c>
      <c r="E7" s="1">
        <v>967</v>
      </c>
      <c r="F7" s="1">
        <v>1367</v>
      </c>
      <c r="G7" s="1">
        <v>976</v>
      </c>
      <c r="H7" s="1">
        <v>1119</v>
      </c>
      <c r="I7" s="1">
        <v>1182</v>
      </c>
      <c r="J7" s="1">
        <v>1399</v>
      </c>
      <c r="O7" s="1">
        <v>36527</v>
      </c>
      <c r="P7" s="1">
        <v>33</v>
      </c>
      <c r="Q7" s="1">
        <f t="shared" si="0"/>
        <v>1106878.7878787881</v>
      </c>
    </row>
    <row r="8" spans="1:17" ht="14.5" x14ac:dyDescent="0.35">
      <c r="A8" s="3"/>
      <c r="B8" s="1">
        <v>60</v>
      </c>
      <c r="C8" s="1">
        <v>1179</v>
      </c>
      <c r="D8" s="1">
        <v>1305</v>
      </c>
      <c r="E8" s="1">
        <v>688</v>
      </c>
      <c r="F8" s="1">
        <v>1201</v>
      </c>
      <c r="G8" s="1">
        <v>797</v>
      </c>
      <c r="H8" s="1">
        <v>1100</v>
      </c>
      <c r="I8" s="1">
        <v>1124</v>
      </c>
      <c r="J8" s="1">
        <v>1250</v>
      </c>
    </row>
    <row r="9" spans="1:17" ht="14.5" x14ac:dyDescent="0.35">
      <c r="A9" s="3"/>
      <c r="B9" s="1">
        <v>75</v>
      </c>
      <c r="C9" s="1">
        <v>1167</v>
      </c>
      <c r="D9" s="1">
        <v>1275</v>
      </c>
      <c r="E9" s="1">
        <v>778</v>
      </c>
      <c r="F9" s="1">
        <v>1257</v>
      </c>
      <c r="H9" s="1">
        <v>1054</v>
      </c>
      <c r="I9" s="1">
        <v>1153</v>
      </c>
      <c r="J9" s="1">
        <v>1280</v>
      </c>
      <c r="Q9" s="1">
        <f>AVERAGE(Q4:Q7)</f>
        <v>1104128.7878787878</v>
      </c>
    </row>
    <row r="10" spans="1:17" ht="14.5" x14ac:dyDescent="0.35">
      <c r="A10" s="3"/>
      <c r="B10" s="1">
        <v>90</v>
      </c>
      <c r="C10" s="1">
        <v>1152</v>
      </c>
      <c r="D10" s="1">
        <v>1184</v>
      </c>
      <c r="E10" s="1">
        <v>764</v>
      </c>
      <c r="F10" s="1">
        <v>1255</v>
      </c>
      <c r="G10" s="1">
        <v>656</v>
      </c>
      <c r="H10" s="1">
        <v>935</v>
      </c>
      <c r="I10" s="1">
        <v>1013</v>
      </c>
      <c r="J10" s="1">
        <v>1254</v>
      </c>
      <c r="Q10" s="1">
        <f>STDEV(Q4:Q7)</f>
        <v>24264.212115642604</v>
      </c>
    </row>
    <row r="11" spans="1:17" ht="14.5" x14ac:dyDescent="0.35">
      <c r="Q11" s="1">
        <f>+Q10/Q9*100</f>
        <v>2.1975889390818373</v>
      </c>
    </row>
    <row r="14" spans="1:17" ht="14.5" x14ac:dyDescent="0.35">
      <c r="A14" s="1" t="s">
        <v>15</v>
      </c>
      <c r="C14" s="1">
        <f>SLOPE(C4:C10,B4:B10)</f>
        <v>-1.9285714285714286</v>
      </c>
      <c r="D14" s="1">
        <f>SLOPE(D4:D10,B4:B10)</f>
        <v>-1.7071428571428571</v>
      </c>
      <c r="E14" s="1">
        <f>SLOPE(E4:E10,B4:B10)</f>
        <v>-7.03095238095238</v>
      </c>
      <c r="F14" s="1">
        <f>SLOPE(F4:F10,B4:B10)</f>
        <v>-2.480952380952381</v>
      </c>
      <c r="G14" s="1">
        <f>SLOPE(G4:G10,B4:B10)</f>
        <v>-8.7419047619047614</v>
      </c>
      <c r="H14" s="1">
        <f>SLOPE(H4:H10,B4:B10)</f>
        <v>-4.9214285714285717</v>
      </c>
      <c r="I14" s="1">
        <f>SLOPE(I4:I10,B4:B10)</f>
        <v>-3.95</v>
      </c>
      <c r="J14" s="1">
        <f>SLOPE(J4:J10,B4:B10)</f>
        <v>-1.3166666666666667</v>
      </c>
    </row>
    <row r="15" spans="1:17" ht="14.5" x14ac:dyDescent="0.35">
      <c r="G15" s="1" t="s">
        <v>24</v>
      </c>
    </row>
    <row r="18" spans="2:2" ht="14.5" x14ac:dyDescent="0.35">
      <c r="B18" s="1" t="s">
        <v>25</v>
      </c>
    </row>
    <row r="21" spans="2:2" ht="15.75" customHeight="1" x14ac:dyDescent="0.3"/>
    <row r="22" spans="2:2" ht="15.75" customHeight="1" x14ac:dyDescent="0.3"/>
    <row r="23" spans="2:2" ht="15.75" customHeight="1" x14ac:dyDescent="0.3"/>
    <row r="24" spans="2:2" ht="15.75" customHeight="1" x14ac:dyDescent="0.3"/>
    <row r="25" spans="2:2" ht="15.75" customHeight="1" x14ac:dyDescent="0.3"/>
    <row r="26" spans="2:2" ht="15.75" customHeight="1" x14ac:dyDescent="0.3"/>
    <row r="27" spans="2:2" ht="15.75" customHeight="1" x14ac:dyDescent="0.3"/>
    <row r="28" spans="2:2" ht="15.75" customHeight="1" x14ac:dyDescent="0.3"/>
    <row r="29" spans="2:2" ht="15.75" customHeight="1" x14ac:dyDescent="0.3"/>
    <row r="30" spans="2:2" ht="15.75" customHeight="1" x14ac:dyDescent="0.3"/>
    <row r="31" spans="2:2" ht="15.75" customHeight="1" x14ac:dyDescent="0.3"/>
    <row r="32" spans="2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spans="1:13" ht="14.5" x14ac:dyDescent="0.3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13" ht="14.5" x14ac:dyDescent="0.35">
      <c r="E2" s="1">
        <v>0</v>
      </c>
      <c r="F2" s="1">
        <v>10</v>
      </c>
      <c r="G2" s="1">
        <v>20</v>
      </c>
      <c r="H2" s="1">
        <v>30</v>
      </c>
      <c r="I2" s="1">
        <v>40</v>
      </c>
      <c r="J2" s="1">
        <v>50</v>
      </c>
      <c r="K2" s="1">
        <v>60</v>
      </c>
      <c r="M2" s="1" t="s">
        <v>15</v>
      </c>
    </row>
    <row r="3" spans="1:13" ht="14.5" x14ac:dyDescent="0.35">
      <c r="A3" s="1">
        <v>1</v>
      </c>
      <c r="B3" s="1">
        <v>1</v>
      </c>
      <c r="C3" s="1">
        <v>7.5</v>
      </c>
      <c r="D3" s="1" t="s">
        <v>31</v>
      </c>
      <c r="E3" s="1">
        <f>1559</f>
        <v>1559</v>
      </c>
      <c r="F3" s="1">
        <v>1417</v>
      </c>
      <c r="G3" s="1">
        <v>1417</v>
      </c>
      <c r="H3" s="1">
        <v>1271</v>
      </c>
      <c r="J3" s="4">
        <v>1357</v>
      </c>
      <c r="K3" s="1">
        <v>1398</v>
      </c>
      <c r="M3" s="1">
        <f>SLOPE(E3:K3,E2:K2)</f>
        <v>-2.2987577639751553</v>
      </c>
    </row>
    <row r="4" spans="1:13" ht="14.5" x14ac:dyDescent="0.35">
      <c r="B4" s="1">
        <v>2</v>
      </c>
      <c r="C4" s="1">
        <v>8</v>
      </c>
      <c r="D4" s="1" t="s">
        <v>32</v>
      </c>
      <c r="E4" s="1">
        <v>1467</v>
      </c>
      <c r="F4" s="1">
        <v>1280</v>
      </c>
      <c r="G4" s="1">
        <v>1169</v>
      </c>
      <c r="H4" s="1">
        <v>828</v>
      </c>
      <c r="K4" s="1">
        <v>629</v>
      </c>
      <c r="M4" s="1">
        <f t="shared" ref="M4:M26" si="0">SLOPE(E4:K4,$E$2:$K$2)</f>
        <v>-14.241509433962264</v>
      </c>
    </row>
    <row r="5" spans="1:13" ht="14.5" x14ac:dyDescent="0.35">
      <c r="B5" s="1">
        <v>3</v>
      </c>
      <c r="C5" s="1">
        <v>7.5</v>
      </c>
      <c r="D5" s="1" t="s">
        <v>32</v>
      </c>
      <c r="E5" s="1">
        <v>1460</v>
      </c>
      <c r="F5" s="1">
        <v>1111</v>
      </c>
      <c r="G5" s="1">
        <v>976</v>
      </c>
      <c r="H5" s="1">
        <v>878</v>
      </c>
      <c r="K5" s="1">
        <v>140</v>
      </c>
      <c r="M5" s="1">
        <f t="shared" si="0"/>
        <v>-20.84433962264151</v>
      </c>
    </row>
    <row r="6" spans="1:13" ht="14.5" x14ac:dyDescent="0.35">
      <c r="B6" s="1">
        <v>4</v>
      </c>
      <c r="C6" s="1">
        <v>7.5</v>
      </c>
      <c r="D6" s="1" t="s">
        <v>31</v>
      </c>
      <c r="E6" s="1">
        <v>1445</v>
      </c>
      <c r="F6" s="1">
        <v>1465</v>
      </c>
      <c r="G6" s="1">
        <v>1304</v>
      </c>
      <c r="H6" s="1">
        <v>1241</v>
      </c>
      <c r="K6" s="1">
        <v>1024</v>
      </c>
      <c r="M6" s="1">
        <f t="shared" si="0"/>
        <v>-7.5924528301886802</v>
      </c>
    </row>
    <row r="7" spans="1:13" ht="14.5" x14ac:dyDescent="0.35">
      <c r="B7" s="1">
        <v>5</v>
      </c>
      <c r="C7" s="1">
        <v>8</v>
      </c>
      <c r="D7" s="1" t="s">
        <v>32</v>
      </c>
      <c r="E7" s="1">
        <v>1476</v>
      </c>
      <c r="F7" s="1">
        <v>918</v>
      </c>
      <c r="G7" s="1">
        <v>623</v>
      </c>
      <c r="H7" s="1">
        <v>150</v>
      </c>
      <c r="K7" s="1">
        <v>396</v>
      </c>
      <c r="M7" s="1">
        <f t="shared" si="0"/>
        <v>-16.798113207547168</v>
      </c>
    </row>
    <row r="8" spans="1:13" ht="14.5" x14ac:dyDescent="0.35">
      <c r="B8" s="1">
        <v>6</v>
      </c>
      <c r="C8" s="1">
        <v>8</v>
      </c>
      <c r="D8" s="1" t="s">
        <v>31</v>
      </c>
      <c r="E8" s="1">
        <v>1446</v>
      </c>
      <c r="F8" s="1">
        <v>1338</v>
      </c>
      <c r="G8" s="1">
        <v>1206</v>
      </c>
      <c r="H8" s="1">
        <v>1130</v>
      </c>
      <c r="K8" s="1">
        <v>934</v>
      </c>
      <c r="M8" s="1">
        <f t="shared" si="0"/>
        <v>-8.4226415094339622</v>
      </c>
    </row>
    <row r="9" spans="1:13" ht="14.5" x14ac:dyDescent="0.35">
      <c r="B9" s="1">
        <v>7</v>
      </c>
      <c r="C9" s="1">
        <v>8</v>
      </c>
      <c r="D9" s="1" t="s">
        <v>31</v>
      </c>
      <c r="E9" s="1">
        <v>1395</v>
      </c>
      <c r="F9" s="1">
        <v>1363</v>
      </c>
      <c r="G9" s="1">
        <v>1403</v>
      </c>
      <c r="H9" s="1">
        <v>1081</v>
      </c>
      <c r="K9" s="1">
        <v>795</v>
      </c>
      <c r="M9" s="1">
        <f t="shared" si="0"/>
        <v>-10.881132075471697</v>
      </c>
    </row>
    <row r="10" spans="1:13" ht="14.5" x14ac:dyDescent="0.35">
      <c r="B10" s="1">
        <v>8</v>
      </c>
      <c r="C10" s="1">
        <v>8</v>
      </c>
      <c r="D10" s="1" t="s">
        <v>33</v>
      </c>
      <c r="E10" s="1">
        <v>1466</v>
      </c>
      <c r="F10" s="1">
        <v>1522</v>
      </c>
      <c r="G10" s="1">
        <v>1410</v>
      </c>
      <c r="H10" s="1">
        <v>1400</v>
      </c>
      <c r="K10" s="1">
        <v>1430</v>
      </c>
      <c r="M10" s="1">
        <f t="shared" si="0"/>
        <v>-1.0622641509433963</v>
      </c>
    </row>
    <row r="11" spans="1:13" ht="14.5" x14ac:dyDescent="0.35">
      <c r="B11" s="1">
        <v>9</v>
      </c>
      <c r="C11" s="1">
        <v>7.5</v>
      </c>
      <c r="D11" s="1" t="s">
        <v>32</v>
      </c>
      <c r="E11" s="1">
        <v>1434</v>
      </c>
      <c r="F11" s="1">
        <v>1094</v>
      </c>
      <c r="G11" s="1">
        <v>1243</v>
      </c>
      <c r="H11" s="1">
        <v>871</v>
      </c>
      <c r="J11" s="4">
        <v>619</v>
      </c>
      <c r="K11" s="1">
        <v>967</v>
      </c>
      <c r="M11" s="1">
        <f t="shared" si="0"/>
        <v>-9.5254658385093176</v>
      </c>
    </row>
    <row r="12" spans="1:13" ht="14.5" x14ac:dyDescent="0.35">
      <c r="B12" s="1">
        <v>10</v>
      </c>
      <c r="C12" s="1">
        <v>8</v>
      </c>
      <c r="D12" s="1" t="s">
        <v>32</v>
      </c>
      <c r="E12" s="1">
        <v>1366</v>
      </c>
      <c r="F12" s="1">
        <v>894</v>
      </c>
      <c r="G12" s="1">
        <v>957</v>
      </c>
      <c r="H12" s="1">
        <v>1268</v>
      </c>
      <c r="J12" s="4">
        <v>611</v>
      </c>
      <c r="K12" s="1">
        <v>1049</v>
      </c>
      <c r="M12" s="1">
        <f t="shared" si="0"/>
        <v>-5.403105590062113</v>
      </c>
    </row>
    <row r="13" spans="1:13" ht="14.5" x14ac:dyDescent="0.35">
      <c r="B13" s="1">
        <v>11</v>
      </c>
      <c r="C13" s="1">
        <v>8</v>
      </c>
      <c r="D13" s="1" t="s">
        <v>31</v>
      </c>
      <c r="E13" s="1">
        <v>1406</v>
      </c>
      <c r="F13" s="1">
        <v>1444</v>
      </c>
      <c r="G13" s="1">
        <v>1476</v>
      </c>
      <c r="H13" s="1">
        <v>1284</v>
      </c>
      <c r="K13" s="1">
        <v>1037</v>
      </c>
      <c r="M13" s="1">
        <f t="shared" si="0"/>
        <v>-6.9943396226415091</v>
      </c>
    </row>
    <row r="14" spans="1:13" ht="14.5" x14ac:dyDescent="0.35">
      <c r="B14" s="1">
        <v>12</v>
      </c>
      <c r="C14" s="1">
        <v>8</v>
      </c>
      <c r="D14" s="1" t="s">
        <v>31</v>
      </c>
      <c r="E14" s="1">
        <v>1336</v>
      </c>
      <c r="F14" s="1">
        <v>1438</v>
      </c>
      <c r="G14" s="1">
        <v>1411</v>
      </c>
      <c r="H14" s="1">
        <v>1296</v>
      </c>
      <c r="K14" s="1">
        <v>1180</v>
      </c>
      <c r="M14" s="1">
        <f t="shared" si="0"/>
        <v>-3.5773584905660378</v>
      </c>
    </row>
    <row r="15" spans="1:13" ht="14.5" x14ac:dyDescent="0.35">
      <c r="B15" s="1">
        <v>13</v>
      </c>
      <c r="C15" s="1">
        <v>7.5</v>
      </c>
      <c r="D15" s="1" t="s">
        <v>32</v>
      </c>
      <c r="E15" s="1">
        <v>1353</v>
      </c>
      <c r="F15" s="1">
        <v>1405</v>
      </c>
      <c r="G15" s="1">
        <v>1126</v>
      </c>
      <c r="H15" s="1">
        <v>843</v>
      </c>
      <c r="K15" s="1">
        <v>379</v>
      </c>
      <c r="M15" s="1">
        <f t="shared" si="0"/>
        <v>-17.898113207547169</v>
      </c>
    </row>
    <row r="16" spans="1:13" ht="14.5" x14ac:dyDescent="0.35">
      <c r="B16" s="1">
        <v>14</v>
      </c>
      <c r="C16" s="1">
        <v>8</v>
      </c>
      <c r="D16" s="1" t="s">
        <v>31</v>
      </c>
      <c r="E16" s="1">
        <v>1412</v>
      </c>
      <c r="F16" s="1">
        <v>1426</v>
      </c>
      <c r="G16" s="1">
        <v>1316</v>
      </c>
      <c r="H16" s="1">
        <v>1488</v>
      </c>
      <c r="K16" s="1">
        <v>1092</v>
      </c>
      <c r="M16" s="1">
        <f t="shared" si="0"/>
        <v>-5.1301886792452827</v>
      </c>
    </row>
    <row r="17" spans="1:13" ht="14.5" x14ac:dyDescent="0.35">
      <c r="B17" s="1">
        <v>15</v>
      </c>
      <c r="C17" s="1">
        <v>7.5</v>
      </c>
      <c r="D17" s="1" t="s">
        <v>31</v>
      </c>
      <c r="E17" s="1">
        <v>1465</v>
      </c>
      <c r="F17" s="1">
        <v>1338</v>
      </c>
      <c r="G17" s="1">
        <v>1522</v>
      </c>
      <c r="H17" s="1">
        <v>1392</v>
      </c>
      <c r="J17" s="4">
        <v>1490</v>
      </c>
      <c r="K17" s="1">
        <v>1398</v>
      </c>
      <c r="M17" s="1">
        <f t="shared" si="0"/>
        <v>5.6521739130434734E-2</v>
      </c>
    </row>
    <row r="18" spans="1:13" ht="14.5" x14ac:dyDescent="0.35">
      <c r="B18" s="1">
        <v>16</v>
      </c>
      <c r="C18" s="1">
        <v>8</v>
      </c>
      <c r="D18" s="1" t="s">
        <v>32</v>
      </c>
      <c r="E18" s="1">
        <v>1440</v>
      </c>
      <c r="F18" s="1">
        <v>1254</v>
      </c>
      <c r="G18" s="1">
        <v>710</v>
      </c>
      <c r="H18" s="1">
        <v>578</v>
      </c>
      <c r="K18" s="1">
        <v>173</v>
      </c>
      <c r="M18" s="1">
        <f t="shared" si="0"/>
        <v>-21.349056603773583</v>
      </c>
    </row>
    <row r="19" spans="1:13" ht="14.5" x14ac:dyDescent="0.35">
      <c r="B19" s="1">
        <v>17</v>
      </c>
      <c r="C19" s="1">
        <v>7.5</v>
      </c>
      <c r="D19" s="1" t="s">
        <v>32</v>
      </c>
      <c r="E19" s="1">
        <v>1348</v>
      </c>
      <c r="F19" s="1">
        <v>1377</v>
      </c>
      <c r="G19" s="1">
        <v>1401</v>
      </c>
      <c r="H19" s="1">
        <v>1422</v>
      </c>
      <c r="K19" s="1">
        <v>1301</v>
      </c>
      <c r="M19" s="1">
        <f t="shared" si="0"/>
        <v>-0.88018867924528299</v>
      </c>
    </row>
    <row r="20" spans="1:13" ht="14.5" x14ac:dyDescent="0.35">
      <c r="B20" s="1">
        <v>18</v>
      </c>
      <c r="C20" s="1">
        <v>8</v>
      </c>
      <c r="D20" s="1" t="s">
        <v>31</v>
      </c>
      <c r="E20" s="1">
        <v>1344</v>
      </c>
      <c r="F20" s="1">
        <v>1352</v>
      </c>
      <c r="G20" s="1">
        <v>1278</v>
      </c>
      <c r="H20" s="1">
        <v>1272</v>
      </c>
      <c r="K20" s="1">
        <v>949</v>
      </c>
      <c r="M20" s="1">
        <f t="shared" si="0"/>
        <v>-6.8396226415094343</v>
      </c>
    </row>
    <row r="21" spans="1:13" ht="15.75" customHeight="1" x14ac:dyDescent="0.35">
      <c r="B21" s="1">
        <v>19</v>
      </c>
      <c r="C21" s="1">
        <v>7.5</v>
      </c>
      <c r="D21" s="1" t="s">
        <v>31</v>
      </c>
      <c r="E21" s="1">
        <v>1414</v>
      </c>
      <c r="F21" s="1">
        <v>1433</v>
      </c>
      <c r="G21" s="1">
        <v>1315</v>
      </c>
      <c r="H21" s="1">
        <v>1299</v>
      </c>
      <c r="K21" s="1">
        <v>1193</v>
      </c>
      <c r="M21" s="1">
        <f t="shared" si="0"/>
        <v>-4.0169811320754718</v>
      </c>
    </row>
    <row r="22" spans="1:13" ht="15.75" customHeight="1" x14ac:dyDescent="0.35">
      <c r="B22" s="1">
        <v>20</v>
      </c>
      <c r="C22" s="1">
        <v>7.5</v>
      </c>
      <c r="D22" s="1" t="s">
        <v>32</v>
      </c>
      <c r="E22" s="1">
        <v>1331</v>
      </c>
      <c r="F22" s="1">
        <v>1292</v>
      </c>
      <c r="G22" s="1">
        <v>1119</v>
      </c>
      <c r="H22" s="1">
        <v>1276</v>
      </c>
      <c r="K22" s="1">
        <v>1101</v>
      </c>
      <c r="M22" s="1">
        <f t="shared" si="0"/>
        <v>-3.4037735849056605</v>
      </c>
    </row>
    <row r="23" spans="1:13" ht="15.75" customHeight="1" x14ac:dyDescent="0.35">
      <c r="B23" s="1">
        <v>21</v>
      </c>
      <c r="C23" s="1">
        <v>7.5</v>
      </c>
      <c r="D23" s="1" t="s">
        <v>31</v>
      </c>
      <c r="E23" s="1">
        <v>1332</v>
      </c>
      <c r="F23" s="1">
        <v>1417</v>
      </c>
      <c r="G23" s="1">
        <v>1376</v>
      </c>
      <c r="H23" s="1">
        <v>1224</v>
      </c>
      <c r="K23" s="1">
        <v>1109</v>
      </c>
      <c r="M23" s="1">
        <f t="shared" si="0"/>
        <v>-4.7367924528301888</v>
      </c>
    </row>
    <row r="24" spans="1:13" ht="15.75" customHeight="1" x14ac:dyDescent="0.35">
      <c r="B24" s="1">
        <v>22</v>
      </c>
      <c r="C24" s="1">
        <v>8</v>
      </c>
      <c r="D24" s="1" t="s">
        <v>31</v>
      </c>
      <c r="E24" s="1">
        <v>1395</v>
      </c>
      <c r="F24" s="1">
        <v>1335</v>
      </c>
      <c r="G24" s="1">
        <v>1331</v>
      </c>
      <c r="H24" s="1">
        <v>1175</v>
      </c>
      <c r="K24" s="1">
        <v>1187</v>
      </c>
      <c r="M24" s="1">
        <f t="shared" si="0"/>
        <v>-3.6377358490566039</v>
      </c>
    </row>
    <row r="25" spans="1:13" ht="15.75" customHeight="1" x14ac:dyDescent="0.35">
      <c r="B25" s="1">
        <v>23</v>
      </c>
      <c r="C25" s="1">
        <v>7.5</v>
      </c>
      <c r="D25" s="1" t="s">
        <v>33</v>
      </c>
      <c r="E25" s="1">
        <v>1309</v>
      </c>
      <c r="F25" s="1">
        <v>1338</v>
      </c>
      <c r="G25" s="1">
        <v>1495</v>
      </c>
      <c r="H25" s="1">
        <v>1424</v>
      </c>
      <c r="K25" s="1">
        <v>1307</v>
      </c>
      <c r="M25" s="1">
        <f t="shared" si="0"/>
        <v>-0.25094339622641509</v>
      </c>
    </row>
    <row r="26" spans="1:13" ht="15.75" customHeight="1" x14ac:dyDescent="0.35">
      <c r="B26" s="1">
        <v>24</v>
      </c>
      <c r="C26" s="1">
        <v>8</v>
      </c>
      <c r="D26" s="1" t="s">
        <v>32</v>
      </c>
      <c r="E26" s="1">
        <v>1332</v>
      </c>
      <c r="F26" s="1">
        <v>1385</v>
      </c>
      <c r="G26" s="1">
        <v>1334</v>
      </c>
      <c r="H26" s="1">
        <v>1295</v>
      </c>
      <c r="K26" s="1">
        <v>924</v>
      </c>
      <c r="M26" s="1">
        <f t="shared" si="0"/>
        <v>-7.3867924528301883</v>
      </c>
    </row>
    <row r="27" spans="1:13" ht="15.75" customHeight="1" x14ac:dyDescent="0.3"/>
    <row r="28" spans="1:13" ht="15.75" customHeight="1" x14ac:dyDescent="0.35">
      <c r="A28" s="1">
        <v>2</v>
      </c>
      <c r="B28" s="1">
        <v>25</v>
      </c>
      <c r="C28" s="1">
        <v>7.5</v>
      </c>
      <c r="D28" s="1" t="s">
        <v>34</v>
      </c>
      <c r="E28" s="1">
        <v>1504</v>
      </c>
      <c r="F28" s="1">
        <v>1154</v>
      </c>
      <c r="G28" s="1">
        <v>1508</v>
      </c>
      <c r="H28" s="1">
        <v>1194</v>
      </c>
      <c r="J28" s="4">
        <v>931</v>
      </c>
      <c r="K28" s="1">
        <v>1163</v>
      </c>
      <c r="M28" s="1">
        <f t="shared" ref="M28:M51" si="1">SLOPE(E28:K28,$E$2:$K$2)</f>
        <v>-6.4645962732919253</v>
      </c>
    </row>
    <row r="29" spans="1:13" ht="15.75" customHeight="1" x14ac:dyDescent="0.35">
      <c r="B29" s="1">
        <v>26</v>
      </c>
      <c r="C29" s="1">
        <v>8</v>
      </c>
      <c r="D29" s="1" t="s">
        <v>34</v>
      </c>
      <c r="E29" s="1">
        <v>853</v>
      </c>
      <c r="F29" s="1">
        <v>556</v>
      </c>
      <c r="G29" s="1">
        <v>417</v>
      </c>
      <c r="H29" s="1">
        <v>470</v>
      </c>
      <c r="K29" s="1">
        <v>679</v>
      </c>
      <c r="M29" s="1">
        <f t="shared" si="1"/>
        <v>-1.2547169811320755</v>
      </c>
    </row>
    <row r="30" spans="1:13" ht="15.75" customHeight="1" x14ac:dyDescent="0.35">
      <c r="B30" s="1">
        <v>27</v>
      </c>
      <c r="C30" s="1">
        <v>7.5</v>
      </c>
      <c r="D30" s="1" t="s">
        <v>31</v>
      </c>
      <c r="E30" s="1">
        <v>1478</v>
      </c>
      <c r="F30" s="1">
        <v>1558</v>
      </c>
      <c r="G30" s="1">
        <v>1524</v>
      </c>
      <c r="H30" s="1">
        <v>1353</v>
      </c>
      <c r="K30" s="1">
        <v>1281</v>
      </c>
      <c r="M30" s="1">
        <f t="shared" si="1"/>
        <v>-4.3141509433962266</v>
      </c>
    </row>
    <row r="31" spans="1:13" ht="15.75" customHeight="1" x14ac:dyDescent="0.35">
      <c r="B31" s="1">
        <v>28</v>
      </c>
      <c r="C31" s="1">
        <v>8</v>
      </c>
      <c r="D31" s="1" t="s">
        <v>34</v>
      </c>
      <c r="E31" s="1">
        <v>1414</v>
      </c>
      <c r="F31" s="1">
        <v>1441</v>
      </c>
      <c r="G31" s="1">
        <v>1397</v>
      </c>
      <c r="H31" s="1">
        <v>1191</v>
      </c>
      <c r="J31" s="4">
        <v>1280</v>
      </c>
      <c r="K31" s="1">
        <v>1300</v>
      </c>
      <c r="M31" s="1">
        <f t="shared" si="1"/>
        <v>-2.6975155279503111</v>
      </c>
    </row>
    <row r="32" spans="1:13" ht="15.75" customHeight="1" x14ac:dyDescent="0.35">
      <c r="B32" s="1">
        <v>29</v>
      </c>
      <c r="C32" s="1">
        <v>7.5</v>
      </c>
      <c r="D32" s="1" t="s">
        <v>31</v>
      </c>
      <c r="E32" s="1">
        <v>1455</v>
      </c>
      <c r="F32" s="1">
        <v>1358</v>
      </c>
      <c r="G32" s="1">
        <v>1283</v>
      </c>
      <c r="H32" s="1">
        <v>1323</v>
      </c>
      <c r="K32" s="1">
        <v>1381</v>
      </c>
      <c r="M32" s="1">
        <f t="shared" si="1"/>
        <v>-0.66509433962264153</v>
      </c>
    </row>
    <row r="33" spans="2:13" ht="15.75" customHeight="1" x14ac:dyDescent="0.35">
      <c r="B33" s="1">
        <v>30</v>
      </c>
      <c r="C33" s="1">
        <v>7.5</v>
      </c>
      <c r="D33" s="1" t="s">
        <v>33</v>
      </c>
      <c r="E33" s="1">
        <v>1504</v>
      </c>
      <c r="F33" s="1">
        <v>1505</v>
      </c>
      <c r="G33" s="1">
        <v>1485</v>
      </c>
      <c r="H33" s="1">
        <v>1484</v>
      </c>
      <c r="K33" s="1">
        <v>1459</v>
      </c>
      <c r="M33" s="1">
        <f t="shared" si="1"/>
        <v>-0.79150943396226414</v>
      </c>
    </row>
    <row r="34" spans="2:13" ht="15.75" customHeight="1" x14ac:dyDescent="0.35">
      <c r="B34" s="1">
        <v>31</v>
      </c>
      <c r="C34" s="1">
        <v>7.5</v>
      </c>
      <c r="D34" s="1" t="s">
        <v>31</v>
      </c>
      <c r="E34" s="1">
        <v>1324</v>
      </c>
      <c r="F34" s="1">
        <v>1574</v>
      </c>
      <c r="G34" s="1">
        <v>1109</v>
      </c>
      <c r="H34" s="1">
        <v>1046</v>
      </c>
      <c r="K34" s="1">
        <v>945</v>
      </c>
      <c r="M34" s="1">
        <f t="shared" si="1"/>
        <v>-8.4679245283018876</v>
      </c>
    </row>
    <row r="35" spans="2:13" ht="15.75" customHeight="1" x14ac:dyDescent="0.35">
      <c r="B35" s="1">
        <v>32</v>
      </c>
      <c r="C35" s="1">
        <v>8</v>
      </c>
      <c r="D35" s="1" t="s">
        <v>31</v>
      </c>
      <c r="E35" s="1">
        <v>1443</v>
      </c>
      <c r="F35" s="1">
        <v>1356</v>
      </c>
      <c r="G35" s="1">
        <v>1033</v>
      </c>
      <c r="H35" s="1">
        <v>931</v>
      </c>
      <c r="K35" s="1">
        <v>846</v>
      </c>
      <c r="M35" s="1">
        <f t="shared" si="1"/>
        <v>-10.238679245283018</v>
      </c>
    </row>
    <row r="36" spans="2:13" ht="15.75" customHeight="1" x14ac:dyDescent="0.35">
      <c r="B36" s="1">
        <v>33</v>
      </c>
      <c r="C36" s="1">
        <v>8</v>
      </c>
      <c r="D36" s="1" t="s">
        <v>33</v>
      </c>
      <c r="E36" s="1">
        <v>1456</v>
      </c>
      <c r="F36" s="1">
        <v>1478</v>
      </c>
      <c r="G36" s="1">
        <v>1308</v>
      </c>
      <c r="H36" s="1">
        <v>1386</v>
      </c>
      <c r="K36" s="1">
        <v>1326</v>
      </c>
      <c r="M36" s="1">
        <f t="shared" si="1"/>
        <v>-2.2716981132075471</v>
      </c>
    </row>
    <row r="37" spans="2:13" ht="15.75" customHeight="1" x14ac:dyDescent="0.35">
      <c r="B37" s="1">
        <v>34</v>
      </c>
      <c r="C37" s="1">
        <v>7.5</v>
      </c>
      <c r="D37" s="1" t="s">
        <v>31</v>
      </c>
      <c r="E37" s="1">
        <v>1457</v>
      </c>
      <c r="F37" s="1">
        <v>1412</v>
      </c>
      <c r="G37" s="1">
        <v>1314</v>
      </c>
      <c r="H37" s="1">
        <v>1530</v>
      </c>
      <c r="J37" s="4">
        <v>1587</v>
      </c>
      <c r="K37" s="1">
        <v>1193</v>
      </c>
      <c r="M37" s="1">
        <f t="shared" si="1"/>
        <v>-1.2689440993788823</v>
      </c>
    </row>
    <row r="38" spans="2:13" ht="15.75" customHeight="1" x14ac:dyDescent="0.35">
      <c r="B38" s="1">
        <v>35</v>
      </c>
      <c r="C38" s="1">
        <v>8</v>
      </c>
      <c r="D38" s="1" t="s">
        <v>34</v>
      </c>
      <c r="E38" s="1">
        <v>1317</v>
      </c>
      <c r="F38" s="1">
        <v>1213</v>
      </c>
      <c r="G38" s="1">
        <v>997</v>
      </c>
      <c r="H38" s="1">
        <v>912</v>
      </c>
      <c r="K38" s="1">
        <v>840</v>
      </c>
      <c r="M38" s="1">
        <f t="shared" si="1"/>
        <v>-7.9556603773584902</v>
      </c>
    </row>
    <row r="39" spans="2:13" ht="15.75" customHeight="1" x14ac:dyDescent="0.35">
      <c r="B39" s="1">
        <v>36</v>
      </c>
      <c r="C39" s="1">
        <v>8</v>
      </c>
      <c r="D39" s="1" t="s">
        <v>34</v>
      </c>
      <c r="E39" s="1">
        <v>1372</v>
      </c>
      <c r="F39" s="1">
        <v>1374</v>
      </c>
      <c r="G39" s="1">
        <v>1174</v>
      </c>
      <c r="H39" s="1">
        <v>1210</v>
      </c>
      <c r="K39" s="1">
        <v>1053</v>
      </c>
      <c r="M39" s="1">
        <f t="shared" si="1"/>
        <v>-5.5150943396226415</v>
      </c>
    </row>
    <row r="40" spans="2:13" ht="15.75" customHeight="1" x14ac:dyDescent="0.35">
      <c r="B40" s="1">
        <v>37</v>
      </c>
      <c r="C40" s="1">
        <v>7.5</v>
      </c>
      <c r="D40" s="1" t="s">
        <v>34</v>
      </c>
      <c r="E40" s="1">
        <v>1504</v>
      </c>
      <c r="F40" s="1">
        <v>1310</v>
      </c>
      <c r="G40" s="1">
        <v>1327</v>
      </c>
      <c r="H40" s="1">
        <v>1240</v>
      </c>
      <c r="K40" s="1">
        <v>1173</v>
      </c>
      <c r="M40" s="1">
        <f t="shared" si="1"/>
        <v>-4.752830188679245</v>
      </c>
    </row>
    <row r="41" spans="2:13" ht="15.75" customHeight="1" x14ac:dyDescent="0.35">
      <c r="B41" s="1">
        <v>38</v>
      </c>
      <c r="C41" s="1">
        <v>8</v>
      </c>
      <c r="D41" s="1" t="s">
        <v>31</v>
      </c>
      <c r="E41" s="1">
        <v>1612</v>
      </c>
      <c r="F41" s="1">
        <v>1496</v>
      </c>
      <c r="G41" s="1">
        <v>1435</v>
      </c>
      <c r="H41" s="1">
        <v>1412</v>
      </c>
      <c r="K41" s="1">
        <v>1356</v>
      </c>
      <c r="M41" s="1">
        <f t="shared" si="1"/>
        <v>-3.8132075471698115</v>
      </c>
    </row>
    <row r="42" spans="2:13" ht="15.75" customHeight="1" x14ac:dyDescent="0.35">
      <c r="B42" s="1">
        <v>39</v>
      </c>
      <c r="C42" s="1">
        <v>7.5</v>
      </c>
      <c r="D42" s="1" t="s">
        <v>34</v>
      </c>
      <c r="E42" s="1">
        <v>1381</v>
      </c>
      <c r="F42" s="1">
        <v>1185</v>
      </c>
      <c r="G42" s="1">
        <v>1176</v>
      </c>
      <c r="H42" s="1">
        <v>758</v>
      </c>
      <c r="K42" s="1">
        <v>960</v>
      </c>
      <c r="M42" s="1">
        <f t="shared" si="1"/>
        <v>-7.2311320754716979</v>
      </c>
    </row>
    <row r="43" spans="2:13" ht="15.75" customHeight="1" x14ac:dyDescent="0.35">
      <c r="B43" s="1">
        <v>40</v>
      </c>
      <c r="C43" s="1">
        <v>7.5</v>
      </c>
      <c r="D43" s="1" t="s">
        <v>34</v>
      </c>
      <c r="E43" s="1">
        <v>1571</v>
      </c>
      <c r="F43" s="1">
        <v>1460</v>
      </c>
      <c r="G43" s="1">
        <v>1343</v>
      </c>
      <c r="H43" s="1">
        <v>1488</v>
      </c>
      <c r="K43" s="1">
        <v>1136</v>
      </c>
      <c r="M43" s="1">
        <f t="shared" si="1"/>
        <v>-6.4584905660377361</v>
      </c>
    </row>
    <row r="44" spans="2:13" ht="15.75" customHeight="1" x14ac:dyDescent="0.35">
      <c r="B44" s="1">
        <v>41</v>
      </c>
      <c r="C44" s="1">
        <v>8</v>
      </c>
      <c r="D44" s="1" t="s">
        <v>31</v>
      </c>
      <c r="E44" s="1">
        <v>1565</v>
      </c>
      <c r="F44" s="1">
        <v>1201</v>
      </c>
      <c r="G44" s="1">
        <v>608</v>
      </c>
      <c r="H44" s="1">
        <v>1052</v>
      </c>
      <c r="J44" s="4">
        <v>474</v>
      </c>
      <c r="K44" s="1">
        <v>565</v>
      </c>
      <c r="M44" s="1">
        <f t="shared" si="1"/>
        <v>-15.470186335403728</v>
      </c>
    </row>
    <row r="45" spans="2:13" ht="15.75" customHeight="1" x14ac:dyDescent="0.35">
      <c r="B45" s="1">
        <v>42</v>
      </c>
      <c r="C45" s="1">
        <v>8</v>
      </c>
      <c r="D45" s="1" t="s">
        <v>34</v>
      </c>
      <c r="E45" s="1">
        <v>1131</v>
      </c>
      <c r="F45" s="1">
        <v>719</v>
      </c>
      <c r="G45" s="1">
        <v>387</v>
      </c>
      <c r="H45" s="1">
        <v>276</v>
      </c>
      <c r="K45" s="1">
        <v>239</v>
      </c>
      <c r="M45" s="1">
        <f t="shared" si="1"/>
        <v>-13.44245283018868</v>
      </c>
    </row>
    <row r="46" spans="2:13" ht="15.75" customHeight="1" x14ac:dyDescent="0.35">
      <c r="B46" s="1">
        <v>43</v>
      </c>
      <c r="C46" s="1">
        <v>8</v>
      </c>
      <c r="D46" s="1" t="s">
        <v>31</v>
      </c>
      <c r="E46" s="1">
        <v>1432</v>
      </c>
      <c r="F46" s="1">
        <v>1376</v>
      </c>
      <c r="G46" s="1">
        <v>1297</v>
      </c>
      <c r="H46" s="1">
        <v>1195</v>
      </c>
      <c r="K46" s="1">
        <v>1320</v>
      </c>
      <c r="M46" s="1">
        <f t="shared" si="1"/>
        <v>-1.9481132075471699</v>
      </c>
    </row>
    <row r="47" spans="2:13" ht="15.75" customHeight="1" x14ac:dyDescent="0.35">
      <c r="B47" s="1">
        <v>44</v>
      </c>
      <c r="C47" s="1">
        <v>7.5</v>
      </c>
      <c r="D47" s="1" t="s">
        <v>34</v>
      </c>
      <c r="E47" s="1">
        <v>1313</v>
      </c>
      <c r="F47" s="1">
        <v>1000</v>
      </c>
      <c r="G47" s="1">
        <v>756</v>
      </c>
      <c r="H47" s="1">
        <v>2328</v>
      </c>
      <c r="J47" s="4">
        <v>366</v>
      </c>
      <c r="K47" s="1">
        <v>508</v>
      </c>
      <c r="M47" s="1">
        <f t="shared" si="1"/>
        <v>-12.647826086956524</v>
      </c>
    </row>
    <row r="48" spans="2:13" ht="15.75" customHeight="1" x14ac:dyDescent="0.35">
      <c r="B48" s="1">
        <v>45</v>
      </c>
      <c r="C48" s="1">
        <v>7.5</v>
      </c>
      <c r="D48" s="1" t="s">
        <v>34</v>
      </c>
      <c r="E48" s="1">
        <v>1547</v>
      </c>
      <c r="F48" s="1">
        <v>1585</v>
      </c>
      <c r="G48" s="1">
        <v>1302</v>
      </c>
      <c r="H48" s="1">
        <v>1176</v>
      </c>
      <c r="K48" s="1">
        <v>1166</v>
      </c>
      <c r="M48" s="1">
        <f t="shared" si="1"/>
        <v>-7.3084905660377357</v>
      </c>
    </row>
    <row r="49" spans="2:13" ht="15.75" customHeight="1" x14ac:dyDescent="0.35">
      <c r="B49" s="1">
        <v>46</v>
      </c>
      <c r="C49" s="1">
        <v>7.5</v>
      </c>
      <c r="D49" s="1" t="s">
        <v>34</v>
      </c>
      <c r="E49" s="1">
        <v>1537</v>
      </c>
      <c r="F49" s="1">
        <v>1351</v>
      </c>
      <c r="G49" s="1">
        <v>1424</v>
      </c>
      <c r="H49" s="1">
        <v>1356</v>
      </c>
      <c r="K49" s="1">
        <v>1152</v>
      </c>
      <c r="M49" s="1">
        <f t="shared" si="1"/>
        <v>-5.6084905660377355</v>
      </c>
    </row>
    <row r="50" spans="2:13" ht="15.75" customHeight="1" x14ac:dyDescent="0.35">
      <c r="B50" s="1">
        <v>47</v>
      </c>
      <c r="C50" s="1">
        <v>8</v>
      </c>
      <c r="D50" s="1" t="s">
        <v>34</v>
      </c>
      <c r="E50" s="1">
        <v>1388</v>
      </c>
      <c r="F50" s="1">
        <v>1284</v>
      </c>
      <c r="G50" s="1">
        <v>990</v>
      </c>
      <c r="H50" s="1">
        <v>877</v>
      </c>
      <c r="K50" s="1">
        <v>451</v>
      </c>
      <c r="M50" s="1">
        <f t="shared" si="1"/>
        <v>-15.919811320754716</v>
      </c>
    </row>
    <row r="51" spans="2:13" ht="15.75" customHeight="1" x14ac:dyDescent="0.35">
      <c r="B51" s="1">
        <v>48</v>
      </c>
      <c r="C51" s="1">
        <v>8</v>
      </c>
      <c r="D51" s="1" t="s">
        <v>34</v>
      </c>
      <c r="E51" s="1">
        <v>1584</v>
      </c>
      <c r="F51" s="1">
        <v>1406</v>
      </c>
      <c r="G51" s="1">
        <v>1375</v>
      </c>
      <c r="H51" s="1">
        <v>1452</v>
      </c>
      <c r="K51" s="1">
        <v>1284</v>
      </c>
      <c r="M51" s="1">
        <f t="shared" si="1"/>
        <v>-3.8981132075471696</v>
      </c>
    </row>
    <row r="52" spans="2:13" ht="15.75" customHeight="1" x14ac:dyDescent="0.3"/>
    <row r="53" spans="2:13" ht="15.75" customHeight="1" x14ac:dyDescent="0.3"/>
    <row r="54" spans="2:13" ht="15.75" customHeight="1" x14ac:dyDescent="0.3"/>
    <row r="55" spans="2:13" ht="15.75" customHeight="1" x14ac:dyDescent="0.3"/>
    <row r="56" spans="2:13" ht="15.75" customHeight="1" x14ac:dyDescent="0.3"/>
    <row r="57" spans="2:13" ht="15.75" customHeight="1" x14ac:dyDescent="0.3"/>
    <row r="58" spans="2:13" ht="15.75" customHeight="1" x14ac:dyDescent="0.3"/>
    <row r="59" spans="2:13" ht="15.75" customHeight="1" x14ac:dyDescent="0.3"/>
    <row r="60" spans="2:13" ht="15.75" customHeight="1" x14ac:dyDescent="0.3"/>
    <row r="61" spans="2:13" ht="15.75" customHeight="1" x14ac:dyDescent="0.3"/>
    <row r="62" spans="2:13" ht="15.75" customHeight="1" x14ac:dyDescent="0.3"/>
    <row r="63" spans="2:13" ht="15.75" customHeight="1" x14ac:dyDescent="0.3"/>
    <row r="64" spans="2:1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spans="1:26" ht="14.5" x14ac:dyDescent="0.35">
      <c r="A1" s="1" t="s">
        <v>26</v>
      </c>
      <c r="B1" s="1" t="s">
        <v>27</v>
      </c>
      <c r="C1" s="1" t="s">
        <v>28</v>
      </c>
      <c r="D1" s="1" t="s">
        <v>32</v>
      </c>
      <c r="E1" s="1" t="s">
        <v>30</v>
      </c>
    </row>
    <row r="2" spans="1:26" ht="14.5" x14ac:dyDescent="0.35">
      <c r="E2" s="1">
        <v>0</v>
      </c>
      <c r="F2" s="1">
        <v>10</v>
      </c>
      <c r="G2" s="1">
        <v>20</v>
      </c>
      <c r="H2" s="1">
        <v>30</v>
      </c>
      <c r="I2" s="1">
        <v>40</v>
      </c>
      <c r="J2" s="1">
        <v>50</v>
      </c>
      <c r="K2" s="1">
        <v>60</v>
      </c>
      <c r="M2" s="1" t="s">
        <v>15</v>
      </c>
    </row>
    <row r="3" spans="1:26" ht="14.5" x14ac:dyDescent="0.35">
      <c r="A3" s="1">
        <v>1</v>
      </c>
      <c r="B3" s="1">
        <v>1</v>
      </c>
      <c r="C3" s="1">
        <v>7.5</v>
      </c>
      <c r="D3" s="1" t="s">
        <v>33</v>
      </c>
      <c r="E3" s="1">
        <v>1194</v>
      </c>
      <c r="F3" s="4">
        <v>1475</v>
      </c>
      <c r="G3" s="1">
        <v>1505</v>
      </c>
      <c r="I3" s="1">
        <v>1396</v>
      </c>
      <c r="J3" s="4">
        <v>1457</v>
      </c>
      <c r="K3" s="4">
        <v>1416</v>
      </c>
      <c r="M3" s="1">
        <f>SLOPE(E3:K3,E2:K2)</f>
        <v>1.8607142857142858</v>
      </c>
    </row>
    <row r="4" spans="1:26" ht="14.5" x14ac:dyDescent="0.35">
      <c r="B4" s="1">
        <v>2</v>
      </c>
      <c r="C4" s="1">
        <v>8</v>
      </c>
      <c r="D4" s="1" t="s">
        <v>32</v>
      </c>
      <c r="E4" s="1">
        <v>1395</v>
      </c>
      <c r="G4" s="1">
        <v>1301</v>
      </c>
      <c r="I4" s="1">
        <v>1102</v>
      </c>
      <c r="J4" s="4">
        <v>1018</v>
      </c>
      <c r="K4" s="4">
        <v>1222</v>
      </c>
      <c r="M4" s="1">
        <f t="shared" ref="M4:M20" si="0">SLOPE(E4:K4,$E$2:$K$2)</f>
        <v>-4.7293103448275859</v>
      </c>
    </row>
    <row r="5" spans="1:26" ht="14.5" x14ac:dyDescent="0.35">
      <c r="B5" s="1">
        <v>3</v>
      </c>
      <c r="C5" s="1">
        <v>7.5</v>
      </c>
      <c r="D5" s="1" t="s">
        <v>32</v>
      </c>
      <c r="E5" s="1">
        <v>1499</v>
      </c>
      <c r="G5" s="1">
        <v>356</v>
      </c>
      <c r="I5" s="1">
        <v>109</v>
      </c>
      <c r="J5" s="4">
        <v>9</v>
      </c>
      <c r="K5" s="4">
        <v>286</v>
      </c>
      <c r="M5" s="1">
        <f t="shared" si="0"/>
        <v>-20.567241379310349</v>
      </c>
    </row>
    <row r="6" spans="1:26" ht="14.5" x14ac:dyDescent="0.35">
      <c r="B6" s="1">
        <v>4</v>
      </c>
      <c r="C6" s="1">
        <v>8</v>
      </c>
      <c r="D6" s="1" t="s">
        <v>33</v>
      </c>
      <c r="E6" s="1">
        <v>1342</v>
      </c>
      <c r="G6" s="1">
        <v>1487</v>
      </c>
      <c r="I6" s="1">
        <v>1418</v>
      </c>
      <c r="K6" s="1">
        <v>1415</v>
      </c>
      <c r="M6" s="1">
        <f t="shared" si="0"/>
        <v>0.75</v>
      </c>
    </row>
    <row r="7" spans="1:26" ht="14.5" x14ac:dyDescent="0.35">
      <c r="B7" s="1">
        <v>5</v>
      </c>
      <c r="C7" s="1">
        <v>8</v>
      </c>
      <c r="D7" s="1" t="s">
        <v>32</v>
      </c>
      <c r="E7" s="1">
        <v>1327</v>
      </c>
      <c r="G7" s="1">
        <v>516</v>
      </c>
      <c r="I7" s="1">
        <v>356</v>
      </c>
      <c r="K7" s="1">
        <v>99</v>
      </c>
      <c r="M7" s="1">
        <f t="shared" si="0"/>
        <v>-19.22</v>
      </c>
    </row>
    <row r="8" spans="1:26" ht="14.5" x14ac:dyDescent="0.35">
      <c r="B8" s="1">
        <v>6</v>
      </c>
      <c r="C8" s="1">
        <v>8</v>
      </c>
      <c r="D8" s="1" t="s">
        <v>31</v>
      </c>
      <c r="E8" s="1">
        <v>1466</v>
      </c>
      <c r="G8" s="1">
        <v>1704</v>
      </c>
      <c r="H8" s="1">
        <v>1178</v>
      </c>
      <c r="I8" s="1">
        <v>1233</v>
      </c>
      <c r="K8" s="1">
        <v>1019</v>
      </c>
      <c r="M8" s="1">
        <f t="shared" si="0"/>
        <v>-9.06</v>
      </c>
    </row>
    <row r="9" spans="1:26" ht="14.5" x14ac:dyDescent="0.35">
      <c r="B9" s="1">
        <v>7</v>
      </c>
      <c r="C9" s="1">
        <v>7.5</v>
      </c>
      <c r="D9" s="1" t="s">
        <v>32</v>
      </c>
      <c r="E9" s="1">
        <v>1312</v>
      </c>
      <c r="F9" s="4">
        <v>1106</v>
      </c>
      <c r="G9" s="1">
        <v>392</v>
      </c>
      <c r="H9" s="1">
        <v>603</v>
      </c>
      <c r="I9" s="1">
        <v>216</v>
      </c>
      <c r="J9" s="4">
        <v>1059</v>
      </c>
      <c r="K9" s="4">
        <v>1485</v>
      </c>
      <c r="M9" s="1">
        <f t="shared" si="0"/>
        <v>0.88928571428571423</v>
      </c>
    </row>
    <row r="10" spans="1:26" ht="14.5" x14ac:dyDescent="0.35">
      <c r="B10" s="1">
        <v>8</v>
      </c>
      <c r="C10" s="1">
        <v>8</v>
      </c>
      <c r="D10" s="1" t="s">
        <v>31</v>
      </c>
      <c r="E10" s="1">
        <v>1478</v>
      </c>
      <c r="G10" s="1">
        <v>1356</v>
      </c>
      <c r="I10" s="1">
        <v>1235</v>
      </c>
      <c r="K10" s="1">
        <v>1272</v>
      </c>
      <c r="M10" s="1">
        <f t="shared" si="0"/>
        <v>-3.6949999999999998</v>
      </c>
    </row>
    <row r="11" spans="1:26" ht="14.5" x14ac:dyDescent="0.35">
      <c r="B11" s="1">
        <v>9</v>
      </c>
      <c r="C11" s="1">
        <v>7.5</v>
      </c>
      <c r="D11" s="1" t="s">
        <v>32</v>
      </c>
      <c r="E11" s="1">
        <v>1669</v>
      </c>
      <c r="G11" s="1">
        <v>1150</v>
      </c>
      <c r="I11" s="1">
        <v>847</v>
      </c>
      <c r="J11" s="4">
        <v>470</v>
      </c>
      <c r="K11" s="4">
        <v>2117</v>
      </c>
      <c r="M11" s="1">
        <f t="shared" si="0"/>
        <v>-2.2422413793103448</v>
      </c>
    </row>
    <row r="12" spans="1:26" ht="14.5" x14ac:dyDescent="0.35">
      <c r="B12" s="1">
        <v>10</v>
      </c>
      <c r="C12" s="1">
        <v>7.5</v>
      </c>
      <c r="D12" s="1" t="s">
        <v>31</v>
      </c>
      <c r="E12" s="1">
        <v>1167</v>
      </c>
      <c r="F12" s="4">
        <v>1450</v>
      </c>
      <c r="G12" s="1">
        <v>1483</v>
      </c>
      <c r="I12" s="1">
        <v>1414</v>
      </c>
      <c r="J12" s="5"/>
      <c r="K12" s="1">
        <v>1138</v>
      </c>
      <c r="M12" s="1">
        <f t="shared" si="0"/>
        <v>-1.703448275862069</v>
      </c>
    </row>
    <row r="13" spans="1:26" ht="14.5" x14ac:dyDescent="0.35">
      <c r="B13" s="1">
        <v>11</v>
      </c>
      <c r="C13" s="1">
        <v>7.5</v>
      </c>
      <c r="D13" s="1" t="s">
        <v>32</v>
      </c>
      <c r="E13" s="1">
        <v>1737</v>
      </c>
      <c r="G13" s="1">
        <v>1189</v>
      </c>
      <c r="I13" s="1">
        <v>982</v>
      </c>
      <c r="K13" s="1">
        <v>703</v>
      </c>
      <c r="M13" s="1">
        <f t="shared" si="0"/>
        <v>-16.545000000000002</v>
      </c>
    </row>
    <row r="14" spans="1:26" ht="14.5" x14ac:dyDescent="0.35">
      <c r="B14" s="1">
        <v>12</v>
      </c>
      <c r="C14" s="1">
        <v>8</v>
      </c>
      <c r="D14" s="1" t="s">
        <v>31</v>
      </c>
      <c r="E14" s="1">
        <v>1554</v>
      </c>
      <c r="G14" s="1">
        <v>1171</v>
      </c>
      <c r="I14" s="1">
        <v>1114</v>
      </c>
      <c r="K14" s="1">
        <v>1234</v>
      </c>
      <c r="M14" s="1">
        <f t="shared" si="0"/>
        <v>-5.085</v>
      </c>
    </row>
    <row r="15" spans="1:26" ht="14.5" x14ac:dyDescent="0.35">
      <c r="B15" s="1">
        <v>13</v>
      </c>
      <c r="C15" s="1">
        <v>8</v>
      </c>
      <c r="D15" s="1" t="s">
        <v>32</v>
      </c>
      <c r="E15" s="1">
        <v>1233</v>
      </c>
      <c r="G15" s="1">
        <v>1390</v>
      </c>
      <c r="H15" s="4">
        <v>1410</v>
      </c>
      <c r="I15" s="1">
        <v>1291</v>
      </c>
      <c r="K15" s="1">
        <v>1167</v>
      </c>
      <c r="M15" s="1">
        <f t="shared" si="0"/>
        <v>-1.4850000000000001</v>
      </c>
    </row>
    <row r="16" spans="1:26" ht="14.5" x14ac:dyDescent="0.35">
      <c r="A16" s="6"/>
      <c r="B16" s="6">
        <v>14</v>
      </c>
      <c r="C16" s="6">
        <v>8</v>
      </c>
      <c r="D16" s="6" t="s">
        <v>31</v>
      </c>
      <c r="E16" s="6">
        <v>1302</v>
      </c>
      <c r="F16" s="6"/>
      <c r="G16" s="6">
        <v>1133</v>
      </c>
      <c r="H16" s="7">
        <v>1483</v>
      </c>
      <c r="I16" s="6">
        <v>1283</v>
      </c>
      <c r="J16" s="7">
        <v>1154</v>
      </c>
      <c r="K16" s="7">
        <v>1397</v>
      </c>
      <c r="L16" s="6"/>
      <c r="M16" s="6">
        <f t="shared" si="0"/>
        <v>0.68142857142857149</v>
      </c>
      <c r="N16" s="6" t="s">
        <v>35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5" x14ac:dyDescent="0.35">
      <c r="B17" s="1">
        <v>15</v>
      </c>
      <c r="C17" s="1">
        <v>7.5</v>
      </c>
      <c r="D17" s="1" t="s">
        <v>31</v>
      </c>
      <c r="E17" s="1">
        <v>1145</v>
      </c>
      <c r="F17" s="4">
        <v>1296</v>
      </c>
      <c r="G17" s="1">
        <v>1381</v>
      </c>
      <c r="I17" s="1">
        <v>1359</v>
      </c>
      <c r="J17" s="5"/>
      <c r="K17" s="5">
        <v>1257</v>
      </c>
      <c r="M17" s="1">
        <f t="shared" si="0"/>
        <v>1.2810344827586206</v>
      </c>
    </row>
    <row r="18" spans="1:26" ht="14.5" x14ac:dyDescent="0.35">
      <c r="B18" s="1">
        <v>16</v>
      </c>
      <c r="C18" s="1">
        <v>8</v>
      </c>
      <c r="D18" s="1" t="s">
        <v>31</v>
      </c>
      <c r="E18" s="1">
        <v>1715</v>
      </c>
      <c r="G18" s="1">
        <v>1421</v>
      </c>
      <c r="I18" s="1">
        <v>1261</v>
      </c>
      <c r="K18" s="1">
        <v>1215</v>
      </c>
      <c r="M18" s="1">
        <f t="shared" si="0"/>
        <v>-8.3000000000000007</v>
      </c>
    </row>
    <row r="19" spans="1:26" ht="14.5" x14ac:dyDescent="0.35">
      <c r="B19" s="1">
        <v>17</v>
      </c>
      <c r="C19" s="1">
        <v>7.5</v>
      </c>
      <c r="D19" s="1" t="s">
        <v>31</v>
      </c>
      <c r="E19" s="1">
        <v>1529</v>
      </c>
      <c r="G19" s="1">
        <v>1385</v>
      </c>
      <c r="I19" s="1">
        <v>1687</v>
      </c>
      <c r="K19" s="1">
        <v>1220</v>
      </c>
      <c r="M19" s="1">
        <f t="shared" si="0"/>
        <v>-3.125</v>
      </c>
    </row>
    <row r="20" spans="1:26" ht="14.5" x14ac:dyDescent="0.35">
      <c r="B20" s="1">
        <v>18</v>
      </c>
      <c r="C20" s="1">
        <v>7.5</v>
      </c>
      <c r="D20" s="1" t="s">
        <v>31</v>
      </c>
      <c r="E20" s="1">
        <v>1360</v>
      </c>
      <c r="F20" s="4">
        <v>1380</v>
      </c>
      <c r="G20" s="1">
        <v>1441</v>
      </c>
      <c r="I20" s="1">
        <v>1476</v>
      </c>
      <c r="J20" s="4">
        <v>1134</v>
      </c>
      <c r="K20" s="1">
        <v>1316</v>
      </c>
      <c r="M20" s="1">
        <f t="shared" si="0"/>
        <v>-2.1035714285714286</v>
      </c>
    </row>
    <row r="21" spans="1:26" ht="15.75" customHeight="1" x14ac:dyDescent="0.3"/>
    <row r="22" spans="1:26" ht="15.75" customHeight="1" x14ac:dyDescent="0.35">
      <c r="A22" s="1">
        <v>2</v>
      </c>
      <c r="B22" s="1">
        <v>19</v>
      </c>
      <c r="C22" s="1">
        <v>7.5</v>
      </c>
      <c r="D22" s="1" t="s">
        <v>32</v>
      </c>
      <c r="E22" s="1">
        <v>1598</v>
      </c>
      <c r="G22" s="1">
        <v>1139</v>
      </c>
      <c r="I22" s="1">
        <v>736</v>
      </c>
      <c r="K22" s="1">
        <v>975</v>
      </c>
      <c r="M22" s="1">
        <f t="shared" ref="M22:M39" si="1">SLOPE(E22:K22,$E$2:$K$2)</f>
        <v>-11.36</v>
      </c>
    </row>
    <row r="23" spans="1:26" ht="15.75" customHeight="1" x14ac:dyDescent="0.35">
      <c r="A23" s="6"/>
      <c r="B23" s="6">
        <v>20</v>
      </c>
      <c r="C23" s="6">
        <v>7.5</v>
      </c>
      <c r="D23" s="6" t="s">
        <v>31</v>
      </c>
      <c r="E23" s="6">
        <v>1419</v>
      </c>
      <c r="F23" s="6"/>
      <c r="G23" s="6">
        <v>1410</v>
      </c>
      <c r="H23" s="6"/>
      <c r="I23" s="6">
        <v>1297</v>
      </c>
      <c r="J23" s="7">
        <v>1481</v>
      </c>
      <c r="K23" s="6">
        <v>1433</v>
      </c>
      <c r="L23" s="6"/>
      <c r="M23" s="6">
        <f t="shared" si="1"/>
        <v>0.32327586206896552</v>
      </c>
      <c r="N23" s="6" t="s">
        <v>35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5">
      <c r="B24" s="1">
        <v>21</v>
      </c>
      <c r="C24" s="1">
        <v>7.5</v>
      </c>
      <c r="D24" s="1" t="s">
        <v>31</v>
      </c>
      <c r="E24" s="1">
        <v>1341</v>
      </c>
      <c r="G24" s="1">
        <v>1375</v>
      </c>
      <c r="I24" s="1">
        <v>1304</v>
      </c>
      <c r="J24" s="4">
        <v>1300</v>
      </c>
      <c r="K24" s="1">
        <v>1438</v>
      </c>
      <c r="M24" s="1">
        <f t="shared" si="1"/>
        <v>0.50344827586206897</v>
      </c>
    </row>
    <row r="25" spans="1:26" ht="15.75" customHeight="1" x14ac:dyDescent="0.35">
      <c r="B25" s="1">
        <v>22</v>
      </c>
      <c r="C25" s="1">
        <v>8</v>
      </c>
      <c r="D25" s="1" t="s">
        <v>32</v>
      </c>
      <c r="E25" s="1">
        <v>1453</v>
      </c>
      <c r="G25" s="1">
        <v>930</v>
      </c>
      <c r="I25" s="1">
        <v>562</v>
      </c>
      <c r="J25" s="4">
        <v>413</v>
      </c>
      <c r="K25" s="4">
        <v>2045</v>
      </c>
      <c r="M25" s="1">
        <f t="shared" si="1"/>
        <v>0.31379310344827588</v>
      </c>
    </row>
    <row r="26" spans="1:26" ht="15.75" customHeight="1" x14ac:dyDescent="0.35">
      <c r="B26" s="1">
        <v>23</v>
      </c>
      <c r="C26" s="1">
        <v>8</v>
      </c>
      <c r="D26" s="1" t="s">
        <v>32</v>
      </c>
      <c r="E26" s="1">
        <v>1501</v>
      </c>
      <c r="G26" s="1">
        <v>835</v>
      </c>
      <c r="I26" s="1">
        <v>552</v>
      </c>
      <c r="K26" s="1">
        <v>507</v>
      </c>
      <c r="M26" s="1">
        <f t="shared" si="1"/>
        <v>-16.324999999999999</v>
      </c>
    </row>
    <row r="27" spans="1:26" ht="15.75" customHeight="1" x14ac:dyDescent="0.35">
      <c r="B27" s="1">
        <v>24</v>
      </c>
      <c r="C27" s="1">
        <v>8</v>
      </c>
      <c r="D27" s="1" t="s">
        <v>32</v>
      </c>
      <c r="E27" s="1">
        <v>1674</v>
      </c>
      <c r="G27" s="1">
        <v>1445</v>
      </c>
      <c r="I27" s="1">
        <v>1440</v>
      </c>
      <c r="K27" s="1">
        <v>1289</v>
      </c>
      <c r="M27" s="1">
        <f t="shared" si="1"/>
        <v>-5.8</v>
      </c>
    </row>
    <row r="28" spans="1:26" ht="15.75" customHeight="1" x14ac:dyDescent="0.35">
      <c r="B28" s="1">
        <v>25</v>
      </c>
      <c r="C28" s="1">
        <v>7.5</v>
      </c>
      <c r="D28" s="1" t="s">
        <v>31</v>
      </c>
      <c r="E28" s="1">
        <v>1757</v>
      </c>
      <c r="G28" s="1">
        <v>1310</v>
      </c>
      <c r="I28" s="1">
        <v>1193</v>
      </c>
      <c r="J28" s="4">
        <v>1156</v>
      </c>
      <c r="K28" s="1">
        <v>1291</v>
      </c>
      <c r="M28" s="1">
        <f t="shared" si="1"/>
        <v>-8.1284482758620697</v>
      </c>
    </row>
    <row r="29" spans="1:26" ht="15.75" customHeight="1" x14ac:dyDescent="0.35">
      <c r="B29" s="1">
        <v>26</v>
      </c>
      <c r="C29" s="1">
        <v>8</v>
      </c>
      <c r="D29" s="1" t="s">
        <v>32</v>
      </c>
      <c r="E29" s="1">
        <v>1867</v>
      </c>
      <c r="G29" s="1">
        <v>1000</v>
      </c>
      <c r="I29" s="1">
        <v>631</v>
      </c>
      <c r="K29" s="1">
        <v>393</v>
      </c>
      <c r="M29" s="1">
        <f t="shared" si="1"/>
        <v>-23.954999999999998</v>
      </c>
    </row>
    <row r="30" spans="1:26" ht="15.75" customHeight="1" x14ac:dyDescent="0.35">
      <c r="B30" s="1">
        <v>27</v>
      </c>
      <c r="C30" s="1">
        <v>7.5</v>
      </c>
      <c r="D30" s="1" t="s">
        <v>32</v>
      </c>
      <c r="E30" s="1">
        <v>1446</v>
      </c>
      <c r="G30" s="1">
        <v>1167</v>
      </c>
      <c r="I30" s="1">
        <v>747</v>
      </c>
      <c r="J30" s="4">
        <v>978</v>
      </c>
      <c r="K30" s="1">
        <v>1063</v>
      </c>
      <c r="M30" s="1">
        <f t="shared" si="1"/>
        <v>-7.6439655172413792</v>
      </c>
    </row>
    <row r="31" spans="1:26" ht="15.75" customHeight="1" x14ac:dyDescent="0.35">
      <c r="B31" s="1">
        <v>28</v>
      </c>
      <c r="C31" s="1">
        <v>7.5</v>
      </c>
      <c r="D31" s="1" t="s">
        <v>33</v>
      </c>
      <c r="E31" s="1">
        <v>1775</v>
      </c>
      <c r="F31" s="1">
        <v>1802</v>
      </c>
      <c r="G31" s="1">
        <v>1535</v>
      </c>
      <c r="I31" s="1">
        <v>1535</v>
      </c>
      <c r="K31" s="1">
        <v>1527</v>
      </c>
      <c r="M31" s="1">
        <f t="shared" si="1"/>
        <v>-4.6482758620689655</v>
      </c>
    </row>
    <row r="32" spans="1:26" ht="15.75" customHeight="1" x14ac:dyDescent="0.35">
      <c r="B32" s="1">
        <v>29</v>
      </c>
      <c r="C32" s="1">
        <v>8</v>
      </c>
      <c r="D32" s="1" t="s">
        <v>31</v>
      </c>
      <c r="E32" s="1">
        <v>1577</v>
      </c>
      <c r="G32" s="1">
        <v>1631</v>
      </c>
      <c r="I32" s="1">
        <v>1390</v>
      </c>
      <c r="J32" s="4">
        <v>1404</v>
      </c>
      <c r="K32" s="1">
        <v>1466</v>
      </c>
      <c r="M32" s="1">
        <f t="shared" si="1"/>
        <v>-3.2465517241379311</v>
      </c>
    </row>
    <row r="33" spans="2:13" ht="15.75" customHeight="1" x14ac:dyDescent="0.35">
      <c r="B33" s="1">
        <v>30</v>
      </c>
      <c r="C33" s="1">
        <v>8</v>
      </c>
      <c r="D33" s="1" t="s">
        <v>33</v>
      </c>
      <c r="E33" s="1">
        <v>1650</v>
      </c>
      <c r="G33" s="1">
        <v>1570</v>
      </c>
      <c r="I33" s="1">
        <v>1452</v>
      </c>
      <c r="K33" s="1">
        <v>1513</v>
      </c>
      <c r="M33" s="1">
        <f t="shared" si="1"/>
        <v>-2.645</v>
      </c>
    </row>
    <row r="34" spans="2:13" ht="15.75" customHeight="1" x14ac:dyDescent="0.35">
      <c r="B34" s="1">
        <v>31</v>
      </c>
      <c r="C34" s="1">
        <v>7.5</v>
      </c>
      <c r="D34" s="1" t="s">
        <v>32</v>
      </c>
      <c r="E34" s="1">
        <v>1708</v>
      </c>
      <c r="G34" s="1">
        <v>1518</v>
      </c>
      <c r="I34" s="1">
        <v>1320</v>
      </c>
      <c r="K34" s="1">
        <v>1206</v>
      </c>
      <c r="M34" s="1">
        <f t="shared" si="1"/>
        <v>-8.52</v>
      </c>
    </row>
    <row r="35" spans="2:13" ht="15.75" customHeight="1" x14ac:dyDescent="0.35">
      <c r="B35" s="1">
        <v>32</v>
      </c>
      <c r="C35" s="1">
        <v>8</v>
      </c>
      <c r="D35" s="1" t="s">
        <v>31</v>
      </c>
      <c r="E35" s="1">
        <v>1731</v>
      </c>
      <c r="G35" s="1">
        <v>1200</v>
      </c>
      <c r="I35" s="1">
        <v>1074</v>
      </c>
      <c r="K35" s="1">
        <v>1147</v>
      </c>
      <c r="M35" s="1">
        <f t="shared" si="1"/>
        <v>-9.39</v>
      </c>
    </row>
    <row r="36" spans="2:13" ht="15.75" customHeight="1" x14ac:dyDescent="0.35">
      <c r="B36" s="1">
        <v>33</v>
      </c>
      <c r="C36" s="1">
        <v>7.5</v>
      </c>
      <c r="D36" s="1" t="s">
        <v>32</v>
      </c>
      <c r="E36" s="1">
        <v>1547</v>
      </c>
      <c r="G36" s="1">
        <v>1202</v>
      </c>
      <c r="I36" s="1">
        <v>906</v>
      </c>
      <c r="K36" s="1">
        <v>710</v>
      </c>
      <c r="M36" s="1">
        <f t="shared" si="1"/>
        <v>-14.035</v>
      </c>
    </row>
    <row r="37" spans="2:13" ht="15.75" customHeight="1" x14ac:dyDescent="0.35">
      <c r="B37" s="1">
        <v>34</v>
      </c>
      <c r="C37" s="1">
        <v>8</v>
      </c>
      <c r="D37" s="1" t="s">
        <v>32</v>
      </c>
      <c r="E37" s="1">
        <v>1451</v>
      </c>
      <c r="G37" s="1">
        <v>910</v>
      </c>
      <c r="I37" s="1">
        <v>659</v>
      </c>
      <c r="K37" s="1">
        <v>753</v>
      </c>
      <c r="M37" s="1">
        <f t="shared" si="1"/>
        <v>-11.725</v>
      </c>
    </row>
    <row r="38" spans="2:13" ht="15.75" customHeight="1" x14ac:dyDescent="0.35">
      <c r="B38" s="1">
        <v>35</v>
      </c>
      <c r="C38" s="1">
        <v>7.5</v>
      </c>
      <c r="D38" s="1" t="s">
        <v>31</v>
      </c>
      <c r="E38" s="1">
        <v>1648</v>
      </c>
      <c r="G38" s="1">
        <v>1662</v>
      </c>
      <c r="I38" s="1">
        <v>1390</v>
      </c>
      <c r="K38" s="1">
        <v>1486</v>
      </c>
      <c r="M38" s="1">
        <f t="shared" si="1"/>
        <v>-3.79</v>
      </c>
    </row>
    <row r="39" spans="2:13" ht="15.75" customHeight="1" x14ac:dyDescent="0.35">
      <c r="B39" s="1">
        <v>36</v>
      </c>
      <c r="C39" s="1">
        <v>8</v>
      </c>
      <c r="D39" s="1" t="s">
        <v>31</v>
      </c>
      <c r="E39" s="1">
        <v>1551</v>
      </c>
      <c r="G39" s="1">
        <v>1522</v>
      </c>
      <c r="I39" s="1">
        <v>1331</v>
      </c>
      <c r="J39" s="4">
        <v>1330</v>
      </c>
      <c r="K39" s="1">
        <v>1524</v>
      </c>
      <c r="M39" s="1">
        <f t="shared" si="1"/>
        <v>-2.2206896551724138</v>
      </c>
    </row>
    <row r="40" spans="2:13" ht="15.75" customHeight="1" x14ac:dyDescent="0.3"/>
    <row r="41" spans="2:13" ht="15.75" customHeight="1" x14ac:dyDescent="0.3"/>
    <row r="42" spans="2:13" ht="15.75" customHeight="1" x14ac:dyDescent="0.3"/>
    <row r="43" spans="2:13" ht="15.75" customHeight="1" x14ac:dyDescent="0.3"/>
    <row r="44" spans="2:13" ht="15.75" customHeight="1" x14ac:dyDescent="0.3"/>
    <row r="45" spans="2:13" ht="15.75" customHeight="1" x14ac:dyDescent="0.3"/>
    <row r="46" spans="2:13" ht="15.75" customHeight="1" x14ac:dyDescent="0.3"/>
    <row r="47" spans="2:13" ht="15.75" customHeight="1" x14ac:dyDescent="0.3"/>
    <row r="48" spans="2:1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86"/>
  <sheetViews>
    <sheetView workbookViewId="0"/>
  </sheetViews>
  <sheetFormatPr defaultColWidth="12.6640625" defaultRowHeight="15" customHeight="1" x14ac:dyDescent="0.3"/>
  <cols>
    <col min="1" max="12" width="7.6640625" customWidth="1"/>
    <col min="13" max="13" width="8.75" customWidth="1"/>
    <col min="14" max="14" width="7.6640625" customWidth="1"/>
  </cols>
  <sheetData>
    <row r="1" spans="1:13" x14ac:dyDescent="0.35">
      <c r="A1" s="1" t="s">
        <v>26</v>
      </c>
      <c r="B1" s="8" t="s">
        <v>1</v>
      </c>
      <c r="C1" s="1" t="s">
        <v>27</v>
      </c>
      <c r="D1" s="1" t="s">
        <v>28</v>
      </c>
      <c r="E1" s="9" t="s">
        <v>36</v>
      </c>
      <c r="F1">
        <v>0</v>
      </c>
      <c r="G1" s="1">
        <v>10</v>
      </c>
      <c r="H1" s="1">
        <v>20</v>
      </c>
      <c r="I1" s="1">
        <v>30</v>
      </c>
      <c r="J1" s="1">
        <v>40</v>
      </c>
      <c r="K1" s="1">
        <v>50</v>
      </c>
      <c r="L1" s="1">
        <v>60</v>
      </c>
      <c r="M1" s="1" t="s">
        <v>15</v>
      </c>
    </row>
    <row r="2" spans="1:13" x14ac:dyDescent="0.35">
      <c r="A2" s="1">
        <v>1</v>
      </c>
      <c r="B2" s="8">
        <v>1</v>
      </c>
      <c r="C2" s="1">
        <v>1</v>
      </c>
      <c r="D2" s="1">
        <v>7.5</v>
      </c>
      <c r="E2" s="1" t="s">
        <v>31</v>
      </c>
      <c r="F2" s="1">
        <f>1559</f>
        <v>1559</v>
      </c>
      <c r="G2" s="1">
        <v>1417</v>
      </c>
      <c r="H2" s="1">
        <v>1417</v>
      </c>
      <c r="I2" s="1">
        <v>1271</v>
      </c>
      <c r="K2" s="4">
        <v>1357</v>
      </c>
      <c r="L2" s="1">
        <v>1398</v>
      </c>
      <c r="M2" s="1">
        <f>SLOPE(F2:L2,F1:L1)</f>
        <v>-2.2987577639751553</v>
      </c>
    </row>
    <row r="3" spans="1:13" x14ac:dyDescent="0.35">
      <c r="A3" s="8">
        <v>1</v>
      </c>
      <c r="B3" s="8">
        <v>1</v>
      </c>
      <c r="C3" s="1">
        <v>2</v>
      </c>
      <c r="D3" s="1">
        <v>8</v>
      </c>
      <c r="E3" s="1" t="s">
        <v>32</v>
      </c>
      <c r="F3" s="1">
        <v>1467</v>
      </c>
      <c r="G3" s="1">
        <v>1280</v>
      </c>
      <c r="H3" s="1">
        <v>1169</v>
      </c>
      <c r="I3" s="1">
        <v>828</v>
      </c>
      <c r="L3" s="1">
        <v>629</v>
      </c>
      <c r="M3" s="1">
        <f t="shared" ref="M3:M49" si="0">SLOPE(F3:L3,$F$1:$L$1)</f>
        <v>-14.241509433962264</v>
      </c>
    </row>
    <row r="4" spans="1:13" x14ac:dyDescent="0.35">
      <c r="A4" s="8">
        <v>1</v>
      </c>
      <c r="B4" s="8">
        <v>1</v>
      </c>
      <c r="C4" s="1">
        <v>3</v>
      </c>
      <c r="D4" s="1">
        <v>7.5</v>
      </c>
      <c r="E4" s="1" t="s">
        <v>32</v>
      </c>
      <c r="F4" s="1">
        <v>1460</v>
      </c>
      <c r="G4" s="1">
        <v>1111</v>
      </c>
      <c r="H4" s="1">
        <v>976</v>
      </c>
      <c r="I4" s="1">
        <v>878</v>
      </c>
      <c r="L4" s="1">
        <v>140</v>
      </c>
      <c r="M4" s="1">
        <f t="shared" si="0"/>
        <v>-20.84433962264151</v>
      </c>
    </row>
    <row r="5" spans="1:13" x14ac:dyDescent="0.35">
      <c r="A5" s="8">
        <v>1</v>
      </c>
      <c r="B5" s="8">
        <v>1</v>
      </c>
      <c r="C5" s="1">
        <v>4</v>
      </c>
      <c r="D5" s="1">
        <v>7.5</v>
      </c>
      <c r="E5" s="1" t="s">
        <v>31</v>
      </c>
      <c r="F5" s="1">
        <v>1445</v>
      </c>
      <c r="G5" s="1">
        <v>1465</v>
      </c>
      <c r="H5" s="1">
        <v>1304</v>
      </c>
      <c r="I5" s="1">
        <v>1241</v>
      </c>
      <c r="L5" s="1">
        <v>1024</v>
      </c>
      <c r="M5" s="1">
        <f t="shared" si="0"/>
        <v>-7.5924528301886802</v>
      </c>
    </row>
    <row r="6" spans="1:13" x14ac:dyDescent="0.35">
      <c r="A6" s="8">
        <v>1</v>
      </c>
      <c r="B6" s="8">
        <v>1</v>
      </c>
      <c r="C6" s="1">
        <v>5</v>
      </c>
      <c r="D6" s="1">
        <v>8</v>
      </c>
      <c r="E6" s="1" t="s">
        <v>32</v>
      </c>
      <c r="F6" s="1">
        <v>1476</v>
      </c>
      <c r="G6" s="1">
        <v>918</v>
      </c>
      <c r="H6" s="1">
        <v>623</v>
      </c>
      <c r="I6" s="1">
        <v>150</v>
      </c>
      <c r="L6" s="1">
        <v>396</v>
      </c>
      <c r="M6" s="1">
        <f t="shared" si="0"/>
        <v>-16.798113207547168</v>
      </c>
    </row>
    <row r="7" spans="1:13" x14ac:dyDescent="0.35">
      <c r="A7" s="8">
        <v>1</v>
      </c>
      <c r="B7" s="8">
        <v>1</v>
      </c>
      <c r="C7" s="1">
        <v>6</v>
      </c>
      <c r="D7" s="1">
        <v>8</v>
      </c>
      <c r="E7" s="1" t="s">
        <v>31</v>
      </c>
      <c r="F7" s="1">
        <v>1446</v>
      </c>
      <c r="G7" s="1">
        <v>1338</v>
      </c>
      <c r="H7" s="1">
        <v>1206</v>
      </c>
      <c r="I7" s="1">
        <v>1130</v>
      </c>
      <c r="L7" s="1">
        <v>934</v>
      </c>
      <c r="M7" s="1">
        <f t="shared" si="0"/>
        <v>-8.4226415094339622</v>
      </c>
    </row>
    <row r="8" spans="1:13" x14ac:dyDescent="0.35">
      <c r="A8" s="8">
        <v>1</v>
      </c>
      <c r="B8" s="8">
        <v>1</v>
      </c>
      <c r="C8" s="1">
        <v>7</v>
      </c>
      <c r="D8" s="1">
        <v>8</v>
      </c>
      <c r="E8" s="1" t="s">
        <v>31</v>
      </c>
      <c r="F8" s="1">
        <v>1395</v>
      </c>
      <c r="G8" s="1">
        <v>1363</v>
      </c>
      <c r="H8" s="1">
        <v>1403</v>
      </c>
      <c r="I8" s="1">
        <v>1081</v>
      </c>
      <c r="L8" s="1">
        <v>795</v>
      </c>
      <c r="M8" s="1">
        <f t="shared" si="0"/>
        <v>-10.881132075471697</v>
      </c>
    </row>
    <row r="9" spans="1:13" x14ac:dyDescent="0.35">
      <c r="A9" s="8">
        <v>1</v>
      </c>
      <c r="B9" s="8">
        <v>1</v>
      </c>
      <c r="C9" s="1">
        <v>8</v>
      </c>
      <c r="D9" s="1">
        <v>8</v>
      </c>
      <c r="E9" s="1" t="s">
        <v>33</v>
      </c>
      <c r="F9" s="1">
        <v>1466</v>
      </c>
      <c r="G9" s="1">
        <v>1522</v>
      </c>
      <c r="H9" s="1">
        <v>1410</v>
      </c>
      <c r="I9" s="1">
        <v>1400</v>
      </c>
      <c r="L9" s="1">
        <v>1430</v>
      </c>
      <c r="M9" s="1">
        <f t="shared" si="0"/>
        <v>-1.0622641509433963</v>
      </c>
    </row>
    <row r="10" spans="1:13" x14ac:dyDescent="0.35">
      <c r="A10" s="8">
        <v>1</v>
      </c>
      <c r="B10" s="8">
        <v>1</v>
      </c>
      <c r="C10" s="1">
        <v>9</v>
      </c>
      <c r="D10" s="1">
        <v>7.5</v>
      </c>
      <c r="E10" s="1" t="s">
        <v>32</v>
      </c>
      <c r="F10" s="1">
        <v>1434</v>
      </c>
      <c r="G10" s="1">
        <v>1094</v>
      </c>
      <c r="H10" s="1">
        <v>1243</v>
      </c>
      <c r="I10" s="1">
        <v>871</v>
      </c>
      <c r="K10" s="4">
        <v>619</v>
      </c>
      <c r="L10" s="1">
        <v>967</v>
      </c>
      <c r="M10" s="1">
        <f t="shared" si="0"/>
        <v>-9.5254658385093176</v>
      </c>
    </row>
    <row r="11" spans="1:13" x14ac:dyDescent="0.35">
      <c r="A11" s="8">
        <v>1</v>
      </c>
      <c r="B11" s="8">
        <v>1</v>
      </c>
      <c r="C11" s="1">
        <v>10</v>
      </c>
      <c r="D11" s="1">
        <v>8</v>
      </c>
      <c r="E11" s="1" t="s">
        <v>32</v>
      </c>
      <c r="F11" s="1">
        <v>1366</v>
      </c>
      <c r="G11" s="1">
        <v>894</v>
      </c>
      <c r="H11" s="1">
        <v>957</v>
      </c>
      <c r="I11" s="1">
        <v>1268</v>
      </c>
      <c r="K11" s="4">
        <v>611</v>
      </c>
      <c r="L11" s="1">
        <v>1049</v>
      </c>
      <c r="M11" s="1">
        <f t="shared" si="0"/>
        <v>-5.403105590062113</v>
      </c>
    </row>
    <row r="12" spans="1:13" x14ac:dyDescent="0.35">
      <c r="A12" s="8">
        <v>1</v>
      </c>
      <c r="B12" s="8">
        <v>1</v>
      </c>
      <c r="C12" s="1">
        <v>11</v>
      </c>
      <c r="D12" s="1">
        <v>8</v>
      </c>
      <c r="E12" s="1" t="s">
        <v>31</v>
      </c>
      <c r="F12" s="1">
        <v>1406</v>
      </c>
      <c r="G12" s="1">
        <v>1444</v>
      </c>
      <c r="H12" s="1">
        <v>1476</v>
      </c>
      <c r="I12" s="1">
        <v>1284</v>
      </c>
      <c r="L12" s="1">
        <v>1037</v>
      </c>
      <c r="M12" s="1">
        <f t="shared" si="0"/>
        <v>-6.9943396226415091</v>
      </c>
    </row>
    <row r="13" spans="1:13" x14ac:dyDescent="0.35">
      <c r="A13" s="8">
        <v>1</v>
      </c>
      <c r="B13" s="8">
        <v>1</v>
      </c>
      <c r="C13" s="1">
        <v>12</v>
      </c>
      <c r="D13" s="1">
        <v>8</v>
      </c>
      <c r="E13" s="1" t="s">
        <v>31</v>
      </c>
      <c r="F13" s="1">
        <v>1336</v>
      </c>
      <c r="G13" s="1">
        <v>1438</v>
      </c>
      <c r="H13" s="1">
        <v>1411</v>
      </c>
      <c r="I13" s="1">
        <v>1296</v>
      </c>
      <c r="L13" s="1">
        <v>1180</v>
      </c>
      <c r="M13" s="1">
        <f t="shared" si="0"/>
        <v>-3.5773584905660378</v>
      </c>
    </row>
    <row r="14" spans="1:13" x14ac:dyDescent="0.35">
      <c r="A14" s="8">
        <v>1</v>
      </c>
      <c r="B14" s="8">
        <v>1</v>
      </c>
      <c r="C14" s="1">
        <v>13</v>
      </c>
      <c r="D14" s="1">
        <v>7.5</v>
      </c>
      <c r="E14" s="1" t="s">
        <v>32</v>
      </c>
      <c r="F14" s="1">
        <v>1353</v>
      </c>
      <c r="G14" s="1">
        <v>1405</v>
      </c>
      <c r="H14" s="1">
        <v>1126</v>
      </c>
      <c r="I14" s="1">
        <v>843</v>
      </c>
      <c r="L14" s="1">
        <v>379</v>
      </c>
      <c r="M14" s="1">
        <f t="shared" si="0"/>
        <v>-17.898113207547169</v>
      </c>
    </row>
    <row r="15" spans="1:13" x14ac:dyDescent="0.35">
      <c r="A15" s="8">
        <v>1</v>
      </c>
      <c r="B15" s="8">
        <v>1</v>
      </c>
      <c r="C15" s="1">
        <v>14</v>
      </c>
      <c r="D15" s="1">
        <v>8</v>
      </c>
      <c r="E15" s="1" t="s">
        <v>31</v>
      </c>
      <c r="F15" s="1">
        <v>1412</v>
      </c>
      <c r="G15" s="1">
        <v>1426</v>
      </c>
      <c r="H15" s="1">
        <v>1316</v>
      </c>
      <c r="I15" s="1">
        <v>1488</v>
      </c>
      <c r="L15" s="1">
        <v>1092</v>
      </c>
      <c r="M15" s="1">
        <f t="shared" si="0"/>
        <v>-5.1301886792452827</v>
      </c>
    </row>
    <row r="16" spans="1:13" x14ac:dyDescent="0.35">
      <c r="A16" s="8">
        <v>1</v>
      </c>
      <c r="B16" s="8">
        <v>1</v>
      </c>
      <c r="C16" s="1">
        <v>15</v>
      </c>
      <c r="D16" s="1">
        <v>7.5</v>
      </c>
      <c r="E16" s="1" t="s">
        <v>31</v>
      </c>
      <c r="F16" s="1">
        <v>1465</v>
      </c>
      <c r="G16" s="1">
        <v>1338</v>
      </c>
      <c r="H16" s="1">
        <v>1522</v>
      </c>
      <c r="I16" s="1">
        <v>1392</v>
      </c>
      <c r="K16" s="4">
        <v>1490</v>
      </c>
      <c r="L16" s="1">
        <v>1398</v>
      </c>
      <c r="M16" s="1">
        <f t="shared" si="0"/>
        <v>5.6521739130434734E-2</v>
      </c>
    </row>
    <row r="17" spans="1:13" x14ac:dyDescent="0.35">
      <c r="A17" s="8">
        <v>1</v>
      </c>
      <c r="B17" s="8">
        <v>1</v>
      </c>
      <c r="C17" s="1">
        <v>16</v>
      </c>
      <c r="D17" s="1">
        <v>8</v>
      </c>
      <c r="E17" s="1" t="s">
        <v>32</v>
      </c>
      <c r="F17" s="1">
        <v>1440</v>
      </c>
      <c r="G17" s="1">
        <v>1254</v>
      </c>
      <c r="H17" s="1">
        <v>710</v>
      </c>
      <c r="I17" s="1">
        <v>578</v>
      </c>
      <c r="L17" s="1">
        <v>173</v>
      </c>
      <c r="M17" s="1">
        <f t="shared" si="0"/>
        <v>-21.349056603773583</v>
      </c>
    </row>
    <row r="18" spans="1:13" x14ac:dyDescent="0.35">
      <c r="A18" s="8">
        <v>1</v>
      </c>
      <c r="B18" s="8">
        <v>1</v>
      </c>
      <c r="C18" s="1">
        <v>17</v>
      </c>
      <c r="D18" s="1">
        <v>7.5</v>
      </c>
      <c r="E18" s="1" t="s">
        <v>32</v>
      </c>
      <c r="F18" s="1">
        <v>1348</v>
      </c>
      <c r="G18" s="1">
        <v>1377</v>
      </c>
      <c r="H18" s="1">
        <v>1401</v>
      </c>
      <c r="I18" s="1">
        <v>1422</v>
      </c>
      <c r="L18" s="1">
        <v>1301</v>
      </c>
      <c r="M18" s="1">
        <f t="shared" si="0"/>
        <v>-0.88018867924528299</v>
      </c>
    </row>
    <row r="19" spans="1:13" x14ac:dyDescent="0.35">
      <c r="A19" s="8">
        <v>1</v>
      </c>
      <c r="B19" s="8">
        <v>1</v>
      </c>
      <c r="C19" s="1">
        <v>18</v>
      </c>
      <c r="D19" s="1">
        <v>8</v>
      </c>
      <c r="E19" s="1" t="s">
        <v>31</v>
      </c>
      <c r="F19" s="1">
        <v>1344</v>
      </c>
      <c r="G19" s="1">
        <v>1352</v>
      </c>
      <c r="H19" s="1">
        <v>1278</v>
      </c>
      <c r="I19" s="1">
        <v>1272</v>
      </c>
      <c r="L19" s="1">
        <v>949</v>
      </c>
      <c r="M19" s="1">
        <f t="shared" si="0"/>
        <v>-6.8396226415094343</v>
      </c>
    </row>
    <row r="20" spans="1:13" x14ac:dyDescent="0.35">
      <c r="A20" s="8">
        <v>1</v>
      </c>
      <c r="B20" s="8">
        <v>1</v>
      </c>
      <c r="C20" s="1">
        <v>19</v>
      </c>
      <c r="D20" s="1">
        <v>7.5</v>
      </c>
      <c r="E20" s="1" t="s">
        <v>31</v>
      </c>
      <c r="F20" s="1">
        <v>1414</v>
      </c>
      <c r="G20" s="1">
        <v>1433</v>
      </c>
      <c r="H20" s="1">
        <v>1315</v>
      </c>
      <c r="I20" s="1">
        <v>1299</v>
      </c>
      <c r="L20" s="1">
        <v>1193</v>
      </c>
      <c r="M20" s="1">
        <f t="shared" si="0"/>
        <v>-4.0169811320754718</v>
      </c>
    </row>
    <row r="21" spans="1:13" x14ac:dyDescent="0.35">
      <c r="A21" s="8">
        <v>1</v>
      </c>
      <c r="B21" s="8">
        <v>1</v>
      </c>
      <c r="C21" s="1">
        <v>20</v>
      </c>
      <c r="D21" s="1">
        <v>7.5</v>
      </c>
      <c r="E21" s="1" t="s">
        <v>32</v>
      </c>
      <c r="F21" s="1">
        <v>1331</v>
      </c>
      <c r="G21" s="1">
        <v>1292</v>
      </c>
      <c r="H21" s="1">
        <v>1119</v>
      </c>
      <c r="I21" s="1">
        <v>1276</v>
      </c>
      <c r="L21" s="1">
        <v>1101</v>
      </c>
      <c r="M21" s="1">
        <f t="shared" si="0"/>
        <v>-3.4037735849056605</v>
      </c>
    </row>
    <row r="22" spans="1:13" x14ac:dyDescent="0.35">
      <c r="A22" s="8">
        <v>1</v>
      </c>
      <c r="B22" s="8">
        <v>1</v>
      </c>
      <c r="C22" s="1">
        <v>21</v>
      </c>
      <c r="D22" s="1">
        <v>7.5</v>
      </c>
      <c r="E22" s="1" t="s">
        <v>31</v>
      </c>
      <c r="F22" s="1">
        <v>1332</v>
      </c>
      <c r="G22" s="1">
        <v>1417</v>
      </c>
      <c r="H22" s="1">
        <v>1376</v>
      </c>
      <c r="I22" s="1">
        <v>1224</v>
      </c>
      <c r="L22" s="1">
        <v>1109</v>
      </c>
      <c r="M22" s="1">
        <f t="shared" si="0"/>
        <v>-4.7367924528301888</v>
      </c>
    </row>
    <row r="23" spans="1:13" x14ac:dyDescent="0.35">
      <c r="A23" s="8">
        <v>1</v>
      </c>
      <c r="B23" s="8">
        <v>1</v>
      </c>
      <c r="C23" s="1">
        <v>22</v>
      </c>
      <c r="D23" s="1">
        <v>8</v>
      </c>
      <c r="E23" s="1" t="s">
        <v>31</v>
      </c>
      <c r="F23" s="1">
        <v>1395</v>
      </c>
      <c r="G23" s="1">
        <v>1335</v>
      </c>
      <c r="H23" s="1">
        <v>1331</v>
      </c>
      <c r="I23" s="1">
        <v>1175</v>
      </c>
      <c r="L23" s="1">
        <v>1187</v>
      </c>
      <c r="M23" s="1">
        <f t="shared" si="0"/>
        <v>-3.6377358490566039</v>
      </c>
    </row>
    <row r="24" spans="1:13" x14ac:dyDescent="0.35">
      <c r="A24" s="8">
        <v>1</v>
      </c>
      <c r="B24" s="8">
        <v>1</v>
      </c>
      <c r="C24" s="1">
        <v>23</v>
      </c>
      <c r="D24" s="1">
        <v>7.5</v>
      </c>
      <c r="E24" s="1" t="s">
        <v>33</v>
      </c>
      <c r="F24" s="1">
        <v>1309</v>
      </c>
      <c r="G24" s="1">
        <v>1338</v>
      </c>
      <c r="H24" s="1">
        <v>1495</v>
      </c>
      <c r="I24" s="1">
        <v>1424</v>
      </c>
      <c r="L24" s="1">
        <v>1307</v>
      </c>
      <c r="M24" s="1">
        <f t="shared" si="0"/>
        <v>-0.25094339622641509</v>
      </c>
    </row>
    <row r="25" spans="1:13" x14ac:dyDescent="0.35">
      <c r="A25" s="8">
        <v>1</v>
      </c>
      <c r="B25" s="8">
        <v>1</v>
      </c>
      <c r="C25" s="1">
        <v>24</v>
      </c>
      <c r="D25" s="1">
        <v>8</v>
      </c>
      <c r="E25" s="1" t="s">
        <v>32</v>
      </c>
      <c r="F25" s="1">
        <v>1332</v>
      </c>
      <c r="G25" s="1">
        <v>1385</v>
      </c>
      <c r="H25" s="1">
        <v>1334</v>
      </c>
      <c r="I25" s="1">
        <v>1295</v>
      </c>
      <c r="L25" s="1">
        <v>924</v>
      </c>
      <c r="M25" s="1">
        <f t="shared" si="0"/>
        <v>-7.3867924528301883</v>
      </c>
    </row>
    <row r="26" spans="1:13" x14ac:dyDescent="0.35">
      <c r="A26" s="1">
        <v>2</v>
      </c>
      <c r="B26" s="8">
        <v>1</v>
      </c>
      <c r="C26" s="1">
        <v>25</v>
      </c>
      <c r="D26" s="1">
        <v>7.5</v>
      </c>
      <c r="E26" s="1" t="s">
        <v>34</v>
      </c>
      <c r="F26" s="1">
        <v>1504</v>
      </c>
      <c r="G26" s="1">
        <v>1154</v>
      </c>
      <c r="H26" s="1">
        <v>1508</v>
      </c>
      <c r="I26" s="1">
        <v>1194</v>
      </c>
      <c r="K26" s="4">
        <v>931</v>
      </c>
      <c r="L26" s="1">
        <v>1163</v>
      </c>
      <c r="M26" s="1">
        <f t="shared" si="0"/>
        <v>-6.4645962732919253</v>
      </c>
    </row>
    <row r="27" spans="1:13" x14ac:dyDescent="0.35">
      <c r="A27" s="8">
        <v>2</v>
      </c>
      <c r="B27" s="8">
        <v>1</v>
      </c>
      <c r="C27" s="1">
        <v>26</v>
      </c>
      <c r="D27" s="1">
        <v>8</v>
      </c>
      <c r="E27" s="1" t="s">
        <v>34</v>
      </c>
      <c r="F27" s="1">
        <v>853</v>
      </c>
      <c r="G27" s="1">
        <v>556</v>
      </c>
      <c r="H27" s="1">
        <v>417</v>
      </c>
      <c r="I27" s="1">
        <v>470</v>
      </c>
      <c r="L27" s="1">
        <v>679</v>
      </c>
      <c r="M27" s="1">
        <f t="shared" si="0"/>
        <v>-1.2547169811320755</v>
      </c>
    </row>
    <row r="28" spans="1:13" x14ac:dyDescent="0.35">
      <c r="A28" s="8">
        <v>2</v>
      </c>
      <c r="B28" s="8">
        <v>1</v>
      </c>
      <c r="C28" s="1">
        <v>27</v>
      </c>
      <c r="D28" s="1">
        <v>7.5</v>
      </c>
      <c r="E28" s="1" t="s">
        <v>31</v>
      </c>
      <c r="F28" s="1">
        <v>1478</v>
      </c>
      <c r="G28" s="1">
        <v>1558</v>
      </c>
      <c r="H28" s="1">
        <v>1524</v>
      </c>
      <c r="I28" s="1">
        <v>1353</v>
      </c>
      <c r="L28" s="1">
        <v>1281</v>
      </c>
      <c r="M28" s="1">
        <f t="shared" si="0"/>
        <v>-4.3141509433962266</v>
      </c>
    </row>
    <row r="29" spans="1:13" x14ac:dyDescent="0.35">
      <c r="A29">
        <v>2</v>
      </c>
      <c r="B29" s="8">
        <v>1</v>
      </c>
      <c r="C29" s="1">
        <v>28</v>
      </c>
      <c r="D29" s="1">
        <v>8</v>
      </c>
      <c r="E29" s="1" t="s">
        <v>34</v>
      </c>
      <c r="F29" s="1">
        <v>1414</v>
      </c>
      <c r="G29" s="1">
        <v>1441</v>
      </c>
      <c r="H29" s="1">
        <v>1397</v>
      </c>
      <c r="I29" s="1">
        <v>1191</v>
      </c>
      <c r="K29" s="4">
        <v>1280</v>
      </c>
      <c r="L29" s="1">
        <v>1300</v>
      </c>
      <c r="M29" s="1">
        <f t="shared" si="0"/>
        <v>-2.6975155279503111</v>
      </c>
    </row>
    <row r="30" spans="1:13" x14ac:dyDescent="0.35">
      <c r="A30" s="8">
        <v>2</v>
      </c>
      <c r="B30" s="8">
        <v>1</v>
      </c>
      <c r="C30" s="1">
        <v>29</v>
      </c>
      <c r="D30" s="1">
        <v>7.5</v>
      </c>
      <c r="E30" s="1" t="s">
        <v>31</v>
      </c>
      <c r="F30" s="1">
        <v>1455</v>
      </c>
      <c r="G30" s="1">
        <v>1358</v>
      </c>
      <c r="H30" s="1">
        <v>1283</v>
      </c>
      <c r="I30" s="1">
        <v>1323</v>
      </c>
      <c r="L30" s="1">
        <v>1381</v>
      </c>
      <c r="M30" s="1">
        <f t="shared" si="0"/>
        <v>-0.66509433962264153</v>
      </c>
    </row>
    <row r="31" spans="1:13" x14ac:dyDescent="0.35">
      <c r="A31" s="8">
        <v>2</v>
      </c>
      <c r="B31" s="8">
        <v>1</v>
      </c>
      <c r="C31" s="1">
        <v>30</v>
      </c>
      <c r="D31" s="1">
        <v>7.5</v>
      </c>
      <c r="E31" s="1" t="s">
        <v>33</v>
      </c>
      <c r="F31" s="1">
        <v>1504</v>
      </c>
      <c r="G31" s="1">
        <v>1505</v>
      </c>
      <c r="H31" s="1">
        <v>1485</v>
      </c>
      <c r="I31" s="1">
        <v>1484</v>
      </c>
      <c r="L31" s="1">
        <v>1459</v>
      </c>
      <c r="M31" s="1">
        <f t="shared" si="0"/>
        <v>-0.79150943396226414</v>
      </c>
    </row>
    <row r="32" spans="1:13" x14ac:dyDescent="0.35">
      <c r="A32" s="1">
        <v>2</v>
      </c>
      <c r="B32" s="8">
        <v>1</v>
      </c>
      <c r="C32" s="1">
        <v>31</v>
      </c>
      <c r="D32" s="1">
        <v>7.5</v>
      </c>
      <c r="E32" s="1" t="s">
        <v>31</v>
      </c>
      <c r="F32" s="1">
        <v>1324</v>
      </c>
      <c r="G32" s="1">
        <v>1574</v>
      </c>
      <c r="H32" s="1">
        <v>1109</v>
      </c>
      <c r="I32" s="1">
        <v>1046</v>
      </c>
      <c r="L32" s="1">
        <v>945</v>
      </c>
      <c r="M32" s="1">
        <f t="shared" si="0"/>
        <v>-8.4679245283018876</v>
      </c>
    </row>
    <row r="33" spans="1:13" x14ac:dyDescent="0.35">
      <c r="A33" s="8">
        <v>2</v>
      </c>
      <c r="B33" s="8">
        <v>1</v>
      </c>
      <c r="C33" s="1">
        <v>32</v>
      </c>
      <c r="D33" s="1">
        <v>8</v>
      </c>
      <c r="E33" s="1" t="s">
        <v>31</v>
      </c>
      <c r="F33" s="1">
        <v>1443</v>
      </c>
      <c r="G33" s="1">
        <v>1356</v>
      </c>
      <c r="H33" s="1">
        <v>1033</v>
      </c>
      <c r="I33" s="1">
        <v>931</v>
      </c>
      <c r="L33" s="1">
        <v>846</v>
      </c>
      <c r="M33" s="1">
        <f t="shared" si="0"/>
        <v>-10.238679245283018</v>
      </c>
    </row>
    <row r="34" spans="1:13" x14ac:dyDescent="0.35">
      <c r="A34" s="8">
        <v>2</v>
      </c>
      <c r="B34" s="8">
        <v>1</v>
      </c>
      <c r="C34" s="1">
        <v>33</v>
      </c>
      <c r="D34" s="1">
        <v>8</v>
      </c>
      <c r="E34" s="1" t="s">
        <v>33</v>
      </c>
      <c r="F34" s="1">
        <v>1456</v>
      </c>
      <c r="G34" s="1">
        <v>1478</v>
      </c>
      <c r="H34" s="1">
        <v>1308</v>
      </c>
      <c r="I34" s="1">
        <v>1386</v>
      </c>
      <c r="L34" s="1">
        <v>1326</v>
      </c>
      <c r="M34" s="1">
        <f t="shared" si="0"/>
        <v>-2.2716981132075471</v>
      </c>
    </row>
    <row r="35" spans="1:13" x14ac:dyDescent="0.35">
      <c r="A35" s="1">
        <v>2</v>
      </c>
      <c r="B35" s="8">
        <v>1</v>
      </c>
      <c r="C35" s="1">
        <v>34</v>
      </c>
      <c r="D35" s="1">
        <v>7.5</v>
      </c>
      <c r="E35" s="1" t="s">
        <v>31</v>
      </c>
      <c r="F35" s="1">
        <v>1457</v>
      </c>
      <c r="G35" s="1">
        <v>1412</v>
      </c>
      <c r="H35" s="1">
        <v>1314</v>
      </c>
      <c r="I35" s="1">
        <v>1530</v>
      </c>
      <c r="K35" s="4">
        <v>1587</v>
      </c>
      <c r="L35" s="1">
        <v>1193</v>
      </c>
      <c r="M35" s="1">
        <f t="shared" si="0"/>
        <v>-1.2689440993788823</v>
      </c>
    </row>
    <row r="36" spans="1:13" x14ac:dyDescent="0.35">
      <c r="A36" s="8">
        <v>2</v>
      </c>
      <c r="B36" s="8">
        <v>1</v>
      </c>
      <c r="C36" s="1">
        <v>35</v>
      </c>
      <c r="D36" s="1">
        <v>8</v>
      </c>
      <c r="E36" s="1" t="s">
        <v>34</v>
      </c>
      <c r="F36" s="1">
        <v>1317</v>
      </c>
      <c r="G36" s="1">
        <v>1213</v>
      </c>
      <c r="H36" s="1">
        <v>997</v>
      </c>
      <c r="I36" s="1">
        <v>912</v>
      </c>
      <c r="L36" s="1">
        <v>840</v>
      </c>
      <c r="M36" s="1">
        <f t="shared" si="0"/>
        <v>-7.9556603773584902</v>
      </c>
    </row>
    <row r="37" spans="1:13" x14ac:dyDescent="0.35">
      <c r="A37" s="8">
        <v>2</v>
      </c>
      <c r="B37" s="8">
        <v>1</v>
      </c>
      <c r="C37" s="1">
        <v>36</v>
      </c>
      <c r="D37" s="1">
        <v>8</v>
      </c>
      <c r="E37" s="1" t="s">
        <v>34</v>
      </c>
      <c r="F37" s="1">
        <v>1372</v>
      </c>
      <c r="G37" s="1">
        <v>1374</v>
      </c>
      <c r="H37" s="1">
        <v>1174</v>
      </c>
      <c r="I37" s="1">
        <v>1210</v>
      </c>
      <c r="L37" s="1">
        <v>1053</v>
      </c>
      <c r="M37" s="1">
        <f t="shared" si="0"/>
        <v>-5.5150943396226415</v>
      </c>
    </row>
    <row r="38" spans="1:13" x14ac:dyDescent="0.35">
      <c r="A38" s="1">
        <v>2</v>
      </c>
      <c r="B38" s="8">
        <v>1</v>
      </c>
      <c r="C38" s="1">
        <v>37</v>
      </c>
      <c r="D38" s="1">
        <v>7.5</v>
      </c>
      <c r="E38" s="1" t="s">
        <v>34</v>
      </c>
      <c r="F38" s="1">
        <v>1504</v>
      </c>
      <c r="G38" s="1">
        <v>1310</v>
      </c>
      <c r="H38" s="1">
        <v>1327</v>
      </c>
      <c r="I38" s="1">
        <v>1240</v>
      </c>
      <c r="L38" s="1">
        <v>1173</v>
      </c>
      <c r="M38" s="1">
        <f t="shared" si="0"/>
        <v>-4.752830188679245</v>
      </c>
    </row>
    <row r="39" spans="1:13" x14ac:dyDescent="0.35">
      <c r="A39" s="8">
        <v>2</v>
      </c>
      <c r="B39" s="8">
        <v>1</v>
      </c>
      <c r="C39" s="1">
        <v>38</v>
      </c>
      <c r="D39" s="1">
        <v>8</v>
      </c>
      <c r="E39" s="1" t="s">
        <v>31</v>
      </c>
      <c r="F39" s="1">
        <v>1612</v>
      </c>
      <c r="G39" s="1">
        <v>1496</v>
      </c>
      <c r="H39" s="1">
        <v>1435</v>
      </c>
      <c r="I39" s="1">
        <v>1412</v>
      </c>
      <c r="L39" s="1">
        <v>1356</v>
      </c>
      <c r="M39" s="1">
        <f t="shared" si="0"/>
        <v>-3.8132075471698115</v>
      </c>
    </row>
    <row r="40" spans="1:13" x14ac:dyDescent="0.35">
      <c r="A40" s="8">
        <v>2</v>
      </c>
      <c r="B40" s="8">
        <v>1</v>
      </c>
      <c r="C40" s="1">
        <v>39</v>
      </c>
      <c r="D40" s="1">
        <v>7.5</v>
      </c>
      <c r="E40" s="1" t="s">
        <v>34</v>
      </c>
      <c r="F40" s="1">
        <v>1381</v>
      </c>
      <c r="G40" s="1">
        <v>1185</v>
      </c>
      <c r="H40" s="1">
        <v>1176</v>
      </c>
      <c r="I40" s="1">
        <v>758</v>
      </c>
      <c r="L40" s="1">
        <v>960</v>
      </c>
      <c r="M40" s="1">
        <f t="shared" si="0"/>
        <v>-7.2311320754716979</v>
      </c>
    </row>
    <row r="41" spans="1:13" x14ac:dyDescent="0.35">
      <c r="A41" s="1">
        <v>2</v>
      </c>
      <c r="B41" s="8">
        <v>1</v>
      </c>
      <c r="C41" s="1">
        <v>40</v>
      </c>
      <c r="D41" s="1">
        <v>7.5</v>
      </c>
      <c r="E41" s="1" t="s">
        <v>34</v>
      </c>
      <c r="F41" s="1">
        <v>1571</v>
      </c>
      <c r="G41" s="1">
        <v>1460</v>
      </c>
      <c r="H41" s="1">
        <v>1343</v>
      </c>
      <c r="I41" s="1">
        <v>1488</v>
      </c>
      <c r="L41" s="1">
        <v>1136</v>
      </c>
      <c r="M41" s="1">
        <f t="shared" si="0"/>
        <v>-6.4584905660377361</v>
      </c>
    </row>
    <row r="42" spans="1:13" x14ac:dyDescent="0.35">
      <c r="A42" s="8">
        <v>2</v>
      </c>
      <c r="B42" s="8">
        <v>1</v>
      </c>
      <c r="C42" s="1">
        <v>41</v>
      </c>
      <c r="D42" s="1">
        <v>8</v>
      </c>
      <c r="E42" s="1" t="s">
        <v>31</v>
      </c>
      <c r="F42" s="1">
        <v>1565</v>
      </c>
      <c r="G42" s="1">
        <v>1201</v>
      </c>
      <c r="H42" s="1">
        <v>608</v>
      </c>
      <c r="I42" s="1">
        <v>1052</v>
      </c>
      <c r="K42" s="4">
        <v>474</v>
      </c>
      <c r="L42" s="1">
        <v>565</v>
      </c>
      <c r="M42" s="1">
        <f t="shared" si="0"/>
        <v>-15.470186335403728</v>
      </c>
    </row>
    <row r="43" spans="1:13" x14ac:dyDescent="0.35">
      <c r="A43" s="8">
        <v>2</v>
      </c>
      <c r="B43" s="8">
        <v>1</v>
      </c>
      <c r="C43" s="1">
        <v>42</v>
      </c>
      <c r="D43" s="1">
        <v>8</v>
      </c>
      <c r="E43" s="1" t="s">
        <v>34</v>
      </c>
      <c r="F43" s="1">
        <v>1131</v>
      </c>
      <c r="G43" s="1">
        <v>719</v>
      </c>
      <c r="H43" s="1">
        <v>387</v>
      </c>
      <c r="I43" s="1">
        <v>276</v>
      </c>
      <c r="L43" s="1">
        <v>239</v>
      </c>
      <c r="M43" s="1">
        <f t="shared" si="0"/>
        <v>-13.44245283018868</v>
      </c>
    </row>
    <row r="44" spans="1:13" x14ac:dyDescent="0.35">
      <c r="A44" s="1">
        <v>2</v>
      </c>
      <c r="B44" s="8">
        <v>1</v>
      </c>
      <c r="C44" s="1">
        <v>43</v>
      </c>
      <c r="D44" s="1">
        <v>8</v>
      </c>
      <c r="E44" s="1" t="s">
        <v>31</v>
      </c>
      <c r="F44" s="1">
        <v>1432</v>
      </c>
      <c r="G44" s="1">
        <v>1376</v>
      </c>
      <c r="H44" s="1">
        <v>1297</v>
      </c>
      <c r="I44" s="1">
        <v>1195</v>
      </c>
      <c r="L44" s="1">
        <v>1320</v>
      </c>
      <c r="M44" s="1">
        <f t="shared" si="0"/>
        <v>-1.9481132075471699</v>
      </c>
    </row>
    <row r="45" spans="1:13" x14ac:dyDescent="0.35">
      <c r="A45" s="8">
        <v>2</v>
      </c>
      <c r="B45" s="8">
        <v>1</v>
      </c>
      <c r="C45" s="1">
        <v>44</v>
      </c>
      <c r="D45" s="1">
        <v>7.5</v>
      </c>
      <c r="E45" s="1" t="s">
        <v>34</v>
      </c>
      <c r="F45" s="1">
        <v>1313</v>
      </c>
      <c r="G45" s="1">
        <v>1000</v>
      </c>
      <c r="H45" s="1">
        <v>756</v>
      </c>
      <c r="I45" s="1">
        <v>2328</v>
      </c>
      <c r="K45" s="4">
        <v>366</v>
      </c>
      <c r="L45" s="1">
        <v>508</v>
      </c>
      <c r="M45" s="1">
        <f t="shared" si="0"/>
        <v>-12.647826086956524</v>
      </c>
    </row>
    <row r="46" spans="1:13" x14ac:dyDescent="0.35">
      <c r="A46" s="8">
        <v>2</v>
      </c>
      <c r="B46" s="8">
        <v>1</v>
      </c>
      <c r="C46" s="1">
        <v>45</v>
      </c>
      <c r="D46" s="1">
        <v>7.5</v>
      </c>
      <c r="E46" s="1" t="s">
        <v>34</v>
      </c>
      <c r="F46" s="1">
        <v>1547</v>
      </c>
      <c r="G46" s="1">
        <v>1585</v>
      </c>
      <c r="H46" s="1">
        <v>1302</v>
      </c>
      <c r="I46" s="1">
        <v>1176</v>
      </c>
      <c r="L46" s="1">
        <v>1166</v>
      </c>
      <c r="M46" s="1">
        <f t="shared" si="0"/>
        <v>-7.3084905660377357</v>
      </c>
    </row>
    <row r="47" spans="1:13" x14ac:dyDescent="0.35">
      <c r="A47" s="1">
        <v>2</v>
      </c>
      <c r="B47" s="8">
        <v>1</v>
      </c>
      <c r="C47" s="1">
        <v>46</v>
      </c>
      <c r="D47" s="1">
        <v>7.5</v>
      </c>
      <c r="E47" s="1" t="s">
        <v>34</v>
      </c>
      <c r="F47" s="1">
        <v>1537</v>
      </c>
      <c r="G47" s="1">
        <v>1351</v>
      </c>
      <c r="H47" s="1">
        <v>1424</v>
      </c>
      <c r="I47" s="1">
        <v>1356</v>
      </c>
      <c r="L47" s="1">
        <v>1152</v>
      </c>
      <c r="M47" s="1">
        <f t="shared" si="0"/>
        <v>-5.6084905660377355</v>
      </c>
    </row>
    <row r="48" spans="1:13" x14ac:dyDescent="0.35">
      <c r="A48" s="8">
        <v>2</v>
      </c>
      <c r="B48" s="8">
        <v>1</v>
      </c>
      <c r="C48" s="1">
        <v>47</v>
      </c>
      <c r="D48" s="1">
        <v>8</v>
      </c>
      <c r="E48" s="1" t="s">
        <v>34</v>
      </c>
      <c r="F48" s="1">
        <v>1388</v>
      </c>
      <c r="G48" s="1">
        <v>1284</v>
      </c>
      <c r="H48" s="1">
        <v>990</v>
      </c>
      <c r="I48" s="1">
        <v>877</v>
      </c>
      <c r="L48" s="1">
        <v>451</v>
      </c>
      <c r="M48" s="1">
        <f t="shared" si="0"/>
        <v>-15.919811320754716</v>
      </c>
    </row>
    <row r="49" spans="1:14" x14ac:dyDescent="0.35">
      <c r="A49" s="8">
        <v>2</v>
      </c>
      <c r="B49" s="8">
        <v>1</v>
      </c>
      <c r="C49" s="1">
        <v>48</v>
      </c>
      <c r="D49" s="1">
        <v>8</v>
      </c>
      <c r="E49" s="1" t="s">
        <v>34</v>
      </c>
      <c r="F49" s="1">
        <v>1584</v>
      </c>
      <c r="G49" s="1">
        <v>1406</v>
      </c>
      <c r="H49" s="1">
        <v>1375</v>
      </c>
      <c r="I49" s="1">
        <v>1452</v>
      </c>
      <c r="L49" s="1">
        <v>1284</v>
      </c>
      <c r="M49" s="1">
        <f t="shared" si="0"/>
        <v>-3.8981132075471696</v>
      </c>
    </row>
    <row r="50" spans="1:14" x14ac:dyDescent="0.35">
      <c r="A50" s="1">
        <v>1</v>
      </c>
      <c r="B50" s="8">
        <v>2</v>
      </c>
      <c r="C50" s="1">
        <v>1</v>
      </c>
      <c r="D50" s="1">
        <v>7.5</v>
      </c>
      <c r="E50" s="1" t="s">
        <v>33</v>
      </c>
      <c r="F50" s="1">
        <v>1194</v>
      </c>
      <c r="G50" s="4">
        <v>1475</v>
      </c>
      <c r="H50" s="1">
        <v>1505</v>
      </c>
      <c r="J50" s="1">
        <v>1396</v>
      </c>
      <c r="K50" s="4">
        <v>1457</v>
      </c>
      <c r="L50" s="4">
        <v>1416</v>
      </c>
      <c r="M50" s="1">
        <f>SLOPE(F50:L50,F49:L49)</f>
        <v>-0.88262767097118067</v>
      </c>
    </row>
    <row r="51" spans="1:14" x14ac:dyDescent="0.35">
      <c r="A51" s="8">
        <v>1</v>
      </c>
      <c r="B51" s="8">
        <v>2</v>
      </c>
      <c r="C51" s="1">
        <v>2</v>
      </c>
      <c r="D51" s="1">
        <v>8</v>
      </c>
      <c r="E51" s="1" t="s">
        <v>32</v>
      </c>
      <c r="F51" s="1">
        <v>1395</v>
      </c>
      <c r="H51" s="1">
        <v>1301</v>
      </c>
      <c r="J51" s="1">
        <v>1102</v>
      </c>
      <c r="K51" s="4">
        <v>1018</v>
      </c>
      <c r="L51" s="4">
        <v>1222</v>
      </c>
      <c r="M51" s="1">
        <f t="shared" ref="M51:M67" si="1">SLOPE(F51:L51,$F$1:$L$1)</f>
        <v>-4.7293103448275859</v>
      </c>
    </row>
    <row r="52" spans="1:14" x14ac:dyDescent="0.35">
      <c r="A52" s="1">
        <v>1</v>
      </c>
      <c r="B52" s="8">
        <v>2</v>
      </c>
      <c r="C52" s="1">
        <v>3</v>
      </c>
      <c r="D52" s="1">
        <v>7.5</v>
      </c>
      <c r="E52" s="1" t="s">
        <v>32</v>
      </c>
      <c r="F52" s="1">
        <v>1499</v>
      </c>
      <c r="H52" s="1">
        <v>356</v>
      </c>
      <c r="J52" s="1">
        <v>109</v>
      </c>
      <c r="K52" s="4">
        <v>9</v>
      </c>
      <c r="L52" s="4">
        <v>286</v>
      </c>
      <c r="M52" s="1">
        <f t="shared" si="1"/>
        <v>-20.567241379310349</v>
      </c>
    </row>
    <row r="53" spans="1:14" x14ac:dyDescent="0.35">
      <c r="A53" s="8">
        <v>1</v>
      </c>
      <c r="B53" s="8">
        <v>2</v>
      </c>
      <c r="C53" s="1">
        <v>4</v>
      </c>
      <c r="D53" s="1">
        <v>8</v>
      </c>
      <c r="E53" s="1" t="s">
        <v>33</v>
      </c>
      <c r="F53" s="1">
        <v>1342</v>
      </c>
      <c r="H53" s="1">
        <v>1487</v>
      </c>
      <c r="J53" s="1">
        <v>1418</v>
      </c>
      <c r="L53" s="1">
        <v>1415</v>
      </c>
      <c r="M53" s="1">
        <f t="shared" si="1"/>
        <v>0.75</v>
      </c>
    </row>
    <row r="54" spans="1:14" x14ac:dyDescent="0.35">
      <c r="A54" s="1">
        <v>1</v>
      </c>
      <c r="B54" s="8">
        <v>2</v>
      </c>
      <c r="C54" s="1">
        <v>5</v>
      </c>
      <c r="D54" s="1">
        <v>8</v>
      </c>
      <c r="E54" s="1" t="s">
        <v>32</v>
      </c>
      <c r="F54" s="1">
        <v>1327</v>
      </c>
      <c r="H54" s="1">
        <v>516</v>
      </c>
      <c r="J54" s="1">
        <v>356</v>
      </c>
      <c r="L54" s="1">
        <v>99</v>
      </c>
      <c r="M54" s="1">
        <f t="shared" si="1"/>
        <v>-19.22</v>
      </c>
    </row>
    <row r="55" spans="1:14" x14ac:dyDescent="0.35">
      <c r="A55" s="8">
        <v>1</v>
      </c>
      <c r="B55" s="8">
        <v>2</v>
      </c>
      <c r="C55" s="1">
        <v>6</v>
      </c>
      <c r="D55" s="1">
        <v>8</v>
      </c>
      <c r="E55" s="1" t="s">
        <v>31</v>
      </c>
      <c r="F55" s="1">
        <v>1466</v>
      </c>
      <c r="H55" s="1">
        <v>1704</v>
      </c>
      <c r="I55" s="1">
        <v>1178</v>
      </c>
      <c r="J55" s="1">
        <v>1233</v>
      </c>
      <c r="L55" s="1">
        <v>1019</v>
      </c>
      <c r="M55" s="1">
        <f t="shared" si="1"/>
        <v>-9.06</v>
      </c>
    </row>
    <row r="56" spans="1:14" x14ac:dyDescent="0.35">
      <c r="A56" s="1">
        <v>1</v>
      </c>
      <c r="B56" s="8">
        <v>2</v>
      </c>
      <c r="C56" s="1">
        <v>7</v>
      </c>
      <c r="D56" s="1">
        <v>7.5</v>
      </c>
      <c r="E56" s="1" t="s">
        <v>32</v>
      </c>
      <c r="F56" s="1">
        <v>1312</v>
      </c>
      <c r="G56" s="4">
        <v>1106</v>
      </c>
      <c r="H56" s="1">
        <v>392</v>
      </c>
      <c r="I56" s="1">
        <v>603</v>
      </c>
      <c r="J56" s="1">
        <v>216</v>
      </c>
      <c r="K56" s="4">
        <v>1059</v>
      </c>
      <c r="L56" s="4">
        <v>1485</v>
      </c>
      <c r="M56" s="1">
        <f t="shared" si="1"/>
        <v>0.88928571428571423</v>
      </c>
    </row>
    <row r="57" spans="1:14" x14ac:dyDescent="0.35">
      <c r="A57" s="8">
        <v>1</v>
      </c>
      <c r="B57" s="8">
        <v>2</v>
      </c>
      <c r="C57" s="1">
        <v>8</v>
      </c>
      <c r="D57" s="1">
        <v>8</v>
      </c>
      <c r="E57" s="1" t="s">
        <v>31</v>
      </c>
      <c r="F57" s="1">
        <v>1478</v>
      </c>
      <c r="H57" s="1">
        <v>1356</v>
      </c>
      <c r="J57" s="1">
        <v>1235</v>
      </c>
      <c r="L57" s="1">
        <v>1272</v>
      </c>
      <c r="M57" s="1">
        <f t="shared" si="1"/>
        <v>-3.6949999999999998</v>
      </c>
    </row>
    <row r="58" spans="1:14" x14ac:dyDescent="0.35">
      <c r="A58" s="1">
        <v>1</v>
      </c>
      <c r="B58" s="8">
        <v>2</v>
      </c>
      <c r="C58" s="1">
        <v>9</v>
      </c>
      <c r="D58" s="1">
        <v>7.5</v>
      </c>
      <c r="E58" s="1" t="s">
        <v>32</v>
      </c>
      <c r="F58" s="1">
        <v>1669</v>
      </c>
      <c r="H58" s="1">
        <v>1150</v>
      </c>
      <c r="J58" s="1">
        <v>847</v>
      </c>
      <c r="K58" s="4">
        <v>470</v>
      </c>
      <c r="L58" s="4">
        <v>2117</v>
      </c>
      <c r="M58" s="1">
        <f t="shared" si="1"/>
        <v>-2.2422413793103448</v>
      </c>
    </row>
    <row r="59" spans="1:14" x14ac:dyDescent="0.35">
      <c r="A59" s="8">
        <v>1</v>
      </c>
      <c r="B59" s="8">
        <v>2</v>
      </c>
      <c r="C59" s="1">
        <v>10</v>
      </c>
      <c r="D59" s="1">
        <v>7.5</v>
      </c>
      <c r="E59" s="1" t="s">
        <v>31</v>
      </c>
      <c r="F59" s="1">
        <v>1167</v>
      </c>
      <c r="G59" s="4">
        <v>1450</v>
      </c>
      <c r="H59" s="1">
        <v>1483</v>
      </c>
      <c r="J59" s="1">
        <v>1414</v>
      </c>
      <c r="K59" s="5"/>
      <c r="L59" s="1">
        <v>1138</v>
      </c>
      <c r="M59" s="1">
        <f t="shared" si="1"/>
        <v>-1.703448275862069</v>
      </c>
    </row>
    <row r="60" spans="1:14" x14ac:dyDescent="0.35">
      <c r="A60" s="1">
        <v>1</v>
      </c>
      <c r="B60" s="8">
        <v>2</v>
      </c>
      <c r="C60" s="1">
        <v>11</v>
      </c>
      <c r="D60" s="1">
        <v>7.5</v>
      </c>
      <c r="E60" s="1" t="s">
        <v>32</v>
      </c>
      <c r="F60" s="1">
        <v>1737</v>
      </c>
      <c r="H60" s="1">
        <v>1189</v>
      </c>
      <c r="J60" s="1">
        <v>982</v>
      </c>
      <c r="L60" s="1">
        <v>703</v>
      </c>
      <c r="M60" s="1">
        <f t="shared" si="1"/>
        <v>-16.545000000000002</v>
      </c>
    </row>
    <row r="61" spans="1:14" x14ac:dyDescent="0.35">
      <c r="A61" s="8">
        <v>1</v>
      </c>
      <c r="B61" s="8">
        <v>2</v>
      </c>
      <c r="C61" s="1">
        <v>12</v>
      </c>
      <c r="D61" s="1">
        <v>8</v>
      </c>
      <c r="E61" s="1" t="s">
        <v>31</v>
      </c>
      <c r="F61" s="1">
        <v>1554</v>
      </c>
      <c r="H61" s="1">
        <v>1171</v>
      </c>
      <c r="J61" s="1">
        <v>1114</v>
      </c>
      <c r="L61" s="1">
        <v>1234</v>
      </c>
      <c r="M61" s="1">
        <f t="shared" si="1"/>
        <v>-5.085</v>
      </c>
    </row>
    <row r="62" spans="1:14" x14ac:dyDescent="0.35">
      <c r="A62" s="1">
        <v>1</v>
      </c>
      <c r="B62" s="8">
        <v>2</v>
      </c>
      <c r="C62" s="1">
        <v>13</v>
      </c>
      <c r="D62" s="1">
        <v>8</v>
      </c>
      <c r="E62" s="1" t="s">
        <v>32</v>
      </c>
      <c r="F62" s="1">
        <v>1233</v>
      </c>
      <c r="H62" s="1">
        <v>1390</v>
      </c>
      <c r="I62" s="4">
        <v>1410</v>
      </c>
      <c r="J62" s="1">
        <v>1291</v>
      </c>
      <c r="L62" s="1">
        <v>1167</v>
      </c>
      <c r="M62" s="1">
        <f t="shared" si="1"/>
        <v>-1.4850000000000001</v>
      </c>
    </row>
    <row r="63" spans="1:14" x14ac:dyDescent="0.35">
      <c r="A63" s="9">
        <v>1</v>
      </c>
      <c r="B63" s="9">
        <v>2</v>
      </c>
      <c r="C63" s="6">
        <v>14</v>
      </c>
      <c r="D63" s="6">
        <v>8</v>
      </c>
      <c r="E63" s="6" t="s">
        <v>31</v>
      </c>
      <c r="F63" s="6">
        <v>1302</v>
      </c>
      <c r="G63" s="6"/>
      <c r="H63" s="6">
        <v>1133</v>
      </c>
      <c r="I63" s="7">
        <v>1483</v>
      </c>
      <c r="J63" s="6">
        <v>1283</v>
      </c>
      <c r="K63" s="7">
        <v>1154</v>
      </c>
      <c r="L63" s="7">
        <v>1397</v>
      </c>
      <c r="M63" s="6">
        <f t="shared" si="1"/>
        <v>0.68142857142857149</v>
      </c>
      <c r="N63" s="6"/>
    </row>
    <row r="64" spans="1:14" x14ac:dyDescent="0.35">
      <c r="A64" s="1">
        <v>1</v>
      </c>
      <c r="B64" s="8">
        <v>2</v>
      </c>
      <c r="C64" s="1">
        <v>15</v>
      </c>
      <c r="D64" s="1">
        <v>7.5</v>
      </c>
      <c r="E64" s="1" t="s">
        <v>31</v>
      </c>
      <c r="F64" s="1">
        <v>1145</v>
      </c>
      <c r="G64" s="4">
        <v>1296</v>
      </c>
      <c r="H64" s="1">
        <v>1381</v>
      </c>
      <c r="J64" s="1">
        <v>1359</v>
      </c>
      <c r="K64" s="5"/>
      <c r="L64" s="5">
        <v>1257</v>
      </c>
      <c r="M64" s="1">
        <f t="shared" si="1"/>
        <v>1.2810344827586206</v>
      </c>
    </row>
    <row r="65" spans="1:14" x14ac:dyDescent="0.35">
      <c r="A65" s="8">
        <v>1</v>
      </c>
      <c r="B65" s="8">
        <v>2</v>
      </c>
      <c r="C65" s="1">
        <v>16</v>
      </c>
      <c r="D65" s="1">
        <v>8</v>
      </c>
      <c r="E65" s="1" t="s">
        <v>31</v>
      </c>
      <c r="F65" s="1">
        <v>1715</v>
      </c>
      <c r="H65" s="1">
        <v>1421</v>
      </c>
      <c r="J65" s="1">
        <v>1261</v>
      </c>
      <c r="L65" s="1">
        <v>1215</v>
      </c>
      <c r="M65" s="1">
        <f t="shared" si="1"/>
        <v>-8.3000000000000007</v>
      </c>
    </row>
    <row r="66" spans="1:14" x14ac:dyDescent="0.35">
      <c r="A66" s="1">
        <v>1</v>
      </c>
      <c r="B66" s="8">
        <v>2</v>
      </c>
      <c r="C66" s="1">
        <v>17</v>
      </c>
      <c r="D66" s="1">
        <v>7.5</v>
      </c>
      <c r="E66" s="1" t="s">
        <v>31</v>
      </c>
      <c r="F66" s="1">
        <v>1529</v>
      </c>
      <c r="H66" s="1">
        <v>1385</v>
      </c>
      <c r="J66" s="1">
        <v>1687</v>
      </c>
      <c r="L66" s="1">
        <v>1220</v>
      </c>
      <c r="M66" s="1">
        <f t="shared" si="1"/>
        <v>-3.125</v>
      </c>
    </row>
    <row r="67" spans="1:14" x14ac:dyDescent="0.35">
      <c r="A67" s="8">
        <v>1</v>
      </c>
      <c r="B67" s="8">
        <v>2</v>
      </c>
      <c r="C67" s="1">
        <v>18</v>
      </c>
      <c r="D67" s="1">
        <v>7.5</v>
      </c>
      <c r="E67" s="1" t="s">
        <v>31</v>
      </c>
      <c r="F67" s="1">
        <v>1360</v>
      </c>
      <c r="G67" s="4">
        <v>1380</v>
      </c>
      <c r="H67" s="1">
        <v>1441</v>
      </c>
      <c r="J67" s="1">
        <v>1476</v>
      </c>
      <c r="K67" s="4">
        <v>1134</v>
      </c>
      <c r="L67" s="1">
        <v>1316</v>
      </c>
      <c r="M67" s="1">
        <f t="shared" si="1"/>
        <v>-2.1035714285714286</v>
      </c>
    </row>
    <row r="68" spans="1:14" x14ac:dyDescent="0.35">
      <c r="A68" s="1">
        <v>1</v>
      </c>
      <c r="B68" s="8">
        <v>2</v>
      </c>
    </row>
    <row r="69" spans="1:14" x14ac:dyDescent="0.35">
      <c r="A69" s="1">
        <v>2</v>
      </c>
      <c r="B69" s="8">
        <v>2</v>
      </c>
      <c r="C69" s="1">
        <v>19</v>
      </c>
      <c r="D69" s="1">
        <v>7.5</v>
      </c>
      <c r="E69" s="1" t="s">
        <v>32</v>
      </c>
      <c r="F69" s="1">
        <v>1598</v>
      </c>
      <c r="H69" s="1">
        <v>1139</v>
      </c>
      <c r="J69" s="1">
        <v>736</v>
      </c>
      <c r="L69" s="1">
        <v>975</v>
      </c>
      <c r="M69" s="1">
        <f t="shared" ref="M69:M86" si="2">SLOPE(F69:L69,$F$1:$L$1)</f>
        <v>-11.36</v>
      </c>
    </row>
    <row r="70" spans="1:14" x14ac:dyDescent="0.35">
      <c r="A70" s="10">
        <v>2</v>
      </c>
      <c r="B70" s="10">
        <v>2</v>
      </c>
      <c r="C70" s="6">
        <v>20</v>
      </c>
      <c r="D70" s="6">
        <v>7.5</v>
      </c>
      <c r="E70" s="6" t="s">
        <v>31</v>
      </c>
      <c r="F70" s="6">
        <v>1419</v>
      </c>
      <c r="G70" s="6"/>
      <c r="H70" s="6">
        <v>1410</v>
      </c>
      <c r="I70" s="6"/>
      <c r="J70" s="6">
        <v>1297</v>
      </c>
      <c r="K70" s="7">
        <v>1481</v>
      </c>
      <c r="L70" s="6">
        <v>1433</v>
      </c>
      <c r="M70" s="6">
        <f t="shared" si="2"/>
        <v>0.32327586206896552</v>
      </c>
      <c r="N70" s="6"/>
    </row>
    <row r="71" spans="1:14" x14ac:dyDescent="0.35">
      <c r="A71" s="1">
        <v>2</v>
      </c>
      <c r="B71" s="8">
        <v>2</v>
      </c>
      <c r="C71" s="1">
        <v>21</v>
      </c>
      <c r="D71" s="1">
        <v>7.5</v>
      </c>
      <c r="E71" s="1" t="s">
        <v>31</v>
      </c>
      <c r="F71" s="1">
        <v>1341</v>
      </c>
      <c r="H71" s="1">
        <v>1375</v>
      </c>
      <c r="J71" s="1">
        <v>1304</v>
      </c>
      <c r="K71" s="4">
        <v>1300</v>
      </c>
      <c r="L71" s="1">
        <v>1438</v>
      </c>
      <c r="M71" s="1">
        <f t="shared" si="2"/>
        <v>0.50344827586206897</v>
      </c>
    </row>
    <row r="72" spans="1:14" x14ac:dyDescent="0.35">
      <c r="A72" s="11">
        <v>2</v>
      </c>
      <c r="B72" s="11">
        <v>2</v>
      </c>
      <c r="C72" s="1">
        <v>22</v>
      </c>
      <c r="D72" s="1">
        <v>8</v>
      </c>
      <c r="E72" s="1" t="s">
        <v>32</v>
      </c>
      <c r="F72" s="1">
        <v>1453</v>
      </c>
      <c r="H72" s="1">
        <v>930</v>
      </c>
      <c r="J72" s="1">
        <v>562</v>
      </c>
      <c r="K72" s="4">
        <v>413</v>
      </c>
      <c r="L72" s="4">
        <v>2045</v>
      </c>
      <c r="M72" s="1">
        <f t="shared" si="2"/>
        <v>0.31379310344827588</v>
      </c>
    </row>
    <row r="73" spans="1:14" x14ac:dyDescent="0.35">
      <c r="A73" s="1">
        <v>2</v>
      </c>
      <c r="B73" s="8">
        <v>2</v>
      </c>
      <c r="C73" s="1">
        <v>23</v>
      </c>
      <c r="D73" s="1">
        <v>8</v>
      </c>
      <c r="E73" s="1" t="s">
        <v>32</v>
      </c>
      <c r="F73" s="1">
        <v>1501</v>
      </c>
      <c r="H73" s="1">
        <v>835</v>
      </c>
      <c r="J73" s="1">
        <v>552</v>
      </c>
      <c r="L73" s="1">
        <v>507</v>
      </c>
      <c r="M73" s="1">
        <f t="shared" si="2"/>
        <v>-16.324999999999999</v>
      </c>
    </row>
    <row r="74" spans="1:14" x14ac:dyDescent="0.35">
      <c r="A74" s="11">
        <v>2</v>
      </c>
      <c r="B74" s="11">
        <v>2</v>
      </c>
      <c r="C74" s="1">
        <v>24</v>
      </c>
      <c r="D74" s="1">
        <v>8</v>
      </c>
      <c r="E74" s="1" t="s">
        <v>32</v>
      </c>
      <c r="F74" s="1">
        <v>1674</v>
      </c>
      <c r="H74" s="1">
        <v>1445</v>
      </c>
      <c r="J74" s="1">
        <v>1440</v>
      </c>
      <c r="L74" s="1">
        <v>1289</v>
      </c>
      <c r="M74" s="1">
        <f t="shared" si="2"/>
        <v>-5.8</v>
      </c>
    </row>
    <row r="75" spans="1:14" x14ac:dyDescent="0.35">
      <c r="A75" s="1">
        <v>2</v>
      </c>
      <c r="B75" s="8">
        <v>2</v>
      </c>
      <c r="C75" s="1">
        <v>25</v>
      </c>
      <c r="D75" s="1">
        <v>7.5</v>
      </c>
      <c r="E75" s="1" t="s">
        <v>31</v>
      </c>
      <c r="F75" s="1">
        <v>1757</v>
      </c>
      <c r="H75" s="1">
        <v>1310</v>
      </c>
      <c r="J75" s="1">
        <v>1193</v>
      </c>
      <c r="K75" s="4">
        <v>1156</v>
      </c>
      <c r="L75" s="1">
        <v>1291</v>
      </c>
      <c r="M75" s="1">
        <f t="shared" si="2"/>
        <v>-8.1284482758620697</v>
      </c>
    </row>
    <row r="76" spans="1:14" x14ac:dyDescent="0.35">
      <c r="A76" s="11">
        <v>2</v>
      </c>
      <c r="B76" s="11">
        <v>2</v>
      </c>
      <c r="C76" s="1">
        <v>26</v>
      </c>
      <c r="D76" s="1">
        <v>8</v>
      </c>
      <c r="E76" s="1" t="s">
        <v>32</v>
      </c>
      <c r="F76" s="1">
        <v>1867</v>
      </c>
      <c r="H76" s="1">
        <v>1000</v>
      </c>
      <c r="J76" s="1">
        <v>631</v>
      </c>
      <c r="L76" s="1">
        <v>393</v>
      </c>
      <c r="M76" s="1">
        <f t="shared" si="2"/>
        <v>-23.954999999999998</v>
      </c>
    </row>
    <row r="77" spans="1:14" x14ac:dyDescent="0.35">
      <c r="A77" s="1">
        <v>2</v>
      </c>
      <c r="B77" s="8">
        <v>2</v>
      </c>
      <c r="C77" s="1">
        <v>27</v>
      </c>
      <c r="D77" s="1">
        <v>7.5</v>
      </c>
      <c r="E77" s="1" t="s">
        <v>32</v>
      </c>
      <c r="F77" s="1">
        <v>1446</v>
      </c>
      <c r="H77" s="1">
        <v>1167</v>
      </c>
      <c r="J77" s="1">
        <v>747</v>
      </c>
      <c r="K77" s="4">
        <v>978</v>
      </c>
      <c r="L77" s="1">
        <v>1063</v>
      </c>
      <c r="M77" s="1">
        <f t="shared" si="2"/>
        <v>-7.6439655172413792</v>
      </c>
    </row>
    <row r="78" spans="1:14" x14ac:dyDescent="0.35">
      <c r="A78" s="11">
        <v>2</v>
      </c>
      <c r="B78" s="11">
        <v>2</v>
      </c>
      <c r="C78" s="1">
        <v>28</v>
      </c>
      <c r="D78" s="1">
        <v>7.5</v>
      </c>
      <c r="E78" s="1" t="s">
        <v>33</v>
      </c>
      <c r="F78" s="1">
        <v>1775</v>
      </c>
      <c r="G78" s="1">
        <v>1802</v>
      </c>
      <c r="H78" s="1">
        <v>1535</v>
      </c>
      <c r="J78" s="1">
        <v>1535</v>
      </c>
      <c r="L78" s="1">
        <v>1527</v>
      </c>
      <c r="M78" s="1">
        <f t="shared" si="2"/>
        <v>-4.6482758620689655</v>
      </c>
    </row>
    <row r="79" spans="1:14" x14ac:dyDescent="0.35">
      <c r="A79" s="1">
        <v>2</v>
      </c>
      <c r="B79" s="8">
        <v>2</v>
      </c>
      <c r="C79" s="1">
        <v>29</v>
      </c>
      <c r="D79" s="1">
        <v>8</v>
      </c>
      <c r="E79" s="1" t="s">
        <v>31</v>
      </c>
      <c r="F79" s="1">
        <v>1577</v>
      </c>
      <c r="H79" s="1">
        <v>1631</v>
      </c>
      <c r="J79" s="1">
        <v>1390</v>
      </c>
      <c r="K79" s="4">
        <v>1404</v>
      </c>
      <c r="L79" s="1">
        <v>1466</v>
      </c>
      <c r="M79" s="1">
        <f t="shared" si="2"/>
        <v>-3.2465517241379311</v>
      </c>
    </row>
    <row r="80" spans="1:14" x14ac:dyDescent="0.35">
      <c r="A80" s="11">
        <v>2</v>
      </c>
      <c r="B80" s="11">
        <v>2</v>
      </c>
      <c r="C80" s="1">
        <v>30</v>
      </c>
      <c r="D80" s="1">
        <v>8</v>
      </c>
      <c r="E80" s="1" t="s">
        <v>33</v>
      </c>
      <c r="F80" s="1">
        <v>1650</v>
      </c>
      <c r="H80" s="1">
        <v>1570</v>
      </c>
      <c r="J80" s="1">
        <v>1452</v>
      </c>
      <c r="L80" s="1">
        <v>1513</v>
      </c>
      <c r="M80" s="1">
        <f t="shared" si="2"/>
        <v>-2.645</v>
      </c>
    </row>
    <row r="81" spans="1:13" x14ac:dyDescent="0.35">
      <c r="A81" s="1">
        <v>2</v>
      </c>
      <c r="B81" s="8">
        <v>2</v>
      </c>
      <c r="C81" s="1">
        <v>31</v>
      </c>
      <c r="D81" s="1">
        <v>7.5</v>
      </c>
      <c r="E81" s="1" t="s">
        <v>32</v>
      </c>
      <c r="F81" s="1">
        <v>1708</v>
      </c>
      <c r="H81" s="1">
        <v>1518</v>
      </c>
      <c r="J81" s="1">
        <v>1320</v>
      </c>
      <c r="L81" s="1">
        <v>1206</v>
      </c>
      <c r="M81" s="1">
        <f t="shared" si="2"/>
        <v>-8.52</v>
      </c>
    </row>
    <row r="82" spans="1:13" x14ac:dyDescent="0.35">
      <c r="A82" s="11">
        <v>2</v>
      </c>
      <c r="B82" s="11">
        <v>2</v>
      </c>
      <c r="C82" s="1">
        <v>32</v>
      </c>
      <c r="D82" s="1">
        <v>8</v>
      </c>
      <c r="E82" s="1" t="s">
        <v>31</v>
      </c>
      <c r="F82" s="1">
        <v>1731</v>
      </c>
      <c r="H82" s="1">
        <v>1200</v>
      </c>
      <c r="J82" s="1">
        <v>1074</v>
      </c>
      <c r="L82" s="1">
        <v>1147</v>
      </c>
      <c r="M82" s="1">
        <f t="shared" si="2"/>
        <v>-9.39</v>
      </c>
    </row>
    <row r="83" spans="1:13" x14ac:dyDescent="0.35">
      <c r="A83" s="1">
        <v>2</v>
      </c>
      <c r="B83" s="8">
        <v>2</v>
      </c>
      <c r="C83" s="1">
        <v>33</v>
      </c>
      <c r="D83" s="1">
        <v>7.5</v>
      </c>
      <c r="E83" s="1" t="s">
        <v>32</v>
      </c>
      <c r="F83" s="1">
        <v>1547</v>
      </c>
      <c r="H83" s="1">
        <v>1202</v>
      </c>
      <c r="J83" s="1">
        <v>906</v>
      </c>
      <c r="L83" s="1">
        <v>710</v>
      </c>
      <c r="M83" s="1">
        <f t="shared" si="2"/>
        <v>-14.035</v>
      </c>
    </row>
    <row r="84" spans="1:13" x14ac:dyDescent="0.35">
      <c r="A84" s="11">
        <v>2</v>
      </c>
      <c r="B84" s="11">
        <v>2</v>
      </c>
      <c r="C84" s="1">
        <v>34</v>
      </c>
      <c r="D84" s="1">
        <v>8</v>
      </c>
      <c r="E84" s="1" t="s">
        <v>32</v>
      </c>
      <c r="F84" s="1">
        <v>1451</v>
      </c>
      <c r="H84" s="1">
        <v>910</v>
      </c>
      <c r="J84" s="1">
        <v>659</v>
      </c>
      <c r="L84" s="1">
        <v>753</v>
      </c>
      <c r="M84" s="1">
        <f t="shared" si="2"/>
        <v>-11.725</v>
      </c>
    </row>
    <row r="85" spans="1:13" x14ac:dyDescent="0.35">
      <c r="A85" s="1">
        <v>2</v>
      </c>
      <c r="B85" s="8">
        <v>2</v>
      </c>
      <c r="C85" s="1">
        <v>35</v>
      </c>
      <c r="D85" s="1">
        <v>7.5</v>
      </c>
      <c r="E85" s="1" t="s">
        <v>31</v>
      </c>
      <c r="F85" s="1">
        <v>1648</v>
      </c>
      <c r="H85" s="1">
        <v>1662</v>
      </c>
      <c r="J85" s="1">
        <v>1390</v>
      </c>
      <c r="L85" s="1">
        <v>1486</v>
      </c>
      <c r="M85" s="1">
        <f t="shared" si="2"/>
        <v>-3.79</v>
      </c>
    </row>
    <row r="86" spans="1:13" x14ac:dyDescent="0.35">
      <c r="A86" s="11">
        <v>2</v>
      </c>
      <c r="B86" s="11">
        <v>2</v>
      </c>
      <c r="C86" s="1">
        <v>36</v>
      </c>
      <c r="D86" s="1">
        <v>8</v>
      </c>
      <c r="E86" s="1" t="s">
        <v>31</v>
      </c>
      <c r="F86" s="1">
        <v>1551</v>
      </c>
      <c r="H86" s="1">
        <v>1522</v>
      </c>
      <c r="J86" s="1">
        <v>1331</v>
      </c>
      <c r="K86" s="4">
        <v>1330</v>
      </c>
      <c r="L86" s="1">
        <v>1524</v>
      </c>
      <c r="M86" s="1">
        <f t="shared" si="2"/>
        <v>-2.2206896551724138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FEEDING RUN 1</vt:lpstr>
      <vt:lpstr>FEEDING RUN 2</vt:lpstr>
      <vt:lpstr>FEEDING RUN 3</vt:lpstr>
      <vt:lpstr>FEEDING RUN 4</vt:lpstr>
      <vt:lpstr>9-30-21 First run</vt:lpstr>
      <vt:lpstr>9-30-21 Second run </vt:lpstr>
      <vt:lpstr>9.30_all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 Gurr</cp:lastModifiedBy>
  <dcterms:created xsi:type="dcterms:W3CDTF">2021-09-14T13:40:13Z</dcterms:created>
  <dcterms:modified xsi:type="dcterms:W3CDTF">2021-10-06T17:38:55Z</dcterms:modified>
</cp:coreProperties>
</file>