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ights w Tins" sheetId="1" r:id="rId4"/>
    <sheet state="visible" name="Weights Only" sheetId="2" r:id="rId5"/>
    <sheet state="visible" name="Ashed Weights" sheetId="3" r:id="rId6"/>
    <sheet state="visible" name="Means Gonad index" sheetId="4" r:id="rId7"/>
  </sheets>
  <definedNames/>
  <calcPr/>
  <extLst>
    <ext uri="GoogleSheetsCustomDataVersion2">
      <go:sheetsCustomData xmlns:go="http://customooxmlschemas.google.com/" r:id="rId8" roundtripDataChecksum="jpvZz48yWgCIgbAXmOaqe4cefEPSQ7vOA92d/iJKmwo="/>
    </ext>
  </extLst>
</workbook>
</file>

<file path=xl/sharedStrings.xml><?xml version="1.0" encoding="utf-8"?>
<sst xmlns="http://schemas.openxmlformats.org/spreadsheetml/2006/main" count="1099" uniqueCount="70">
  <si>
    <t>#</t>
  </si>
  <si>
    <t>Date</t>
  </si>
  <si>
    <t>pH</t>
  </si>
  <si>
    <t>Treatment</t>
  </si>
  <si>
    <t>Shell Tin Weight (g)</t>
  </si>
  <si>
    <t xml:space="preserve">Somatic+Muscle Tissue Tin weight(g) </t>
  </si>
  <si>
    <t>Somatic Tissue Tin Weight (g)</t>
  </si>
  <si>
    <t>Gonad Tin Weight (g)</t>
  </si>
  <si>
    <t>Muscle Tissue Tin Weight (g)</t>
  </si>
  <si>
    <t>Shell Length (mm)</t>
  </si>
  <si>
    <t>Shell + Tin Weight (g)</t>
  </si>
  <si>
    <t xml:space="preserve">Tin+Somatic Tissue+Muscle dry weight(g) </t>
  </si>
  <si>
    <t>dry Somatic Tissue + Tin Weight (g)</t>
  </si>
  <si>
    <t>dry Gonad + Tin Weight (g)</t>
  </si>
  <si>
    <t>dryMuscle Tissue + Tin Weight (g)</t>
  </si>
  <si>
    <t>Shell Weight (g)</t>
  </si>
  <si>
    <t>Somatic Tissue Weight (g)</t>
  </si>
  <si>
    <t>Gonad Weight (g)</t>
  </si>
  <si>
    <t>Muscle Tissue Weight (g)</t>
  </si>
  <si>
    <t>Mucle+Somatic Dry weight</t>
  </si>
  <si>
    <t>Sum of All</t>
  </si>
  <si>
    <t>Ashed Shell + Tin Weight (g)</t>
  </si>
  <si>
    <t>Ashed Somatic Tissue + Tin Weight (g)</t>
  </si>
  <si>
    <t>Ashed Gonad + Tin Weight (g)</t>
  </si>
  <si>
    <t>Ashed Muscle Tissue + Tin Weight (g)</t>
  </si>
  <si>
    <t>Somatic+muscle ash weight (g)</t>
  </si>
  <si>
    <t>Shell weight after ashing</t>
  </si>
  <si>
    <t>Somatic after ashing-Inorganic</t>
  </si>
  <si>
    <t>gonad after ashing-Inorganic</t>
  </si>
  <si>
    <t>Muscle after ashing-Inorganic</t>
  </si>
  <si>
    <t>Muscle+ Somatic After ashing Inorganic</t>
  </si>
  <si>
    <t>Organic Shell (g)</t>
  </si>
  <si>
    <t>Organic Somatic (g)</t>
  </si>
  <si>
    <t>Gonad organic (g)</t>
  </si>
  <si>
    <t>Muscle (orgnaic g)</t>
  </si>
  <si>
    <t>Muscle_somatic organic (g)</t>
  </si>
  <si>
    <t>Total ash tissue (g)</t>
  </si>
  <si>
    <t>AGSI (total tissue weight)</t>
  </si>
  <si>
    <t>AMSI (total tissue weight)</t>
  </si>
  <si>
    <t>AGS (gonad/other tissue *100)</t>
  </si>
  <si>
    <t>AMS (gonad/other tissue *100)</t>
  </si>
  <si>
    <t>AGMI- Shell size</t>
  </si>
  <si>
    <t>AMMI shell size</t>
  </si>
  <si>
    <t>ASMMI-Shell Size</t>
  </si>
  <si>
    <t>AGI</t>
  </si>
  <si>
    <t>AMI</t>
  </si>
  <si>
    <t>asmi</t>
  </si>
  <si>
    <t>Condition Index (de Wilde 1975)</t>
  </si>
  <si>
    <t>Typical CI</t>
  </si>
  <si>
    <t>E</t>
  </si>
  <si>
    <t>C</t>
  </si>
  <si>
    <t>D</t>
  </si>
  <si>
    <t>B</t>
  </si>
  <si>
    <t>F</t>
  </si>
  <si>
    <t>H</t>
  </si>
  <si>
    <t>A</t>
  </si>
  <si>
    <t>G</t>
  </si>
  <si>
    <t>NA</t>
  </si>
  <si>
    <t>AMSSI (total tissue weight)</t>
  </si>
  <si>
    <t>Age</t>
  </si>
  <si>
    <t>treatment as number</t>
  </si>
  <si>
    <t>AMS (adductur/other tissue *100)</t>
  </si>
  <si>
    <t>ALL date</t>
  </si>
  <si>
    <t>PH 7.5</t>
  </si>
  <si>
    <t>PH=8.0</t>
  </si>
  <si>
    <t>all figures are for all data not pH seperated</t>
  </si>
  <si>
    <t>data here are for all pH 7.5 data points</t>
  </si>
  <si>
    <t>Mean GI Size corrected</t>
  </si>
  <si>
    <t>Size mean</t>
  </si>
  <si>
    <t>Number of Individuals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</si>
</sst>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#,##0.0000"/>
    <numFmt numFmtId="166" formatCode="0.0000"/>
    <numFmt numFmtId="167" formatCode="0.0"/>
  </numFmts>
  <fonts count="6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2" fontId="2" numFmtId="164" xfId="0" applyAlignment="1" applyBorder="1" applyFont="1" applyNumberFormat="1">
      <alignment horizontal="center"/>
    </xf>
    <xf borderId="1" fillId="2" fontId="3" numFmtId="0" xfId="0" applyAlignment="1" applyBorder="1" applyFont="1">
      <alignment horizontal="right"/>
    </xf>
    <xf borderId="1" fillId="2" fontId="2" numFmtId="0" xfId="0" applyBorder="1" applyFont="1"/>
    <xf borderId="1" fillId="3" fontId="2" numFmtId="0" xfId="0" applyBorder="1" applyFill="1" applyFont="1"/>
    <xf borderId="2" fillId="2" fontId="2" numFmtId="0" xfId="0" applyBorder="1" applyFont="1"/>
    <xf borderId="1" fillId="4" fontId="2" numFmtId="0" xfId="0" applyAlignment="1" applyBorder="1" applyFill="1" applyFont="1">
      <alignment horizontal="center"/>
    </xf>
    <xf borderId="1" fillId="4" fontId="2" numFmtId="164" xfId="0" applyAlignment="1" applyBorder="1" applyFont="1" applyNumberFormat="1">
      <alignment horizontal="center"/>
    </xf>
    <xf borderId="1" fillId="4" fontId="3" numFmtId="0" xfId="0" applyAlignment="1" applyBorder="1" applyFont="1">
      <alignment horizontal="right"/>
    </xf>
    <xf borderId="1" fillId="4" fontId="2" numFmtId="0" xfId="0" applyBorder="1" applyFont="1"/>
    <xf borderId="1" fillId="3" fontId="2" numFmtId="0" xfId="0" applyAlignment="1" applyBorder="1" applyFont="1">
      <alignment horizontal="center"/>
    </xf>
    <xf borderId="1" fillId="3" fontId="2" numFmtId="164" xfId="0" applyAlignment="1" applyBorder="1" applyFont="1" applyNumberFormat="1">
      <alignment horizontal="center"/>
    </xf>
    <xf borderId="1" fillId="3" fontId="3" numFmtId="0" xfId="0" applyAlignment="1" applyBorder="1" applyFont="1">
      <alignment horizontal="right"/>
    </xf>
    <xf borderId="1" fillId="5" fontId="2" numFmtId="0" xfId="0" applyAlignment="1" applyBorder="1" applyFill="1" applyFont="1">
      <alignment horizontal="center"/>
    </xf>
    <xf borderId="1" fillId="5" fontId="2" numFmtId="164" xfId="0" applyAlignment="1" applyBorder="1" applyFont="1" applyNumberFormat="1">
      <alignment horizontal="center"/>
    </xf>
    <xf borderId="1" fillId="5" fontId="2" numFmtId="0" xfId="0" applyBorder="1" applyFont="1"/>
    <xf borderId="1" fillId="5" fontId="2" numFmtId="0" xfId="0" applyAlignment="1" applyBorder="1" applyFont="1">
      <alignment horizontal="right"/>
    </xf>
    <xf borderId="1" fillId="5" fontId="4" numFmtId="0" xfId="0" applyAlignment="1" applyBorder="1" applyFont="1">
      <alignment horizontal="right"/>
    </xf>
    <xf borderId="1" fillId="2" fontId="4" numFmtId="0" xfId="0" applyBorder="1" applyFont="1"/>
    <xf borderId="1" fillId="4" fontId="2" numFmtId="165" xfId="0" applyBorder="1" applyFont="1" applyNumberFormat="1"/>
    <xf borderId="1" fillId="3" fontId="2" numFmtId="165" xfId="0" applyBorder="1" applyFont="1" applyNumberFormat="1"/>
    <xf borderId="1" fillId="4" fontId="3" numFmtId="166" xfId="0" applyAlignment="1" applyBorder="1" applyFont="1" applyNumberFormat="1">
      <alignment horizontal="right"/>
    </xf>
    <xf borderId="1" fillId="4" fontId="2" numFmtId="166" xfId="0" applyBorder="1" applyFont="1" applyNumberFormat="1"/>
    <xf borderId="1" fillId="2" fontId="2" numFmtId="166" xfId="0" applyBorder="1" applyFont="1" applyNumberFormat="1"/>
    <xf borderId="1" fillId="3" fontId="2" numFmtId="166" xfId="0" applyBorder="1" applyFont="1" applyNumberFormat="1"/>
    <xf borderId="3" fillId="3" fontId="2" numFmtId="0" xfId="0" applyBorder="1" applyFont="1"/>
    <xf borderId="1" fillId="3" fontId="3" numFmtId="166" xfId="0" applyAlignment="1" applyBorder="1" applyFont="1" applyNumberFormat="1">
      <alignment horizontal="right"/>
    </xf>
    <xf borderId="3" fillId="3" fontId="2" numFmtId="167" xfId="0" applyBorder="1" applyFont="1" applyNumberFormat="1"/>
    <xf borderId="3" fillId="3" fontId="2" numFmtId="166" xfId="0" applyBorder="1" applyFont="1" applyNumberFormat="1"/>
    <xf borderId="1" fillId="3" fontId="2" numFmtId="167" xfId="0" applyBorder="1" applyFont="1" applyNumberFormat="1"/>
    <xf borderId="4" fillId="5" fontId="2" numFmtId="0" xfId="0" applyBorder="1" applyFont="1"/>
    <xf borderId="0" fillId="0" fontId="4" numFmtId="0" xfId="0" applyFont="1"/>
    <xf borderId="0" fillId="0" fontId="4" numFmtId="14" xfId="0" applyFont="1" applyNumberFormat="1"/>
    <xf borderId="2" fillId="6" fontId="2" numFmtId="0" xfId="0" applyBorder="1" applyFill="1" applyFont="1"/>
    <xf borderId="0" fillId="0" fontId="5" numFmtId="0" xfId="0" applyFont="1"/>
    <xf borderId="1" fillId="3" fontId="2" numFmtId="167" xfId="0" applyAlignment="1" applyBorder="1" applyFont="1" applyNumberFormat="1">
      <alignment horizontal="center"/>
    </xf>
    <xf borderId="4" fillId="5" fontId="2" numFmtId="0" xfId="0" applyAlignment="1" applyBorder="1" applyFont="1">
      <alignment horizontal="center"/>
    </xf>
    <xf borderId="4" fillId="5" fontId="2" numFmtId="164" xfId="0" applyAlignment="1" applyBorder="1" applyFont="1" applyNumberForma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0" fillId="0" fontId="2" numFmtId="0" xfId="0" applyFont="1"/>
    <xf borderId="1" fillId="0" fontId="2" numFmtId="0" xfId="0" applyAlignment="1" applyBorder="1" applyFon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center" readingOrder="0"/>
    </xf>
    <xf borderId="1" fillId="0" fontId="2" numFmtId="0" xfId="0" applyBorder="1" applyFont="1"/>
    <xf borderId="1" fillId="0" fontId="4" numFmtId="0" xfId="0" applyAlignment="1" applyBorder="1" applyFont="1">
      <alignment horizontal="center"/>
    </xf>
    <xf borderId="1" fillId="0" fontId="4" numFmtId="14" xfId="0" applyAlignment="1" applyBorder="1" applyFont="1" applyNumberFormat="1">
      <alignment horizontal="center"/>
    </xf>
    <xf borderId="5" fillId="0" fontId="4" numFmtId="0" xfId="0" applyAlignment="1" applyBorder="1" applyFont="1">
      <alignment horizontal="right" shrinkToFit="0" wrapText="1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right" shrinkToFit="0" wrapText="1"/>
    </xf>
    <xf borderId="5" fillId="0" fontId="2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4" numFmtId="14" xfId="0" applyAlignment="1" applyFont="1" applyNumberFormat="1">
      <alignment horizontal="center"/>
    </xf>
    <xf borderId="0" fillId="0" fontId="4" numFmtId="0" xfId="0" applyAlignment="1" applyFont="1">
      <alignment horizontal="right" shrinkToFit="0" wrapText="1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0" fontId="2" numFmtId="166" xfId="0" applyAlignment="1" applyFont="1" applyNumberFormat="1">
      <alignment horizontal="center"/>
    </xf>
    <xf borderId="1" fillId="0" fontId="2" numFmtId="166" xfId="0" applyAlignment="1" applyBorder="1" applyFont="1" applyNumberFormat="1">
      <alignment horizontal="center"/>
    </xf>
    <xf borderId="0" fillId="0" fontId="2" numFmtId="167" xfId="0" applyAlignment="1" applyFont="1" applyNumberFormat="1">
      <alignment horizontal="center"/>
    </xf>
    <xf borderId="0" fillId="0" fontId="5" numFmtId="0" xfId="0" applyFont="1"/>
    <xf borderId="0" fillId="0" fontId="5" numFmtId="0" xfId="0" applyAlignment="1" applyFont="1">
      <alignment readingOrder="0"/>
    </xf>
    <xf borderId="7" fillId="0" fontId="2" numFmtId="0" xfId="0" applyAlignment="1" applyBorder="1" applyFont="1">
      <alignment horizontal="center"/>
    </xf>
    <xf borderId="0" fillId="0" fontId="5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904199475065617"/>
          <c:y val="0.06481481481481481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Weights'!$L$2:$L$201</c:f>
            </c:numRef>
          </c:xVal>
          <c:yVal>
            <c:numRef>
              <c:f>'Ashed Weights'!$AK$2:$AK$201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6191732"/>
        <c:axId val="794235664"/>
      </c:scatterChart>
      <c:valAx>
        <c:axId val="20461917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4235664"/>
      </c:valAx>
      <c:valAx>
        <c:axId val="79423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adductor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6191732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Weights'!$L$2:$L$318</c:f>
            </c:numRef>
          </c:xVal>
          <c:yVal>
            <c:numRef>
              <c:f>'Ashed Weights'!$AJ$2:$AJ$318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441344"/>
        <c:axId val="359245053"/>
      </c:scatterChart>
      <c:valAx>
        <c:axId val="17384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59245053"/>
      </c:valAx>
      <c:valAx>
        <c:axId val="35924505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gonad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8441344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652177624138447"/>
          <c:y val="0.08350208851784206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Weights'!$L$2:$L$317</c:f>
            </c:numRef>
          </c:xVal>
          <c:yVal>
            <c:numRef>
              <c:f>'Ashed Weights'!$AM$2:$AM$317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12280"/>
        <c:axId val="681928627"/>
      </c:scatterChart>
      <c:valAx>
        <c:axId val="182012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1928627"/>
      </c:valAx>
      <c:valAx>
        <c:axId val="6819286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01228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Weights'!$L$2:$L$154</c:f>
            </c:numRef>
          </c:xVal>
          <c:yVal>
            <c:numRef>
              <c:f>'Ashed Weights'!$AJ$2:$AJ$154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234835"/>
        <c:axId val="1315249352"/>
      </c:scatterChart>
      <c:valAx>
        <c:axId val="12322348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15249352"/>
      </c:valAx>
      <c:valAx>
        <c:axId val="1315249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gonad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3223483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904199475065617"/>
          <c:y val="0.06481481481481481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Weights'!$L$2:$L$102</c:f>
            </c:numRef>
          </c:xVal>
          <c:yVal>
            <c:numRef>
              <c:f>'Ashed Weights'!$AK$2:$AK$102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39911"/>
        <c:axId val="1820278116"/>
      </c:scatterChart>
      <c:valAx>
        <c:axId val="1814839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20278116"/>
      </c:valAx>
      <c:valAx>
        <c:axId val="18202781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adductor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483991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904199475065617"/>
          <c:y val="0.06481481481481481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Weights'!$L$2:$L$94</c:f>
            </c:numRef>
          </c:xVal>
          <c:yVal>
            <c:numRef>
              <c:f>'Ashed Weights'!$AM$2:$AM$94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14892"/>
        <c:axId val="154138973"/>
      </c:scatterChart>
      <c:valAx>
        <c:axId val="402314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4138973"/>
      </c:valAx>
      <c:valAx>
        <c:axId val="1541389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2314892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 cmpd="sng">
                <a:solidFill>
                  <a:srgbClr val="00B050"/>
                </a:solidFill>
              </a:ln>
            </c:spPr>
          </c:marker>
          <c:xVal>
            <c:numRef>
              <c:f>'Ashed Weights'!$L$155:$L$317</c:f>
            </c:numRef>
          </c:xVal>
          <c:yVal>
            <c:numRef>
              <c:f>'Ashed Weights'!$AJ$155:$AJ$317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04768"/>
        <c:axId val="739417876"/>
      </c:scatterChart>
      <c:valAx>
        <c:axId val="14232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39417876"/>
      </c:valAx>
      <c:valAx>
        <c:axId val="7394178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gonad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23204768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5904199475065617"/>
          <c:y val="0.06481481481481481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Weights'!$L$155:$L$317</c:f>
            </c:numRef>
          </c:xVal>
          <c:yVal>
            <c:numRef>
              <c:f>'Ashed Weights'!$AK$155:$AK$317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67533"/>
        <c:axId val="2145993819"/>
      </c:scatterChart>
      <c:valAx>
        <c:axId val="853367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45993819"/>
      </c:valAx>
      <c:valAx>
        <c:axId val="21459938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Ash adductor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367533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652177624138447"/>
          <c:y val="0.08350208851784206"/>
          <c:w val="0.8103886701662292"/>
          <c:h val="0.752407407407407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dk1"/>
              </a:solidFill>
              <a:ln cmpd="sng">
                <a:solidFill>
                  <a:schemeClr val="dk1"/>
                </a:solidFill>
              </a:ln>
            </c:spPr>
          </c:marker>
          <c:xVal>
            <c:numRef>
              <c:f>'Ashed Weights'!$L$95:$L$193</c:f>
            </c:numRef>
          </c:xVal>
          <c:yVal>
            <c:numRef>
              <c:f>'Ashed Weights'!$AM$95:$AM$193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167516"/>
        <c:axId val="682305116"/>
      </c:scatterChart>
      <c:valAx>
        <c:axId val="1641167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Length (mm)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2305116"/>
      </c:valAx>
      <c:valAx>
        <c:axId val="6823051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Total (g)</a:t>
                </a: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41167516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53</xdr:col>
      <xdr:colOff>342900</xdr:colOff>
      <xdr:row>14</xdr:row>
      <xdr:rowOff>142875</xdr:rowOff>
    </xdr:from>
    <xdr:ext cx="5191125" cy="2743200"/>
    <xdr:graphicFrame>
      <xdr:nvGraphicFramePr>
        <xdr:cNvPr id="75758270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53</xdr:col>
      <xdr:colOff>209550</xdr:colOff>
      <xdr:row>1</xdr:row>
      <xdr:rowOff>0</xdr:rowOff>
    </xdr:from>
    <xdr:ext cx="5191125" cy="2743200"/>
    <xdr:graphicFrame>
      <xdr:nvGraphicFramePr>
        <xdr:cNvPr id="133841764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53</xdr:col>
      <xdr:colOff>333375</xdr:colOff>
      <xdr:row>28</xdr:row>
      <xdr:rowOff>76200</xdr:rowOff>
    </xdr:from>
    <xdr:ext cx="5191125" cy="2743200"/>
    <xdr:graphicFrame>
      <xdr:nvGraphicFramePr>
        <xdr:cNvPr id="5956148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60</xdr:col>
      <xdr:colOff>0</xdr:colOff>
      <xdr:row>1</xdr:row>
      <xdr:rowOff>0</xdr:rowOff>
    </xdr:from>
    <xdr:ext cx="5191125" cy="2743200"/>
    <xdr:graphicFrame>
      <xdr:nvGraphicFramePr>
        <xdr:cNvPr id="2124992839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60</xdr:col>
      <xdr:colOff>0</xdr:colOff>
      <xdr:row>15</xdr:row>
      <xdr:rowOff>0</xdr:rowOff>
    </xdr:from>
    <xdr:ext cx="5191125" cy="2733675"/>
    <xdr:graphicFrame>
      <xdr:nvGraphicFramePr>
        <xdr:cNvPr id="96649933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60</xdr:col>
      <xdr:colOff>0</xdr:colOff>
      <xdr:row>30</xdr:row>
      <xdr:rowOff>0</xdr:rowOff>
    </xdr:from>
    <xdr:ext cx="5191125" cy="2743200"/>
    <xdr:graphicFrame>
      <xdr:nvGraphicFramePr>
        <xdr:cNvPr id="1734795771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66</xdr:col>
      <xdr:colOff>0</xdr:colOff>
      <xdr:row>1</xdr:row>
      <xdr:rowOff>0</xdr:rowOff>
    </xdr:from>
    <xdr:ext cx="5191125" cy="2743200"/>
    <xdr:graphicFrame>
      <xdr:nvGraphicFramePr>
        <xdr:cNvPr id="20900414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65</xdr:col>
      <xdr:colOff>847725</xdr:colOff>
      <xdr:row>14</xdr:row>
      <xdr:rowOff>133350</xdr:rowOff>
    </xdr:from>
    <xdr:ext cx="5295900" cy="2743200"/>
    <xdr:graphicFrame>
      <xdr:nvGraphicFramePr>
        <xdr:cNvPr id="402477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66</xdr:col>
      <xdr:colOff>9525</xdr:colOff>
      <xdr:row>29</xdr:row>
      <xdr:rowOff>38100</xdr:rowOff>
    </xdr:from>
    <xdr:ext cx="5191125" cy="2752725"/>
    <xdr:graphicFrame>
      <xdr:nvGraphicFramePr>
        <xdr:cNvPr id="198961676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4" width="12.63"/>
    <col customWidth="1" min="5" max="6" width="25.13"/>
    <col customWidth="1" min="7" max="7" width="31.88"/>
    <col customWidth="1" min="8" max="8" width="25.13"/>
    <col customWidth="1" min="9" max="9" width="37.38"/>
    <col customWidth="1" min="10" max="10" width="23.75"/>
    <col customWidth="1" min="11" max="11" width="29.38"/>
    <col customWidth="1" min="12" max="12" width="40.25"/>
    <col customWidth="1" min="13" max="13" width="35.0"/>
    <col customWidth="1" min="14" max="14" width="33.88"/>
    <col customWidth="1" min="15" max="15" width="25.25"/>
    <col customWidth="1" min="16" max="16" width="31.13"/>
    <col customWidth="1" min="17" max="17" width="26.88"/>
    <col customWidth="1" min="18" max="18" width="29.25"/>
    <col customWidth="1" min="19" max="21" width="15.25"/>
    <col customWidth="1" min="22" max="22" width="25.75"/>
    <col customWidth="1" min="23" max="23" width="15.25"/>
    <col customWidth="1" min="24" max="24" width="22.75"/>
    <col customWidth="1" min="25" max="25" width="43.25"/>
    <col customWidth="1" min="26" max="26" width="22.88"/>
    <col customWidth="1" min="27" max="27" width="24.25"/>
    <col customWidth="1" min="28" max="28" width="38.0"/>
    <col customWidth="1" min="29" max="42" width="30.75"/>
    <col customWidth="1" min="43" max="44" width="16.63"/>
    <col customWidth="1" min="45" max="48" width="16.88"/>
    <col customWidth="1" min="49" max="49" width="20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 t="s">
        <v>42</v>
      </c>
      <c r="AR1" s="3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1" t="s">
        <v>48</v>
      </c>
    </row>
    <row r="2" ht="15.75" customHeight="1">
      <c r="A2" s="5">
        <v>420.0</v>
      </c>
      <c r="B2" s="6">
        <v>44636.0</v>
      </c>
      <c r="C2" s="5">
        <v>7.5</v>
      </c>
      <c r="D2" s="5" t="s">
        <v>49</v>
      </c>
      <c r="E2" s="7">
        <v>1.1972</v>
      </c>
      <c r="F2" s="7"/>
      <c r="G2" s="7">
        <v>0.4122</v>
      </c>
      <c r="H2" s="8">
        <v>0.4042</v>
      </c>
      <c r="I2" s="8">
        <v>0.4008</v>
      </c>
      <c r="J2" s="8">
        <v>25.7</v>
      </c>
      <c r="K2" s="8">
        <v>2.3773</v>
      </c>
      <c r="L2" s="8"/>
      <c r="M2" s="8">
        <v>0.4787</v>
      </c>
      <c r="N2" s="8">
        <v>0.4485</v>
      </c>
      <c r="O2" s="8">
        <v>0.4662</v>
      </c>
      <c r="P2" s="8">
        <v>1.1801</v>
      </c>
      <c r="Q2" s="8">
        <v>0.0665</v>
      </c>
      <c r="R2" s="8">
        <v>0.044300000000000006</v>
      </c>
      <c r="S2" s="8">
        <v>0.06540000000000001</v>
      </c>
      <c r="T2" s="8">
        <f t="shared" ref="T2:T193" si="3">Q2+S2</f>
        <v>0.1319</v>
      </c>
      <c r="U2" s="8">
        <f t="shared" ref="U2:U193" si="4">SUM(Q2:S2)</f>
        <v>0.1762</v>
      </c>
      <c r="V2" s="8">
        <v>2.3551</v>
      </c>
      <c r="W2" s="8">
        <v>0.4212</v>
      </c>
      <c r="X2" s="8">
        <v>0.4096</v>
      </c>
      <c r="Y2" s="8">
        <v>0.4083</v>
      </c>
      <c r="Z2" s="8"/>
      <c r="AA2" s="9">
        <f t="shared" ref="AA2:AA219" si="5">V2-E2</f>
        <v>1.1579</v>
      </c>
      <c r="AB2" s="9">
        <f t="shared" ref="AB2:AD2" si="1">W2-G2</f>
        <v>0.009</v>
      </c>
      <c r="AC2" s="9">
        <f t="shared" si="1"/>
        <v>0.0054</v>
      </c>
      <c r="AD2" s="9">
        <f t="shared" si="1"/>
        <v>0.0075</v>
      </c>
      <c r="AE2" s="9">
        <f t="shared" ref="AE2:AE193" si="7">AB2+AD2</f>
        <v>0.0165</v>
      </c>
      <c r="AF2" s="9">
        <f t="shared" ref="AF2:AI2" si="2">P2-AA2</f>
        <v>0.0222</v>
      </c>
      <c r="AG2" s="9">
        <f t="shared" si="2"/>
        <v>0.0575</v>
      </c>
      <c r="AH2" s="9">
        <f t="shared" si="2"/>
        <v>0.0389</v>
      </c>
      <c r="AI2" s="9">
        <f t="shared" si="2"/>
        <v>0.0579</v>
      </c>
      <c r="AJ2" s="9">
        <f t="shared" ref="AJ2:AJ193" si="9">AG2+AI2</f>
        <v>0.1154</v>
      </c>
      <c r="AK2" s="9">
        <f t="shared" ref="AK2:AK193" si="10">AG2+AH2+AI2</f>
        <v>0.1543</v>
      </c>
      <c r="AL2" s="8">
        <f t="shared" ref="AL2:AL5" si="11">AH2/AK2*100</f>
        <v>25.21062865</v>
      </c>
      <c r="AM2" s="8">
        <f t="shared" ref="AM2:AM193" si="12">AI2/AK2*100</f>
        <v>37.52430331</v>
      </c>
      <c r="AN2" s="8">
        <f t="shared" ref="AN2:AN5" si="13">AH2/(AJ2)*100</f>
        <v>33.70883882</v>
      </c>
      <c r="AO2" s="8">
        <f t="shared" ref="AO2:AO193" si="14">AI2/(AG2+AH2)*100</f>
        <v>60.06224066</v>
      </c>
      <c r="AP2" s="8">
        <f t="shared" ref="AP2:AP270" si="15">AH2/J2^4.5903*1000</f>
        <v>0.00001311999246</v>
      </c>
      <c r="AQ2" s="8">
        <f t="shared" ref="AQ2:AQ193" si="16">AI2/J2^2.7879*1000</f>
        <v>0.006790879265</v>
      </c>
      <c r="AR2" s="8">
        <f t="shared" ref="AR2:AR251" si="17">AJ2/J2^2.7879*1000</f>
        <v>0.01353484399</v>
      </c>
      <c r="AS2" s="10">
        <f t="shared" ref="AS2:AS270" si="18">AH2/P2*100</f>
        <v>3.296330819</v>
      </c>
      <c r="AT2" s="10">
        <f t="shared" ref="AT2:AT193" si="19">AI2/P2*100</f>
        <v>4.906363867</v>
      </c>
      <c r="AU2" s="10">
        <f t="shared" ref="AU2:AU270" si="20">AJ2/P2*100</f>
        <v>9.778832302</v>
      </c>
      <c r="AV2" s="10">
        <f t="shared" ref="AV2:AV251" si="21">AK2/J2^3*1000</f>
        <v>0.009090055944</v>
      </c>
      <c r="AW2" s="8">
        <f t="shared" ref="AW2:AW270" si="22">AK2/P2*100</f>
        <v>13.07516312</v>
      </c>
    </row>
    <row r="3" ht="15.75" customHeight="1">
      <c r="A3" s="5">
        <v>421.0</v>
      </c>
      <c r="B3" s="6">
        <v>44636.0</v>
      </c>
      <c r="C3" s="5">
        <v>7.5</v>
      </c>
      <c r="D3" s="5" t="s">
        <v>49</v>
      </c>
      <c r="E3" s="7">
        <v>1.1823</v>
      </c>
      <c r="F3" s="7"/>
      <c r="G3" s="7">
        <v>0.4127</v>
      </c>
      <c r="H3" s="8">
        <v>0.3959</v>
      </c>
      <c r="I3" s="8">
        <v>0.3956</v>
      </c>
      <c r="J3" s="8">
        <v>21.9</v>
      </c>
      <c r="K3" s="8">
        <v>2.101</v>
      </c>
      <c r="L3" s="8"/>
      <c r="M3" s="8">
        <v>0.4671</v>
      </c>
      <c r="N3" s="8">
        <v>0.4139</v>
      </c>
      <c r="O3" s="8">
        <v>0.4425</v>
      </c>
      <c r="P3" s="8">
        <v>0.9187000000000001</v>
      </c>
      <c r="Q3" s="8">
        <v>0.054400000000000004</v>
      </c>
      <c r="R3" s="8">
        <v>0.018000000000000016</v>
      </c>
      <c r="S3" s="8">
        <v>0.0469</v>
      </c>
      <c r="T3" s="8">
        <f t="shared" si="3"/>
        <v>0.1013</v>
      </c>
      <c r="U3" s="8">
        <f t="shared" si="4"/>
        <v>0.1193</v>
      </c>
      <c r="V3" s="8">
        <v>2.0838</v>
      </c>
      <c r="W3" s="8">
        <v>0.4198</v>
      </c>
      <c r="X3" s="8">
        <v>0.3978</v>
      </c>
      <c r="Y3" s="8">
        <v>0.4003</v>
      </c>
      <c r="Z3" s="8"/>
      <c r="AA3" s="9">
        <f t="shared" si="5"/>
        <v>0.9015</v>
      </c>
      <c r="AB3" s="9">
        <f t="shared" ref="AB3:AD3" si="6">W3-G3</f>
        <v>0.0071</v>
      </c>
      <c r="AC3" s="9">
        <f t="shared" si="6"/>
        <v>0.0019</v>
      </c>
      <c r="AD3" s="9">
        <f t="shared" si="6"/>
        <v>0.0047</v>
      </c>
      <c r="AE3" s="9">
        <f t="shared" si="7"/>
        <v>0.0118</v>
      </c>
      <c r="AF3" s="9">
        <f t="shared" ref="AF3:AI3" si="8">P3-AA3</f>
        <v>0.0172</v>
      </c>
      <c r="AG3" s="9">
        <f t="shared" si="8"/>
        <v>0.0473</v>
      </c>
      <c r="AH3" s="9">
        <f t="shared" si="8"/>
        <v>0.0161</v>
      </c>
      <c r="AI3" s="9">
        <f t="shared" si="8"/>
        <v>0.0422</v>
      </c>
      <c r="AJ3" s="9">
        <f t="shared" si="9"/>
        <v>0.0895</v>
      </c>
      <c r="AK3" s="9">
        <f t="shared" si="10"/>
        <v>0.1056</v>
      </c>
      <c r="AL3" s="8">
        <f t="shared" si="11"/>
        <v>15.24621212</v>
      </c>
      <c r="AM3" s="8">
        <f t="shared" si="12"/>
        <v>39.96212121</v>
      </c>
      <c r="AN3" s="8">
        <f t="shared" si="13"/>
        <v>17.98882682</v>
      </c>
      <c r="AO3" s="8">
        <f t="shared" si="14"/>
        <v>66.5615142</v>
      </c>
      <c r="AP3" s="8">
        <f t="shared" si="15"/>
        <v>0.00001131840567</v>
      </c>
      <c r="AQ3" s="8">
        <f t="shared" si="16"/>
        <v>0.007731936937</v>
      </c>
      <c r="AR3" s="8">
        <f t="shared" si="17"/>
        <v>0.01639830227</v>
      </c>
      <c r="AS3" s="10">
        <f t="shared" si="18"/>
        <v>1.752476325</v>
      </c>
      <c r="AT3" s="10">
        <f t="shared" si="19"/>
        <v>4.593447262</v>
      </c>
      <c r="AU3" s="10">
        <f t="shared" si="20"/>
        <v>9.742026777</v>
      </c>
      <c r="AV3" s="10">
        <f t="shared" si="21"/>
        <v>0.01005383084</v>
      </c>
      <c r="AW3" s="8">
        <f t="shared" si="22"/>
        <v>11.4945031</v>
      </c>
    </row>
    <row r="4" ht="15.75" customHeight="1">
      <c r="A4" s="5">
        <v>422.0</v>
      </c>
      <c r="B4" s="6">
        <v>44636.0</v>
      </c>
      <c r="C4" s="5">
        <v>7.5</v>
      </c>
      <c r="D4" s="5" t="s">
        <v>49</v>
      </c>
      <c r="E4" s="7">
        <v>1.1898</v>
      </c>
      <c r="F4" s="7"/>
      <c r="G4" s="7">
        <v>0.4121</v>
      </c>
      <c r="H4" s="8">
        <v>0.398</v>
      </c>
      <c r="I4" s="8">
        <v>0.3976</v>
      </c>
      <c r="J4" s="8">
        <v>21.2</v>
      </c>
      <c r="K4" s="8">
        <v>1.9271</v>
      </c>
      <c r="L4" s="8"/>
      <c r="M4" s="8">
        <v>0.4554</v>
      </c>
      <c r="N4" s="8">
        <v>0.4207</v>
      </c>
      <c r="O4" s="8">
        <v>0.4364</v>
      </c>
      <c r="P4" s="8">
        <v>0.7373000000000001</v>
      </c>
      <c r="Q4" s="8">
        <v>0.043300000000000005</v>
      </c>
      <c r="R4" s="8">
        <v>0.022699999999999998</v>
      </c>
      <c r="S4" s="8">
        <v>0.0388</v>
      </c>
      <c r="T4" s="8">
        <f t="shared" si="3"/>
        <v>0.0821</v>
      </c>
      <c r="U4" s="8">
        <f t="shared" si="4"/>
        <v>0.1048</v>
      </c>
      <c r="V4" s="8">
        <v>1.9114</v>
      </c>
      <c r="W4" s="8">
        <v>0.418</v>
      </c>
      <c r="X4" s="8">
        <v>0.4007</v>
      </c>
      <c r="Y4" s="8">
        <v>0.4018</v>
      </c>
      <c r="Z4" s="8"/>
      <c r="AA4" s="9">
        <f t="shared" si="5"/>
        <v>0.7216</v>
      </c>
      <c r="AB4" s="9">
        <f t="shared" ref="AB4:AD4" si="23">W4-G4</f>
        <v>0.0059</v>
      </c>
      <c r="AC4" s="9">
        <f t="shared" si="23"/>
        <v>0.0027</v>
      </c>
      <c r="AD4" s="9">
        <f t="shared" si="23"/>
        <v>0.0042</v>
      </c>
      <c r="AE4" s="9">
        <f t="shared" si="7"/>
        <v>0.0101</v>
      </c>
      <c r="AF4" s="9">
        <f t="shared" ref="AF4:AI4" si="24">P4-AA4</f>
        <v>0.0157</v>
      </c>
      <c r="AG4" s="9">
        <f t="shared" si="24"/>
        <v>0.0374</v>
      </c>
      <c r="AH4" s="9">
        <f t="shared" si="24"/>
        <v>0.02</v>
      </c>
      <c r="AI4" s="9">
        <f t="shared" si="24"/>
        <v>0.0346</v>
      </c>
      <c r="AJ4" s="9">
        <f t="shared" si="9"/>
        <v>0.072</v>
      </c>
      <c r="AK4" s="9">
        <f t="shared" si="10"/>
        <v>0.092</v>
      </c>
      <c r="AL4" s="8">
        <f t="shared" si="11"/>
        <v>21.73913043</v>
      </c>
      <c r="AM4" s="8">
        <f t="shared" si="12"/>
        <v>37.60869565</v>
      </c>
      <c r="AN4" s="8">
        <f t="shared" si="13"/>
        <v>27.77777778</v>
      </c>
      <c r="AO4" s="8">
        <f t="shared" si="14"/>
        <v>60.27874564</v>
      </c>
      <c r="AP4" s="8">
        <f t="shared" si="15"/>
        <v>0.00001632114012</v>
      </c>
      <c r="AQ4" s="8">
        <f t="shared" si="16"/>
        <v>0.006940397619</v>
      </c>
      <c r="AR4" s="8">
        <f t="shared" si="17"/>
        <v>0.01444244591</v>
      </c>
      <c r="AS4" s="10">
        <f t="shared" si="18"/>
        <v>2.712600027</v>
      </c>
      <c r="AT4" s="10">
        <f t="shared" si="19"/>
        <v>4.692798047</v>
      </c>
      <c r="AU4" s="10">
        <f t="shared" si="20"/>
        <v>9.765360098</v>
      </c>
      <c r="AV4" s="10">
        <f t="shared" si="21"/>
        <v>0.009655621755</v>
      </c>
      <c r="AW4" s="8">
        <f t="shared" si="22"/>
        <v>12.47796012</v>
      </c>
    </row>
    <row r="5" ht="15.75" customHeight="1">
      <c r="A5" s="5">
        <v>423.0</v>
      </c>
      <c r="B5" s="6">
        <v>44636.0</v>
      </c>
      <c r="C5" s="5">
        <v>7.5</v>
      </c>
      <c r="D5" s="5" t="s">
        <v>49</v>
      </c>
      <c r="E5" s="7">
        <v>1.2017</v>
      </c>
      <c r="F5" s="7"/>
      <c r="G5" s="7">
        <v>0.4138</v>
      </c>
      <c r="H5" s="8">
        <v>0.3893</v>
      </c>
      <c r="I5" s="8">
        <v>0.3996</v>
      </c>
      <c r="J5" s="8">
        <v>20.55</v>
      </c>
      <c r="K5" s="8">
        <v>1.7896</v>
      </c>
      <c r="L5" s="8"/>
      <c r="M5" s="8">
        <v>0.4548</v>
      </c>
      <c r="N5" s="8">
        <v>0.3955</v>
      </c>
      <c r="O5" s="8">
        <v>0.429</v>
      </c>
      <c r="P5" s="8">
        <v>0.5879000000000001</v>
      </c>
      <c r="Q5" s="8">
        <v>0.04099999999999998</v>
      </c>
      <c r="R5" s="8">
        <v>0.006200000000000039</v>
      </c>
      <c r="S5" s="8">
        <v>0.02939999999999998</v>
      </c>
      <c r="T5" s="8">
        <f t="shared" si="3"/>
        <v>0.0704</v>
      </c>
      <c r="U5" s="8">
        <f t="shared" si="4"/>
        <v>0.0766</v>
      </c>
      <c r="V5" s="8">
        <v>1.7785</v>
      </c>
      <c r="W5" s="8">
        <v>0.4195</v>
      </c>
      <c r="X5" s="8">
        <v>0.39</v>
      </c>
      <c r="Y5" s="8">
        <v>0.4024</v>
      </c>
      <c r="Z5" s="8"/>
      <c r="AA5" s="9">
        <f t="shared" si="5"/>
        <v>0.5768</v>
      </c>
      <c r="AB5" s="9">
        <f t="shared" ref="AB5:AD5" si="25">W5-G5</f>
        <v>0.0057</v>
      </c>
      <c r="AC5" s="9">
        <f t="shared" si="25"/>
        <v>0.0007</v>
      </c>
      <c r="AD5" s="9">
        <f t="shared" si="25"/>
        <v>0.0028</v>
      </c>
      <c r="AE5" s="9">
        <f t="shared" si="7"/>
        <v>0.0085</v>
      </c>
      <c r="AF5" s="9">
        <f t="shared" ref="AF5:AI5" si="26">P5-AA5</f>
        <v>0.0111</v>
      </c>
      <c r="AG5" s="9">
        <f t="shared" si="26"/>
        <v>0.0353</v>
      </c>
      <c r="AH5" s="9">
        <f t="shared" si="26"/>
        <v>0.0055</v>
      </c>
      <c r="AI5" s="9">
        <f t="shared" si="26"/>
        <v>0.0266</v>
      </c>
      <c r="AJ5" s="9">
        <f t="shared" si="9"/>
        <v>0.0619</v>
      </c>
      <c r="AK5" s="9">
        <f t="shared" si="10"/>
        <v>0.0674</v>
      </c>
      <c r="AL5" s="8">
        <f t="shared" si="11"/>
        <v>8.160237389</v>
      </c>
      <c r="AM5" s="8">
        <f t="shared" si="12"/>
        <v>39.46587537</v>
      </c>
      <c r="AN5" s="8">
        <f t="shared" si="13"/>
        <v>8.885298869</v>
      </c>
      <c r="AO5" s="8">
        <f t="shared" si="14"/>
        <v>65.19607843</v>
      </c>
      <c r="AP5" s="8">
        <f t="shared" si="15"/>
        <v>0.00000517800617</v>
      </c>
      <c r="AQ5" s="8">
        <f t="shared" si="16"/>
        <v>0.005819605509</v>
      </c>
      <c r="AR5" s="8">
        <f t="shared" si="17"/>
        <v>0.01354261583</v>
      </c>
      <c r="AS5" s="10">
        <f t="shared" si="18"/>
        <v>0.935533254</v>
      </c>
      <c r="AT5" s="10">
        <f t="shared" si="19"/>
        <v>4.52457901</v>
      </c>
      <c r="AU5" s="10">
        <f t="shared" si="20"/>
        <v>10.52900153</v>
      </c>
      <c r="AV5" s="10">
        <f t="shared" si="21"/>
        <v>0.007766483392</v>
      </c>
      <c r="AW5" s="8">
        <f t="shared" si="22"/>
        <v>11.46453478</v>
      </c>
    </row>
    <row r="6" ht="15.75" customHeight="1">
      <c r="A6" s="5">
        <v>424.0</v>
      </c>
      <c r="B6" s="6">
        <v>44636.0</v>
      </c>
      <c r="C6" s="5">
        <v>7.5</v>
      </c>
      <c r="D6" s="5" t="s">
        <v>49</v>
      </c>
      <c r="E6" s="7">
        <v>1.2004</v>
      </c>
      <c r="F6" s="7"/>
      <c r="G6" s="7">
        <v>0.4124</v>
      </c>
      <c r="H6" s="8">
        <v>0.3964</v>
      </c>
      <c r="I6" s="8">
        <v>0.3962</v>
      </c>
      <c r="J6" s="8">
        <v>16.35</v>
      </c>
      <c r="K6" s="8">
        <v>1.5365</v>
      </c>
      <c r="L6" s="8"/>
      <c r="M6" s="8">
        <v>0.4361</v>
      </c>
      <c r="N6" s="8">
        <v>0.3964</v>
      </c>
      <c r="O6" s="8">
        <v>0.4084</v>
      </c>
      <c r="P6" s="8">
        <v>0.33610000000000007</v>
      </c>
      <c r="Q6" s="8">
        <v>0.0237</v>
      </c>
      <c r="R6" s="8">
        <v>0.0</v>
      </c>
      <c r="S6" s="8">
        <v>0.012199999999999989</v>
      </c>
      <c r="T6" s="8">
        <f t="shared" si="3"/>
        <v>0.0359</v>
      </c>
      <c r="U6" s="8">
        <f t="shared" si="4"/>
        <v>0.0359</v>
      </c>
      <c r="V6" s="8">
        <v>1.5301</v>
      </c>
      <c r="W6" s="8">
        <v>0.416</v>
      </c>
      <c r="X6" s="8">
        <v>0.3963</v>
      </c>
      <c r="Y6" s="8">
        <v>0.3974</v>
      </c>
      <c r="Z6" s="8"/>
      <c r="AA6" s="9">
        <f t="shared" si="5"/>
        <v>0.3297</v>
      </c>
      <c r="AB6" s="9">
        <f t="shared" ref="AB6:AD6" si="27">W6-G6</f>
        <v>0.0036</v>
      </c>
      <c r="AC6" s="9">
        <f t="shared" si="27"/>
        <v>-0.0001</v>
      </c>
      <c r="AD6" s="9">
        <f t="shared" si="27"/>
        <v>0.0012</v>
      </c>
      <c r="AE6" s="9">
        <f t="shared" si="7"/>
        <v>0.0048</v>
      </c>
      <c r="AF6" s="9">
        <f t="shared" ref="AF6:AG6" si="28">P6-AA6</f>
        <v>0.0064</v>
      </c>
      <c r="AG6" s="9">
        <f t="shared" si="28"/>
        <v>0.0201</v>
      </c>
      <c r="AH6" s="9"/>
      <c r="AI6" s="9">
        <f>S6-AD6</f>
        <v>0.011</v>
      </c>
      <c r="AJ6" s="9">
        <f t="shared" si="9"/>
        <v>0.0311</v>
      </c>
      <c r="AK6" s="9">
        <f t="shared" si="10"/>
        <v>0.0311</v>
      </c>
      <c r="AL6" s="8"/>
      <c r="AM6" s="8">
        <f t="shared" si="12"/>
        <v>35.36977492</v>
      </c>
      <c r="AN6" s="8"/>
      <c r="AO6" s="8">
        <f t="shared" si="14"/>
        <v>54.72636816</v>
      </c>
      <c r="AP6" s="8">
        <f t="shared" si="15"/>
        <v>0</v>
      </c>
      <c r="AQ6" s="8">
        <f t="shared" si="16"/>
        <v>0.004552254464</v>
      </c>
      <c r="AR6" s="8">
        <f t="shared" si="17"/>
        <v>0.01287046489</v>
      </c>
      <c r="AS6" s="10">
        <f t="shared" si="18"/>
        <v>0</v>
      </c>
      <c r="AT6" s="10">
        <f t="shared" si="19"/>
        <v>3.272835466</v>
      </c>
      <c r="AU6" s="10">
        <f t="shared" si="20"/>
        <v>9.253198453</v>
      </c>
      <c r="AV6" s="10">
        <f t="shared" si="21"/>
        <v>0.007115527772</v>
      </c>
      <c r="AW6" s="8">
        <f t="shared" si="22"/>
        <v>9.253198453</v>
      </c>
    </row>
    <row r="7" ht="15.75" customHeight="1">
      <c r="A7" s="5">
        <v>425.0</v>
      </c>
      <c r="B7" s="6">
        <v>44636.0</v>
      </c>
      <c r="C7" s="5">
        <v>7.5</v>
      </c>
      <c r="D7" s="5" t="s">
        <v>49</v>
      </c>
      <c r="E7" s="7">
        <v>1.168</v>
      </c>
      <c r="F7" s="7"/>
      <c r="G7" s="7">
        <v>0.409</v>
      </c>
      <c r="H7" s="8">
        <v>0.3967</v>
      </c>
      <c r="I7" s="8">
        <v>0.3978</v>
      </c>
      <c r="J7" s="8">
        <v>20.2</v>
      </c>
      <c r="K7" s="8">
        <v>1.724</v>
      </c>
      <c r="L7" s="8"/>
      <c r="M7" s="8">
        <v>0.4361</v>
      </c>
      <c r="N7" s="8">
        <v>0.3996</v>
      </c>
      <c r="O7" s="8">
        <v>0.432</v>
      </c>
      <c r="P7" s="8">
        <v>0.556</v>
      </c>
      <c r="Q7" s="8">
        <v>0.027100000000000013</v>
      </c>
      <c r="R7" s="8">
        <v>0.0029000000000000137</v>
      </c>
      <c r="S7" s="8">
        <v>0.03420000000000001</v>
      </c>
      <c r="T7" s="8">
        <f t="shared" si="3"/>
        <v>0.0613</v>
      </c>
      <c r="U7" s="8">
        <f t="shared" si="4"/>
        <v>0.0642</v>
      </c>
      <c r="V7" s="8">
        <v>1.7131</v>
      </c>
      <c r="W7" s="8">
        <v>0.4127</v>
      </c>
      <c r="X7" s="8">
        <v>0.3967</v>
      </c>
      <c r="Y7" s="8">
        <v>0.4017</v>
      </c>
      <c r="Z7" s="8"/>
      <c r="AA7" s="9">
        <f t="shared" si="5"/>
        <v>0.5451</v>
      </c>
      <c r="AB7" s="9">
        <f t="shared" ref="AB7:AD7" si="29">W7-G7</f>
        <v>0.0037</v>
      </c>
      <c r="AC7" s="9">
        <f t="shared" si="29"/>
        <v>0</v>
      </c>
      <c r="AD7" s="9">
        <f t="shared" si="29"/>
        <v>0.0039</v>
      </c>
      <c r="AE7" s="9">
        <f t="shared" si="7"/>
        <v>0.0076</v>
      </c>
      <c r="AF7" s="9">
        <f t="shared" ref="AF7:AI7" si="30">P7-AA7</f>
        <v>0.0109</v>
      </c>
      <c r="AG7" s="9">
        <f t="shared" si="30"/>
        <v>0.0234</v>
      </c>
      <c r="AH7" s="9">
        <f t="shared" si="30"/>
        <v>0.0029</v>
      </c>
      <c r="AI7" s="9">
        <f t="shared" si="30"/>
        <v>0.0303</v>
      </c>
      <c r="AJ7" s="9">
        <f t="shared" si="9"/>
        <v>0.0537</v>
      </c>
      <c r="AK7" s="9">
        <f t="shared" si="10"/>
        <v>0.0566</v>
      </c>
      <c r="AL7" s="8">
        <f t="shared" ref="AL7:AL10" si="34">AH7/AK7*100</f>
        <v>5.123674912</v>
      </c>
      <c r="AM7" s="8">
        <f t="shared" si="12"/>
        <v>53.5335689</v>
      </c>
      <c r="AN7" s="8">
        <f t="shared" ref="AN7:AN10" si="35">AH7/(AJ7)*100</f>
        <v>5.400372439</v>
      </c>
      <c r="AO7" s="8">
        <f t="shared" si="14"/>
        <v>115.2091255</v>
      </c>
      <c r="AP7" s="8">
        <f t="shared" si="15"/>
        <v>0.000002954225257</v>
      </c>
      <c r="AQ7" s="8">
        <f t="shared" si="16"/>
        <v>0.006954301985</v>
      </c>
      <c r="AR7" s="8">
        <f t="shared" si="17"/>
        <v>0.01232495104</v>
      </c>
      <c r="AS7" s="10">
        <f t="shared" si="18"/>
        <v>0.5215827338</v>
      </c>
      <c r="AT7" s="10">
        <f t="shared" si="19"/>
        <v>5.449640288</v>
      </c>
      <c r="AU7" s="10">
        <f t="shared" si="20"/>
        <v>9.658273381</v>
      </c>
      <c r="AV7" s="10">
        <f t="shared" si="21"/>
        <v>0.006866925297</v>
      </c>
      <c r="AW7" s="8">
        <f t="shared" si="22"/>
        <v>10.17985612</v>
      </c>
    </row>
    <row r="8" ht="15.75" customHeight="1">
      <c r="A8" s="5">
        <v>426.0</v>
      </c>
      <c r="B8" s="6">
        <v>44636.0</v>
      </c>
      <c r="C8" s="5">
        <v>7.5</v>
      </c>
      <c r="D8" s="5" t="s">
        <v>50</v>
      </c>
      <c r="E8" s="7">
        <v>1.1782</v>
      </c>
      <c r="F8" s="7"/>
      <c r="G8" s="7">
        <v>0.4123</v>
      </c>
      <c r="H8" s="8">
        <v>0.3947</v>
      </c>
      <c r="I8" s="8">
        <v>0.4095</v>
      </c>
      <c r="J8" s="8">
        <v>21.0</v>
      </c>
      <c r="K8" s="8">
        <v>1.891</v>
      </c>
      <c r="L8" s="8"/>
      <c r="M8" s="8">
        <v>0.4622</v>
      </c>
      <c r="N8" s="8">
        <v>0.3993</v>
      </c>
      <c r="O8" s="8">
        <v>0.4435</v>
      </c>
      <c r="P8" s="8">
        <f t="shared" ref="P8:P270" si="36">K8-E8</f>
        <v>0.7128</v>
      </c>
      <c r="Q8" s="8">
        <f t="shared" ref="Q8:S8" si="31">M8-G8</f>
        <v>0.0499</v>
      </c>
      <c r="R8" s="8">
        <f t="shared" si="31"/>
        <v>0.0046</v>
      </c>
      <c r="S8" s="8">
        <f t="shared" si="31"/>
        <v>0.034</v>
      </c>
      <c r="T8" s="8">
        <f t="shared" si="3"/>
        <v>0.0839</v>
      </c>
      <c r="U8" s="8">
        <f t="shared" si="4"/>
        <v>0.0885</v>
      </c>
      <c r="V8" s="8">
        <v>1.8772</v>
      </c>
      <c r="W8" s="8">
        <v>0.4181</v>
      </c>
      <c r="X8" s="8">
        <v>0.3951</v>
      </c>
      <c r="Y8" s="8">
        <v>0.413</v>
      </c>
      <c r="Z8" s="8"/>
      <c r="AA8" s="9">
        <f t="shared" si="5"/>
        <v>0.699</v>
      </c>
      <c r="AB8" s="9">
        <f t="shared" ref="AB8:AD8" si="32">W8-G8</f>
        <v>0.0058</v>
      </c>
      <c r="AC8" s="9">
        <f t="shared" si="32"/>
        <v>0.0004</v>
      </c>
      <c r="AD8" s="9">
        <f t="shared" si="32"/>
        <v>0.0035</v>
      </c>
      <c r="AE8" s="9">
        <f t="shared" si="7"/>
        <v>0.0093</v>
      </c>
      <c r="AF8" s="9">
        <f t="shared" ref="AF8:AI8" si="33">P8-AA8</f>
        <v>0.0138</v>
      </c>
      <c r="AG8" s="9">
        <f t="shared" si="33"/>
        <v>0.0441</v>
      </c>
      <c r="AH8" s="9">
        <f t="shared" si="33"/>
        <v>0.0042</v>
      </c>
      <c r="AI8" s="9">
        <f t="shared" si="33"/>
        <v>0.0305</v>
      </c>
      <c r="AJ8" s="9">
        <f t="shared" si="9"/>
        <v>0.0746</v>
      </c>
      <c r="AK8" s="9">
        <f t="shared" si="10"/>
        <v>0.0788</v>
      </c>
      <c r="AL8" s="8">
        <f t="shared" si="34"/>
        <v>5.329949239</v>
      </c>
      <c r="AM8" s="8">
        <f t="shared" si="12"/>
        <v>38.70558376</v>
      </c>
      <c r="AN8" s="8">
        <f t="shared" si="35"/>
        <v>5.63002681</v>
      </c>
      <c r="AO8" s="8">
        <f t="shared" si="14"/>
        <v>63.14699793</v>
      </c>
      <c r="AP8" s="8">
        <f t="shared" si="15"/>
        <v>0.000003579860157</v>
      </c>
      <c r="AQ8" s="8">
        <f t="shared" si="16"/>
        <v>0.006281808134</v>
      </c>
      <c r="AR8" s="8">
        <f t="shared" si="17"/>
        <v>0.01536468481</v>
      </c>
      <c r="AS8" s="10">
        <f t="shared" si="18"/>
        <v>0.5892255892</v>
      </c>
      <c r="AT8" s="10">
        <f t="shared" si="19"/>
        <v>4.278900112</v>
      </c>
      <c r="AU8" s="10">
        <f t="shared" si="20"/>
        <v>10.4657688</v>
      </c>
      <c r="AV8" s="10">
        <f t="shared" si="21"/>
        <v>0.008508800346</v>
      </c>
      <c r="AW8" s="8">
        <f t="shared" si="22"/>
        <v>11.05499439</v>
      </c>
    </row>
    <row r="9" ht="15.75" customHeight="1">
      <c r="A9" s="5">
        <v>427.0</v>
      </c>
      <c r="B9" s="6">
        <v>44636.0</v>
      </c>
      <c r="C9" s="5">
        <v>7.5</v>
      </c>
      <c r="D9" s="5" t="s">
        <v>50</v>
      </c>
      <c r="E9" s="7">
        <v>1.1976</v>
      </c>
      <c r="F9" s="7"/>
      <c r="G9" s="7">
        <v>0.4135</v>
      </c>
      <c r="H9" s="8">
        <v>0.3966</v>
      </c>
      <c r="I9" s="8">
        <v>0.3974</v>
      </c>
      <c r="J9" s="8">
        <v>21.775</v>
      </c>
      <c r="K9" s="8">
        <v>1.9583</v>
      </c>
      <c r="L9" s="8"/>
      <c r="M9" s="8">
        <v>0.4689</v>
      </c>
      <c r="N9" s="8">
        <v>0.4322</v>
      </c>
      <c r="O9" s="8">
        <v>0.4409</v>
      </c>
      <c r="P9" s="8">
        <f t="shared" si="36"/>
        <v>0.7607</v>
      </c>
      <c r="Q9" s="8">
        <f t="shared" ref="Q9:S9" si="37">M9-G9</f>
        <v>0.0554</v>
      </c>
      <c r="R9" s="8">
        <f t="shared" si="37"/>
        <v>0.0356</v>
      </c>
      <c r="S9" s="8">
        <f t="shared" si="37"/>
        <v>0.0435</v>
      </c>
      <c r="T9" s="8">
        <f t="shared" si="3"/>
        <v>0.0989</v>
      </c>
      <c r="U9" s="8">
        <f t="shared" si="4"/>
        <v>0.1345</v>
      </c>
      <c r="V9" s="8">
        <v>1.9444</v>
      </c>
      <c r="W9" s="8">
        <v>0.4206</v>
      </c>
      <c r="X9" s="8">
        <v>0.401</v>
      </c>
      <c r="Y9" s="8">
        <v>0.4025</v>
      </c>
      <c r="Z9" s="8"/>
      <c r="AA9" s="9">
        <f t="shared" si="5"/>
        <v>0.7468</v>
      </c>
      <c r="AB9" s="9">
        <f t="shared" ref="AB9:AD9" si="38">W9-G9</f>
        <v>0.0071</v>
      </c>
      <c r="AC9" s="9">
        <f t="shared" si="38"/>
        <v>0.0044</v>
      </c>
      <c r="AD9" s="9">
        <f t="shared" si="38"/>
        <v>0.0051</v>
      </c>
      <c r="AE9" s="9">
        <f t="shared" si="7"/>
        <v>0.0122</v>
      </c>
      <c r="AF9" s="9">
        <f t="shared" ref="AF9:AI9" si="39">P9-AA9</f>
        <v>0.0139</v>
      </c>
      <c r="AG9" s="9">
        <f t="shared" si="39"/>
        <v>0.0483</v>
      </c>
      <c r="AH9" s="9">
        <f t="shared" si="39"/>
        <v>0.0312</v>
      </c>
      <c r="AI9" s="9">
        <f t="shared" si="39"/>
        <v>0.0384</v>
      </c>
      <c r="AJ9" s="9">
        <f t="shared" si="9"/>
        <v>0.0867</v>
      </c>
      <c r="AK9" s="9">
        <f t="shared" si="10"/>
        <v>0.1179</v>
      </c>
      <c r="AL9" s="8">
        <f t="shared" si="34"/>
        <v>26.46310433</v>
      </c>
      <c r="AM9" s="8">
        <f t="shared" si="12"/>
        <v>32.56997455</v>
      </c>
      <c r="AN9" s="8">
        <f t="shared" si="35"/>
        <v>35.98615917</v>
      </c>
      <c r="AO9" s="8">
        <f t="shared" si="14"/>
        <v>48.30188679</v>
      </c>
      <c r="AP9" s="8">
        <f t="shared" si="15"/>
        <v>0.00002251776256</v>
      </c>
      <c r="AQ9" s="8">
        <f t="shared" si="16"/>
        <v>0.007148874283</v>
      </c>
      <c r="AR9" s="8">
        <f t="shared" si="17"/>
        <v>0.01614081772</v>
      </c>
      <c r="AS9" s="10">
        <f t="shared" si="18"/>
        <v>4.101485474</v>
      </c>
      <c r="AT9" s="10">
        <f t="shared" si="19"/>
        <v>5.047982122</v>
      </c>
      <c r="AU9" s="10">
        <f t="shared" si="20"/>
        <v>11.39739713</v>
      </c>
      <c r="AV9" s="10">
        <f t="shared" si="21"/>
        <v>0.01141929557</v>
      </c>
      <c r="AW9" s="8">
        <f t="shared" si="22"/>
        <v>15.49888261</v>
      </c>
    </row>
    <row r="10" ht="15.75" customHeight="1">
      <c r="A10" s="5">
        <v>428.0</v>
      </c>
      <c r="B10" s="6">
        <v>44636.0</v>
      </c>
      <c r="C10" s="5">
        <v>7.5</v>
      </c>
      <c r="D10" s="5" t="s">
        <v>50</v>
      </c>
      <c r="E10" s="7">
        <v>1.1765</v>
      </c>
      <c r="F10" s="7"/>
      <c r="G10" s="7">
        <v>0.4108</v>
      </c>
      <c r="H10" s="8">
        <v>0.3966</v>
      </c>
      <c r="I10" s="8">
        <v>0.3937</v>
      </c>
      <c r="J10" s="8">
        <v>22.325</v>
      </c>
      <c r="K10" s="8">
        <v>2.0236</v>
      </c>
      <c r="L10" s="8"/>
      <c r="M10" s="8">
        <v>0.4708</v>
      </c>
      <c r="N10" s="8">
        <v>0.4161</v>
      </c>
      <c r="O10" s="8">
        <v>0.4398</v>
      </c>
      <c r="P10" s="8">
        <f t="shared" si="36"/>
        <v>0.8471</v>
      </c>
      <c r="Q10" s="8">
        <f t="shared" ref="Q10:S10" si="40">M10-G10</f>
        <v>0.06</v>
      </c>
      <c r="R10" s="8">
        <f t="shared" si="40"/>
        <v>0.0195</v>
      </c>
      <c r="S10" s="8">
        <f t="shared" si="40"/>
        <v>0.0461</v>
      </c>
      <c r="T10" s="8">
        <f t="shared" si="3"/>
        <v>0.1061</v>
      </c>
      <c r="U10" s="8">
        <f t="shared" si="4"/>
        <v>0.1256</v>
      </c>
      <c r="V10" s="8">
        <v>2.0062</v>
      </c>
      <c r="W10" s="8">
        <v>0.4184</v>
      </c>
      <c r="X10" s="8">
        <v>0.3991</v>
      </c>
      <c r="Y10" s="8">
        <v>0.3992</v>
      </c>
      <c r="Z10" s="8"/>
      <c r="AA10" s="9">
        <f t="shared" si="5"/>
        <v>0.8297</v>
      </c>
      <c r="AB10" s="9">
        <f t="shared" ref="AB10:AD10" si="41">W10-G10</f>
        <v>0.0076</v>
      </c>
      <c r="AC10" s="9">
        <f t="shared" si="41"/>
        <v>0.0025</v>
      </c>
      <c r="AD10" s="9">
        <f t="shared" si="41"/>
        <v>0.0055</v>
      </c>
      <c r="AE10" s="9">
        <f t="shared" si="7"/>
        <v>0.0131</v>
      </c>
      <c r="AF10" s="9">
        <f t="shared" ref="AF10:AI10" si="42">P10-AA10</f>
        <v>0.0174</v>
      </c>
      <c r="AG10" s="9">
        <f t="shared" si="42"/>
        <v>0.0524</v>
      </c>
      <c r="AH10" s="9">
        <f t="shared" si="42"/>
        <v>0.017</v>
      </c>
      <c r="AI10" s="9">
        <f t="shared" si="42"/>
        <v>0.0406</v>
      </c>
      <c r="AJ10" s="9">
        <f t="shared" si="9"/>
        <v>0.093</v>
      </c>
      <c r="AK10" s="9">
        <f t="shared" si="10"/>
        <v>0.11</v>
      </c>
      <c r="AL10" s="8">
        <f t="shared" si="34"/>
        <v>15.45454545</v>
      </c>
      <c r="AM10" s="8">
        <f t="shared" si="12"/>
        <v>36.90909091</v>
      </c>
      <c r="AN10" s="8">
        <f t="shared" si="35"/>
        <v>18.27956989</v>
      </c>
      <c r="AO10" s="8">
        <f t="shared" si="14"/>
        <v>58.50144092</v>
      </c>
      <c r="AP10" s="8">
        <f t="shared" si="15"/>
        <v>0.00001094186741</v>
      </c>
      <c r="AQ10" s="8">
        <f t="shared" si="16"/>
        <v>0.007050668584</v>
      </c>
      <c r="AR10" s="8">
        <f t="shared" si="17"/>
        <v>0.01615054626</v>
      </c>
      <c r="AS10" s="10">
        <f t="shared" si="18"/>
        <v>2.006846889</v>
      </c>
      <c r="AT10" s="10">
        <f t="shared" si="19"/>
        <v>4.792822571</v>
      </c>
      <c r="AU10" s="10">
        <f t="shared" si="20"/>
        <v>10.97863298</v>
      </c>
      <c r="AV10" s="10">
        <f t="shared" si="21"/>
        <v>0.009885947106</v>
      </c>
      <c r="AW10" s="8">
        <f t="shared" si="22"/>
        <v>12.98547987</v>
      </c>
    </row>
    <row r="11" ht="15.75" customHeight="1">
      <c r="A11" s="5">
        <v>429.0</v>
      </c>
      <c r="B11" s="6">
        <v>44636.0</v>
      </c>
      <c r="C11" s="5">
        <v>7.5</v>
      </c>
      <c r="D11" s="5" t="s">
        <v>50</v>
      </c>
      <c r="E11" s="7">
        <v>1.1812</v>
      </c>
      <c r="F11" s="7"/>
      <c r="G11" s="7">
        <v>0.4124</v>
      </c>
      <c r="H11" s="8">
        <v>0.3963</v>
      </c>
      <c r="I11" s="8">
        <v>0.3951</v>
      </c>
      <c r="J11" s="8">
        <v>13.925</v>
      </c>
      <c r="K11" s="8">
        <v>1.4061</v>
      </c>
      <c r="L11" s="8"/>
      <c r="M11" s="8">
        <v>0.4228</v>
      </c>
      <c r="N11" s="8">
        <v>0.3963</v>
      </c>
      <c r="O11" s="8">
        <v>0.4063</v>
      </c>
      <c r="P11" s="8">
        <f t="shared" si="36"/>
        <v>0.2249</v>
      </c>
      <c r="Q11" s="8">
        <f t="shared" ref="Q11:S11" si="43">M11-G11</f>
        <v>0.0104</v>
      </c>
      <c r="R11" s="8">
        <f t="shared" si="43"/>
        <v>0</v>
      </c>
      <c r="S11" s="8">
        <f t="shared" si="43"/>
        <v>0.0112</v>
      </c>
      <c r="T11" s="8">
        <f t="shared" si="3"/>
        <v>0.0216</v>
      </c>
      <c r="U11" s="8">
        <f t="shared" si="4"/>
        <v>0.0216</v>
      </c>
      <c r="V11" s="8">
        <v>1.4014</v>
      </c>
      <c r="W11" s="8">
        <v>0.4135</v>
      </c>
      <c r="X11" s="8">
        <v>0.3963</v>
      </c>
      <c r="Y11" s="8">
        <v>0.3961</v>
      </c>
      <c r="Z11" s="8"/>
      <c r="AA11" s="9">
        <f t="shared" si="5"/>
        <v>0.2202</v>
      </c>
      <c r="AB11" s="9">
        <f t="shared" ref="AB11:AD11" si="44">W11-G11</f>
        <v>0.0011</v>
      </c>
      <c r="AC11" s="9">
        <f t="shared" si="44"/>
        <v>0</v>
      </c>
      <c r="AD11" s="9">
        <f t="shared" si="44"/>
        <v>0.001</v>
      </c>
      <c r="AE11" s="9">
        <f t="shared" si="7"/>
        <v>0.0021</v>
      </c>
      <c r="AF11" s="9">
        <f t="shared" ref="AF11:AG11" si="45">P11-AA11</f>
        <v>0.0047</v>
      </c>
      <c r="AG11" s="9">
        <f t="shared" si="45"/>
        <v>0.0093</v>
      </c>
      <c r="AH11" s="9"/>
      <c r="AI11" s="9">
        <f>S11-AD11</f>
        <v>0.0102</v>
      </c>
      <c r="AJ11" s="9">
        <f t="shared" si="9"/>
        <v>0.0195</v>
      </c>
      <c r="AK11" s="9">
        <f t="shared" si="10"/>
        <v>0.0195</v>
      </c>
      <c r="AL11" s="8"/>
      <c r="AM11" s="8">
        <f t="shared" si="12"/>
        <v>52.30769231</v>
      </c>
      <c r="AN11" s="8"/>
      <c r="AO11" s="8">
        <f t="shared" si="14"/>
        <v>109.6774194</v>
      </c>
      <c r="AP11" s="8">
        <f t="shared" si="15"/>
        <v>0</v>
      </c>
      <c r="AQ11" s="8">
        <f t="shared" si="16"/>
        <v>0.006604098208</v>
      </c>
      <c r="AR11" s="8">
        <f t="shared" si="17"/>
        <v>0.01262548187</v>
      </c>
      <c r="AS11" s="10">
        <f t="shared" si="18"/>
        <v>0</v>
      </c>
      <c r="AT11" s="10">
        <f t="shared" si="19"/>
        <v>4.535349044</v>
      </c>
      <c r="AU11" s="10">
        <f t="shared" si="20"/>
        <v>8.670520231</v>
      </c>
      <c r="AV11" s="10">
        <f t="shared" si="21"/>
        <v>0.007221858914</v>
      </c>
      <c r="AW11" s="8">
        <f t="shared" si="22"/>
        <v>8.670520231</v>
      </c>
    </row>
    <row r="12" ht="15.75" customHeight="1">
      <c r="A12" s="5">
        <v>430.0</v>
      </c>
      <c r="B12" s="6">
        <v>44636.0</v>
      </c>
      <c r="C12" s="5">
        <v>7.5</v>
      </c>
      <c r="D12" s="5" t="s">
        <v>50</v>
      </c>
      <c r="E12" s="7">
        <v>1.1875</v>
      </c>
      <c r="F12" s="7"/>
      <c r="G12" s="7">
        <v>0.4102</v>
      </c>
      <c r="H12" s="8">
        <v>0.3995</v>
      </c>
      <c r="I12" s="8">
        <v>0.3976</v>
      </c>
      <c r="J12" s="8">
        <v>18.2</v>
      </c>
      <c r="K12" s="8">
        <v>1.6159</v>
      </c>
      <c r="L12" s="8"/>
      <c r="M12" s="8">
        <v>0.4383</v>
      </c>
      <c r="N12" s="8">
        <v>0.4003</v>
      </c>
      <c r="O12" s="8">
        <v>0.4214</v>
      </c>
      <c r="P12" s="8">
        <f t="shared" si="36"/>
        <v>0.4284</v>
      </c>
      <c r="Q12" s="8">
        <f t="shared" ref="Q12:S12" si="46">M12-G12</f>
        <v>0.0281</v>
      </c>
      <c r="R12" s="8">
        <f t="shared" si="46"/>
        <v>0.0008</v>
      </c>
      <c r="S12" s="8">
        <f t="shared" si="46"/>
        <v>0.0238</v>
      </c>
      <c r="T12" s="8">
        <f t="shared" si="3"/>
        <v>0.0519</v>
      </c>
      <c r="U12" s="8">
        <f t="shared" si="4"/>
        <v>0.0527</v>
      </c>
      <c r="V12" s="8">
        <v>1.6064</v>
      </c>
      <c r="W12" s="8">
        <v>0.4133</v>
      </c>
      <c r="X12" s="8">
        <v>0.3994</v>
      </c>
      <c r="Y12" s="8">
        <v>0.4</v>
      </c>
      <c r="Z12" s="8"/>
      <c r="AA12" s="9">
        <f t="shared" si="5"/>
        <v>0.4189</v>
      </c>
      <c r="AB12" s="9">
        <f t="shared" ref="AB12:AD12" si="47">W12-G12</f>
        <v>0.0031</v>
      </c>
      <c r="AC12" s="9">
        <f t="shared" si="47"/>
        <v>-0.0001</v>
      </c>
      <c r="AD12" s="9">
        <f t="shared" si="47"/>
        <v>0.0024</v>
      </c>
      <c r="AE12" s="9">
        <f t="shared" si="7"/>
        <v>0.0055</v>
      </c>
      <c r="AF12" s="9">
        <f t="shared" ref="AF12:AI12" si="48">P12-AA12</f>
        <v>0.0095</v>
      </c>
      <c r="AG12" s="9">
        <f t="shared" si="48"/>
        <v>0.025</v>
      </c>
      <c r="AH12" s="9">
        <f t="shared" si="48"/>
        <v>0.0009</v>
      </c>
      <c r="AI12" s="9">
        <f t="shared" si="48"/>
        <v>0.0214</v>
      </c>
      <c r="AJ12" s="9">
        <f t="shared" si="9"/>
        <v>0.0464</v>
      </c>
      <c r="AK12" s="9">
        <f t="shared" si="10"/>
        <v>0.0473</v>
      </c>
      <c r="AL12" s="8">
        <f t="shared" ref="AL12:AL29" si="52">AH12/AK12*100</f>
        <v>1.902748414</v>
      </c>
      <c r="AM12" s="8">
        <f t="shared" si="12"/>
        <v>45.24312896</v>
      </c>
      <c r="AN12" s="8">
        <f t="shared" ref="AN12:AN29" si="53">AH12/(AJ12)*100</f>
        <v>1.939655172</v>
      </c>
      <c r="AO12" s="8">
        <f t="shared" si="14"/>
        <v>82.62548263</v>
      </c>
      <c r="AP12" s="8">
        <f t="shared" si="15"/>
        <v>0.00000147957443</v>
      </c>
      <c r="AQ12" s="8">
        <f t="shared" si="16"/>
        <v>0.006568417519</v>
      </c>
      <c r="AR12" s="8">
        <f t="shared" si="17"/>
        <v>0.01424180247</v>
      </c>
      <c r="AS12" s="10">
        <f t="shared" si="18"/>
        <v>0.2100840336</v>
      </c>
      <c r="AT12" s="10">
        <f t="shared" si="19"/>
        <v>4.995331466</v>
      </c>
      <c r="AU12" s="10">
        <f t="shared" si="20"/>
        <v>10.83099907</v>
      </c>
      <c r="AV12" s="10">
        <f t="shared" si="21"/>
        <v>0.007845976026</v>
      </c>
      <c r="AW12" s="8">
        <f t="shared" si="22"/>
        <v>11.0410831</v>
      </c>
    </row>
    <row r="13" ht="15.75" customHeight="1">
      <c r="A13" s="5">
        <v>431.0</v>
      </c>
      <c r="B13" s="6">
        <v>44636.0</v>
      </c>
      <c r="C13" s="5">
        <v>7.5</v>
      </c>
      <c r="D13" s="5" t="s">
        <v>50</v>
      </c>
      <c r="E13" s="7">
        <v>1.1917</v>
      </c>
      <c r="F13" s="7"/>
      <c r="G13" s="7">
        <v>0.4171</v>
      </c>
      <c r="H13" s="8">
        <v>0.396</v>
      </c>
      <c r="I13" s="8">
        <v>0.4008</v>
      </c>
      <c r="J13" s="8">
        <v>17.05</v>
      </c>
      <c r="K13" s="8">
        <v>1.5149</v>
      </c>
      <c r="L13" s="8"/>
      <c r="M13" s="8">
        <v>0.4399</v>
      </c>
      <c r="N13" s="8">
        <v>0.3973</v>
      </c>
      <c r="O13" s="8">
        <v>0.4102</v>
      </c>
      <c r="P13" s="8">
        <f t="shared" si="36"/>
        <v>0.3232</v>
      </c>
      <c r="Q13" s="8">
        <f t="shared" ref="Q13:S13" si="49">M13-G13</f>
        <v>0.0228</v>
      </c>
      <c r="R13" s="8">
        <f t="shared" si="49"/>
        <v>0.0013</v>
      </c>
      <c r="S13" s="8">
        <f t="shared" si="49"/>
        <v>0.0094</v>
      </c>
      <c r="T13" s="8">
        <f t="shared" si="3"/>
        <v>0.0322</v>
      </c>
      <c r="U13" s="8">
        <f t="shared" si="4"/>
        <v>0.0335</v>
      </c>
      <c r="V13" s="8">
        <v>1.5081</v>
      </c>
      <c r="W13" s="8">
        <v>0.4199</v>
      </c>
      <c r="X13" s="8">
        <v>0.3958</v>
      </c>
      <c r="Y13" s="8">
        <v>0.4013</v>
      </c>
      <c r="Z13" s="8"/>
      <c r="AA13" s="9">
        <f t="shared" si="5"/>
        <v>0.3164</v>
      </c>
      <c r="AB13" s="9">
        <f t="shared" ref="AB13:AD13" si="50">W13-G13</f>
        <v>0.0028</v>
      </c>
      <c r="AC13" s="9">
        <f t="shared" si="50"/>
        <v>-0.0002</v>
      </c>
      <c r="AD13" s="9">
        <f t="shared" si="50"/>
        <v>0.0005</v>
      </c>
      <c r="AE13" s="9">
        <f t="shared" si="7"/>
        <v>0.0033</v>
      </c>
      <c r="AF13" s="9">
        <f t="shared" ref="AF13:AI13" si="51">P13-AA13</f>
        <v>0.0068</v>
      </c>
      <c r="AG13" s="9">
        <f t="shared" si="51"/>
        <v>0.02</v>
      </c>
      <c r="AH13" s="9">
        <f t="shared" si="51"/>
        <v>0.0015</v>
      </c>
      <c r="AI13" s="9">
        <f t="shared" si="51"/>
        <v>0.0089</v>
      </c>
      <c r="AJ13" s="9">
        <f t="shared" si="9"/>
        <v>0.0289</v>
      </c>
      <c r="AK13" s="9">
        <f t="shared" si="10"/>
        <v>0.0304</v>
      </c>
      <c r="AL13" s="8">
        <f t="shared" si="52"/>
        <v>4.934210526</v>
      </c>
      <c r="AM13" s="8">
        <f t="shared" si="12"/>
        <v>29.27631579</v>
      </c>
      <c r="AN13" s="8">
        <f t="shared" si="53"/>
        <v>5.190311419</v>
      </c>
      <c r="AO13" s="8">
        <f t="shared" si="14"/>
        <v>41.39534884</v>
      </c>
      <c r="AP13" s="8">
        <f t="shared" si="15"/>
        <v>0.000003327413867</v>
      </c>
      <c r="AQ13" s="8">
        <f t="shared" si="16"/>
        <v>0.003276918184</v>
      </c>
      <c r="AR13" s="8">
        <f t="shared" si="17"/>
        <v>0.01064077927</v>
      </c>
      <c r="AS13" s="10">
        <f t="shared" si="18"/>
        <v>0.4641089109</v>
      </c>
      <c r="AT13" s="10">
        <f t="shared" si="19"/>
        <v>2.753712871</v>
      </c>
      <c r="AU13" s="10">
        <f t="shared" si="20"/>
        <v>8.941831683</v>
      </c>
      <c r="AV13" s="10">
        <f t="shared" si="21"/>
        <v>0.006133387922</v>
      </c>
      <c r="AW13" s="8">
        <f t="shared" si="22"/>
        <v>9.405940594</v>
      </c>
    </row>
    <row r="14" ht="15.75" customHeight="1">
      <c r="A14" s="5">
        <v>432.0</v>
      </c>
      <c r="B14" s="6">
        <v>44636.0</v>
      </c>
      <c r="C14" s="5">
        <v>7.5</v>
      </c>
      <c r="D14" s="5" t="s">
        <v>51</v>
      </c>
      <c r="E14" s="7">
        <v>1.1827</v>
      </c>
      <c r="F14" s="7"/>
      <c r="G14" s="7">
        <v>0.4147</v>
      </c>
      <c r="H14" s="8">
        <v>0.3982</v>
      </c>
      <c r="I14" s="8">
        <v>0.3978</v>
      </c>
      <c r="J14" s="8">
        <v>25.2</v>
      </c>
      <c r="K14" s="8">
        <v>2.2751</v>
      </c>
      <c r="L14" s="8"/>
      <c r="M14" s="8">
        <v>0.4939</v>
      </c>
      <c r="N14" s="8">
        <v>0.4291</v>
      </c>
      <c r="O14" s="8">
        <v>0.4518</v>
      </c>
      <c r="P14" s="8">
        <f t="shared" si="36"/>
        <v>1.0924</v>
      </c>
      <c r="Q14" s="8">
        <f t="shared" ref="Q14:S14" si="54">M14-G14</f>
        <v>0.0792</v>
      </c>
      <c r="R14" s="8">
        <f t="shared" si="54"/>
        <v>0.0309</v>
      </c>
      <c r="S14" s="8">
        <f t="shared" si="54"/>
        <v>0.054</v>
      </c>
      <c r="T14" s="8">
        <f t="shared" si="3"/>
        <v>0.1332</v>
      </c>
      <c r="U14" s="8">
        <f t="shared" si="4"/>
        <v>0.1641</v>
      </c>
      <c r="V14" s="8">
        <v>2.2543</v>
      </c>
      <c r="W14" s="8">
        <v>0.4257</v>
      </c>
      <c r="X14" s="8">
        <v>0.4018</v>
      </c>
      <c r="Y14" s="8">
        <v>0.4042</v>
      </c>
      <c r="Z14" s="8"/>
      <c r="AA14" s="9">
        <f t="shared" si="5"/>
        <v>1.0716</v>
      </c>
      <c r="AB14" s="9">
        <f t="shared" ref="AB14:AD14" si="55">W14-G14</f>
        <v>0.011</v>
      </c>
      <c r="AC14" s="9">
        <f t="shared" si="55"/>
        <v>0.0036</v>
      </c>
      <c r="AD14" s="9">
        <f t="shared" si="55"/>
        <v>0.0064</v>
      </c>
      <c r="AE14" s="9">
        <f t="shared" si="7"/>
        <v>0.0174</v>
      </c>
      <c r="AF14" s="9">
        <f t="shared" ref="AF14:AI14" si="56">P14-AA14</f>
        <v>0.0208</v>
      </c>
      <c r="AG14" s="9">
        <f t="shared" si="56"/>
        <v>0.0682</v>
      </c>
      <c r="AH14" s="9">
        <f t="shared" si="56"/>
        <v>0.0273</v>
      </c>
      <c r="AI14" s="9">
        <f t="shared" si="56"/>
        <v>0.0476</v>
      </c>
      <c r="AJ14" s="9">
        <f t="shared" si="9"/>
        <v>0.1158</v>
      </c>
      <c r="AK14" s="9">
        <f t="shared" si="10"/>
        <v>0.1431</v>
      </c>
      <c r="AL14" s="8">
        <f t="shared" si="52"/>
        <v>19.07756813</v>
      </c>
      <c r="AM14" s="8">
        <f t="shared" si="12"/>
        <v>33.26345213</v>
      </c>
      <c r="AN14" s="8">
        <f t="shared" si="53"/>
        <v>23.57512953</v>
      </c>
      <c r="AO14" s="8">
        <f t="shared" si="14"/>
        <v>49.84293194</v>
      </c>
      <c r="AP14" s="8">
        <f t="shared" si="15"/>
        <v>0.00001007659363</v>
      </c>
      <c r="AQ14" s="8">
        <f t="shared" si="16"/>
        <v>0.005897152857</v>
      </c>
      <c r="AR14" s="8">
        <f t="shared" si="17"/>
        <v>0.01434643489</v>
      </c>
      <c r="AS14" s="10">
        <f t="shared" si="18"/>
        <v>2.499084584</v>
      </c>
      <c r="AT14" s="10">
        <f t="shared" si="19"/>
        <v>4.35737825</v>
      </c>
      <c r="AU14" s="10">
        <f t="shared" si="20"/>
        <v>10.60051263</v>
      </c>
      <c r="AV14" s="10">
        <f t="shared" si="21"/>
        <v>0.008942068891</v>
      </c>
      <c r="AW14" s="8">
        <f t="shared" si="22"/>
        <v>13.09959722</v>
      </c>
    </row>
    <row r="15" ht="15.75" customHeight="1">
      <c r="A15" s="5">
        <v>433.0</v>
      </c>
      <c r="B15" s="6">
        <v>44636.0</v>
      </c>
      <c r="C15" s="5">
        <v>7.5</v>
      </c>
      <c r="D15" s="5" t="s">
        <v>51</v>
      </c>
      <c r="E15" s="8">
        <v>1.1094</v>
      </c>
      <c r="F15" s="8"/>
      <c r="G15" s="8">
        <v>0.3956</v>
      </c>
      <c r="H15" s="8">
        <v>0.3924</v>
      </c>
      <c r="I15" s="8">
        <v>0.4205</v>
      </c>
      <c r="J15" s="8">
        <v>14.925</v>
      </c>
      <c r="K15" s="8">
        <v>1.4456</v>
      </c>
      <c r="L15" s="8"/>
      <c r="M15" s="8">
        <v>0.415</v>
      </c>
      <c r="N15" s="8">
        <v>0.3943</v>
      </c>
      <c r="O15" s="8">
        <v>0.4352</v>
      </c>
      <c r="P15" s="8">
        <f t="shared" si="36"/>
        <v>0.3362</v>
      </c>
      <c r="Q15" s="8">
        <f t="shared" ref="Q15:S15" si="57">M15-G15</f>
        <v>0.0194</v>
      </c>
      <c r="R15" s="8">
        <f t="shared" si="57"/>
        <v>0.0019</v>
      </c>
      <c r="S15" s="8">
        <f t="shared" si="57"/>
        <v>0.0147</v>
      </c>
      <c r="T15" s="8">
        <f t="shared" si="3"/>
        <v>0.0341</v>
      </c>
      <c r="U15" s="8">
        <f t="shared" si="4"/>
        <v>0.036</v>
      </c>
      <c r="V15" s="8">
        <v>1.4393</v>
      </c>
      <c r="W15" s="8">
        <v>0.3984</v>
      </c>
      <c r="X15" s="8">
        <v>0.3925</v>
      </c>
      <c r="Y15" s="8">
        <v>0.4223</v>
      </c>
      <c r="Z15" s="8"/>
      <c r="AA15" s="9">
        <f t="shared" si="5"/>
        <v>0.3299</v>
      </c>
      <c r="AB15" s="9">
        <f t="shared" ref="AB15:AD15" si="58">W15-G15</f>
        <v>0.0028</v>
      </c>
      <c r="AC15" s="9">
        <f t="shared" si="58"/>
        <v>0.0001</v>
      </c>
      <c r="AD15" s="9">
        <f t="shared" si="58"/>
        <v>0.0018</v>
      </c>
      <c r="AE15" s="9">
        <f t="shared" si="7"/>
        <v>0.0046</v>
      </c>
      <c r="AF15" s="9">
        <f t="shared" ref="AF15:AI15" si="59">P15-AA15</f>
        <v>0.0063</v>
      </c>
      <c r="AG15" s="9">
        <f t="shared" si="59"/>
        <v>0.0166</v>
      </c>
      <c r="AH15" s="9">
        <f t="shared" si="59"/>
        <v>0.0018</v>
      </c>
      <c r="AI15" s="9">
        <f t="shared" si="59"/>
        <v>0.0129</v>
      </c>
      <c r="AJ15" s="9">
        <f t="shared" si="9"/>
        <v>0.0295</v>
      </c>
      <c r="AK15" s="9">
        <f t="shared" si="10"/>
        <v>0.0313</v>
      </c>
      <c r="AL15" s="8">
        <f t="shared" si="52"/>
        <v>5.750798722</v>
      </c>
      <c r="AM15" s="8">
        <f t="shared" si="12"/>
        <v>41.21405751</v>
      </c>
      <c r="AN15" s="8">
        <f t="shared" si="53"/>
        <v>6.101694915</v>
      </c>
      <c r="AO15" s="8">
        <f t="shared" si="14"/>
        <v>70.10869565</v>
      </c>
      <c r="AP15" s="8">
        <f t="shared" si="15"/>
        <v>0.000007356199709</v>
      </c>
      <c r="AQ15" s="8">
        <f t="shared" si="16"/>
        <v>0.006883890006</v>
      </c>
      <c r="AR15" s="8">
        <f t="shared" si="17"/>
        <v>0.01574222908</v>
      </c>
      <c r="AS15" s="10">
        <f t="shared" si="18"/>
        <v>0.5353955979</v>
      </c>
      <c r="AT15" s="10">
        <f t="shared" si="19"/>
        <v>3.837001785</v>
      </c>
      <c r="AU15" s="10">
        <f t="shared" si="20"/>
        <v>8.774538965</v>
      </c>
      <c r="AV15" s="10">
        <f t="shared" si="21"/>
        <v>0.009414587976</v>
      </c>
      <c r="AW15" s="8">
        <f t="shared" si="22"/>
        <v>9.309934563</v>
      </c>
    </row>
    <row r="16" ht="15.75" customHeight="1">
      <c r="A16" s="5">
        <v>434.0</v>
      </c>
      <c r="B16" s="6">
        <v>44636.0</v>
      </c>
      <c r="C16" s="5">
        <v>7.5</v>
      </c>
      <c r="D16" s="5" t="s">
        <v>51</v>
      </c>
      <c r="E16" s="8">
        <v>1.0959</v>
      </c>
      <c r="F16" s="8"/>
      <c r="G16" s="8">
        <v>0.3986</v>
      </c>
      <c r="H16" s="8">
        <v>0.3956</v>
      </c>
      <c r="I16" s="8">
        <v>0.4161</v>
      </c>
      <c r="J16" s="8">
        <v>19.2</v>
      </c>
      <c r="K16" s="8">
        <v>1.6311</v>
      </c>
      <c r="L16" s="8"/>
      <c r="M16" s="8">
        <v>0.4345</v>
      </c>
      <c r="N16" s="8">
        <v>0.409</v>
      </c>
      <c r="O16" s="8">
        <v>0.4416</v>
      </c>
      <c r="P16" s="8">
        <f t="shared" si="36"/>
        <v>0.5352</v>
      </c>
      <c r="Q16" s="8">
        <f t="shared" ref="Q16:S16" si="60">M16-G16</f>
        <v>0.0359</v>
      </c>
      <c r="R16" s="8">
        <f t="shared" si="60"/>
        <v>0.0134</v>
      </c>
      <c r="S16" s="8">
        <f t="shared" si="60"/>
        <v>0.0255</v>
      </c>
      <c r="T16" s="8">
        <f t="shared" si="3"/>
        <v>0.0614</v>
      </c>
      <c r="U16" s="8">
        <f t="shared" si="4"/>
        <v>0.0748</v>
      </c>
      <c r="V16" s="8">
        <v>1.6205</v>
      </c>
      <c r="W16" s="8">
        <v>0.4035</v>
      </c>
      <c r="X16" s="8">
        <v>0.3972</v>
      </c>
      <c r="Y16" s="8">
        <v>0.4188</v>
      </c>
      <c r="Z16" s="8"/>
      <c r="AA16" s="9">
        <f t="shared" si="5"/>
        <v>0.5246</v>
      </c>
      <c r="AB16" s="9">
        <f t="shared" ref="AB16:AD16" si="61">W16-G16</f>
        <v>0.0049</v>
      </c>
      <c r="AC16" s="9">
        <f t="shared" si="61"/>
        <v>0.0016</v>
      </c>
      <c r="AD16" s="9">
        <f t="shared" si="61"/>
        <v>0.0027</v>
      </c>
      <c r="AE16" s="9">
        <f t="shared" si="7"/>
        <v>0.0076</v>
      </c>
      <c r="AF16" s="9">
        <f t="shared" ref="AF16:AI16" si="62">P16-AA16</f>
        <v>0.0106</v>
      </c>
      <c r="AG16" s="9">
        <f t="shared" si="62"/>
        <v>0.031</v>
      </c>
      <c r="AH16" s="9">
        <f t="shared" si="62"/>
        <v>0.0118</v>
      </c>
      <c r="AI16" s="9">
        <f t="shared" si="62"/>
        <v>0.0228</v>
      </c>
      <c r="AJ16" s="9">
        <f t="shared" si="9"/>
        <v>0.0538</v>
      </c>
      <c r="AK16" s="9">
        <f t="shared" si="10"/>
        <v>0.0656</v>
      </c>
      <c r="AL16" s="8">
        <f t="shared" si="52"/>
        <v>17.98780488</v>
      </c>
      <c r="AM16" s="8">
        <f t="shared" si="12"/>
        <v>34.75609756</v>
      </c>
      <c r="AN16" s="8">
        <f t="shared" si="53"/>
        <v>21.9330855</v>
      </c>
      <c r="AO16" s="8">
        <f t="shared" si="14"/>
        <v>53.27102804</v>
      </c>
      <c r="AP16" s="8">
        <f t="shared" si="15"/>
        <v>0.00001517554781</v>
      </c>
      <c r="AQ16" s="8">
        <f t="shared" si="16"/>
        <v>0.00602864001</v>
      </c>
      <c r="AR16" s="8">
        <f t="shared" si="17"/>
        <v>0.01422547511</v>
      </c>
      <c r="AS16" s="10">
        <f t="shared" si="18"/>
        <v>2.204783259</v>
      </c>
      <c r="AT16" s="10">
        <f t="shared" si="19"/>
        <v>4.260089686</v>
      </c>
      <c r="AU16" s="10">
        <f t="shared" si="20"/>
        <v>10.05231689</v>
      </c>
      <c r="AV16" s="10">
        <f t="shared" si="21"/>
        <v>0.009268301505</v>
      </c>
      <c r="AW16" s="8">
        <f t="shared" si="22"/>
        <v>12.25710015</v>
      </c>
    </row>
    <row r="17" ht="15.75" customHeight="1">
      <c r="A17" s="5">
        <v>435.0</v>
      </c>
      <c r="B17" s="6">
        <v>44636.0</v>
      </c>
      <c r="C17" s="5">
        <v>7.5</v>
      </c>
      <c r="D17" s="5" t="s">
        <v>51</v>
      </c>
      <c r="E17" s="8">
        <v>1.099</v>
      </c>
      <c r="F17" s="8"/>
      <c r="G17" s="8">
        <v>0.3994</v>
      </c>
      <c r="H17" s="8">
        <v>0.3663</v>
      </c>
      <c r="I17" s="8">
        <v>0.4191</v>
      </c>
      <c r="J17" s="8">
        <v>21.1</v>
      </c>
      <c r="K17" s="8">
        <v>1.7027</v>
      </c>
      <c r="L17" s="8"/>
      <c r="M17" s="8">
        <v>0.4487</v>
      </c>
      <c r="N17" s="8">
        <v>0.4121</v>
      </c>
      <c r="O17" s="8">
        <v>0.4459</v>
      </c>
      <c r="P17" s="8">
        <f t="shared" si="36"/>
        <v>0.6037</v>
      </c>
      <c r="Q17" s="8">
        <f t="shared" ref="Q17:S17" si="63">M17-G17</f>
        <v>0.0493</v>
      </c>
      <c r="R17" s="8">
        <f t="shared" si="63"/>
        <v>0.0458</v>
      </c>
      <c r="S17" s="8">
        <f t="shared" si="63"/>
        <v>0.0268</v>
      </c>
      <c r="T17" s="8">
        <f t="shared" si="3"/>
        <v>0.0761</v>
      </c>
      <c r="U17" s="8">
        <f t="shared" si="4"/>
        <v>0.1219</v>
      </c>
      <c r="V17" s="8">
        <v>1.6904</v>
      </c>
      <c r="W17" s="8">
        <v>0.4051</v>
      </c>
      <c r="X17" s="8">
        <v>0.3981</v>
      </c>
      <c r="Y17" s="8">
        <v>0.4222</v>
      </c>
      <c r="Z17" s="8"/>
      <c r="AA17" s="9">
        <f t="shared" si="5"/>
        <v>0.5914</v>
      </c>
      <c r="AB17" s="9">
        <f t="shared" ref="AB17:AD17" si="64">W17-G17</f>
        <v>0.0057</v>
      </c>
      <c r="AC17" s="9">
        <f t="shared" si="64"/>
        <v>0.0318</v>
      </c>
      <c r="AD17" s="9">
        <f t="shared" si="64"/>
        <v>0.0031</v>
      </c>
      <c r="AE17" s="9">
        <f t="shared" si="7"/>
        <v>0.0088</v>
      </c>
      <c r="AF17" s="9">
        <f t="shared" ref="AF17:AI17" si="65">P17-AA17</f>
        <v>0.0123</v>
      </c>
      <c r="AG17" s="9">
        <f t="shared" si="65"/>
        <v>0.0436</v>
      </c>
      <c r="AH17" s="9">
        <f t="shared" si="65"/>
        <v>0.014</v>
      </c>
      <c r="AI17" s="9">
        <f t="shared" si="65"/>
        <v>0.0237</v>
      </c>
      <c r="AJ17" s="9">
        <f t="shared" si="9"/>
        <v>0.0673</v>
      </c>
      <c r="AK17" s="9">
        <f t="shared" si="10"/>
        <v>0.0813</v>
      </c>
      <c r="AL17" s="8">
        <f t="shared" si="52"/>
        <v>17.2201722</v>
      </c>
      <c r="AM17" s="8">
        <f t="shared" si="12"/>
        <v>29.15129151</v>
      </c>
      <c r="AN17" s="8">
        <f t="shared" si="53"/>
        <v>20.80237741</v>
      </c>
      <c r="AO17" s="8">
        <f t="shared" si="14"/>
        <v>41.14583333</v>
      </c>
      <c r="AP17" s="8">
        <f t="shared" si="15"/>
        <v>0.00001167546755</v>
      </c>
      <c r="AQ17" s="8">
        <f t="shared" si="16"/>
        <v>0.004817051494</v>
      </c>
      <c r="AR17" s="8">
        <f t="shared" si="17"/>
        <v>0.01367880023</v>
      </c>
      <c r="AS17" s="10">
        <f t="shared" si="18"/>
        <v>2.319032632</v>
      </c>
      <c r="AT17" s="10">
        <f t="shared" si="19"/>
        <v>3.925790956</v>
      </c>
      <c r="AU17" s="10">
        <f t="shared" si="20"/>
        <v>11.14792115</v>
      </c>
      <c r="AV17" s="10">
        <f t="shared" si="21"/>
        <v>0.008654523862</v>
      </c>
      <c r="AW17" s="8">
        <f t="shared" si="22"/>
        <v>13.46695378</v>
      </c>
    </row>
    <row r="18" ht="15.75" customHeight="1">
      <c r="A18" s="5">
        <v>436.0</v>
      </c>
      <c r="B18" s="6">
        <v>44636.0</v>
      </c>
      <c r="C18" s="5">
        <v>7.5</v>
      </c>
      <c r="D18" s="5" t="s">
        <v>51</v>
      </c>
      <c r="E18" s="8">
        <v>1.1072</v>
      </c>
      <c r="F18" s="8"/>
      <c r="G18" s="8">
        <v>0.3936</v>
      </c>
      <c r="H18" s="8">
        <v>0.3957</v>
      </c>
      <c r="I18" s="8">
        <v>0.4087</v>
      </c>
      <c r="J18" s="8">
        <v>19.5</v>
      </c>
      <c r="K18" s="8">
        <v>1.7113</v>
      </c>
      <c r="L18" s="8"/>
      <c r="M18" s="8">
        <v>0.4391</v>
      </c>
      <c r="N18" s="8">
        <v>0.4121</v>
      </c>
      <c r="O18" s="8">
        <v>0.436</v>
      </c>
      <c r="P18" s="8">
        <f t="shared" si="36"/>
        <v>0.6041</v>
      </c>
      <c r="Q18" s="8">
        <f t="shared" ref="Q18:S18" si="66">M18-G18</f>
        <v>0.0455</v>
      </c>
      <c r="R18" s="8">
        <f t="shared" si="66"/>
        <v>0.0164</v>
      </c>
      <c r="S18" s="8">
        <f t="shared" si="66"/>
        <v>0.0273</v>
      </c>
      <c r="T18" s="8">
        <f t="shared" si="3"/>
        <v>0.0728</v>
      </c>
      <c r="U18" s="8">
        <f t="shared" si="4"/>
        <v>0.0892</v>
      </c>
      <c r="V18" s="8">
        <v>1.6998</v>
      </c>
      <c r="W18" s="8">
        <v>0.3991</v>
      </c>
      <c r="X18" s="8">
        <v>0.3975</v>
      </c>
      <c r="Y18" s="8">
        <v>0.4121</v>
      </c>
      <c r="Z18" s="8"/>
      <c r="AA18" s="9">
        <f t="shared" si="5"/>
        <v>0.5926</v>
      </c>
      <c r="AB18" s="9">
        <f t="shared" ref="AB18:AD18" si="67">W18-G18</f>
        <v>0.0055</v>
      </c>
      <c r="AC18" s="9">
        <f t="shared" si="67"/>
        <v>0.0018</v>
      </c>
      <c r="AD18" s="9">
        <f t="shared" si="67"/>
        <v>0.0034</v>
      </c>
      <c r="AE18" s="9">
        <f t="shared" si="7"/>
        <v>0.0089</v>
      </c>
      <c r="AF18" s="9">
        <f t="shared" ref="AF18:AI18" si="68">P18-AA18</f>
        <v>0.0115</v>
      </c>
      <c r="AG18" s="9">
        <f t="shared" si="68"/>
        <v>0.04</v>
      </c>
      <c r="AH18" s="9">
        <f t="shared" si="68"/>
        <v>0.0146</v>
      </c>
      <c r="AI18" s="9">
        <f t="shared" si="68"/>
        <v>0.0239</v>
      </c>
      <c r="AJ18" s="9">
        <f t="shared" si="9"/>
        <v>0.0639</v>
      </c>
      <c r="AK18" s="9">
        <f t="shared" si="10"/>
        <v>0.0785</v>
      </c>
      <c r="AL18" s="8">
        <f t="shared" si="52"/>
        <v>18.59872611</v>
      </c>
      <c r="AM18" s="8">
        <f t="shared" si="12"/>
        <v>30.44585987</v>
      </c>
      <c r="AN18" s="8">
        <f t="shared" si="53"/>
        <v>22.84820031</v>
      </c>
      <c r="AO18" s="8">
        <f t="shared" si="14"/>
        <v>43.77289377</v>
      </c>
      <c r="AP18" s="8">
        <f t="shared" si="15"/>
        <v>0.00001748666456</v>
      </c>
      <c r="AQ18" s="8">
        <f t="shared" si="16"/>
        <v>0.006052160098</v>
      </c>
      <c r="AR18" s="8">
        <f t="shared" si="17"/>
        <v>0.01618129834</v>
      </c>
      <c r="AS18" s="10">
        <f t="shared" si="18"/>
        <v>2.416818408</v>
      </c>
      <c r="AT18" s="10">
        <f t="shared" si="19"/>
        <v>3.956298626</v>
      </c>
      <c r="AU18" s="10">
        <f t="shared" si="20"/>
        <v>10.57771892</v>
      </c>
      <c r="AV18" s="10">
        <f t="shared" si="21"/>
        <v>0.01058682715</v>
      </c>
      <c r="AW18" s="8">
        <f t="shared" si="22"/>
        <v>12.99453733</v>
      </c>
    </row>
    <row r="19" ht="15.75" customHeight="1">
      <c r="A19" s="5">
        <v>437.0</v>
      </c>
      <c r="B19" s="6">
        <v>44636.0</v>
      </c>
      <c r="C19" s="5">
        <v>7.5</v>
      </c>
      <c r="D19" s="5" t="s">
        <v>51</v>
      </c>
      <c r="E19" s="8">
        <v>1.1042</v>
      </c>
      <c r="F19" s="8"/>
      <c r="G19" s="8">
        <v>0.402</v>
      </c>
      <c r="H19" s="8">
        <v>0.3921</v>
      </c>
      <c r="I19" s="8">
        <v>0.4117</v>
      </c>
      <c r="J19" s="8">
        <v>23.85</v>
      </c>
      <c r="K19" s="8">
        <v>1.8053</v>
      </c>
      <c r="L19" s="8"/>
      <c r="M19" s="8">
        <v>0.4624</v>
      </c>
      <c r="N19" s="8">
        <v>0.4273</v>
      </c>
      <c r="O19" s="8">
        <v>0.4495</v>
      </c>
      <c r="P19" s="8">
        <f t="shared" si="36"/>
        <v>0.7011</v>
      </c>
      <c r="Q19" s="8">
        <f t="shared" ref="Q19:S19" si="69">M19-G19</f>
        <v>0.0604</v>
      </c>
      <c r="R19" s="8">
        <f t="shared" si="69"/>
        <v>0.0352</v>
      </c>
      <c r="S19" s="8">
        <f t="shared" si="69"/>
        <v>0.0378</v>
      </c>
      <c r="T19" s="8">
        <f t="shared" si="3"/>
        <v>0.0982</v>
      </c>
      <c r="U19" s="8">
        <f t="shared" si="4"/>
        <v>0.1334</v>
      </c>
      <c r="V19" s="8">
        <v>1.7919</v>
      </c>
      <c r="W19" s="8">
        <v>0.4105</v>
      </c>
      <c r="X19" s="8">
        <v>0.3959</v>
      </c>
      <c r="Y19" s="8">
        <v>0.4154</v>
      </c>
      <c r="Z19" s="8"/>
      <c r="AA19" s="9">
        <f t="shared" si="5"/>
        <v>0.6877</v>
      </c>
      <c r="AB19" s="9">
        <f t="shared" ref="AB19:AD19" si="70">W19-G19</f>
        <v>0.0085</v>
      </c>
      <c r="AC19" s="9">
        <f t="shared" si="70"/>
        <v>0.0038</v>
      </c>
      <c r="AD19" s="9">
        <f t="shared" si="70"/>
        <v>0.0037</v>
      </c>
      <c r="AE19" s="9">
        <f t="shared" si="7"/>
        <v>0.0122</v>
      </c>
      <c r="AF19" s="9">
        <f t="shared" ref="AF19:AI19" si="71">P19-AA19</f>
        <v>0.0134</v>
      </c>
      <c r="AG19" s="9">
        <f t="shared" si="71"/>
        <v>0.0519</v>
      </c>
      <c r="AH19" s="9">
        <f t="shared" si="71"/>
        <v>0.0314</v>
      </c>
      <c r="AI19" s="9">
        <f t="shared" si="71"/>
        <v>0.0341</v>
      </c>
      <c r="AJ19" s="9">
        <f t="shared" si="9"/>
        <v>0.086</v>
      </c>
      <c r="AK19" s="9">
        <f t="shared" si="10"/>
        <v>0.1174</v>
      </c>
      <c r="AL19" s="8">
        <f t="shared" si="52"/>
        <v>26.74616695</v>
      </c>
      <c r="AM19" s="8">
        <f t="shared" si="12"/>
        <v>29.04599659</v>
      </c>
      <c r="AN19" s="8">
        <f t="shared" si="53"/>
        <v>36.51162791</v>
      </c>
      <c r="AO19" s="8">
        <f t="shared" si="14"/>
        <v>40.93637455</v>
      </c>
      <c r="AP19" s="8">
        <f t="shared" si="15"/>
        <v>0.0000149226077</v>
      </c>
      <c r="AQ19" s="8">
        <f t="shared" si="16"/>
        <v>0.004925547538</v>
      </c>
      <c r="AR19" s="8">
        <f t="shared" si="17"/>
        <v>0.012422202</v>
      </c>
      <c r="AS19" s="10">
        <f t="shared" si="18"/>
        <v>4.478676366</v>
      </c>
      <c r="AT19" s="10">
        <f t="shared" si="19"/>
        <v>4.86378548</v>
      </c>
      <c r="AU19" s="10">
        <f t="shared" si="20"/>
        <v>12.26643845</v>
      </c>
      <c r="AV19" s="10">
        <f t="shared" si="21"/>
        <v>0.008653722147</v>
      </c>
      <c r="AW19" s="8">
        <f t="shared" si="22"/>
        <v>16.74511482</v>
      </c>
    </row>
    <row r="20" ht="15.75" customHeight="1">
      <c r="A20" s="5">
        <v>438.0</v>
      </c>
      <c r="B20" s="6">
        <v>44636.0</v>
      </c>
      <c r="C20" s="5">
        <v>7.5</v>
      </c>
      <c r="D20" s="5" t="s">
        <v>52</v>
      </c>
      <c r="E20" s="8">
        <v>1.0929</v>
      </c>
      <c r="F20" s="8"/>
      <c r="G20" s="8">
        <v>0.3963</v>
      </c>
      <c r="H20" s="8">
        <v>0.3944</v>
      </c>
      <c r="I20" s="8">
        <v>0.4108</v>
      </c>
      <c r="J20" s="8">
        <v>29.0</v>
      </c>
      <c r="K20" s="8">
        <v>1.6174</v>
      </c>
      <c r="L20" s="8"/>
      <c r="M20" s="8">
        <v>0.4325</v>
      </c>
      <c r="N20" s="8">
        <v>0.4009</v>
      </c>
      <c r="O20" s="8">
        <v>0.4357</v>
      </c>
      <c r="P20" s="8">
        <f t="shared" si="36"/>
        <v>0.5245</v>
      </c>
      <c r="Q20" s="8">
        <f t="shared" ref="Q20:S20" si="72">M20-G20</f>
        <v>0.0362</v>
      </c>
      <c r="R20" s="8">
        <f t="shared" si="72"/>
        <v>0.0065</v>
      </c>
      <c r="S20" s="8">
        <f t="shared" si="72"/>
        <v>0.0249</v>
      </c>
      <c r="T20" s="8">
        <f t="shared" si="3"/>
        <v>0.0611</v>
      </c>
      <c r="U20" s="8">
        <f t="shared" si="4"/>
        <v>0.0676</v>
      </c>
      <c r="V20" s="8">
        <v>1.6069</v>
      </c>
      <c r="W20" s="8">
        <v>0.401</v>
      </c>
      <c r="X20" s="8">
        <v>0.395</v>
      </c>
      <c r="Y20" s="8">
        <v>0.4136</v>
      </c>
      <c r="Z20" s="8"/>
      <c r="AA20" s="9">
        <f t="shared" si="5"/>
        <v>0.514</v>
      </c>
      <c r="AB20" s="9">
        <f t="shared" ref="AB20:AD20" si="73">W20-G20</f>
        <v>0.0047</v>
      </c>
      <c r="AC20" s="9">
        <f t="shared" si="73"/>
        <v>0.0006</v>
      </c>
      <c r="AD20" s="9">
        <f t="shared" si="73"/>
        <v>0.0028</v>
      </c>
      <c r="AE20" s="9">
        <f t="shared" si="7"/>
        <v>0.0075</v>
      </c>
      <c r="AF20" s="9">
        <f t="shared" ref="AF20:AI20" si="74">P20-AA20</f>
        <v>0.0105</v>
      </c>
      <c r="AG20" s="9">
        <f t="shared" si="74"/>
        <v>0.0315</v>
      </c>
      <c r="AH20" s="9">
        <f t="shared" si="74"/>
        <v>0.0059</v>
      </c>
      <c r="AI20" s="9">
        <f t="shared" si="74"/>
        <v>0.0221</v>
      </c>
      <c r="AJ20" s="9">
        <f t="shared" si="9"/>
        <v>0.0536</v>
      </c>
      <c r="AK20" s="9">
        <f t="shared" si="10"/>
        <v>0.0595</v>
      </c>
      <c r="AL20" s="8">
        <f t="shared" si="52"/>
        <v>9.915966387</v>
      </c>
      <c r="AM20" s="8">
        <f t="shared" si="12"/>
        <v>37.14285714</v>
      </c>
      <c r="AN20" s="8">
        <f t="shared" si="53"/>
        <v>11.00746269</v>
      </c>
      <c r="AO20" s="8">
        <f t="shared" si="14"/>
        <v>59.09090909</v>
      </c>
      <c r="AP20" s="8">
        <f t="shared" si="15"/>
        <v>0.000001142895392</v>
      </c>
      <c r="AQ20" s="8">
        <f t="shared" si="16"/>
        <v>0.001850857126</v>
      </c>
      <c r="AR20" s="8">
        <f t="shared" si="17"/>
        <v>0.004488956649</v>
      </c>
      <c r="AS20" s="10">
        <f t="shared" si="18"/>
        <v>1.124880839</v>
      </c>
      <c r="AT20" s="10">
        <f t="shared" si="19"/>
        <v>4.213536702</v>
      </c>
      <c r="AU20" s="10">
        <f t="shared" si="20"/>
        <v>10.21925643</v>
      </c>
      <c r="AV20" s="10">
        <f t="shared" si="21"/>
        <v>0.002439624421</v>
      </c>
      <c r="AW20" s="8">
        <f t="shared" si="22"/>
        <v>11.34413727</v>
      </c>
    </row>
    <row r="21" ht="15.75" customHeight="1">
      <c r="A21" s="5">
        <v>439.0</v>
      </c>
      <c r="B21" s="6">
        <v>44636.0</v>
      </c>
      <c r="C21" s="5">
        <v>7.5</v>
      </c>
      <c r="D21" s="5" t="s">
        <v>52</v>
      </c>
      <c r="E21" s="8">
        <v>1.0941</v>
      </c>
      <c r="F21" s="8"/>
      <c r="G21" s="8">
        <v>0.401</v>
      </c>
      <c r="H21" s="8">
        <v>0.3998</v>
      </c>
      <c r="I21" s="8">
        <v>0.4119</v>
      </c>
      <c r="J21" s="8">
        <v>21.625</v>
      </c>
      <c r="K21" s="8">
        <v>1.8865</v>
      </c>
      <c r="L21" s="8"/>
      <c r="M21" s="8">
        <v>0.4574</v>
      </c>
      <c r="N21" s="8">
        <v>0.4423</v>
      </c>
      <c r="O21" s="8">
        <v>0.4559</v>
      </c>
      <c r="P21" s="8">
        <f t="shared" si="36"/>
        <v>0.7924</v>
      </c>
      <c r="Q21" s="8">
        <f t="shared" ref="Q21:S21" si="75">M21-G21</f>
        <v>0.0564</v>
      </c>
      <c r="R21" s="8">
        <f t="shared" si="75"/>
        <v>0.0425</v>
      </c>
      <c r="S21" s="8">
        <f t="shared" si="75"/>
        <v>0.044</v>
      </c>
      <c r="T21" s="8">
        <f t="shared" si="3"/>
        <v>0.1004</v>
      </c>
      <c r="U21" s="8">
        <f t="shared" si="4"/>
        <v>0.1429</v>
      </c>
      <c r="V21" s="8">
        <v>1.8727</v>
      </c>
      <c r="W21" s="8">
        <v>0.4077</v>
      </c>
      <c r="X21" s="8">
        <v>0.4054</v>
      </c>
      <c r="Y21" s="8">
        <v>0.4166</v>
      </c>
      <c r="Z21" s="8"/>
      <c r="AA21" s="9">
        <f t="shared" si="5"/>
        <v>0.7786</v>
      </c>
      <c r="AB21" s="9">
        <f t="shared" ref="AB21:AD21" si="76">W21-G21</f>
        <v>0.0067</v>
      </c>
      <c r="AC21" s="9">
        <f t="shared" si="76"/>
        <v>0.0056</v>
      </c>
      <c r="AD21" s="9">
        <f t="shared" si="76"/>
        <v>0.0047</v>
      </c>
      <c r="AE21" s="9">
        <f t="shared" si="7"/>
        <v>0.0114</v>
      </c>
      <c r="AF21" s="9">
        <f t="shared" ref="AF21:AI21" si="77">P21-AA21</f>
        <v>0.0138</v>
      </c>
      <c r="AG21" s="9">
        <f t="shared" si="77"/>
        <v>0.0497</v>
      </c>
      <c r="AH21" s="9">
        <f t="shared" si="77"/>
        <v>0.0369</v>
      </c>
      <c r="AI21" s="9">
        <f t="shared" si="77"/>
        <v>0.0393</v>
      </c>
      <c r="AJ21" s="9">
        <f t="shared" si="9"/>
        <v>0.089</v>
      </c>
      <c r="AK21" s="9">
        <f t="shared" si="10"/>
        <v>0.1259</v>
      </c>
      <c r="AL21" s="8">
        <f t="shared" si="52"/>
        <v>29.30897538</v>
      </c>
      <c r="AM21" s="8">
        <f t="shared" si="12"/>
        <v>31.2152502</v>
      </c>
      <c r="AN21" s="8">
        <f t="shared" si="53"/>
        <v>41.46067416</v>
      </c>
      <c r="AO21" s="8">
        <f t="shared" si="14"/>
        <v>45.38106236</v>
      </c>
      <c r="AP21" s="8">
        <f t="shared" si="15"/>
        <v>0.00002749016245</v>
      </c>
      <c r="AQ21" s="8">
        <f t="shared" si="16"/>
        <v>0.007458790246</v>
      </c>
      <c r="AR21" s="8">
        <f t="shared" si="17"/>
        <v>0.01689140794</v>
      </c>
      <c r="AS21" s="10">
        <f t="shared" si="18"/>
        <v>4.656739021</v>
      </c>
      <c r="AT21" s="10">
        <f t="shared" si="19"/>
        <v>4.959616355</v>
      </c>
      <c r="AU21" s="10">
        <f t="shared" si="20"/>
        <v>11.23170116</v>
      </c>
      <c r="AV21" s="10">
        <f t="shared" si="21"/>
        <v>0.01244965687</v>
      </c>
      <c r="AW21" s="8">
        <f t="shared" si="22"/>
        <v>15.88844018</v>
      </c>
    </row>
    <row r="22" ht="15.75" customHeight="1">
      <c r="A22" s="5">
        <v>440.0</v>
      </c>
      <c r="B22" s="6">
        <v>44636.0</v>
      </c>
      <c r="C22" s="5">
        <v>7.5</v>
      </c>
      <c r="D22" s="5" t="s">
        <v>52</v>
      </c>
      <c r="E22" s="8">
        <v>1.0918</v>
      </c>
      <c r="F22" s="8"/>
      <c r="G22" s="8">
        <v>0.3928</v>
      </c>
      <c r="H22" s="8">
        <v>0.3916</v>
      </c>
      <c r="I22" s="8">
        <v>0.4121</v>
      </c>
      <c r="J22" s="8">
        <v>18.125</v>
      </c>
      <c r="K22" s="8">
        <v>1.4515</v>
      </c>
      <c r="L22" s="8"/>
      <c r="M22" s="8">
        <v>0.4195</v>
      </c>
      <c r="N22" s="8">
        <v>0.3946</v>
      </c>
      <c r="O22" s="8">
        <v>0.4271</v>
      </c>
      <c r="P22" s="8">
        <f t="shared" si="36"/>
        <v>0.3597</v>
      </c>
      <c r="Q22" s="8">
        <f t="shared" ref="Q22:S22" si="78">M22-G22</f>
        <v>0.0267</v>
      </c>
      <c r="R22" s="8">
        <f t="shared" si="78"/>
        <v>0.003</v>
      </c>
      <c r="S22" s="8">
        <f t="shared" si="78"/>
        <v>0.015</v>
      </c>
      <c r="T22" s="8">
        <f t="shared" si="3"/>
        <v>0.0417</v>
      </c>
      <c r="U22" s="8">
        <f t="shared" si="4"/>
        <v>0.0447</v>
      </c>
      <c r="V22" s="8">
        <v>1.4436</v>
      </c>
      <c r="W22" s="8">
        <v>0.3959</v>
      </c>
      <c r="X22" s="8">
        <v>0.3918</v>
      </c>
      <c r="Y22" s="8">
        <v>0.4143</v>
      </c>
      <c r="Z22" s="8"/>
      <c r="AA22" s="9">
        <f t="shared" si="5"/>
        <v>0.3518</v>
      </c>
      <c r="AB22" s="9">
        <f t="shared" ref="AB22:AD22" si="79">W22-G22</f>
        <v>0.0031</v>
      </c>
      <c r="AC22" s="9">
        <f t="shared" si="79"/>
        <v>0.0002</v>
      </c>
      <c r="AD22" s="9">
        <f t="shared" si="79"/>
        <v>0.0022</v>
      </c>
      <c r="AE22" s="9">
        <f t="shared" si="7"/>
        <v>0.0053</v>
      </c>
      <c r="AF22" s="9">
        <f t="shared" ref="AF22:AI22" si="80">P22-AA22</f>
        <v>0.0079</v>
      </c>
      <c r="AG22" s="9">
        <f t="shared" si="80"/>
        <v>0.0236</v>
      </c>
      <c r="AH22" s="9">
        <f t="shared" si="80"/>
        <v>0.0028</v>
      </c>
      <c r="AI22" s="9">
        <f t="shared" si="80"/>
        <v>0.0128</v>
      </c>
      <c r="AJ22" s="9">
        <f t="shared" si="9"/>
        <v>0.0364</v>
      </c>
      <c r="AK22" s="9">
        <f t="shared" si="10"/>
        <v>0.0392</v>
      </c>
      <c r="AL22" s="8">
        <f t="shared" si="52"/>
        <v>7.142857143</v>
      </c>
      <c r="AM22" s="8">
        <f t="shared" si="12"/>
        <v>32.65306122</v>
      </c>
      <c r="AN22" s="8">
        <f t="shared" si="53"/>
        <v>7.692307692</v>
      </c>
      <c r="AO22" s="8">
        <f t="shared" si="14"/>
        <v>48.48484848</v>
      </c>
      <c r="AP22" s="8">
        <f t="shared" si="15"/>
        <v>0.000004691205502</v>
      </c>
      <c r="AQ22" s="8">
        <f t="shared" si="16"/>
        <v>0.0039742638</v>
      </c>
      <c r="AR22" s="8">
        <f t="shared" si="17"/>
        <v>0.01130181268</v>
      </c>
      <c r="AS22" s="10">
        <f t="shared" si="18"/>
        <v>0.7784264665</v>
      </c>
      <c r="AT22" s="10">
        <f t="shared" si="19"/>
        <v>3.55852099</v>
      </c>
      <c r="AU22" s="10">
        <f t="shared" si="20"/>
        <v>10.11954406</v>
      </c>
      <c r="AV22" s="10">
        <f t="shared" si="21"/>
        <v>0.006583426955</v>
      </c>
      <c r="AW22" s="8">
        <f t="shared" si="22"/>
        <v>10.89797053</v>
      </c>
    </row>
    <row r="23" ht="15.75" customHeight="1">
      <c r="A23" s="5">
        <v>441.0</v>
      </c>
      <c r="B23" s="6">
        <v>44636.0</v>
      </c>
      <c r="C23" s="5">
        <v>7.5</v>
      </c>
      <c r="D23" s="5" t="s">
        <v>52</v>
      </c>
      <c r="E23" s="8">
        <v>1.0998</v>
      </c>
      <c r="F23" s="8"/>
      <c r="G23" s="8">
        <v>0.3975</v>
      </c>
      <c r="H23" s="8">
        <v>0.3986</v>
      </c>
      <c r="I23" s="8">
        <v>0.4085</v>
      </c>
      <c r="J23" s="8">
        <v>23.55</v>
      </c>
      <c r="K23" s="8">
        <v>2.0186</v>
      </c>
      <c r="L23" s="8"/>
      <c r="M23" s="8">
        <v>0.4637</v>
      </c>
      <c r="N23" s="8">
        <v>0.419</v>
      </c>
      <c r="O23" s="8">
        <v>0.466</v>
      </c>
      <c r="P23" s="8">
        <f t="shared" si="36"/>
        <v>0.9188</v>
      </c>
      <c r="Q23" s="8">
        <f t="shared" ref="Q23:S23" si="81">M23-G23</f>
        <v>0.0662</v>
      </c>
      <c r="R23" s="8">
        <f t="shared" si="81"/>
        <v>0.0204</v>
      </c>
      <c r="S23" s="8">
        <f t="shared" si="81"/>
        <v>0.0575</v>
      </c>
      <c r="T23" s="8">
        <f t="shared" si="3"/>
        <v>0.1237</v>
      </c>
      <c r="U23" s="8">
        <f t="shared" si="4"/>
        <v>0.1441</v>
      </c>
      <c r="V23" s="8">
        <v>2.0014</v>
      </c>
      <c r="W23" s="8">
        <v>0.4067</v>
      </c>
      <c r="X23" s="8">
        <v>0.4012</v>
      </c>
      <c r="Y23" s="8">
        <v>0.4152</v>
      </c>
      <c r="Z23" s="8"/>
      <c r="AA23" s="9">
        <f t="shared" si="5"/>
        <v>0.9016</v>
      </c>
      <c r="AB23" s="9">
        <f t="shared" ref="AB23:AD23" si="82">W23-G23</f>
        <v>0.0092</v>
      </c>
      <c r="AC23" s="9">
        <f t="shared" si="82"/>
        <v>0.0026</v>
      </c>
      <c r="AD23" s="9">
        <f t="shared" si="82"/>
        <v>0.0067</v>
      </c>
      <c r="AE23" s="9">
        <f t="shared" si="7"/>
        <v>0.0159</v>
      </c>
      <c r="AF23" s="9">
        <f t="shared" ref="AF23:AI23" si="83">P23-AA23</f>
        <v>0.0172</v>
      </c>
      <c r="AG23" s="9">
        <f t="shared" si="83"/>
        <v>0.057</v>
      </c>
      <c r="AH23" s="9">
        <f t="shared" si="83"/>
        <v>0.0178</v>
      </c>
      <c r="AI23" s="9">
        <f t="shared" si="83"/>
        <v>0.0508</v>
      </c>
      <c r="AJ23" s="9">
        <f t="shared" si="9"/>
        <v>0.1078</v>
      </c>
      <c r="AK23" s="9">
        <f t="shared" si="10"/>
        <v>0.1256</v>
      </c>
      <c r="AL23" s="8">
        <f t="shared" si="52"/>
        <v>14.17197452</v>
      </c>
      <c r="AM23" s="8">
        <f t="shared" si="12"/>
        <v>40.44585987</v>
      </c>
      <c r="AN23" s="8">
        <f t="shared" si="53"/>
        <v>16.51205937</v>
      </c>
      <c r="AO23" s="8">
        <f t="shared" si="14"/>
        <v>67.9144385</v>
      </c>
      <c r="AP23" s="8">
        <f t="shared" si="15"/>
        <v>0.000008965409302</v>
      </c>
      <c r="AQ23" s="8">
        <f t="shared" si="16"/>
        <v>0.007601341605</v>
      </c>
      <c r="AR23" s="8">
        <f t="shared" si="17"/>
        <v>0.016130406</v>
      </c>
      <c r="AS23" s="10">
        <f t="shared" si="18"/>
        <v>1.937309534</v>
      </c>
      <c r="AT23" s="10">
        <f t="shared" si="19"/>
        <v>5.528950805</v>
      </c>
      <c r="AU23" s="10">
        <f t="shared" si="20"/>
        <v>11.73269482</v>
      </c>
      <c r="AV23" s="10">
        <f t="shared" si="21"/>
        <v>0.009616497101</v>
      </c>
      <c r="AW23" s="8">
        <f t="shared" si="22"/>
        <v>13.67000435</v>
      </c>
    </row>
    <row r="24" ht="15.75" customHeight="1">
      <c r="A24" s="5">
        <v>442.0</v>
      </c>
      <c r="B24" s="6">
        <v>44636.0</v>
      </c>
      <c r="C24" s="5">
        <v>7.5</v>
      </c>
      <c r="D24" s="5" t="s">
        <v>52</v>
      </c>
      <c r="E24" s="8">
        <v>1.1016</v>
      </c>
      <c r="F24" s="8"/>
      <c r="G24" s="8">
        <v>0.3943</v>
      </c>
      <c r="H24" s="8">
        <v>0.3977</v>
      </c>
      <c r="I24" s="8">
        <v>0.4104</v>
      </c>
      <c r="J24" s="8">
        <v>18.4</v>
      </c>
      <c r="K24" s="8">
        <v>1.4805</v>
      </c>
      <c r="L24" s="8"/>
      <c r="M24" s="8">
        <v>0.4213</v>
      </c>
      <c r="N24" s="8">
        <v>0.4002</v>
      </c>
      <c r="O24" s="8">
        <v>0.4278</v>
      </c>
      <c r="P24" s="8">
        <f t="shared" si="36"/>
        <v>0.3789</v>
      </c>
      <c r="Q24" s="8">
        <f t="shared" ref="Q24:S24" si="84">M24-G24</f>
        <v>0.027</v>
      </c>
      <c r="R24" s="8">
        <f t="shared" si="84"/>
        <v>0.0025</v>
      </c>
      <c r="S24" s="8">
        <f t="shared" si="84"/>
        <v>0.0174</v>
      </c>
      <c r="T24" s="8">
        <f t="shared" si="3"/>
        <v>0.0444</v>
      </c>
      <c r="U24" s="8">
        <f t="shared" si="4"/>
        <v>0.0469</v>
      </c>
      <c r="V24" s="8">
        <v>1.4725</v>
      </c>
      <c r="W24" s="8">
        <v>0.3973</v>
      </c>
      <c r="X24" s="8">
        <v>0.3978</v>
      </c>
      <c r="Y24" s="8">
        <v>0.4127</v>
      </c>
      <c r="Z24" s="8"/>
      <c r="AA24" s="9">
        <f t="shared" si="5"/>
        <v>0.3709</v>
      </c>
      <c r="AB24" s="9">
        <f t="shared" ref="AB24:AD24" si="85">W24-G24</f>
        <v>0.003</v>
      </c>
      <c r="AC24" s="9">
        <f t="shared" si="85"/>
        <v>0.0001</v>
      </c>
      <c r="AD24" s="9">
        <f t="shared" si="85"/>
        <v>0.0023</v>
      </c>
      <c r="AE24" s="9">
        <f t="shared" si="7"/>
        <v>0.0053</v>
      </c>
      <c r="AF24" s="9">
        <f t="shared" ref="AF24:AI24" si="86">P24-AA24</f>
        <v>0.008</v>
      </c>
      <c r="AG24" s="9">
        <f t="shared" si="86"/>
        <v>0.024</v>
      </c>
      <c r="AH24" s="9">
        <f t="shared" si="86"/>
        <v>0.0024</v>
      </c>
      <c r="AI24" s="9">
        <f t="shared" si="86"/>
        <v>0.0151</v>
      </c>
      <c r="AJ24" s="9">
        <f t="shared" si="9"/>
        <v>0.0391</v>
      </c>
      <c r="AK24" s="9">
        <f t="shared" si="10"/>
        <v>0.0415</v>
      </c>
      <c r="AL24" s="8">
        <f t="shared" si="52"/>
        <v>5.78313253</v>
      </c>
      <c r="AM24" s="8">
        <f t="shared" si="12"/>
        <v>36.38554217</v>
      </c>
      <c r="AN24" s="8">
        <f t="shared" si="53"/>
        <v>6.138107417</v>
      </c>
      <c r="AO24" s="8">
        <f t="shared" si="14"/>
        <v>57.1969697</v>
      </c>
      <c r="AP24" s="8">
        <f t="shared" si="15"/>
        <v>0.000003752476566</v>
      </c>
      <c r="AQ24" s="8">
        <f t="shared" si="16"/>
        <v>0.004495638052</v>
      </c>
      <c r="AR24" s="8">
        <f t="shared" si="17"/>
        <v>0.01164102304</v>
      </c>
      <c r="AS24" s="10">
        <f t="shared" si="18"/>
        <v>0.6334125099</v>
      </c>
      <c r="AT24" s="10">
        <f t="shared" si="19"/>
        <v>3.985220375</v>
      </c>
      <c r="AU24" s="10">
        <f t="shared" si="20"/>
        <v>10.31934547</v>
      </c>
      <c r="AV24" s="10">
        <f t="shared" si="21"/>
        <v>0.006661846593</v>
      </c>
      <c r="AW24" s="8">
        <f t="shared" si="22"/>
        <v>10.95275798</v>
      </c>
    </row>
    <row r="25" ht="15.75" customHeight="1">
      <c r="A25" s="5">
        <v>443.0</v>
      </c>
      <c r="B25" s="6">
        <v>44636.0</v>
      </c>
      <c r="C25" s="5">
        <v>7.5</v>
      </c>
      <c r="D25" s="5" t="s">
        <v>53</v>
      </c>
      <c r="E25" s="8">
        <v>1.1044</v>
      </c>
      <c r="F25" s="8"/>
      <c r="G25" s="8">
        <v>0.3976</v>
      </c>
      <c r="H25" s="8">
        <v>0.3925</v>
      </c>
      <c r="I25" s="8">
        <v>0.4069</v>
      </c>
      <c r="J25" s="8">
        <v>18.4</v>
      </c>
      <c r="K25" s="8">
        <v>1.6278</v>
      </c>
      <c r="L25" s="8"/>
      <c r="M25" s="8">
        <v>0.4342</v>
      </c>
      <c r="N25" s="8">
        <v>0.4076</v>
      </c>
      <c r="O25" s="8">
        <v>0.4347</v>
      </c>
      <c r="P25" s="8">
        <f t="shared" si="36"/>
        <v>0.5234</v>
      </c>
      <c r="Q25" s="8">
        <f t="shared" ref="Q25:S25" si="87">M25-G25</f>
        <v>0.0366</v>
      </c>
      <c r="R25" s="8">
        <f t="shared" si="87"/>
        <v>0.0151</v>
      </c>
      <c r="S25" s="8">
        <f t="shared" si="87"/>
        <v>0.0278</v>
      </c>
      <c r="T25" s="8">
        <f t="shared" si="3"/>
        <v>0.0644</v>
      </c>
      <c r="U25" s="8">
        <f t="shared" si="4"/>
        <v>0.0795</v>
      </c>
      <c r="V25" s="8">
        <v>1.6172</v>
      </c>
      <c r="W25" s="8">
        <v>0.4015</v>
      </c>
      <c r="X25" s="8">
        <v>0.3943</v>
      </c>
      <c r="Y25" s="8">
        <v>0.4098</v>
      </c>
      <c r="Z25" s="8"/>
      <c r="AA25" s="9">
        <f t="shared" si="5"/>
        <v>0.5128</v>
      </c>
      <c r="AB25" s="9">
        <f t="shared" ref="AB25:AD25" si="88">W25-G25</f>
        <v>0.0039</v>
      </c>
      <c r="AC25" s="9">
        <f t="shared" si="88"/>
        <v>0.0018</v>
      </c>
      <c r="AD25" s="9">
        <f t="shared" si="88"/>
        <v>0.0029</v>
      </c>
      <c r="AE25" s="9">
        <f t="shared" si="7"/>
        <v>0.0068</v>
      </c>
      <c r="AF25" s="9">
        <f t="shared" ref="AF25:AI25" si="89">P25-AA25</f>
        <v>0.0106</v>
      </c>
      <c r="AG25" s="9">
        <f t="shared" si="89"/>
        <v>0.0327</v>
      </c>
      <c r="AH25" s="9">
        <f t="shared" si="89"/>
        <v>0.0133</v>
      </c>
      <c r="AI25" s="9">
        <f t="shared" si="89"/>
        <v>0.0249</v>
      </c>
      <c r="AJ25" s="9">
        <f t="shared" si="9"/>
        <v>0.0576</v>
      </c>
      <c r="AK25" s="9">
        <f t="shared" si="10"/>
        <v>0.0709</v>
      </c>
      <c r="AL25" s="8">
        <f t="shared" si="52"/>
        <v>18.75881523</v>
      </c>
      <c r="AM25" s="8">
        <f t="shared" si="12"/>
        <v>35.11988717</v>
      </c>
      <c r="AN25" s="8">
        <f t="shared" si="53"/>
        <v>23.09027778</v>
      </c>
      <c r="AO25" s="8">
        <f t="shared" si="14"/>
        <v>54.13043478</v>
      </c>
      <c r="AP25" s="8">
        <f t="shared" si="15"/>
        <v>0.0000207949743</v>
      </c>
      <c r="AQ25" s="8">
        <f t="shared" si="16"/>
        <v>0.00741333692</v>
      </c>
      <c r="AR25" s="8">
        <f t="shared" si="17"/>
        <v>0.01714892396</v>
      </c>
      <c r="AS25" s="10">
        <f t="shared" si="18"/>
        <v>2.54107757</v>
      </c>
      <c r="AT25" s="10">
        <f t="shared" si="19"/>
        <v>4.757355751</v>
      </c>
      <c r="AU25" s="10">
        <f t="shared" si="20"/>
        <v>11.00496752</v>
      </c>
      <c r="AV25" s="10">
        <f t="shared" si="21"/>
        <v>0.01138132346</v>
      </c>
      <c r="AW25" s="8">
        <f t="shared" si="22"/>
        <v>13.54604509</v>
      </c>
    </row>
    <row r="26" ht="15.75" customHeight="1">
      <c r="A26" s="5">
        <v>444.0</v>
      </c>
      <c r="B26" s="6">
        <v>44636.0</v>
      </c>
      <c r="C26" s="5">
        <v>7.5</v>
      </c>
      <c r="D26" s="5" t="s">
        <v>53</v>
      </c>
      <c r="E26" s="8">
        <v>1.1086</v>
      </c>
      <c r="F26" s="8"/>
      <c r="G26" s="8">
        <v>0.401</v>
      </c>
      <c r="H26" s="8">
        <v>0.3922</v>
      </c>
      <c r="I26" s="8">
        <v>0.4132</v>
      </c>
      <c r="J26" s="8">
        <v>17.35</v>
      </c>
      <c r="K26" s="8">
        <v>1.5411</v>
      </c>
      <c r="L26" s="8"/>
      <c r="M26" s="8">
        <v>0.435</v>
      </c>
      <c r="N26" s="8">
        <v>0.3971</v>
      </c>
      <c r="O26" s="8">
        <v>0.439</v>
      </c>
      <c r="P26" s="8">
        <f t="shared" si="36"/>
        <v>0.4325</v>
      </c>
      <c r="Q26" s="8">
        <f t="shared" ref="Q26:S26" si="90">M26-G26</f>
        <v>0.034</v>
      </c>
      <c r="R26" s="8">
        <f t="shared" si="90"/>
        <v>0.0049</v>
      </c>
      <c r="S26" s="8">
        <f t="shared" si="90"/>
        <v>0.0258</v>
      </c>
      <c r="T26" s="8">
        <f t="shared" si="3"/>
        <v>0.0598</v>
      </c>
      <c r="U26" s="8">
        <f t="shared" si="4"/>
        <v>0.0647</v>
      </c>
      <c r="V26" s="8">
        <v>1.5328</v>
      </c>
      <c r="W26" s="8">
        <v>0.4049</v>
      </c>
      <c r="X26" s="8">
        <v>0.3929</v>
      </c>
      <c r="Y26" s="8">
        <v>0.4166</v>
      </c>
      <c r="Z26" s="8"/>
      <c r="AA26" s="9">
        <f t="shared" si="5"/>
        <v>0.4242</v>
      </c>
      <c r="AB26" s="9">
        <f t="shared" ref="AB26:AD26" si="91">W26-G26</f>
        <v>0.0039</v>
      </c>
      <c r="AC26" s="9">
        <f t="shared" si="91"/>
        <v>0.0007</v>
      </c>
      <c r="AD26" s="9">
        <f t="shared" si="91"/>
        <v>0.0034</v>
      </c>
      <c r="AE26" s="9">
        <f t="shared" si="7"/>
        <v>0.0073</v>
      </c>
      <c r="AF26" s="9">
        <f t="shared" ref="AF26:AI26" si="92">P26-AA26</f>
        <v>0.0083</v>
      </c>
      <c r="AG26" s="9">
        <f t="shared" si="92"/>
        <v>0.0301</v>
      </c>
      <c r="AH26" s="9">
        <f t="shared" si="92"/>
        <v>0.0042</v>
      </c>
      <c r="AI26" s="9">
        <f t="shared" si="92"/>
        <v>0.0224</v>
      </c>
      <c r="AJ26" s="9">
        <f t="shared" si="9"/>
        <v>0.0525</v>
      </c>
      <c r="AK26" s="9">
        <f t="shared" si="10"/>
        <v>0.0567</v>
      </c>
      <c r="AL26" s="8">
        <f t="shared" si="52"/>
        <v>7.407407407</v>
      </c>
      <c r="AM26" s="8">
        <f t="shared" si="12"/>
        <v>39.50617284</v>
      </c>
      <c r="AN26" s="8">
        <f t="shared" si="53"/>
        <v>8</v>
      </c>
      <c r="AO26" s="8">
        <f t="shared" si="14"/>
        <v>65.30612245</v>
      </c>
      <c r="AP26" s="8">
        <f t="shared" si="15"/>
        <v>0.000008599889903</v>
      </c>
      <c r="AQ26" s="8">
        <f t="shared" si="16"/>
        <v>0.007856063777</v>
      </c>
      <c r="AR26" s="8">
        <f t="shared" si="17"/>
        <v>0.01841264948</v>
      </c>
      <c r="AS26" s="10">
        <f t="shared" si="18"/>
        <v>0.9710982659</v>
      </c>
      <c r="AT26" s="10">
        <f t="shared" si="19"/>
        <v>5.179190751</v>
      </c>
      <c r="AU26" s="10">
        <f t="shared" si="20"/>
        <v>12.13872832</v>
      </c>
      <c r="AV26" s="10">
        <f t="shared" si="21"/>
        <v>0.01085636963</v>
      </c>
      <c r="AW26" s="8">
        <f t="shared" si="22"/>
        <v>13.10982659</v>
      </c>
    </row>
    <row r="27" ht="15.75" customHeight="1">
      <c r="A27" s="5">
        <v>445.0</v>
      </c>
      <c r="B27" s="6">
        <v>44636.0</v>
      </c>
      <c r="C27" s="5">
        <v>7.5</v>
      </c>
      <c r="D27" s="5" t="s">
        <v>53</v>
      </c>
      <c r="E27" s="8">
        <v>1.1068</v>
      </c>
      <c r="F27" s="8"/>
      <c r="G27" s="8">
        <v>0.3991</v>
      </c>
      <c r="H27" s="8">
        <v>0.4003</v>
      </c>
      <c r="I27" s="8">
        <v>0.42</v>
      </c>
      <c r="J27" s="8">
        <v>15.85</v>
      </c>
      <c r="K27" s="8">
        <v>1.3666</v>
      </c>
      <c r="L27" s="8"/>
      <c r="M27" s="8">
        <v>0.4195</v>
      </c>
      <c r="N27" s="8">
        <v>0.401</v>
      </c>
      <c r="O27" s="8">
        <v>0.4303</v>
      </c>
      <c r="P27" s="8">
        <f t="shared" si="36"/>
        <v>0.2598</v>
      </c>
      <c r="Q27" s="8">
        <f t="shared" ref="Q27:S27" si="93">M27-G27</f>
        <v>0.0204</v>
      </c>
      <c r="R27" s="8">
        <f t="shared" si="93"/>
        <v>0.0007</v>
      </c>
      <c r="S27" s="8">
        <f t="shared" si="93"/>
        <v>0.0103</v>
      </c>
      <c r="T27" s="8">
        <f t="shared" si="3"/>
        <v>0.0307</v>
      </c>
      <c r="U27" s="8">
        <f t="shared" si="4"/>
        <v>0.0314</v>
      </c>
      <c r="V27" s="8">
        <v>1.3605</v>
      </c>
      <c r="W27" s="8">
        <v>0.4018</v>
      </c>
      <c r="X27" s="8">
        <v>0.4003</v>
      </c>
      <c r="Y27" s="8">
        <v>0.4212</v>
      </c>
      <c r="Z27" s="8"/>
      <c r="AA27" s="9">
        <f t="shared" si="5"/>
        <v>0.2537</v>
      </c>
      <c r="AB27" s="9">
        <f t="shared" ref="AB27:AD27" si="94">W27-G27</f>
        <v>0.0027</v>
      </c>
      <c r="AC27" s="9">
        <f t="shared" si="94"/>
        <v>0</v>
      </c>
      <c r="AD27" s="9">
        <f t="shared" si="94"/>
        <v>0.0012</v>
      </c>
      <c r="AE27" s="9">
        <f t="shared" si="7"/>
        <v>0.0039</v>
      </c>
      <c r="AF27" s="9">
        <f t="shared" ref="AF27:AI27" si="95">P27-AA27</f>
        <v>0.0061</v>
      </c>
      <c r="AG27" s="9">
        <f t="shared" si="95"/>
        <v>0.0177</v>
      </c>
      <c r="AH27" s="9">
        <f t="shared" si="95"/>
        <v>0.0007</v>
      </c>
      <c r="AI27" s="9">
        <f t="shared" si="95"/>
        <v>0.0091</v>
      </c>
      <c r="AJ27" s="9">
        <f t="shared" si="9"/>
        <v>0.0268</v>
      </c>
      <c r="AK27" s="9">
        <f t="shared" si="10"/>
        <v>0.0275</v>
      </c>
      <c r="AL27" s="8">
        <f t="shared" si="52"/>
        <v>2.545454545</v>
      </c>
      <c r="AM27" s="8">
        <f t="shared" si="12"/>
        <v>33.09090909</v>
      </c>
      <c r="AN27" s="8">
        <f t="shared" si="53"/>
        <v>2.611940299</v>
      </c>
      <c r="AO27" s="8">
        <f t="shared" si="14"/>
        <v>49.45652174</v>
      </c>
      <c r="AP27" s="8">
        <f t="shared" si="15"/>
        <v>0.000002170719451</v>
      </c>
      <c r="AQ27" s="8">
        <f t="shared" si="16"/>
        <v>0.004106575389</v>
      </c>
      <c r="AR27" s="8">
        <f t="shared" si="17"/>
        <v>0.01209409016</v>
      </c>
      <c r="AS27" s="10">
        <f t="shared" si="18"/>
        <v>0.2694380293</v>
      </c>
      <c r="AT27" s="10">
        <f t="shared" si="19"/>
        <v>3.50269438</v>
      </c>
      <c r="AU27" s="10">
        <f t="shared" si="20"/>
        <v>10.31562741</v>
      </c>
      <c r="AV27" s="10">
        <f t="shared" si="21"/>
        <v>0.006906291327</v>
      </c>
      <c r="AW27" s="8">
        <f t="shared" si="22"/>
        <v>10.58506543</v>
      </c>
    </row>
    <row r="28" ht="15.75" customHeight="1">
      <c r="A28" s="5">
        <v>446.0</v>
      </c>
      <c r="B28" s="6">
        <v>44636.0</v>
      </c>
      <c r="C28" s="5">
        <v>7.5</v>
      </c>
      <c r="D28" s="5" t="s">
        <v>53</v>
      </c>
      <c r="E28" s="8">
        <v>1.1117</v>
      </c>
      <c r="F28" s="8"/>
      <c r="G28" s="8">
        <v>0.4007</v>
      </c>
      <c r="H28" s="8">
        <v>0.3935</v>
      </c>
      <c r="I28" s="8">
        <v>0.4095</v>
      </c>
      <c r="J28" s="8">
        <v>15.675</v>
      </c>
      <c r="K28" s="8">
        <v>1.3858</v>
      </c>
      <c r="L28" s="8"/>
      <c r="M28" s="8">
        <v>0.4215</v>
      </c>
      <c r="N28" s="8">
        <v>0.3941</v>
      </c>
      <c r="O28" s="8">
        <v>0.4193</v>
      </c>
      <c r="P28" s="8">
        <f t="shared" si="36"/>
        <v>0.2741</v>
      </c>
      <c r="Q28" s="8">
        <f t="shared" ref="Q28:S28" si="96">M28-G28</f>
        <v>0.0208</v>
      </c>
      <c r="R28" s="8">
        <f t="shared" si="96"/>
        <v>0.0006</v>
      </c>
      <c r="S28" s="8">
        <f t="shared" si="96"/>
        <v>0.0098</v>
      </c>
      <c r="T28" s="8">
        <f t="shared" si="3"/>
        <v>0.0306</v>
      </c>
      <c r="U28" s="8">
        <f t="shared" si="4"/>
        <v>0.0312</v>
      </c>
      <c r="V28" s="8">
        <v>1.3806</v>
      </c>
      <c r="W28" s="8">
        <v>0.4032</v>
      </c>
      <c r="X28" s="8">
        <v>0.3935</v>
      </c>
      <c r="Y28" s="8">
        <v>0.4106</v>
      </c>
      <c r="Z28" s="8"/>
      <c r="AA28" s="9">
        <f t="shared" si="5"/>
        <v>0.2689</v>
      </c>
      <c r="AB28" s="9">
        <f t="shared" ref="AB28:AD28" si="97">W28-G28</f>
        <v>0.0025</v>
      </c>
      <c r="AC28" s="9">
        <f t="shared" si="97"/>
        <v>0</v>
      </c>
      <c r="AD28" s="9">
        <f t="shared" si="97"/>
        <v>0.0011</v>
      </c>
      <c r="AE28" s="9">
        <f t="shared" si="7"/>
        <v>0.0036</v>
      </c>
      <c r="AF28" s="9">
        <f t="shared" ref="AF28:AI28" si="98">P28-AA28</f>
        <v>0.0052</v>
      </c>
      <c r="AG28" s="9">
        <f t="shared" si="98"/>
        <v>0.0183</v>
      </c>
      <c r="AH28" s="9">
        <f t="shared" si="98"/>
        <v>0.0006</v>
      </c>
      <c r="AI28" s="9">
        <f t="shared" si="98"/>
        <v>0.0087</v>
      </c>
      <c r="AJ28" s="9">
        <f t="shared" si="9"/>
        <v>0.027</v>
      </c>
      <c r="AK28" s="9">
        <f t="shared" si="10"/>
        <v>0.0276</v>
      </c>
      <c r="AL28" s="8">
        <f t="shared" si="52"/>
        <v>2.173913043</v>
      </c>
      <c r="AM28" s="8">
        <f t="shared" si="12"/>
        <v>31.52173913</v>
      </c>
      <c r="AN28" s="8">
        <f t="shared" si="53"/>
        <v>2.222222222</v>
      </c>
      <c r="AO28" s="8">
        <f t="shared" si="14"/>
        <v>46.03174603</v>
      </c>
      <c r="AP28" s="8">
        <f t="shared" si="15"/>
        <v>0.000001957897879</v>
      </c>
      <c r="AQ28" s="8">
        <f t="shared" si="16"/>
        <v>0.004049488084</v>
      </c>
      <c r="AR28" s="8">
        <f t="shared" si="17"/>
        <v>0.01256737681</v>
      </c>
      <c r="AS28" s="10">
        <f t="shared" si="18"/>
        <v>0.2188982123</v>
      </c>
      <c r="AT28" s="10">
        <f t="shared" si="19"/>
        <v>3.174024079</v>
      </c>
      <c r="AU28" s="10">
        <f t="shared" si="20"/>
        <v>9.850419555</v>
      </c>
      <c r="AV28" s="10">
        <f t="shared" si="21"/>
        <v>0.007166158895</v>
      </c>
      <c r="AW28" s="8">
        <f t="shared" si="22"/>
        <v>10.06931777</v>
      </c>
    </row>
    <row r="29" ht="15.75" customHeight="1">
      <c r="A29" s="5">
        <v>447.0</v>
      </c>
      <c r="B29" s="6">
        <v>44636.0</v>
      </c>
      <c r="C29" s="5">
        <v>7.5</v>
      </c>
      <c r="D29" s="5" t="s">
        <v>53</v>
      </c>
      <c r="E29" s="8">
        <v>1.0986</v>
      </c>
      <c r="F29" s="8"/>
      <c r="G29" s="8">
        <v>0.3997</v>
      </c>
      <c r="H29" s="8">
        <v>0.3948</v>
      </c>
      <c r="I29" s="8">
        <v>0.4115</v>
      </c>
      <c r="J29" s="8">
        <v>29.7</v>
      </c>
      <c r="K29" s="8">
        <v>1.7068</v>
      </c>
      <c r="L29" s="8"/>
      <c r="M29" s="8">
        <v>0.4501</v>
      </c>
      <c r="N29" s="8">
        <v>0.4067</v>
      </c>
      <c r="O29" s="8">
        <v>0.4403</v>
      </c>
      <c r="P29" s="8">
        <f t="shared" si="36"/>
        <v>0.6082</v>
      </c>
      <c r="Q29" s="8">
        <f t="shared" ref="Q29:S29" si="99">M29-G29</f>
        <v>0.0504</v>
      </c>
      <c r="R29" s="8">
        <f t="shared" si="99"/>
        <v>0.0119</v>
      </c>
      <c r="S29" s="8">
        <f t="shared" si="99"/>
        <v>0.0288</v>
      </c>
      <c r="T29" s="8">
        <f t="shared" si="3"/>
        <v>0.0792</v>
      </c>
      <c r="U29" s="8">
        <f t="shared" si="4"/>
        <v>0.0911</v>
      </c>
      <c r="V29" s="8">
        <v>1.6944</v>
      </c>
      <c r="W29" s="8">
        <v>0.4061</v>
      </c>
      <c r="X29" s="8">
        <v>0.3965</v>
      </c>
      <c r="Y29" s="8">
        <v>0.4156</v>
      </c>
      <c r="Z29" s="8"/>
      <c r="AA29" s="9">
        <f t="shared" si="5"/>
        <v>0.5958</v>
      </c>
      <c r="AB29" s="9">
        <f t="shared" ref="AB29:AD29" si="100">W29-G29</f>
        <v>0.0064</v>
      </c>
      <c r="AC29" s="9">
        <f t="shared" si="100"/>
        <v>0.0017</v>
      </c>
      <c r="AD29" s="9">
        <f t="shared" si="100"/>
        <v>0.0041</v>
      </c>
      <c r="AE29" s="9">
        <f t="shared" si="7"/>
        <v>0.0105</v>
      </c>
      <c r="AF29" s="9">
        <f t="shared" ref="AF29:AI29" si="101">P29-AA29</f>
        <v>0.0124</v>
      </c>
      <c r="AG29" s="9">
        <f t="shared" si="101"/>
        <v>0.044</v>
      </c>
      <c r="AH29" s="9">
        <f t="shared" si="101"/>
        <v>0.0102</v>
      </c>
      <c r="AI29" s="9">
        <f t="shared" si="101"/>
        <v>0.0247</v>
      </c>
      <c r="AJ29" s="9">
        <f t="shared" si="9"/>
        <v>0.0687</v>
      </c>
      <c r="AK29" s="9">
        <f t="shared" si="10"/>
        <v>0.0789</v>
      </c>
      <c r="AL29" s="8">
        <f t="shared" si="52"/>
        <v>12.92775665</v>
      </c>
      <c r="AM29" s="8">
        <f t="shared" si="12"/>
        <v>31.30544994</v>
      </c>
      <c r="AN29" s="8">
        <f t="shared" si="53"/>
        <v>14.84716157</v>
      </c>
      <c r="AO29" s="8">
        <f t="shared" si="14"/>
        <v>45.57195572</v>
      </c>
      <c r="AP29" s="8">
        <f t="shared" si="15"/>
        <v>0.000001770949766</v>
      </c>
      <c r="AQ29" s="8">
        <f t="shared" si="16"/>
        <v>0.001935527063</v>
      </c>
      <c r="AR29" s="8">
        <f t="shared" si="17"/>
        <v>0.005383429525</v>
      </c>
      <c r="AS29" s="10">
        <f t="shared" si="18"/>
        <v>1.677079908</v>
      </c>
      <c r="AT29" s="10">
        <f t="shared" si="19"/>
        <v>4.061164091</v>
      </c>
      <c r="AU29" s="10">
        <f t="shared" si="20"/>
        <v>11.29562644</v>
      </c>
      <c r="AV29" s="10">
        <f t="shared" si="21"/>
        <v>0.003011671889</v>
      </c>
      <c r="AW29" s="8">
        <f t="shared" si="22"/>
        <v>12.97270635</v>
      </c>
    </row>
    <row r="30" ht="15.75" customHeight="1">
      <c r="A30" s="5">
        <v>448.0</v>
      </c>
      <c r="B30" s="6">
        <v>44636.0</v>
      </c>
      <c r="C30" s="5">
        <v>7.5</v>
      </c>
      <c r="D30" s="5" t="s">
        <v>53</v>
      </c>
      <c r="E30" s="8">
        <v>1.1097</v>
      </c>
      <c r="F30" s="8"/>
      <c r="G30" s="8">
        <v>0.3978</v>
      </c>
      <c r="H30" s="8">
        <v>0.4023</v>
      </c>
      <c r="I30" s="8">
        <v>0.414</v>
      </c>
      <c r="J30" s="8">
        <v>11.0</v>
      </c>
      <c r="K30" s="8">
        <v>1.2209</v>
      </c>
      <c r="L30" s="8"/>
      <c r="M30" s="8">
        <v>0.406</v>
      </c>
      <c r="N30" s="8">
        <v>0.4024</v>
      </c>
      <c r="O30" s="8">
        <v>0.416</v>
      </c>
      <c r="P30" s="8">
        <f t="shared" si="36"/>
        <v>0.1112</v>
      </c>
      <c r="Q30" s="8">
        <f t="shared" ref="Q30:S30" si="102">M30-G30</f>
        <v>0.0082</v>
      </c>
      <c r="R30" s="8">
        <f t="shared" si="102"/>
        <v>0.0001</v>
      </c>
      <c r="S30" s="8">
        <f t="shared" si="102"/>
        <v>0.002</v>
      </c>
      <c r="T30" s="8">
        <f t="shared" si="3"/>
        <v>0.0102</v>
      </c>
      <c r="U30" s="8">
        <f t="shared" si="4"/>
        <v>0.0103</v>
      </c>
      <c r="V30" s="8">
        <v>1.2183</v>
      </c>
      <c r="W30" s="8">
        <v>0.3986</v>
      </c>
      <c r="X30" s="8">
        <v>0.4024</v>
      </c>
      <c r="Y30" s="8">
        <v>0.4142</v>
      </c>
      <c r="Z30" s="8"/>
      <c r="AA30" s="9">
        <f t="shared" si="5"/>
        <v>0.1086</v>
      </c>
      <c r="AB30" s="9">
        <f t="shared" ref="AB30:AD30" si="103">W30-G30</f>
        <v>0.0008</v>
      </c>
      <c r="AC30" s="9">
        <f t="shared" si="103"/>
        <v>0.0001</v>
      </c>
      <c r="AD30" s="9">
        <f t="shared" si="103"/>
        <v>0.0002</v>
      </c>
      <c r="AE30" s="9">
        <f t="shared" si="7"/>
        <v>0.001</v>
      </c>
      <c r="AF30" s="9">
        <f t="shared" ref="AF30:AG30" si="104">P30-AA30</f>
        <v>0.0026</v>
      </c>
      <c r="AG30" s="9">
        <f t="shared" si="104"/>
        <v>0.0074</v>
      </c>
      <c r="AH30" s="9"/>
      <c r="AI30" s="9">
        <f>S30-AD30</f>
        <v>0.0018</v>
      </c>
      <c r="AJ30" s="9">
        <f t="shared" si="9"/>
        <v>0.0092</v>
      </c>
      <c r="AK30" s="9">
        <f t="shared" si="10"/>
        <v>0.0092</v>
      </c>
      <c r="AL30" s="8"/>
      <c r="AM30" s="8">
        <f t="shared" si="12"/>
        <v>19.56521739</v>
      </c>
      <c r="AN30" s="8"/>
      <c r="AO30" s="8">
        <f t="shared" si="14"/>
        <v>24.32432432</v>
      </c>
      <c r="AP30" s="8">
        <f t="shared" si="15"/>
        <v>0</v>
      </c>
      <c r="AQ30" s="8">
        <f t="shared" si="16"/>
        <v>0.002248919127</v>
      </c>
      <c r="AR30" s="8">
        <f t="shared" si="17"/>
        <v>0.01149447554</v>
      </c>
      <c r="AS30" s="10">
        <f t="shared" si="18"/>
        <v>0</v>
      </c>
      <c r="AT30" s="10">
        <f t="shared" si="19"/>
        <v>1.618705036</v>
      </c>
      <c r="AU30" s="10">
        <f t="shared" si="20"/>
        <v>8.273381295</v>
      </c>
      <c r="AV30" s="10">
        <f t="shared" si="21"/>
        <v>0.006912096168</v>
      </c>
      <c r="AW30" s="8">
        <f t="shared" si="22"/>
        <v>8.273381295</v>
      </c>
    </row>
    <row r="31" ht="15.75" customHeight="1">
      <c r="A31" s="5">
        <v>449.0</v>
      </c>
      <c r="B31" s="6">
        <v>44636.0</v>
      </c>
      <c r="C31" s="5">
        <v>7.5</v>
      </c>
      <c r="D31" s="5" t="s">
        <v>54</v>
      </c>
      <c r="E31" s="8">
        <v>1.1024</v>
      </c>
      <c r="F31" s="8"/>
      <c r="G31" s="8">
        <v>0.3942</v>
      </c>
      <c r="H31" s="8">
        <v>0.3909</v>
      </c>
      <c r="I31" s="8">
        <v>0.4136</v>
      </c>
      <c r="J31" s="8">
        <v>16.35</v>
      </c>
      <c r="K31" s="8">
        <v>1.4985</v>
      </c>
      <c r="L31" s="8"/>
      <c r="M31" s="8">
        <v>0.4151</v>
      </c>
      <c r="N31" s="8">
        <v>0.4018</v>
      </c>
      <c r="O31" s="8">
        <v>0.43</v>
      </c>
      <c r="P31" s="8">
        <f t="shared" si="36"/>
        <v>0.3961</v>
      </c>
      <c r="Q31" s="8">
        <f t="shared" ref="Q31:S31" si="105">M31-G31</f>
        <v>0.0209</v>
      </c>
      <c r="R31" s="8">
        <f t="shared" si="105"/>
        <v>0.0109</v>
      </c>
      <c r="S31" s="8">
        <f t="shared" si="105"/>
        <v>0.0164</v>
      </c>
      <c r="T31" s="8">
        <f t="shared" si="3"/>
        <v>0.0373</v>
      </c>
      <c r="U31" s="8">
        <f t="shared" si="4"/>
        <v>0.0482</v>
      </c>
      <c r="V31" s="8">
        <v>1.4901</v>
      </c>
      <c r="W31" s="8">
        <v>0.3966</v>
      </c>
      <c r="X31" s="8">
        <v>0.3924</v>
      </c>
      <c r="Y31" s="8">
        <v>0.4156</v>
      </c>
      <c r="Z31" s="8"/>
      <c r="AA31" s="9">
        <f t="shared" si="5"/>
        <v>0.3877</v>
      </c>
      <c r="AB31" s="9">
        <f t="shared" ref="AB31:AD31" si="106">W31-G31</f>
        <v>0.0024</v>
      </c>
      <c r="AC31" s="9">
        <f t="shared" si="106"/>
        <v>0.0015</v>
      </c>
      <c r="AD31" s="9">
        <f t="shared" si="106"/>
        <v>0.002</v>
      </c>
      <c r="AE31" s="9">
        <f t="shared" si="7"/>
        <v>0.0044</v>
      </c>
      <c r="AF31" s="9">
        <f t="shared" ref="AF31:AI31" si="107">P31-AA31</f>
        <v>0.0084</v>
      </c>
      <c r="AG31" s="9">
        <f t="shared" si="107"/>
        <v>0.0185</v>
      </c>
      <c r="AH31" s="9">
        <f t="shared" si="107"/>
        <v>0.0094</v>
      </c>
      <c r="AI31" s="9">
        <f t="shared" si="107"/>
        <v>0.0144</v>
      </c>
      <c r="AJ31" s="9">
        <f t="shared" si="9"/>
        <v>0.0329</v>
      </c>
      <c r="AK31" s="9">
        <f t="shared" si="10"/>
        <v>0.0423</v>
      </c>
      <c r="AL31" s="8">
        <f t="shared" ref="AL31:AL252" si="111">AH31/AK31*100</f>
        <v>22.22222222</v>
      </c>
      <c r="AM31" s="8">
        <f t="shared" si="12"/>
        <v>34.04255319</v>
      </c>
      <c r="AN31" s="8">
        <f t="shared" ref="AN31:AN270" si="112">AH31/(AJ31)*100</f>
        <v>28.57142857</v>
      </c>
      <c r="AO31" s="8">
        <f t="shared" si="14"/>
        <v>51.61290323</v>
      </c>
      <c r="AP31" s="8">
        <f t="shared" si="15"/>
        <v>0.00002527652072</v>
      </c>
      <c r="AQ31" s="8">
        <f t="shared" si="16"/>
        <v>0.005959314934</v>
      </c>
      <c r="AR31" s="8">
        <f t="shared" si="17"/>
        <v>0.01361537926</v>
      </c>
      <c r="AS31" s="10">
        <f t="shared" si="18"/>
        <v>2.373138096</v>
      </c>
      <c r="AT31" s="10">
        <f t="shared" si="19"/>
        <v>3.635445595</v>
      </c>
      <c r="AU31" s="10">
        <f t="shared" si="20"/>
        <v>8.305983338</v>
      </c>
      <c r="AV31" s="10">
        <f t="shared" si="21"/>
        <v>0.00967803295</v>
      </c>
      <c r="AW31" s="8">
        <f t="shared" si="22"/>
        <v>10.67912143</v>
      </c>
    </row>
    <row r="32" ht="15.75" customHeight="1">
      <c r="A32" s="5">
        <v>450.0</v>
      </c>
      <c r="B32" s="6">
        <v>44636.0</v>
      </c>
      <c r="C32" s="5">
        <v>7.5</v>
      </c>
      <c r="D32" s="5" t="s">
        <v>54</v>
      </c>
      <c r="E32" s="8">
        <v>1.1121</v>
      </c>
      <c r="F32" s="8"/>
      <c r="G32" s="8">
        <v>0.3965</v>
      </c>
      <c r="H32" s="8">
        <v>0.3976</v>
      </c>
      <c r="I32" s="8">
        <v>0.4096</v>
      </c>
      <c r="J32" s="8">
        <v>22.45</v>
      </c>
      <c r="K32" s="8">
        <v>2.0239</v>
      </c>
      <c r="L32" s="8"/>
      <c r="M32" s="8">
        <v>0.4519</v>
      </c>
      <c r="N32" s="8">
        <v>0.432</v>
      </c>
      <c r="O32" s="8">
        <v>0.455</v>
      </c>
      <c r="P32" s="8">
        <f t="shared" si="36"/>
        <v>0.9118</v>
      </c>
      <c r="Q32" s="8">
        <f t="shared" ref="Q32:S32" si="108">M32-G32</f>
        <v>0.0554</v>
      </c>
      <c r="R32" s="8">
        <f t="shared" si="108"/>
        <v>0.0344</v>
      </c>
      <c r="S32" s="8">
        <f t="shared" si="108"/>
        <v>0.0454</v>
      </c>
      <c r="T32" s="8">
        <f t="shared" si="3"/>
        <v>0.1008</v>
      </c>
      <c r="U32" s="8">
        <f t="shared" si="4"/>
        <v>0.1352</v>
      </c>
      <c r="V32" s="8">
        <v>2.0068</v>
      </c>
      <c r="W32" s="8">
        <v>0.4034</v>
      </c>
      <c r="X32" s="8">
        <v>0.4014</v>
      </c>
      <c r="Y32" s="8">
        <v>0.4146</v>
      </c>
      <c r="Z32" s="8"/>
      <c r="AA32" s="9">
        <f t="shared" si="5"/>
        <v>0.8947</v>
      </c>
      <c r="AB32" s="9">
        <f t="shared" ref="AB32:AD32" si="109">W32-G32</f>
        <v>0.0069</v>
      </c>
      <c r="AC32" s="9">
        <f t="shared" si="109"/>
        <v>0.0038</v>
      </c>
      <c r="AD32" s="9">
        <f t="shared" si="109"/>
        <v>0.005</v>
      </c>
      <c r="AE32" s="9">
        <f t="shared" si="7"/>
        <v>0.0119</v>
      </c>
      <c r="AF32" s="9">
        <f t="shared" ref="AF32:AI32" si="110">P32-AA32</f>
        <v>0.0171</v>
      </c>
      <c r="AG32" s="9">
        <f t="shared" si="110"/>
        <v>0.0485</v>
      </c>
      <c r="AH32" s="9">
        <f t="shared" si="110"/>
        <v>0.0306</v>
      </c>
      <c r="AI32" s="9">
        <f t="shared" si="110"/>
        <v>0.0404</v>
      </c>
      <c r="AJ32" s="9">
        <f t="shared" si="9"/>
        <v>0.0889</v>
      </c>
      <c r="AK32" s="9">
        <f t="shared" si="10"/>
        <v>0.1195</v>
      </c>
      <c r="AL32" s="8">
        <f t="shared" si="111"/>
        <v>25.60669456</v>
      </c>
      <c r="AM32" s="8">
        <f t="shared" si="12"/>
        <v>33.80753138</v>
      </c>
      <c r="AN32" s="8">
        <f t="shared" si="112"/>
        <v>34.42069741</v>
      </c>
      <c r="AO32" s="8">
        <f t="shared" si="14"/>
        <v>51.07458913</v>
      </c>
      <c r="AP32" s="8">
        <f t="shared" si="15"/>
        <v>0.00001919698548</v>
      </c>
      <c r="AQ32" s="8">
        <f t="shared" si="16"/>
        <v>0.006907570338</v>
      </c>
      <c r="AR32" s="8">
        <f t="shared" si="17"/>
        <v>0.01520007433</v>
      </c>
      <c r="AS32" s="10">
        <f t="shared" si="18"/>
        <v>3.355999123</v>
      </c>
      <c r="AT32" s="10">
        <f t="shared" si="19"/>
        <v>4.430796227</v>
      </c>
      <c r="AU32" s="10">
        <f t="shared" si="20"/>
        <v>9.749945163</v>
      </c>
      <c r="AV32" s="10">
        <f t="shared" si="21"/>
        <v>0.01056133624</v>
      </c>
      <c r="AW32" s="8">
        <f t="shared" si="22"/>
        <v>13.10594429</v>
      </c>
    </row>
    <row r="33" ht="15.75" customHeight="1">
      <c r="A33" s="5">
        <v>451.0</v>
      </c>
      <c r="B33" s="6">
        <v>44636.0</v>
      </c>
      <c r="C33" s="5">
        <v>7.5</v>
      </c>
      <c r="D33" s="5" t="s">
        <v>54</v>
      </c>
      <c r="E33" s="8">
        <v>1.1092</v>
      </c>
      <c r="F33" s="8"/>
      <c r="G33" s="8">
        <v>0.3954</v>
      </c>
      <c r="H33" s="8">
        <v>0.4026</v>
      </c>
      <c r="I33" s="8">
        <v>0.4154</v>
      </c>
      <c r="J33" s="8">
        <v>23.0</v>
      </c>
      <c r="K33" s="8">
        <v>2.0449</v>
      </c>
      <c r="L33" s="8"/>
      <c r="M33" s="8">
        <v>0.4524</v>
      </c>
      <c r="N33" s="8">
        <v>0.439</v>
      </c>
      <c r="O33" s="8">
        <v>0.4509</v>
      </c>
      <c r="P33" s="8">
        <f t="shared" si="36"/>
        <v>0.9357</v>
      </c>
      <c r="Q33" s="8">
        <f t="shared" ref="Q33:S33" si="113">M33-G33</f>
        <v>0.057</v>
      </c>
      <c r="R33" s="8">
        <f t="shared" si="113"/>
        <v>0.0364</v>
      </c>
      <c r="S33" s="8">
        <f t="shared" si="113"/>
        <v>0.0355</v>
      </c>
      <c r="T33" s="8">
        <f t="shared" si="3"/>
        <v>0.0925</v>
      </c>
      <c r="U33" s="8">
        <f t="shared" si="4"/>
        <v>0.1289</v>
      </c>
      <c r="V33" s="8">
        <v>2.0275</v>
      </c>
      <c r="W33" s="8">
        <v>0.4039</v>
      </c>
      <c r="X33" s="8">
        <v>0.4072</v>
      </c>
      <c r="Y33" s="8">
        <v>0.4198</v>
      </c>
      <c r="Z33" s="8"/>
      <c r="AA33" s="9">
        <f t="shared" si="5"/>
        <v>0.9183</v>
      </c>
      <c r="AB33" s="9">
        <f t="shared" ref="AB33:AD33" si="114">W33-G33</f>
        <v>0.0085</v>
      </c>
      <c r="AC33" s="9">
        <f t="shared" si="114"/>
        <v>0.0046</v>
      </c>
      <c r="AD33" s="9">
        <f t="shared" si="114"/>
        <v>0.0044</v>
      </c>
      <c r="AE33" s="9">
        <f t="shared" si="7"/>
        <v>0.0129</v>
      </c>
      <c r="AF33" s="9">
        <f t="shared" ref="AF33:AI33" si="115">P33-AA33</f>
        <v>0.0174</v>
      </c>
      <c r="AG33" s="9">
        <f t="shared" si="115"/>
        <v>0.0485</v>
      </c>
      <c r="AH33" s="9">
        <f t="shared" si="115"/>
        <v>0.0318</v>
      </c>
      <c r="AI33" s="9">
        <f t="shared" si="115"/>
        <v>0.0311</v>
      </c>
      <c r="AJ33" s="9">
        <f t="shared" si="9"/>
        <v>0.0796</v>
      </c>
      <c r="AK33" s="9">
        <f t="shared" si="10"/>
        <v>0.1114</v>
      </c>
      <c r="AL33" s="8">
        <f t="shared" si="111"/>
        <v>28.54578097</v>
      </c>
      <c r="AM33" s="8">
        <f t="shared" si="12"/>
        <v>27.91741472</v>
      </c>
      <c r="AN33" s="8">
        <f t="shared" si="112"/>
        <v>39.94974874</v>
      </c>
      <c r="AO33" s="8">
        <f t="shared" si="14"/>
        <v>38.72976339</v>
      </c>
      <c r="AP33" s="8">
        <f t="shared" si="15"/>
        <v>0.0000178520393</v>
      </c>
      <c r="AQ33" s="8">
        <f t="shared" si="16"/>
        <v>0.004970491724</v>
      </c>
      <c r="AR33" s="8">
        <f t="shared" si="17"/>
        <v>0.01272190165</v>
      </c>
      <c r="AS33" s="10">
        <f t="shared" si="18"/>
        <v>3.398525168</v>
      </c>
      <c r="AT33" s="10">
        <f t="shared" si="19"/>
        <v>3.323714866</v>
      </c>
      <c r="AU33" s="10">
        <f t="shared" si="20"/>
        <v>8.507000107</v>
      </c>
      <c r="AV33" s="10">
        <f t="shared" si="21"/>
        <v>0.009155913537</v>
      </c>
      <c r="AW33" s="8">
        <f t="shared" si="22"/>
        <v>11.90552528</v>
      </c>
    </row>
    <row r="34" ht="15.75" customHeight="1">
      <c r="A34" s="5">
        <v>452.0</v>
      </c>
      <c r="B34" s="6">
        <v>44636.0</v>
      </c>
      <c r="C34" s="5">
        <v>7.5</v>
      </c>
      <c r="D34" s="5" t="s">
        <v>54</v>
      </c>
      <c r="E34" s="8">
        <v>1.109</v>
      </c>
      <c r="F34" s="8"/>
      <c r="G34" s="8">
        <v>0.3977</v>
      </c>
      <c r="H34" s="8">
        <v>0.3917</v>
      </c>
      <c r="I34" s="8">
        <v>0.4092</v>
      </c>
      <c r="J34" s="8">
        <v>22.95</v>
      </c>
      <c r="K34" s="8">
        <v>2.0039</v>
      </c>
      <c r="L34" s="8"/>
      <c r="M34" s="8">
        <v>0.4568</v>
      </c>
      <c r="N34" s="8">
        <v>0.4349</v>
      </c>
      <c r="O34" s="8">
        <v>0.4546</v>
      </c>
      <c r="P34" s="8">
        <f t="shared" si="36"/>
        <v>0.8949</v>
      </c>
      <c r="Q34" s="8">
        <f t="shared" ref="Q34:S34" si="116">M34-G34</f>
        <v>0.0591</v>
      </c>
      <c r="R34" s="8">
        <f t="shared" si="116"/>
        <v>0.0432</v>
      </c>
      <c r="S34" s="8">
        <f t="shared" si="116"/>
        <v>0.0454</v>
      </c>
      <c r="T34" s="8">
        <f t="shared" si="3"/>
        <v>0.1045</v>
      </c>
      <c r="U34" s="8">
        <f t="shared" si="4"/>
        <v>0.1477</v>
      </c>
      <c r="V34" s="8">
        <v>1.986</v>
      </c>
      <c r="W34" s="8">
        <v>0.4059</v>
      </c>
      <c r="X34" s="8">
        <v>0.3969</v>
      </c>
      <c r="Y34" s="8">
        <v>0.4145</v>
      </c>
      <c r="Z34" s="8"/>
      <c r="AA34" s="9">
        <f t="shared" si="5"/>
        <v>0.877</v>
      </c>
      <c r="AB34" s="9">
        <f t="shared" ref="AB34:AD34" si="117">W34-G34</f>
        <v>0.0082</v>
      </c>
      <c r="AC34" s="9">
        <f t="shared" si="117"/>
        <v>0.0052</v>
      </c>
      <c r="AD34" s="9">
        <f t="shared" si="117"/>
        <v>0.0053</v>
      </c>
      <c r="AE34" s="9">
        <f t="shared" si="7"/>
        <v>0.0135</v>
      </c>
      <c r="AF34" s="9">
        <f t="shared" ref="AF34:AI34" si="118">P34-AA34</f>
        <v>0.0179</v>
      </c>
      <c r="AG34" s="9">
        <f t="shared" si="118"/>
        <v>0.0509</v>
      </c>
      <c r="AH34" s="9">
        <f t="shared" si="118"/>
        <v>0.038</v>
      </c>
      <c r="AI34" s="9">
        <f t="shared" si="118"/>
        <v>0.0401</v>
      </c>
      <c r="AJ34" s="9">
        <f t="shared" si="9"/>
        <v>0.091</v>
      </c>
      <c r="AK34" s="9">
        <f t="shared" si="10"/>
        <v>0.129</v>
      </c>
      <c r="AL34" s="8">
        <f t="shared" si="111"/>
        <v>29.45736434</v>
      </c>
      <c r="AM34" s="8">
        <f t="shared" si="12"/>
        <v>31.08527132</v>
      </c>
      <c r="AN34" s="8">
        <f t="shared" si="112"/>
        <v>41.75824176</v>
      </c>
      <c r="AO34" s="8">
        <f t="shared" si="14"/>
        <v>45.10686164</v>
      </c>
      <c r="AP34" s="8">
        <f t="shared" si="15"/>
        <v>0.00002154680173</v>
      </c>
      <c r="AQ34" s="8">
        <f t="shared" si="16"/>
        <v>0.006447900269</v>
      </c>
      <c r="AR34" s="8">
        <f t="shared" si="17"/>
        <v>0.01463239213</v>
      </c>
      <c r="AS34" s="10">
        <f t="shared" si="18"/>
        <v>4.246284501</v>
      </c>
      <c r="AT34" s="10">
        <f t="shared" si="19"/>
        <v>4.480947592</v>
      </c>
      <c r="AU34" s="10">
        <f t="shared" si="20"/>
        <v>10.16873394</v>
      </c>
      <c r="AV34" s="10">
        <f t="shared" si="21"/>
        <v>0.01067189739</v>
      </c>
      <c r="AW34" s="8">
        <f t="shared" si="22"/>
        <v>14.41501844</v>
      </c>
    </row>
    <row r="35" ht="15.75" customHeight="1">
      <c r="A35" s="5">
        <v>453.0</v>
      </c>
      <c r="B35" s="6">
        <v>44636.0</v>
      </c>
      <c r="C35" s="5">
        <v>7.5</v>
      </c>
      <c r="D35" s="5" t="s">
        <v>54</v>
      </c>
      <c r="E35" s="8">
        <v>1.1084</v>
      </c>
      <c r="F35" s="8"/>
      <c r="G35" s="8">
        <v>0.3996</v>
      </c>
      <c r="H35" s="8">
        <v>0.3969</v>
      </c>
      <c r="I35" s="8">
        <v>0.4179</v>
      </c>
      <c r="J35" s="8">
        <v>20.45</v>
      </c>
      <c r="K35" s="8">
        <v>1.8133</v>
      </c>
      <c r="L35" s="8"/>
      <c r="M35" s="8">
        <v>0.4418</v>
      </c>
      <c r="N35" s="8">
        <v>0.4281</v>
      </c>
      <c r="O35" s="8">
        <v>0.4492</v>
      </c>
      <c r="P35" s="8">
        <f t="shared" si="36"/>
        <v>0.7049</v>
      </c>
      <c r="Q35" s="8">
        <f t="shared" ref="Q35:S35" si="119">M35-G35</f>
        <v>0.0422</v>
      </c>
      <c r="R35" s="8">
        <f t="shared" si="119"/>
        <v>0.0312</v>
      </c>
      <c r="S35" s="8">
        <f t="shared" si="119"/>
        <v>0.0313</v>
      </c>
      <c r="T35" s="8">
        <f t="shared" si="3"/>
        <v>0.0735</v>
      </c>
      <c r="U35" s="8">
        <f t="shared" si="4"/>
        <v>0.1047</v>
      </c>
      <c r="V35" s="8">
        <v>1.8</v>
      </c>
      <c r="W35" s="8">
        <v>0.4044</v>
      </c>
      <c r="X35" s="8">
        <v>0.4006</v>
      </c>
      <c r="Y35" s="8">
        <v>0.4212</v>
      </c>
      <c r="Z35" s="8"/>
      <c r="AA35" s="9">
        <f t="shared" si="5"/>
        <v>0.6916</v>
      </c>
      <c r="AB35" s="9">
        <f t="shared" ref="AB35:AD35" si="120">W35-G35</f>
        <v>0.0048</v>
      </c>
      <c r="AC35" s="9">
        <f t="shared" si="120"/>
        <v>0.0037</v>
      </c>
      <c r="AD35" s="9">
        <f t="shared" si="120"/>
        <v>0.0033</v>
      </c>
      <c r="AE35" s="9">
        <f t="shared" si="7"/>
        <v>0.0081</v>
      </c>
      <c r="AF35" s="9">
        <f t="shared" ref="AF35:AI35" si="121">P35-AA35</f>
        <v>0.0133</v>
      </c>
      <c r="AG35" s="9">
        <f t="shared" si="121"/>
        <v>0.0374</v>
      </c>
      <c r="AH35" s="9">
        <f t="shared" si="121"/>
        <v>0.0275</v>
      </c>
      <c r="AI35" s="9">
        <f t="shared" si="121"/>
        <v>0.028</v>
      </c>
      <c r="AJ35" s="9">
        <f t="shared" si="9"/>
        <v>0.0654</v>
      </c>
      <c r="AK35" s="9">
        <f t="shared" si="10"/>
        <v>0.0929</v>
      </c>
      <c r="AL35" s="8">
        <f t="shared" si="111"/>
        <v>29.60172228</v>
      </c>
      <c r="AM35" s="8">
        <f t="shared" si="12"/>
        <v>30.13993541</v>
      </c>
      <c r="AN35" s="8">
        <f t="shared" si="112"/>
        <v>42.04892966</v>
      </c>
      <c r="AO35" s="8">
        <f t="shared" si="14"/>
        <v>43.14329738</v>
      </c>
      <c r="AP35" s="8">
        <f t="shared" si="15"/>
        <v>0.00002647629322</v>
      </c>
      <c r="AQ35" s="8">
        <f t="shared" si="16"/>
        <v>0.006209779022</v>
      </c>
      <c r="AR35" s="8">
        <f t="shared" si="17"/>
        <v>0.01450426957</v>
      </c>
      <c r="AS35" s="10">
        <f t="shared" si="18"/>
        <v>3.90126259</v>
      </c>
      <c r="AT35" s="10">
        <f t="shared" si="19"/>
        <v>3.972194638</v>
      </c>
      <c r="AU35" s="10">
        <f t="shared" si="20"/>
        <v>9.277911761</v>
      </c>
      <c r="AV35" s="10">
        <f t="shared" si="21"/>
        <v>0.01086264976</v>
      </c>
      <c r="AW35" s="8">
        <f t="shared" si="22"/>
        <v>13.17917435</v>
      </c>
    </row>
    <row r="36" ht="15.75" customHeight="1">
      <c r="A36" s="5">
        <v>454.0</v>
      </c>
      <c r="B36" s="6">
        <v>44636.0</v>
      </c>
      <c r="C36" s="5">
        <v>7.5</v>
      </c>
      <c r="D36" s="5" t="s">
        <v>54</v>
      </c>
      <c r="E36" s="8">
        <v>1.1129</v>
      </c>
      <c r="F36" s="8"/>
      <c r="G36" s="8">
        <v>0.4012</v>
      </c>
      <c r="H36" s="8">
        <v>0.3973</v>
      </c>
      <c r="I36" s="8">
        <v>0.4106</v>
      </c>
      <c r="J36" s="8">
        <v>16.25</v>
      </c>
      <c r="K36" s="8">
        <v>1.4392</v>
      </c>
      <c r="L36" s="8"/>
      <c r="M36" s="8">
        <v>0.4232</v>
      </c>
      <c r="N36" s="8">
        <v>0.3982</v>
      </c>
      <c r="O36" s="8">
        <v>0.4244</v>
      </c>
      <c r="P36" s="8">
        <f t="shared" si="36"/>
        <v>0.3263</v>
      </c>
      <c r="Q36" s="8">
        <f t="shared" ref="Q36:S36" si="122">M36-G36</f>
        <v>0.022</v>
      </c>
      <c r="R36" s="8">
        <f t="shared" si="122"/>
        <v>0.0009</v>
      </c>
      <c r="S36" s="8">
        <f t="shared" si="122"/>
        <v>0.0138</v>
      </c>
      <c r="T36" s="8">
        <f t="shared" si="3"/>
        <v>0.0358</v>
      </c>
      <c r="U36" s="8">
        <f t="shared" si="4"/>
        <v>0.0367</v>
      </c>
      <c r="V36" s="8">
        <v>1.4334</v>
      </c>
      <c r="W36" s="8">
        <v>0.4037</v>
      </c>
      <c r="X36" s="8">
        <v>0.3973</v>
      </c>
      <c r="Y36" s="8">
        <v>0.4125</v>
      </c>
      <c r="Z36" s="8"/>
      <c r="AA36" s="9">
        <f t="shared" si="5"/>
        <v>0.3205</v>
      </c>
      <c r="AB36" s="9">
        <f t="shared" ref="AB36:AD36" si="123">W36-G36</f>
        <v>0.0025</v>
      </c>
      <c r="AC36" s="9">
        <f t="shared" si="123"/>
        <v>0</v>
      </c>
      <c r="AD36" s="9">
        <f t="shared" si="123"/>
        <v>0.0019</v>
      </c>
      <c r="AE36" s="9">
        <f t="shared" si="7"/>
        <v>0.0044</v>
      </c>
      <c r="AF36" s="9">
        <f t="shared" ref="AF36:AI36" si="124">P36-AA36</f>
        <v>0.0058</v>
      </c>
      <c r="AG36" s="9">
        <f t="shared" si="124"/>
        <v>0.0195</v>
      </c>
      <c r="AH36" s="9">
        <f t="shared" si="124"/>
        <v>0.0009</v>
      </c>
      <c r="AI36" s="9">
        <f t="shared" si="124"/>
        <v>0.0119</v>
      </c>
      <c r="AJ36" s="9">
        <f t="shared" si="9"/>
        <v>0.0314</v>
      </c>
      <c r="AK36" s="9">
        <f t="shared" si="10"/>
        <v>0.0323</v>
      </c>
      <c r="AL36" s="8">
        <f t="shared" si="111"/>
        <v>2.786377709</v>
      </c>
      <c r="AM36" s="8">
        <f t="shared" si="12"/>
        <v>36.84210526</v>
      </c>
      <c r="AN36" s="8">
        <f t="shared" si="112"/>
        <v>2.866242038</v>
      </c>
      <c r="AO36" s="8">
        <f t="shared" si="14"/>
        <v>58.33333333</v>
      </c>
      <c r="AP36" s="8">
        <f t="shared" si="15"/>
        <v>0.000002489214411</v>
      </c>
      <c r="AQ36" s="8">
        <f t="shared" si="16"/>
        <v>0.005009667065</v>
      </c>
      <c r="AR36" s="8">
        <f t="shared" si="17"/>
        <v>0.01321878536</v>
      </c>
      <c r="AS36" s="10">
        <f t="shared" si="18"/>
        <v>0.2758197977</v>
      </c>
      <c r="AT36" s="10">
        <f t="shared" si="19"/>
        <v>3.646950659</v>
      </c>
      <c r="AU36" s="10">
        <f t="shared" si="20"/>
        <v>9.623046276</v>
      </c>
      <c r="AV36" s="10">
        <f t="shared" si="21"/>
        <v>0.007527355485</v>
      </c>
      <c r="AW36" s="8">
        <f t="shared" si="22"/>
        <v>9.898866074</v>
      </c>
    </row>
    <row r="37" ht="15.75" customHeight="1">
      <c r="A37" s="5">
        <v>455.0</v>
      </c>
      <c r="B37" s="6">
        <v>44636.0</v>
      </c>
      <c r="C37" s="5">
        <v>7.5</v>
      </c>
      <c r="D37" s="5" t="s">
        <v>55</v>
      </c>
      <c r="E37" s="8">
        <v>1.1134</v>
      </c>
      <c r="F37" s="8"/>
      <c r="G37" s="8">
        <v>0.4032</v>
      </c>
      <c r="H37" s="8">
        <v>0.3949</v>
      </c>
      <c r="I37" s="8">
        <v>0.4105</v>
      </c>
      <c r="J37" s="8">
        <v>24.525</v>
      </c>
      <c r="K37" s="8">
        <v>2.1864</v>
      </c>
      <c r="L37" s="8"/>
      <c r="M37" s="8">
        <v>0.4869</v>
      </c>
      <c r="N37" s="8">
        <v>0.4393</v>
      </c>
      <c r="O37" s="8">
        <v>0.4708</v>
      </c>
      <c r="P37" s="8">
        <f t="shared" si="36"/>
        <v>1.073</v>
      </c>
      <c r="Q37" s="8">
        <f t="shared" ref="Q37:S37" si="125">M37-G37</f>
        <v>0.0837</v>
      </c>
      <c r="R37" s="8">
        <f t="shared" si="125"/>
        <v>0.0444</v>
      </c>
      <c r="S37" s="8">
        <f t="shared" si="125"/>
        <v>0.0603</v>
      </c>
      <c r="T37" s="8">
        <f t="shared" si="3"/>
        <v>0.144</v>
      </c>
      <c r="U37" s="8">
        <f t="shared" si="4"/>
        <v>0.1884</v>
      </c>
      <c r="V37" s="8">
        <v>2.1659</v>
      </c>
      <c r="W37" s="8">
        <v>0.4132</v>
      </c>
      <c r="X37" s="8">
        <v>0.4003</v>
      </c>
      <c r="Y37" s="8">
        <v>0.4172</v>
      </c>
      <c r="Z37" s="8"/>
      <c r="AA37" s="9">
        <f t="shared" si="5"/>
        <v>1.0525</v>
      </c>
      <c r="AB37" s="9">
        <f t="shared" ref="AB37:AD37" si="126">W37-G37</f>
        <v>0.01</v>
      </c>
      <c r="AC37" s="9">
        <f t="shared" si="126"/>
        <v>0.0054</v>
      </c>
      <c r="AD37" s="9">
        <f t="shared" si="126"/>
        <v>0.0067</v>
      </c>
      <c r="AE37" s="9">
        <f t="shared" si="7"/>
        <v>0.0167</v>
      </c>
      <c r="AF37" s="9">
        <f t="shared" ref="AF37:AI37" si="127">P37-AA37</f>
        <v>0.0205</v>
      </c>
      <c r="AG37" s="9">
        <f t="shared" si="127"/>
        <v>0.0737</v>
      </c>
      <c r="AH37" s="9">
        <f t="shared" si="127"/>
        <v>0.039</v>
      </c>
      <c r="AI37" s="9">
        <f t="shared" si="127"/>
        <v>0.0536</v>
      </c>
      <c r="AJ37" s="9">
        <f t="shared" si="9"/>
        <v>0.1273</v>
      </c>
      <c r="AK37" s="9">
        <f t="shared" si="10"/>
        <v>0.1663</v>
      </c>
      <c r="AL37" s="8">
        <f t="shared" si="111"/>
        <v>23.45159351</v>
      </c>
      <c r="AM37" s="8">
        <f t="shared" si="12"/>
        <v>32.230908</v>
      </c>
      <c r="AN37" s="8">
        <f t="shared" si="112"/>
        <v>30.63629222</v>
      </c>
      <c r="AO37" s="8">
        <f t="shared" si="14"/>
        <v>47.55989352</v>
      </c>
      <c r="AP37" s="8">
        <f t="shared" si="15"/>
        <v>0.00001630580862</v>
      </c>
      <c r="AQ37" s="8">
        <f t="shared" si="16"/>
        <v>0.007162651382</v>
      </c>
      <c r="AR37" s="8">
        <f t="shared" si="17"/>
        <v>0.01701129703</v>
      </c>
      <c r="AS37" s="10">
        <f t="shared" si="18"/>
        <v>3.634669152</v>
      </c>
      <c r="AT37" s="10">
        <f t="shared" si="19"/>
        <v>4.995340168</v>
      </c>
      <c r="AU37" s="10">
        <f t="shared" si="20"/>
        <v>11.8639329</v>
      </c>
      <c r="AV37" s="10">
        <f t="shared" si="21"/>
        <v>0.01127366696</v>
      </c>
      <c r="AW37" s="8">
        <f t="shared" si="22"/>
        <v>15.49860205</v>
      </c>
    </row>
    <row r="38" ht="15.75" customHeight="1">
      <c r="A38" s="5">
        <v>456.0</v>
      </c>
      <c r="B38" s="6">
        <v>44636.0</v>
      </c>
      <c r="C38" s="5">
        <v>7.5</v>
      </c>
      <c r="D38" s="5" t="s">
        <v>55</v>
      </c>
      <c r="E38" s="8">
        <v>1.1041</v>
      </c>
      <c r="F38" s="8"/>
      <c r="G38" s="8">
        <v>0.3955</v>
      </c>
      <c r="H38" s="8">
        <v>0.3982</v>
      </c>
      <c r="I38" s="8">
        <v>0.4176</v>
      </c>
      <c r="J38" s="8">
        <v>21.525</v>
      </c>
      <c r="K38" s="8">
        <v>1.7128</v>
      </c>
      <c r="L38" s="8"/>
      <c r="M38" s="8">
        <v>0.4475</v>
      </c>
      <c r="N38" s="8">
        <v>0.4139</v>
      </c>
      <c r="O38" s="8">
        <v>0.4473</v>
      </c>
      <c r="P38" s="8">
        <f t="shared" si="36"/>
        <v>0.6087</v>
      </c>
      <c r="Q38" s="8">
        <f t="shared" ref="Q38:S38" si="128">M38-G38</f>
        <v>0.052</v>
      </c>
      <c r="R38" s="8">
        <f t="shared" si="128"/>
        <v>0.0157</v>
      </c>
      <c r="S38" s="8">
        <f t="shared" si="128"/>
        <v>0.0297</v>
      </c>
      <c r="T38" s="8">
        <f t="shared" si="3"/>
        <v>0.0817</v>
      </c>
      <c r="U38" s="8">
        <f t="shared" si="4"/>
        <v>0.0974</v>
      </c>
      <c r="V38" s="8">
        <v>1.7013</v>
      </c>
      <c r="W38" s="8">
        <v>0.4017</v>
      </c>
      <c r="X38" s="8">
        <v>0.3998</v>
      </c>
      <c r="Y38" s="8">
        <v>0.4202</v>
      </c>
      <c r="Z38" s="8"/>
      <c r="AA38" s="9">
        <f t="shared" si="5"/>
        <v>0.5972</v>
      </c>
      <c r="AB38" s="9">
        <f t="shared" ref="AB38:AD38" si="129">W38-G38</f>
        <v>0.0062</v>
      </c>
      <c r="AC38" s="9">
        <f t="shared" si="129"/>
        <v>0.0016</v>
      </c>
      <c r="AD38" s="9">
        <f t="shared" si="129"/>
        <v>0.0026</v>
      </c>
      <c r="AE38" s="9">
        <f t="shared" si="7"/>
        <v>0.0088</v>
      </c>
      <c r="AF38" s="9">
        <f t="shared" ref="AF38:AI38" si="130">P38-AA38</f>
        <v>0.0115</v>
      </c>
      <c r="AG38" s="9">
        <f t="shared" si="130"/>
        <v>0.0458</v>
      </c>
      <c r="AH38" s="9">
        <f t="shared" si="130"/>
        <v>0.0141</v>
      </c>
      <c r="AI38" s="9">
        <f t="shared" si="130"/>
        <v>0.0271</v>
      </c>
      <c r="AJ38" s="9">
        <f t="shared" si="9"/>
        <v>0.0729</v>
      </c>
      <c r="AK38" s="9">
        <f t="shared" si="10"/>
        <v>0.087</v>
      </c>
      <c r="AL38" s="8">
        <f t="shared" si="111"/>
        <v>16.20689655</v>
      </c>
      <c r="AM38" s="8">
        <f t="shared" si="12"/>
        <v>31.14942529</v>
      </c>
      <c r="AN38" s="8">
        <f t="shared" si="112"/>
        <v>19.34156379</v>
      </c>
      <c r="AO38" s="8">
        <f t="shared" si="14"/>
        <v>45.24207012</v>
      </c>
      <c r="AP38" s="8">
        <f t="shared" si="15"/>
        <v>0.00001073025702</v>
      </c>
      <c r="AQ38" s="8">
        <f t="shared" si="16"/>
        <v>0.005210231914</v>
      </c>
      <c r="AR38" s="8">
        <f t="shared" si="17"/>
        <v>0.01401571611</v>
      </c>
      <c r="AS38" s="10">
        <f t="shared" si="18"/>
        <v>2.316412026</v>
      </c>
      <c r="AT38" s="10">
        <f t="shared" si="19"/>
        <v>4.452111056</v>
      </c>
      <c r="AU38" s="10">
        <f t="shared" si="20"/>
        <v>11.97634303</v>
      </c>
      <c r="AV38" s="10">
        <f t="shared" si="21"/>
        <v>0.008723480051</v>
      </c>
      <c r="AW38" s="8">
        <f t="shared" si="22"/>
        <v>14.29275505</v>
      </c>
    </row>
    <row r="39" ht="15.75" customHeight="1">
      <c r="A39" s="5">
        <v>457.0</v>
      </c>
      <c r="B39" s="6">
        <v>44636.0</v>
      </c>
      <c r="C39" s="5">
        <v>7.5</v>
      </c>
      <c r="D39" s="5" t="s">
        <v>55</v>
      </c>
      <c r="E39" s="8">
        <v>1.0972</v>
      </c>
      <c r="F39" s="8"/>
      <c r="G39" s="8">
        <v>0.3983</v>
      </c>
      <c r="H39" s="8">
        <v>0.3987</v>
      </c>
      <c r="I39" s="8">
        <v>0.412</v>
      </c>
      <c r="J39" s="8">
        <v>22.6</v>
      </c>
      <c r="K39" s="8">
        <v>2.0099</v>
      </c>
      <c r="L39" s="8"/>
      <c r="M39" s="8">
        <v>0.4683</v>
      </c>
      <c r="N39" s="8">
        <v>0.4364</v>
      </c>
      <c r="O39" s="8">
        <v>0.4509</v>
      </c>
      <c r="P39" s="8">
        <f t="shared" si="36"/>
        <v>0.9127</v>
      </c>
      <c r="Q39" s="8">
        <f t="shared" ref="Q39:S39" si="131">M39-G39</f>
        <v>0.07</v>
      </c>
      <c r="R39" s="8">
        <f t="shared" si="131"/>
        <v>0.0377</v>
      </c>
      <c r="S39" s="8">
        <f t="shared" si="131"/>
        <v>0.0389</v>
      </c>
      <c r="T39" s="8">
        <f t="shared" si="3"/>
        <v>0.1089</v>
      </c>
      <c r="U39" s="8">
        <f t="shared" si="4"/>
        <v>0.1466</v>
      </c>
      <c r="V39" s="8">
        <v>1.9925</v>
      </c>
      <c r="W39" s="8">
        <v>0.4091</v>
      </c>
      <c r="X39" s="8">
        <v>0.4033</v>
      </c>
      <c r="Y39" s="8">
        <v>0.416</v>
      </c>
      <c r="Z39" s="8"/>
      <c r="AA39" s="9">
        <f t="shared" si="5"/>
        <v>0.8953</v>
      </c>
      <c r="AB39" s="9">
        <f t="shared" ref="AB39:AD39" si="132">W39-G39</f>
        <v>0.0108</v>
      </c>
      <c r="AC39" s="9">
        <f t="shared" si="132"/>
        <v>0.0046</v>
      </c>
      <c r="AD39" s="9">
        <f t="shared" si="132"/>
        <v>0.004</v>
      </c>
      <c r="AE39" s="9">
        <f t="shared" si="7"/>
        <v>0.0148</v>
      </c>
      <c r="AF39" s="9">
        <f t="shared" ref="AF39:AI39" si="133">P39-AA39</f>
        <v>0.0174</v>
      </c>
      <c r="AG39" s="9">
        <f t="shared" si="133"/>
        <v>0.0592</v>
      </c>
      <c r="AH39" s="9">
        <f t="shared" si="133"/>
        <v>0.0331</v>
      </c>
      <c r="AI39" s="9">
        <f t="shared" si="133"/>
        <v>0.0349</v>
      </c>
      <c r="AJ39" s="9">
        <f t="shared" si="9"/>
        <v>0.0941</v>
      </c>
      <c r="AK39" s="9">
        <f t="shared" si="10"/>
        <v>0.1272</v>
      </c>
      <c r="AL39" s="8">
        <f t="shared" si="111"/>
        <v>26.02201258</v>
      </c>
      <c r="AM39" s="8">
        <f t="shared" si="12"/>
        <v>27.43710692</v>
      </c>
      <c r="AN39" s="8">
        <f t="shared" si="112"/>
        <v>35.17534538</v>
      </c>
      <c r="AO39" s="8">
        <f t="shared" si="14"/>
        <v>37.81148429</v>
      </c>
      <c r="AP39" s="8">
        <f t="shared" si="15"/>
        <v>0.00002014021144</v>
      </c>
      <c r="AQ39" s="8">
        <f t="shared" si="16"/>
        <v>0.005857421938</v>
      </c>
      <c r="AR39" s="8">
        <f t="shared" si="17"/>
        <v>0.01579322076</v>
      </c>
      <c r="AS39" s="10">
        <f t="shared" si="18"/>
        <v>3.626602389</v>
      </c>
      <c r="AT39" s="10">
        <f t="shared" si="19"/>
        <v>3.823819437</v>
      </c>
      <c r="AU39" s="10">
        <f t="shared" si="20"/>
        <v>10.31006903</v>
      </c>
      <c r="AV39" s="10">
        <f t="shared" si="21"/>
        <v>0.01101949758</v>
      </c>
      <c r="AW39" s="8">
        <f t="shared" si="22"/>
        <v>13.93667141</v>
      </c>
    </row>
    <row r="40" ht="15.75" customHeight="1">
      <c r="A40" s="5">
        <v>458.0</v>
      </c>
      <c r="B40" s="6">
        <v>44636.0</v>
      </c>
      <c r="C40" s="5">
        <v>7.5</v>
      </c>
      <c r="D40" s="5" t="s">
        <v>55</v>
      </c>
      <c r="E40" s="8">
        <v>1.1011</v>
      </c>
      <c r="F40" s="8"/>
      <c r="G40" s="8">
        <v>0.393</v>
      </c>
      <c r="H40" s="8">
        <v>0.3933</v>
      </c>
      <c r="I40" s="8">
        <v>0.4207</v>
      </c>
      <c r="J40" s="8">
        <v>23.9</v>
      </c>
      <c r="K40" s="8">
        <v>2.179</v>
      </c>
      <c r="L40" s="8"/>
      <c r="M40" s="8">
        <v>0.469</v>
      </c>
      <c r="N40" s="8">
        <v>0.4605</v>
      </c>
      <c r="O40" s="8">
        <v>0.4714</v>
      </c>
      <c r="P40" s="8">
        <f t="shared" si="36"/>
        <v>1.0779</v>
      </c>
      <c r="Q40" s="8">
        <f t="shared" ref="Q40:S40" si="134">M40-G40</f>
        <v>0.076</v>
      </c>
      <c r="R40" s="8">
        <f t="shared" si="134"/>
        <v>0.0672</v>
      </c>
      <c r="S40" s="8">
        <f t="shared" si="134"/>
        <v>0.0507</v>
      </c>
      <c r="T40" s="8">
        <f t="shared" si="3"/>
        <v>0.1267</v>
      </c>
      <c r="U40" s="8">
        <f t="shared" si="4"/>
        <v>0.1939</v>
      </c>
      <c r="V40" s="8">
        <v>2.1568</v>
      </c>
      <c r="W40" s="8">
        <v>0.403</v>
      </c>
      <c r="X40" s="8">
        <v>0.4018</v>
      </c>
      <c r="Y40" s="8">
        <v>0.4266</v>
      </c>
      <c r="Z40" s="8"/>
      <c r="AA40" s="9">
        <f t="shared" si="5"/>
        <v>1.0557</v>
      </c>
      <c r="AB40" s="9">
        <f t="shared" ref="AB40:AD40" si="135">W40-G40</f>
        <v>0.01</v>
      </c>
      <c r="AC40" s="9">
        <f t="shared" si="135"/>
        <v>0.0085</v>
      </c>
      <c r="AD40" s="9">
        <f t="shared" si="135"/>
        <v>0.0059</v>
      </c>
      <c r="AE40" s="9">
        <f t="shared" si="7"/>
        <v>0.0159</v>
      </c>
      <c r="AF40" s="9">
        <f t="shared" ref="AF40:AI40" si="136">P40-AA40</f>
        <v>0.0222</v>
      </c>
      <c r="AG40" s="9">
        <f t="shared" si="136"/>
        <v>0.066</v>
      </c>
      <c r="AH40" s="9">
        <f t="shared" si="136"/>
        <v>0.0587</v>
      </c>
      <c r="AI40" s="9">
        <f t="shared" si="136"/>
        <v>0.0448</v>
      </c>
      <c r="AJ40" s="9">
        <f t="shared" si="9"/>
        <v>0.1108</v>
      </c>
      <c r="AK40" s="9">
        <f t="shared" si="10"/>
        <v>0.1695</v>
      </c>
      <c r="AL40" s="8">
        <f t="shared" si="111"/>
        <v>34.63126844</v>
      </c>
      <c r="AM40" s="8">
        <f t="shared" si="12"/>
        <v>26.43067847</v>
      </c>
      <c r="AN40" s="8">
        <f t="shared" si="112"/>
        <v>52.97833935</v>
      </c>
      <c r="AO40" s="8">
        <f t="shared" si="14"/>
        <v>35.92622294</v>
      </c>
      <c r="AP40" s="8">
        <f t="shared" si="15"/>
        <v>0.00002762983024</v>
      </c>
      <c r="AQ40" s="8">
        <f t="shared" si="16"/>
        <v>0.006433428904</v>
      </c>
      <c r="AR40" s="8">
        <f t="shared" si="17"/>
        <v>0.01591124827</v>
      </c>
      <c r="AS40" s="10">
        <f t="shared" si="18"/>
        <v>5.445774191</v>
      </c>
      <c r="AT40" s="10">
        <f t="shared" si="19"/>
        <v>4.156229706</v>
      </c>
      <c r="AU40" s="10">
        <f t="shared" si="20"/>
        <v>10.27924668</v>
      </c>
      <c r="AV40" s="10">
        <f t="shared" si="21"/>
        <v>0.01241583692</v>
      </c>
      <c r="AW40" s="8">
        <f t="shared" si="22"/>
        <v>15.72502087</v>
      </c>
    </row>
    <row r="41" ht="15.75" customHeight="1">
      <c r="A41" s="5">
        <v>459.0</v>
      </c>
      <c r="B41" s="6">
        <v>44636.0</v>
      </c>
      <c r="C41" s="5">
        <v>7.5</v>
      </c>
      <c r="D41" s="5" t="s">
        <v>55</v>
      </c>
      <c r="E41" s="8">
        <v>1.0915</v>
      </c>
      <c r="F41" s="8"/>
      <c r="G41" s="8">
        <v>0.3972</v>
      </c>
      <c r="H41" s="8">
        <v>0.3965</v>
      </c>
      <c r="I41" s="8">
        <v>0.4203</v>
      </c>
      <c r="J41" s="8">
        <v>19.325</v>
      </c>
      <c r="K41" s="8">
        <v>1.7881</v>
      </c>
      <c r="L41" s="8"/>
      <c r="M41" s="8">
        <v>0.4597</v>
      </c>
      <c r="N41" s="8">
        <v>0.4328</v>
      </c>
      <c r="O41" s="8">
        <v>0.4566</v>
      </c>
      <c r="P41" s="8">
        <f t="shared" si="36"/>
        <v>0.6966</v>
      </c>
      <c r="Q41" s="8">
        <f t="shared" ref="Q41:S41" si="137">M41-G41</f>
        <v>0.0625</v>
      </c>
      <c r="R41" s="8">
        <f t="shared" si="137"/>
        <v>0.0363</v>
      </c>
      <c r="S41" s="8">
        <f t="shared" si="137"/>
        <v>0.0363</v>
      </c>
      <c r="T41" s="8">
        <f t="shared" si="3"/>
        <v>0.0988</v>
      </c>
      <c r="U41" s="8">
        <f t="shared" si="4"/>
        <v>0.1351</v>
      </c>
      <c r="V41" s="8">
        <v>1.7706</v>
      </c>
      <c r="W41" s="8">
        <v>0.405</v>
      </c>
      <c r="X41" s="8">
        <v>0.4013</v>
      </c>
      <c r="Y41" s="8">
        <v>0.4233</v>
      </c>
      <c r="Z41" s="8"/>
      <c r="AA41" s="9">
        <f t="shared" si="5"/>
        <v>0.6791</v>
      </c>
      <c r="AB41" s="9">
        <f t="shared" ref="AB41:AD41" si="138">W41-G41</f>
        <v>0.0078</v>
      </c>
      <c r="AC41" s="9">
        <f t="shared" si="138"/>
        <v>0.0048</v>
      </c>
      <c r="AD41" s="9">
        <f t="shared" si="138"/>
        <v>0.003</v>
      </c>
      <c r="AE41" s="9">
        <f t="shared" si="7"/>
        <v>0.0108</v>
      </c>
      <c r="AF41" s="9">
        <f t="shared" ref="AF41:AI41" si="139">P41-AA41</f>
        <v>0.0175</v>
      </c>
      <c r="AG41" s="9">
        <f t="shared" si="139"/>
        <v>0.0547</v>
      </c>
      <c r="AH41" s="9">
        <f t="shared" si="139"/>
        <v>0.0315</v>
      </c>
      <c r="AI41" s="9">
        <f t="shared" si="139"/>
        <v>0.0333</v>
      </c>
      <c r="AJ41" s="9">
        <f t="shared" si="9"/>
        <v>0.088</v>
      </c>
      <c r="AK41" s="9">
        <f t="shared" si="10"/>
        <v>0.1195</v>
      </c>
      <c r="AL41" s="8">
        <f t="shared" si="111"/>
        <v>26.35983264</v>
      </c>
      <c r="AM41" s="8">
        <f t="shared" si="12"/>
        <v>27.86610879</v>
      </c>
      <c r="AN41" s="8">
        <f t="shared" si="112"/>
        <v>35.79545455</v>
      </c>
      <c r="AO41" s="8">
        <f t="shared" si="14"/>
        <v>38.63109049</v>
      </c>
      <c r="AP41" s="8">
        <f t="shared" si="15"/>
        <v>0.00003932205452</v>
      </c>
      <c r="AQ41" s="8">
        <f t="shared" si="16"/>
        <v>0.00864712371</v>
      </c>
      <c r="AR41" s="8">
        <f t="shared" si="17"/>
        <v>0.02285125785</v>
      </c>
      <c r="AS41" s="10">
        <f t="shared" si="18"/>
        <v>4.521963824</v>
      </c>
      <c r="AT41" s="10">
        <f t="shared" si="19"/>
        <v>4.780361757</v>
      </c>
      <c r="AU41" s="10">
        <f t="shared" si="20"/>
        <v>12.63278783</v>
      </c>
      <c r="AV41" s="10">
        <f t="shared" si="21"/>
        <v>0.01655805792</v>
      </c>
      <c r="AW41" s="8">
        <f t="shared" si="22"/>
        <v>17.15475165</v>
      </c>
    </row>
    <row r="42" ht="15.75" customHeight="1">
      <c r="A42" s="5">
        <v>460.0</v>
      </c>
      <c r="B42" s="6">
        <v>44636.0</v>
      </c>
      <c r="C42" s="5">
        <v>7.5</v>
      </c>
      <c r="D42" s="5" t="s">
        <v>55</v>
      </c>
      <c r="E42" s="8">
        <v>1.1053</v>
      </c>
      <c r="F42" s="8"/>
      <c r="G42" s="8">
        <v>0.4023</v>
      </c>
      <c r="H42" s="8">
        <v>0.3958</v>
      </c>
      <c r="I42" s="8">
        <v>0.4168</v>
      </c>
      <c r="J42" s="8">
        <v>22.6</v>
      </c>
      <c r="K42" s="8">
        <v>1.9269</v>
      </c>
      <c r="L42" s="8"/>
      <c r="M42" s="8">
        <v>0.4686</v>
      </c>
      <c r="N42" s="8">
        <v>0.4349</v>
      </c>
      <c r="O42" s="8">
        <v>0.4616</v>
      </c>
      <c r="P42" s="8">
        <f t="shared" si="36"/>
        <v>0.8216</v>
      </c>
      <c r="Q42" s="8">
        <f t="shared" ref="Q42:S42" si="140">M42-G42</f>
        <v>0.0663</v>
      </c>
      <c r="R42" s="8">
        <f t="shared" si="140"/>
        <v>0.0391</v>
      </c>
      <c r="S42" s="8">
        <f t="shared" si="140"/>
        <v>0.0448</v>
      </c>
      <c r="T42" s="8">
        <f t="shared" si="3"/>
        <v>0.1111</v>
      </c>
      <c r="U42" s="8">
        <f t="shared" si="4"/>
        <v>0.1502</v>
      </c>
      <c r="V42" s="8">
        <v>1.91</v>
      </c>
      <c r="W42" s="8">
        <v>0.4104</v>
      </c>
      <c r="X42" s="8">
        <v>0.4003</v>
      </c>
      <c r="Y42" s="8">
        <v>0.4217</v>
      </c>
      <c r="Z42" s="8"/>
      <c r="AA42" s="9">
        <f t="shared" si="5"/>
        <v>0.8047</v>
      </c>
      <c r="AB42" s="9">
        <f t="shared" ref="AB42:AD42" si="141">W42-G42</f>
        <v>0.0081</v>
      </c>
      <c r="AC42" s="9">
        <f t="shared" si="141"/>
        <v>0.0045</v>
      </c>
      <c r="AD42" s="9">
        <f t="shared" si="141"/>
        <v>0.0049</v>
      </c>
      <c r="AE42" s="9">
        <f t="shared" si="7"/>
        <v>0.013</v>
      </c>
      <c r="AF42" s="9">
        <f t="shared" ref="AF42:AI42" si="142">P42-AA42</f>
        <v>0.0169</v>
      </c>
      <c r="AG42" s="9">
        <f t="shared" si="142"/>
        <v>0.0582</v>
      </c>
      <c r="AH42" s="9">
        <f t="shared" si="142"/>
        <v>0.0346</v>
      </c>
      <c r="AI42" s="9">
        <f t="shared" si="142"/>
        <v>0.0399</v>
      </c>
      <c r="AJ42" s="9">
        <f t="shared" si="9"/>
        <v>0.0981</v>
      </c>
      <c r="AK42" s="9">
        <f t="shared" si="10"/>
        <v>0.1327</v>
      </c>
      <c r="AL42" s="8">
        <f t="shared" si="111"/>
        <v>26.07385079</v>
      </c>
      <c r="AM42" s="8">
        <f t="shared" si="12"/>
        <v>30.06782216</v>
      </c>
      <c r="AN42" s="8">
        <f t="shared" si="112"/>
        <v>35.27013252</v>
      </c>
      <c r="AO42" s="8">
        <f t="shared" si="14"/>
        <v>42.99568966</v>
      </c>
      <c r="AP42" s="8">
        <f t="shared" si="15"/>
        <v>0.00002105290984</v>
      </c>
      <c r="AQ42" s="8">
        <f t="shared" si="16"/>
        <v>0.006696594136</v>
      </c>
      <c r="AR42" s="8">
        <f t="shared" si="17"/>
        <v>0.01646455851</v>
      </c>
      <c r="AS42" s="10">
        <f t="shared" si="18"/>
        <v>4.211295034</v>
      </c>
      <c r="AT42" s="10">
        <f t="shared" si="19"/>
        <v>4.856377799</v>
      </c>
      <c r="AU42" s="10">
        <f t="shared" si="20"/>
        <v>11.94011685</v>
      </c>
      <c r="AV42" s="10">
        <f t="shared" si="21"/>
        <v>0.01149596957</v>
      </c>
      <c r="AW42" s="8">
        <f t="shared" si="22"/>
        <v>16.15141188</v>
      </c>
    </row>
    <row r="43" ht="15.75" customHeight="1">
      <c r="A43" s="11">
        <v>400.0</v>
      </c>
      <c r="B43" s="12">
        <v>44677.0</v>
      </c>
      <c r="C43" s="11">
        <v>7.5</v>
      </c>
      <c r="D43" s="11" t="s">
        <v>49</v>
      </c>
      <c r="E43" s="13">
        <v>1.1787</v>
      </c>
      <c r="F43" s="13"/>
      <c r="G43" s="13">
        <v>0.417</v>
      </c>
      <c r="H43" s="14">
        <v>0.3972</v>
      </c>
      <c r="I43" s="14">
        <v>0.4029</v>
      </c>
      <c r="J43" s="14">
        <v>38.2</v>
      </c>
      <c r="K43" s="14">
        <v>5.547</v>
      </c>
      <c r="L43" s="14"/>
      <c r="M43" s="14">
        <v>0.6756</v>
      </c>
      <c r="N43" s="14">
        <v>0.7675</v>
      </c>
      <c r="O43" s="14">
        <v>0.581</v>
      </c>
      <c r="P43" s="14">
        <f t="shared" si="36"/>
        <v>4.3683</v>
      </c>
      <c r="Q43" s="14">
        <f t="shared" ref="Q43:S43" si="143">M43-G43</f>
        <v>0.2586</v>
      </c>
      <c r="R43" s="14">
        <f t="shared" si="143"/>
        <v>0.3703</v>
      </c>
      <c r="S43" s="14">
        <f t="shared" si="143"/>
        <v>0.1781</v>
      </c>
      <c r="T43" s="8">
        <f t="shared" si="3"/>
        <v>0.4367</v>
      </c>
      <c r="U43" s="14">
        <f t="shared" si="4"/>
        <v>0.807</v>
      </c>
      <c r="V43" s="14">
        <v>5.4605</v>
      </c>
      <c r="W43" s="14">
        <v>0.4776</v>
      </c>
      <c r="X43" s="14">
        <v>0.4632</v>
      </c>
      <c r="Y43" s="14">
        <v>0.4234</v>
      </c>
      <c r="Z43" s="14"/>
      <c r="AA43" s="9">
        <f t="shared" si="5"/>
        <v>4.2818</v>
      </c>
      <c r="AB43" s="9">
        <f t="shared" ref="AB43:AD43" si="144">W43-G43</f>
        <v>0.0606</v>
      </c>
      <c r="AC43" s="9">
        <f t="shared" si="144"/>
        <v>0.066</v>
      </c>
      <c r="AD43" s="9">
        <f t="shared" si="144"/>
        <v>0.0205</v>
      </c>
      <c r="AE43" s="9">
        <f t="shared" si="7"/>
        <v>0.0811</v>
      </c>
      <c r="AF43" s="9">
        <f t="shared" ref="AF43:AI43" si="145">P43-AA43</f>
        <v>0.0865</v>
      </c>
      <c r="AG43" s="9">
        <f t="shared" si="145"/>
        <v>0.198</v>
      </c>
      <c r="AH43" s="9">
        <f t="shared" si="145"/>
        <v>0.3043</v>
      </c>
      <c r="AI43" s="9">
        <f t="shared" si="145"/>
        <v>0.1576</v>
      </c>
      <c r="AJ43" s="9">
        <f t="shared" si="9"/>
        <v>0.3556</v>
      </c>
      <c r="AK43" s="9">
        <f t="shared" si="10"/>
        <v>0.6599</v>
      </c>
      <c r="AL43" s="8">
        <f t="shared" si="111"/>
        <v>46.11304743</v>
      </c>
      <c r="AM43" s="8">
        <f t="shared" si="12"/>
        <v>23.88240643</v>
      </c>
      <c r="AN43" s="8">
        <f t="shared" si="112"/>
        <v>85.57367829</v>
      </c>
      <c r="AO43" s="8">
        <f t="shared" si="14"/>
        <v>31.37567191</v>
      </c>
      <c r="AP43" s="8">
        <f t="shared" si="15"/>
        <v>0.00001664012167</v>
      </c>
      <c r="AQ43" s="8">
        <f t="shared" si="16"/>
        <v>0.006122400893</v>
      </c>
      <c r="AR43" s="8">
        <f t="shared" si="17"/>
        <v>0.01381424973</v>
      </c>
      <c r="AS43" s="10">
        <f t="shared" si="18"/>
        <v>6.966096651</v>
      </c>
      <c r="AT43" s="10">
        <f t="shared" si="19"/>
        <v>3.607810819</v>
      </c>
      <c r="AU43" s="10">
        <f t="shared" si="20"/>
        <v>8.140466543</v>
      </c>
      <c r="AV43" s="10">
        <f t="shared" si="21"/>
        <v>0.01183826451</v>
      </c>
      <c r="AW43" s="8">
        <f t="shared" si="22"/>
        <v>15.10656319</v>
      </c>
    </row>
    <row r="44" ht="15.75" customHeight="1">
      <c r="A44" s="11">
        <v>401.0</v>
      </c>
      <c r="B44" s="12">
        <v>44677.0</v>
      </c>
      <c r="C44" s="11">
        <v>7.5</v>
      </c>
      <c r="D44" s="11" t="s">
        <v>49</v>
      </c>
      <c r="E44" s="13">
        <v>1.171</v>
      </c>
      <c r="F44" s="13"/>
      <c r="G44" s="13">
        <v>0.414</v>
      </c>
      <c r="H44" s="14">
        <v>0.3998</v>
      </c>
      <c r="I44" s="14">
        <v>0.3974</v>
      </c>
      <c r="J44" s="14">
        <v>35.35</v>
      </c>
      <c r="K44" s="14">
        <v>3.9787</v>
      </c>
      <c r="L44" s="14"/>
      <c r="M44" s="14">
        <v>0.6273</v>
      </c>
      <c r="N44" s="14">
        <v>0.8435</v>
      </c>
      <c r="O44" s="14">
        <v>0.5083</v>
      </c>
      <c r="P44" s="14">
        <f t="shared" si="36"/>
        <v>2.8077</v>
      </c>
      <c r="Q44" s="14">
        <f t="shared" ref="Q44:S44" si="146">M44-G44</f>
        <v>0.2133</v>
      </c>
      <c r="R44" s="14">
        <f t="shared" si="146"/>
        <v>0.4437</v>
      </c>
      <c r="S44" s="14">
        <f t="shared" si="146"/>
        <v>0.1109</v>
      </c>
      <c r="T44" s="8">
        <f t="shared" si="3"/>
        <v>0.3242</v>
      </c>
      <c r="U44" s="14">
        <f t="shared" si="4"/>
        <v>0.7679</v>
      </c>
      <c r="V44" s="14">
        <v>3.9295</v>
      </c>
      <c r="W44" s="14">
        <v>0.4661</v>
      </c>
      <c r="X44" s="14">
        <v>0.4715</v>
      </c>
      <c r="Y44" s="14">
        <v>0.4099</v>
      </c>
      <c r="Z44" s="14"/>
      <c r="AA44" s="9">
        <f t="shared" si="5"/>
        <v>2.7585</v>
      </c>
      <c r="AB44" s="9">
        <f t="shared" ref="AB44:AD44" si="147">W44-G44</f>
        <v>0.0521</v>
      </c>
      <c r="AC44" s="9">
        <f t="shared" si="147"/>
        <v>0.0717</v>
      </c>
      <c r="AD44" s="9">
        <f t="shared" si="147"/>
        <v>0.0125</v>
      </c>
      <c r="AE44" s="9">
        <f t="shared" si="7"/>
        <v>0.0646</v>
      </c>
      <c r="AF44" s="9">
        <f t="shared" ref="AF44:AI44" si="148">P44-AA44</f>
        <v>0.0492</v>
      </c>
      <c r="AG44" s="9">
        <f t="shared" si="148"/>
        <v>0.1612</v>
      </c>
      <c r="AH44" s="9">
        <f t="shared" si="148"/>
        <v>0.372</v>
      </c>
      <c r="AI44" s="9">
        <f t="shared" si="148"/>
        <v>0.0984</v>
      </c>
      <c r="AJ44" s="9">
        <f t="shared" si="9"/>
        <v>0.2596</v>
      </c>
      <c r="AK44" s="9">
        <f t="shared" si="10"/>
        <v>0.6316</v>
      </c>
      <c r="AL44" s="8">
        <f t="shared" si="111"/>
        <v>58.89803673</v>
      </c>
      <c r="AM44" s="8">
        <f t="shared" si="12"/>
        <v>15.57948068</v>
      </c>
      <c r="AN44" s="8">
        <f t="shared" si="112"/>
        <v>143.2973806</v>
      </c>
      <c r="AO44" s="8">
        <f t="shared" si="14"/>
        <v>18.45461365</v>
      </c>
      <c r="AP44" s="8">
        <f t="shared" si="15"/>
        <v>0.00002903828704</v>
      </c>
      <c r="AQ44" s="8">
        <f t="shared" si="16"/>
        <v>0.004745043953</v>
      </c>
      <c r="AR44" s="8">
        <f t="shared" si="17"/>
        <v>0.01251842897</v>
      </c>
      <c r="AS44" s="10">
        <f t="shared" si="18"/>
        <v>13.24927877</v>
      </c>
      <c r="AT44" s="10">
        <f t="shared" si="19"/>
        <v>3.504647932</v>
      </c>
      <c r="AU44" s="10">
        <f t="shared" si="20"/>
        <v>9.246002066</v>
      </c>
      <c r="AV44" s="10">
        <f t="shared" si="21"/>
        <v>0.01429795306</v>
      </c>
      <c r="AW44" s="8">
        <f t="shared" si="22"/>
        <v>22.49528083</v>
      </c>
    </row>
    <row r="45" ht="15.75" customHeight="1">
      <c r="A45" s="11">
        <v>402.0</v>
      </c>
      <c r="B45" s="12">
        <v>44677.0</v>
      </c>
      <c r="C45" s="11">
        <v>7.5</v>
      </c>
      <c r="D45" s="11" t="s">
        <v>49</v>
      </c>
      <c r="E45" s="13">
        <v>1.1911</v>
      </c>
      <c r="F45" s="13"/>
      <c r="G45" s="13">
        <v>0.4141</v>
      </c>
      <c r="H45" s="14">
        <v>0.3984</v>
      </c>
      <c r="I45" s="14">
        <v>0.4003</v>
      </c>
      <c r="J45" s="14">
        <v>41.25</v>
      </c>
      <c r="K45" s="14">
        <v>5.6896</v>
      </c>
      <c r="L45" s="14"/>
      <c r="M45" s="14">
        <v>0.7494</v>
      </c>
      <c r="N45" s="14">
        <v>0.7361</v>
      </c>
      <c r="O45" s="14">
        <v>0.6262</v>
      </c>
      <c r="P45" s="14">
        <f t="shared" si="36"/>
        <v>4.4985</v>
      </c>
      <c r="Q45" s="14">
        <f t="shared" ref="Q45:S45" si="149">M45-G45</f>
        <v>0.3353</v>
      </c>
      <c r="R45" s="14">
        <f t="shared" si="149"/>
        <v>0.3377</v>
      </c>
      <c r="S45" s="14">
        <f t="shared" si="149"/>
        <v>0.2259</v>
      </c>
      <c r="T45" s="8">
        <f t="shared" si="3"/>
        <v>0.5612</v>
      </c>
      <c r="U45" s="14">
        <f t="shared" si="4"/>
        <v>0.8989</v>
      </c>
      <c r="V45" s="14">
        <v>5.5865</v>
      </c>
      <c r="W45" s="14">
        <v>0.4906</v>
      </c>
      <c r="X45" s="14">
        <v>0.4643</v>
      </c>
      <c r="Y45" s="14">
        <v>0.4295</v>
      </c>
      <c r="Z45" s="14"/>
      <c r="AA45" s="9">
        <f t="shared" si="5"/>
        <v>4.3954</v>
      </c>
      <c r="AB45" s="9">
        <f t="shared" ref="AB45:AD45" si="150">W45-G45</f>
        <v>0.0765</v>
      </c>
      <c r="AC45" s="9">
        <f t="shared" si="150"/>
        <v>0.0659</v>
      </c>
      <c r="AD45" s="9">
        <f t="shared" si="150"/>
        <v>0.0292</v>
      </c>
      <c r="AE45" s="9">
        <f t="shared" si="7"/>
        <v>0.1057</v>
      </c>
      <c r="AF45" s="9">
        <f t="shared" ref="AF45:AI45" si="151">P45-AA45</f>
        <v>0.1031</v>
      </c>
      <c r="AG45" s="9">
        <f t="shared" si="151"/>
        <v>0.2588</v>
      </c>
      <c r="AH45" s="9">
        <f t="shared" si="151"/>
        <v>0.2718</v>
      </c>
      <c r="AI45" s="9">
        <f t="shared" si="151"/>
        <v>0.1967</v>
      </c>
      <c r="AJ45" s="9">
        <f t="shared" si="9"/>
        <v>0.4555</v>
      </c>
      <c r="AK45" s="9">
        <f t="shared" si="10"/>
        <v>0.7273</v>
      </c>
      <c r="AL45" s="8">
        <f t="shared" si="111"/>
        <v>37.37109858</v>
      </c>
      <c r="AM45" s="8">
        <f t="shared" si="12"/>
        <v>27.0452358</v>
      </c>
      <c r="AN45" s="8">
        <f t="shared" si="112"/>
        <v>59.67069155</v>
      </c>
      <c r="AO45" s="8">
        <f t="shared" si="14"/>
        <v>37.07124011</v>
      </c>
      <c r="AP45" s="8">
        <f t="shared" si="15"/>
        <v>0.00001044645364</v>
      </c>
      <c r="AQ45" s="8">
        <f t="shared" si="16"/>
        <v>0.006168277756</v>
      </c>
      <c r="AR45" s="8">
        <f t="shared" si="17"/>
        <v>0.01428393756</v>
      </c>
      <c r="AS45" s="10">
        <f t="shared" si="18"/>
        <v>6.042014005</v>
      </c>
      <c r="AT45" s="10">
        <f t="shared" si="19"/>
        <v>4.372568634</v>
      </c>
      <c r="AU45" s="10">
        <f t="shared" si="20"/>
        <v>10.12559742</v>
      </c>
      <c r="AV45" s="10">
        <f t="shared" si="21"/>
        <v>0.01036195564</v>
      </c>
      <c r="AW45" s="8">
        <f t="shared" si="22"/>
        <v>16.16761143</v>
      </c>
    </row>
    <row r="46" ht="15.75" customHeight="1">
      <c r="A46" s="11">
        <v>403.0</v>
      </c>
      <c r="B46" s="12">
        <v>44677.0</v>
      </c>
      <c r="C46" s="11">
        <v>7.5</v>
      </c>
      <c r="D46" s="11" t="s">
        <v>49</v>
      </c>
      <c r="E46" s="13">
        <v>1.1861</v>
      </c>
      <c r="F46" s="13"/>
      <c r="G46" s="13">
        <v>0.4141</v>
      </c>
      <c r="H46" s="14">
        <v>0.3973</v>
      </c>
      <c r="I46" s="14">
        <v>0.4039</v>
      </c>
      <c r="J46" s="14">
        <v>38.0</v>
      </c>
      <c r="K46" s="14">
        <v>5.2923</v>
      </c>
      <c r="L46" s="14"/>
      <c r="M46" s="14">
        <v>0.6695</v>
      </c>
      <c r="N46" s="14">
        <v>0.6053</v>
      </c>
      <c r="O46" s="14">
        <v>0.5252</v>
      </c>
      <c r="P46" s="14">
        <f t="shared" si="36"/>
        <v>4.1062</v>
      </c>
      <c r="Q46" s="14">
        <f t="shared" ref="Q46:S46" si="152">M46-G46</f>
        <v>0.2554</v>
      </c>
      <c r="R46" s="14">
        <f t="shared" si="152"/>
        <v>0.208</v>
      </c>
      <c r="S46" s="14">
        <f t="shared" si="152"/>
        <v>0.1213</v>
      </c>
      <c r="T46" s="8">
        <f t="shared" si="3"/>
        <v>0.3767</v>
      </c>
      <c r="U46" s="14">
        <f t="shared" si="4"/>
        <v>0.5847</v>
      </c>
      <c r="V46" s="14">
        <v>5.2238</v>
      </c>
      <c r="W46" s="14">
        <v>0.4855</v>
      </c>
      <c r="X46" s="14">
        <v>0.4245</v>
      </c>
      <c r="Y46" s="14">
        <v>0.4188</v>
      </c>
      <c r="Z46" s="14"/>
      <c r="AA46" s="9">
        <f t="shared" si="5"/>
        <v>4.0377</v>
      </c>
      <c r="AB46" s="9">
        <f t="shared" ref="AB46:AD46" si="153">W46-G46</f>
        <v>0.0714</v>
      </c>
      <c r="AC46" s="9">
        <f t="shared" si="153"/>
        <v>0.0272</v>
      </c>
      <c r="AD46" s="9">
        <f t="shared" si="153"/>
        <v>0.0149</v>
      </c>
      <c r="AE46" s="9">
        <f t="shared" si="7"/>
        <v>0.0863</v>
      </c>
      <c r="AF46" s="9">
        <f t="shared" ref="AF46:AI46" si="154">P46-AA46</f>
        <v>0.0685</v>
      </c>
      <c r="AG46" s="9">
        <f t="shared" si="154"/>
        <v>0.184</v>
      </c>
      <c r="AH46" s="9">
        <f t="shared" si="154"/>
        <v>0.1808</v>
      </c>
      <c r="AI46" s="9">
        <f t="shared" si="154"/>
        <v>0.1064</v>
      </c>
      <c r="AJ46" s="9">
        <f t="shared" si="9"/>
        <v>0.2904</v>
      </c>
      <c r="AK46" s="9">
        <f t="shared" si="10"/>
        <v>0.4712</v>
      </c>
      <c r="AL46" s="8">
        <f t="shared" si="111"/>
        <v>38.37011885</v>
      </c>
      <c r="AM46" s="8">
        <f t="shared" si="12"/>
        <v>22.58064516</v>
      </c>
      <c r="AN46" s="8">
        <f t="shared" si="112"/>
        <v>62.25895317</v>
      </c>
      <c r="AO46" s="8">
        <f t="shared" si="14"/>
        <v>29.16666667</v>
      </c>
      <c r="AP46" s="8">
        <f t="shared" si="15"/>
        <v>0.00001012786217</v>
      </c>
      <c r="AQ46" s="8">
        <f t="shared" si="16"/>
        <v>0.004194333305</v>
      </c>
      <c r="AR46" s="8">
        <f t="shared" si="17"/>
        <v>0.01144769165</v>
      </c>
      <c r="AS46" s="10">
        <f t="shared" si="18"/>
        <v>4.403097755</v>
      </c>
      <c r="AT46" s="10">
        <f t="shared" si="19"/>
        <v>2.591203546</v>
      </c>
      <c r="AU46" s="10">
        <f t="shared" si="20"/>
        <v>7.072232234</v>
      </c>
      <c r="AV46" s="10">
        <f t="shared" si="21"/>
        <v>0.008587257618</v>
      </c>
      <c r="AW46" s="8">
        <f t="shared" si="22"/>
        <v>11.47532999</v>
      </c>
    </row>
    <row r="47" ht="15.75" customHeight="1">
      <c r="A47" s="11">
        <v>404.0</v>
      </c>
      <c r="B47" s="12">
        <v>44677.0</v>
      </c>
      <c r="C47" s="11">
        <v>7.5</v>
      </c>
      <c r="D47" s="11" t="s">
        <v>49</v>
      </c>
      <c r="E47" s="13">
        <v>1.195</v>
      </c>
      <c r="F47" s="13"/>
      <c r="G47" s="13">
        <v>0.4094</v>
      </c>
      <c r="H47" s="14">
        <v>0.3961</v>
      </c>
      <c r="I47" s="14">
        <v>0.3975</v>
      </c>
      <c r="J47" s="14">
        <v>38.38</v>
      </c>
      <c r="K47" s="14">
        <v>5.1705</v>
      </c>
      <c r="L47" s="14"/>
      <c r="M47" s="14">
        <v>0.719</v>
      </c>
      <c r="N47" s="14">
        <v>0.635</v>
      </c>
      <c r="O47" s="14">
        <v>0.571</v>
      </c>
      <c r="P47" s="14">
        <f t="shared" si="36"/>
        <v>3.9755</v>
      </c>
      <c r="Q47" s="14">
        <f t="shared" ref="Q47:S47" si="155">M47-G47</f>
        <v>0.3096</v>
      </c>
      <c r="R47" s="14">
        <f t="shared" si="155"/>
        <v>0.2389</v>
      </c>
      <c r="S47" s="14">
        <f t="shared" si="155"/>
        <v>0.1735</v>
      </c>
      <c r="T47" s="8">
        <f t="shared" si="3"/>
        <v>0.4831</v>
      </c>
      <c r="U47" s="14">
        <f t="shared" si="4"/>
        <v>0.722</v>
      </c>
      <c r="V47" s="14">
        <v>5.0912</v>
      </c>
      <c r="W47" s="14">
        <v>0.4861</v>
      </c>
      <c r="X47" s="14">
        <v>0.4342</v>
      </c>
      <c r="Y47" s="14">
        <v>0.4196</v>
      </c>
      <c r="Z47" s="14"/>
      <c r="AA47" s="9">
        <f t="shared" si="5"/>
        <v>3.8962</v>
      </c>
      <c r="AB47" s="9">
        <f t="shared" ref="AB47:AD47" si="156">W47-G47</f>
        <v>0.0767</v>
      </c>
      <c r="AC47" s="9">
        <f t="shared" si="156"/>
        <v>0.0381</v>
      </c>
      <c r="AD47" s="9">
        <f t="shared" si="156"/>
        <v>0.0221</v>
      </c>
      <c r="AE47" s="9">
        <f t="shared" si="7"/>
        <v>0.0988</v>
      </c>
      <c r="AF47" s="9">
        <f t="shared" ref="AF47:AI47" si="157">P47-AA47</f>
        <v>0.0793</v>
      </c>
      <c r="AG47" s="9">
        <f t="shared" si="157"/>
        <v>0.2329</v>
      </c>
      <c r="AH47" s="9">
        <f t="shared" si="157"/>
        <v>0.2008</v>
      </c>
      <c r="AI47" s="9">
        <f t="shared" si="157"/>
        <v>0.1514</v>
      </c>
      <c r="AJ47" s="9">
        <f t="shared" si="9"/>
        <v>0.3843</v>
      </c>
      <c r="AK47" s="9">
        <f t="shared" si="10"/>
        <v>0.5851</v>
      </c>
      <c r="AL47" s="8">
        <f t="shared" si="111"/>
        <v>34.31891984</v>
      </c>
      <c r="AM47" s="8">
        <f t="shared" si="12"/>
        <v>25.87591865</v>
      </c>
      <c r="AN47" s="8">
        <f t="shared" si="112"/>
        <v>52.25084569</v>
      </c>
      <c r="AO47" s="8">
        <f t="shared" si="14"/>
        <v>34.90892322</v>
      </c>
      <c r="AP47" s="8">
        <f t="shared" si="15"/>
        <v>0.00001074599571</v>
      </c>
      <c r="AQ47" s="8">
        <f t="shared" si="16"/>
        <v>0.005804965302</v>
      </c>
      <c r="AR47" s="8">
        <f t="shared" si="17"/>
        <v>0.01473479634</v>
      </c>
      <c r="AS47" s="10">
        <f t="shared" si="18"/>
        <v>5.050936989</v>
      </c>
      <c r="AT47" s="10">
        <f t="shared" si="19"/>
        <v>3.808325997</v>
      </c>
      <c r="AU47" s="10">
        <f t="shared" si="20"/>
        <v>9.66670859</v>
      </c>
      <c r="AV47" s="10">
        <f t="shared" si="21"/>
        <v>0.01034940034</v>
      </c>
      <c r="AW47" s="8">
        <f t="shared" si="22"/>
        <v>14.71764558</v>
      </c>
    </row>
    <row r="48" ht="15.75" customHeight="1">
      <c r="A48" s="11">
        <v>405.0</v>
      </c>
      <c r="B48" s="12">
        <v>44677.0</v>
      </c>
      <c r="C48" s="11">
        <v>7.5</v>
      </c>
      <c r="D48" s="11" t="s">
        <v>53</v>
      </c>
      <c r="E48" s="13">
        <v>1.1885</v>
      </c>
      <c r="F48" s="13"/>
      <c r="G48" s="13">
        <v>0.4131</v>
      </c>
      <c r="H48" s="14">
        <v>0.3956</v>
      </c>
      <c r="I48" s="14">
        <v>0.4004</v>
      </c>
      <c r="J48" s="14">
        <v>34.45</v>
      </c>
      <c r="K48" s="14">
        <v>4.2179</v>
      </c>
      <c r="L48" s="14"/>
      <c r="M48" s="14">
        <v>0.6322</v>
      </c>
      <c r="N48" s="14">
        <v>0.6143</v>
      </c>
      <c r="O48" s="14">
        <v>0.5406</v>
      </c>
      <c r="P48" s="14">
        <f t="shared" si="36"/>
        <v>3.0294</v>
      </c>
      <c r="Q48" s="14">
        <f t="shared" ref="Q48:S48" si="158">M48-G48</f>
        <v>0.2191</v>
      </c>
      <c r="R48" s="14">
        <f t="shared" si="158"/>
        <v>0.2187</v>
      </c>
      <c r="S48" s="14">
        <f t="shared" si="158"/>
        <v>0.1402</v>
      </c>
      <c r="T48" s="8">
        <f t="shared" si="3"/>
        <v>0.3593</v>
      </c>
      <c r="U48" s="14">
        <f t="shared" si="4"/>
        <v>0.578</v>
      </c>
      <c r="V48" s="14">
        <v>4.1561</v>
      </c>
      <c r="W48" s="14">
        <v>0.4672</v>
      </c>
      <c r="X48" s="14">
        <v>0.4325</v>
      </c>
      <c r="Y48" s="14">
        <v>0.4186</v>
      </c>
      <c r="Z48" s="14"/>
      <c r="AA48" s="9">
        <f t="shared" si="5"/>
        <v>2.9676</v>
      </c>
      <c r="AB48" s="9">
        <f t="shared" ref="AB48:AD48" si="159">W48-G48</f>
        <v>0.0541</v>
      </c>
      <c r="AC48" s="9">
        <f t="shared" si="159"/>
        <v>0.0369</v>
      </c>
      <c r="AD48" s="9">
        <f t="shared" si="159"/>
        <v>0.0182</v>
      </c>
      <c r="AE48" s="9">
        <f t="shared" si="7"/>
        <v>0.0723</v>
      </c>
      <c r="AF48" s="9">
        <f t="shared" ref="AF48:AI48" si="160">P48-AA48</f>
        <v>0.0618</v>
      </c>
      <c r="AG48" s="9">
        <f t="shared" si="160"/>
        <v>0.165</v>
      </c>
      <c r="AH48" s="9">
        <f t="shared" si="160"/>
        <v>0.1818</v>
      </c>
      <c r="AI48" s="9">
        <f t="shared" si="160"/>
        <v>0.122</v>
      </c>
      <c r="AJ48" s="9">
        <f t="shared" si="9"/>
        <v>0.287</v>
      </c>
      <c r="AK48" s="9">
        <f t="shared" si="10"/>
        <v>0.4688</v>
      </c>
      <c r="AL48" s="8">
        <f t="shared" si="111"/>
        <v>38.77986348</v>
      </c>
      <c r="AM48" s="8">
        <f t="shared" si="12"/>
        <v>26.02389078</v>
      </c>
      <c r="AN48" s="8">
        <f t="shared" si="112"/>
        <v>63.34494774</v>
      </c>
      <c r="AO48" s="8">
        <f t="shared" si="14"/>
        <v>35.17877739</v>
      </c>
      <c r="AP48" s="8">
        <f t="shared" si="15"/>
        <v>0.0000159747538</v>
      </c>
      <c r="AQ48" s="8">
        <f t="shared" si="16"/>
        <v>0.006321643297</v>
      </c>
      <c r="AR48" s="8">
        <f t="shared" si="17"/>
        <v>0.01487140677</v>
      </c>
      <c r="AS48" s="10">
        <f t="shared" si="18"/>
        <v>6.001188354</v>
      </c>
      <c r="AT48" s="10">
        <f t="shared" si="19"/>
        <v>4.027200106</v>
      </c>
      <c r="AU48" s="10">
        <f t="shared" si="20"/>
        <v>9.473823199</v>
      </c>
      <c r="AV48" s="10">
        <f t="shared" si="21"/>
        <v>0.01146621087</v>
      </c>
      <c r="AW48" s="8">
        <f t="shared" si="22"/>
        <v>15.47501155</v>
      </c>
    </row>
    <row r="49" ht="15.75" customHeight="1">
      <c r="A49" s="11">
        <v>406.0</v>
      </c>
      <c r="B49" s="12">
        <v>44677.0</v>
      </c>
      <c r="C49" s="11">
        <v>7.5</v>
      </c>
      <c r="D49" s="11" t="s">
        <v>53</v>
      </c>
      <c r="E49" s="13">
        <v>1.1876</v>
      </c>
      <c r="F49" s="13"/>
      <c r="G49" s="13">
        <v>0.4139</v>
      </c>
      <c r="H49" s="14">
        <v>0.3969</v>
      </c>
      <c r="I49" s="14">
        <v>0.4016</v>
      </c>
      <c r="J49" s="14">
        <v>35.1</v>
      </c>
      <c r="K49" s="14">
        <v>4.648</v>
      </c>
      <c r="L49" s="14"/>
      <c r="M49" s="14">
        <v>0.6593</v>
      </c>
      <c r="N49" s="14">
        <v>0.6831</v>
      </c>
      <c r="O49" s="14">
        <v>0.536</v>
      </c>
      <c r="P49" s="14">
        <f t="shared" si="36"/>
        <v>3.4604</v>
      </c>
      <c r="Q49" s="14">
        <f t="shared" ref="Q49:S49" si="161">M49-G49</f>
        <v>0.2454</v>
      </c>
      <c r="R49" s="14">
        <f t="shared" si="161"/>
        <v>0.2862</v>
      </c>
      <c r="S49" s="14">
        <f t="shared" si="161"/>
        <v>0.1344</v>
      </c>
      <c r="T49" s="8">
        <f t="shared" si="3"/>
        <v>0.3798</v>
      </c>
      <c r="U49" s="14">
        <f t="shared" si="4"/>
        <v>0.666</v>
      </c>
      <c r="V49" s="14">
        <v>4.5932</v>
      </c>
      <c r="W49" s="14">
        <v>0.4696</v>
      </c>
      <c r="X49" s="14">
        <v>0.4481</v>
      </c>
      <c r="Y49" s="14">
        <v>0.4194</v>
      </c>
      <c r="Z49" s="14"/>
      <c r="AA49" s="9">
        <f t="shared" si="5"/>
        <v>3.4056</v>
      </c>
      <c r="AB49" s="9">
        <f t="shared" ref="AB49:AD49" si="162">W49-G49</f>
        <v>0.0557</v>
      </c>
      <c r="AC49" s="9">
        <f t="shared" si="162"/>
        <v>0.0512</v>
      </c>
      <c r="AD49" s="9">
        <f t="shared" si="162"/>
        <v>0.0178</v>
      </c>
      <c r="AE49" s="9">
        <f t="shared" si="7"/>
        <v>0.0735</v>
      </c>
      <c r="AF49" s="9">
        <f t="shared" ref="AF49:AI49" si="163">P49-AA49</f>
        <v>0.0548</v>
      </c>
      <c r="AG49" s="9">
        <f t="shared" si="163"/>
        <v>0.1897</v>
      </c>
      <c r="AH49" s="9">
        <f t="shared" si="163"/>
        <v>0.235</v>
      </c>
      <c r="AI49" s="9">
        <f t="shared" si="163"/>
        <v>0.1166</v>
      </c>
      <c r="AJ49" s="9">
        <f t="shared" si="9"/>
        <v>0.3063</v>
      </c>
      <c r="AK49" s="9">
        <f t="shared" si="10"/>
        <v>0.5413</v>
      </c>
      <c r="AL49" s="8">
        <f t="shared" si="111"/>
        <v>43.41400333</v>
      </c>
      <c r="AM49" s="8">
        <f t="shared" si="12"/>
        <v>21.54073527</v>
      </c>
      <c r="AN49" s="8">
        <f t="shared" si="112"/>
        <v>76.72216781</v>
      </c>
      <c r="AO49" s="8">
        <f t="shared" si="14"/>
        <v>27.45467389</v>
      </c>
      <c r="AP49" s="8">
        <f t="shared" si="15"/>
        <v>0.00001895154432</v>
      </c>
      <c r="AQ49" s="8">
        <f t="shared" si="16"/>
        <v>0.005735045138</v>
      </c>
      <c r="AR49" s="8">
        <f t="shared" si="17"/>
        <v>0.01506556026</v>
      </c>
      <c r="AS49" s="10">
        <f t="shared" si="18"/>
        <v>6.791122414</v>
      </c>
      <c r="AT49" s="10">
        <f t="shared" si="19"/>
        <v>3.369552653</v>
      </c>
      <c r="AU49" s="10">
        <f t="shared" si="20"/>
        <v>8.851577852</v>
      </c>
      <c r="AV49" s="10">
        <f t="shared" si="21"/>
        <v>0.01251747341</v>
      </c>
      <c r="AW49" s="8">
        <f t="shared" si="22"/>
        <v>15.64270027</v>
      </c>
    </row>
    <row r="50" ht="15.75" customHeight="1">
      <c r="A50" s="11">
        <v>407.0</v>
      </c>
      <c r="B50" s="12">
        <v>44677.0</v>
      </c>
      <c r="C50" s="11">
        <v>7.5</v>
      </c>
      <c r="D50" s="11" t="s">
        <v>53</v>
      </c>
      <c r="E50" s="13">
        <v>1.1775</v>
      </c>
      <c r="F50" s="13"/>
      <c r="G50" s="13">
        <v>0.4115</v>
      </c>
      <c r="H50" s="14">
        <v>0.3924</v>
      </c>
      <c r="I50" s="14">
        <v>0.4007</v>
      </c>
      <c r="J50" s="14">
        <v>33.1</v>
      </c>
      <c r="K50" s="14">
        <v>3.7278</v>
      </c>
      <c r="L50" s="14"/>
      <c r="M50" s="14">
        <v>0.6341</v>
      </c>
      <c r="N50" s="14">
        <v>0.5033</v>
      </c>
      <c r="O50" s="14">
        <v>0.5684</v>
      </c>
      <c r="P50" s="14">
        <f t="shared" si="36"/>
        <v>2.5503</v>
      </c>
      <c r="Q50" s="14">
        <f t="shared" ref="Q50:S50" si="164">M50-G50</f>
        <v>0.2226</v>
      </c>
      <c r="R50" s="14">
        <f t="shared" si="164"/>
        <v>0.1109</v>
      </c>
      <c r="S50" s="14">
        <f t="shared" si="164"/>
        <v>0.1677</v>
      </c>
      <c r="T50" s="8">
        <f t="shared" si="3"/>
        <v>0.3903</v>
      </c>
      <c r="U50" s="14">
        <f t="shared" si="4"/>
        <v>0.5012</v>
      </c>
      <c r="V50" s="14">
        <v>3.6683</v>
      </c>
      <c r="W50" s="14">
        <v>0.4594</v>
      </c>
      <c r="X50" s="14">
        <v>0.4085</v>
      </c>
      <c r="Y50" s="14">
        <v>0.4188</v>
      </c>
      <c r="Z50" s="14"/>
      <c r="AA50" s="9">
        <f t="shared" si="5"/>
        <v>2.4908</v>
      </c>
      <c r="AB50" s="9">
        <f t="shared" ref="AB50:AD50" si="165">W50-G50</f>
        <v>0.0479</v>
      </c>
      <c r="AC50" s="9">
        <f t="shared" si="165"/>
        <v>0.0161</v>
      </c>
      <c r="AD50" s="9">
        <f t="shared" si="165"/>
        <v>0.0181</v>
      </c>
      <c r="AE50" s="9">
        <f t="shared" si="7"/>
        <v>0.066</v>
      </c>
      <c r="AF50" s="9">
        <f t="shared" ref="AF50:AI50" si="166">P50-AA50</f>
        <v>0.0595</v>
      </c>
      <c r="AG50" s="9">
        <f t="shared" si="166"/>
        <v>0.1747</v>
      </c>
      <c r="AH50" s="9">
        <f t="shared" si="166"/>
        <v>0.0948</v>
      </c>
      <c r="AI50" s="9">
        <f t="shared" si="166"/>
        <v>0.1496</v>
      </c>
      <c r="AJ50" s="9">
        <f t="shared" si="9"/>
        <v>0.3243</v>
      </c>
      <c r="AK50" s="9">
        <f t="shared" si="10"/>
        <v>0.4191</v>
      </c>
      <c r="AL50" s="8">
        <f t="shared" si="111"/>
        <v>22.61989979</v>
      </c>
      <c r="AM50" s="8">
        <f t="shared" si="12"/>
        <v>35.69553806</v>
      </c>
      <c r="AN50" s="8">
        <f t="shared" si="112"/>
        <v>29.23219241</v>
      </c>
      <c r="AO50" s="8">
        <f t="shared" si="14"/>
        <v>55.51020408</v>
      </c>
      <c r="AP50" s="8">
        <f t="shared" si="15"/>
        <v>0.00001000787558</v>
      </c>
      <c r="AQ50" s="8">
        <f t="shared" si="16"/>
        <v>0.008665689618</v>
      </c>
      <c r="AR50" s="8">
        <f t="shared" si="17"/>
        <v>0.01878531513</v>
      </c>
      <c r="AS50" s="10">
        <f t="shared" si="18"/>
        <v>3.71720974</v>
      </c>
      <c r="AT50" s="10">
        <f t="shared" si="19"/>
        <v>5.865976552</v>
      </c>
      <c r="AU50" s="10">
        <f t="shared" si="20"/>
        <v>12.71615104</v>
      </c>
      <c r="AV50" s="10">
        <f t="shared" si="21"/>
        <v>0.01155669574</v>
      </c>
      <c r="AW50" s="8">
        <f t="shared" si="22"/>
        <v>16.43336078</v>
      </c>
    </row>
    <row r="51" ht="15.75" customHeight="1">
      <c r="A51" s="11">
        <v>408.0</v>
      </c>
      <c r="B51" s="12">
        <v>44677.0</v>
      </c>
      <c r="C51" s="11">
        <v>7.5</v>
      </c>
      <c r="D51" s="11" t="s">
        <v>53</v>
      </c>
      <c r="E51" s="13">
        <v>1.1637</v>
      </c>
      <c r="F51" s="13"/>
      <c r="G51" s="13">
        <v>0.415</v>
      </c>
      <c r="H51" s="14">
        <v>0.3946</v>
      </c>
      <c r="I51" s="14">
        <v>0.3974</v>
      </c>
      <c r="J51" s="14">
        <v>34.725</v>
      </c>
      <c r="K51" s="14">
        <v>4.0945</v>
      </c>
      <c r="L51" s="14"/>
      <c r="M51" s="14">
        <v>0.632</v>
      </c>
      <c r="N51" s="14">
        <v>0.7779</v>
      </c>
      <c r="O51" s="14">
        <v>0.5331</v>
      </c>
      <c r="P51" s="14">
        <f t="shared" si="36"/>
        <v>2.9308</v>
      </c>
      <c r="Q51" s="14">
        <f t="shared" ref="Q51:S51" si="167">M51-G51</f>
        <v>0.217</v>
      </c>
      <c r="R51" s="14">
        <f t="shared" si="167"/>
        <v>0.3833</v>
      </c>
      <c r="S51" s="14">
        <f t="shared" si="167"/>
        <v>0.1357</v>
      </c>
      <c r="T51" s="8">
        <f t="shared" si="3"/>
        <v>0.3527</v>
      </c>
      <c r="U51" s="14">
        <f t="shared" si="4"/>
        <v>0.736</v>
      </c>
      <c r="V51" s="14">
        <v>4.0458</v>
      </c>
      <c r="W51" s="14">
        <v>0.4688</v>
      </c>
      <c r="X51" s="14">
        <v>0.4565</v>
      </c>
      <c r="Y51" s="14">
        <v>0.4136</v>
      </c>
      <c r="Z51" s="14"/>
      <c r="AA51" s="9">
        <f t="shared" si="5"/>
        <v>2.8821</v>
      </c>
      <c r="AB51" s="9">
        <f t="shared" ref="AB51:AD51" si="168">W51-G51</f>
        <v>0.0538</v>
      </c>
      <c r="AC51" s="9">
        <f t="shared" si="168"/>
        <v>0.0619</v>
      </c>
      <c r="AD51" s="9">
        <f t="shared" si="168"/>
        <v>0.0162</v>
      </c>
      <c r="AE51" s="9">
        <f t="shared" si="7"/>
        <v>0.07</v>
      </c>
      <c r="AF51" s="9">
        <f t="shared" ref="AF51:AI51" si="169">P51-AA51</f>
        <v>0.0487</v>
      </c>
      <c r="AG51" s="9">
        <f t="shared" si="169"/>
        <v>0.1632</v>
      </c>
      <c r="AH51" s="9">
        <f t="shared" si="169"/>
        <v>0.3214</v>
      </c>
      <c r="AI51" s="9">
        <f t="shared" si="169"/>
        <v>0.1195</v>
      </c>
      <c r="AJ51" s="9">
        <f t="shared" si="9"/>
        <v>0.2827</v>
      </c>
      <c r="AK51" s="9">
        <f t="shared" si="10"/>
        <v>0.6041</v>
      </c>
      <c r="AL51" s="8">
        <f t="shared" si="111"/>
        <v>53.20311207</v>
      </c>
      <c r="AM51" s="8">
        <f t="shared" si="12"/>
        <v>19.78149313</v>
      </c>
      <c r="AN51" s="8">
        <f t="shared" si="112"/>
        <v>113.6894234</v>
      </c>
      <c r="AO51" s="8">
        <f t="shared" si="14"/>
        <v>24.659513</v>
      </c>
      <c r="AP51" s="8">
        <f t="shared" si="15"/>
        <v>0.0000272292533</v>
      </c>
      <c r="AQ51" s="8">
        <f t="shared" si="16"/>
        <v>0.006056355562</v>
      </c>
      <c r="AR51" s="8">
        <f t="shared" si="17"/>
        <v>0.01432746207</v>
      </c>
      <c r="AS51" s="10">
        <f t="shared" si="18"/>
        <v>10.96628907</v>
      </c>
      <c r="AT51" s="10">
        <f t="shared" si="19"/>
        <v>4.077385014</v>
      </c>
      <c r="AU51" s="10">
        <f t="shared" si="20"/>
        <v>9.64583049</v>
      </c>
      <c r="AV51" s="10">
        <f t="shared" si="21"/>
        <v>0.01442720067</v>
      </c>
      <c r="AW51" s="8">
        <f t="shared" si="22"/>
        <v>20.61211956</v>
      </c>
    </row>
    <row r="52" ht="15.75" customHeight="1">
      <c r="A52" s="11">
        <v>409.0</v>
      </c>
      <c r="B52" s="12">
        <v>44677.0</v>
      </c>
      <c r="C52" s="11">
        <v>7.5</v>
      </c>
      <c r="D52" s="11" t="s">
        <v>53</v>
      </c>
      <c r="E52" s="13">
        <v>1.1912</v>
      </c>
      <c r="F52" s="13"/>
      <c r="G52" s="13">
        <v>0.419</v>
      </c>
      <c r="H52" s="14">
        <v>0.3994</v>
      </c>
      <c r="I52" s="14">
        <v>0.3984</v>
      </c>
      <c r="J52" s="14">
        <v>27.225</v>
      </c>
      <c r="K52" s="14">
        <v>2.6586</v>
      </c>
      <c r="L52" s="14"/>
      <c r="M52" s="14">
        <v>0.5408</v>
      </c>
      <c r="N52" s="14">
        <v>0.5166</v>
      </c>
      <c r="O52" s="14">
        <v>0.4715</v>
      </c>
      <c r="P52" s="14">
        <f t="shared" si="36"/>
        <v>1.4674</v>
      </c>
      <c r="Q52" s="14">
        <f t="shared" ref="Q52:S52" si="170">M52-G52</f>
        <v>0.1218</v>
      </c>
      <c r="R52" s="14">
        <f t="shared" si="170"/>
        <v>0.1172</v>
      </c>
      <c r="S52" s="14">
        <f t="shared" si="170"/>
        <v>0.0731</v>
      </c>
      <c r="T52" s="8">
        <f t="shared" si="3"/>
        <v>0.1949</v>
      </c>
      <c r="U52" s="14">
        <f t="shared" si="4"/>
        <v>0.3121</v>
      </c>
      <c r="V52" s="14">
        <v>2.6315</v>
      </c>
      <c r="W52" s="14">
        <v>0.4457</v>
      </c>
      <c r="X52" s="14">
        <v>0.4168</v>
      </c>
      <c r="Y52" s="14">
        <v>0.4066</v>
      </c>
      <c r="Z52" s="14"/>
      <c r="AA52" s="9">
        <f t="shared" si="5"/>
        <v>1.4403</v>
      </c>
      <c r="AB52" s="9">
        <f t="shared" ref="AB52:AD52" si="171">W52-G52</f>
        <v>0.0267</v>
      </c>
      <c r="AC52" s="9">
        <f t="shared" si="171"/>
        <v>0.0174</v>
      </c>
      <c r="AD52" s="9">
        <f t="shared" si="171"/>
        <v>0.0082</v>
      </c>
      <c r="AE52" s="9">
        <f t="shared" si="7"/>
        <v>0.0349</v>
      </c>
      <c r="AF52" s="9">
        <f t="shared" ref="AF52:AI52" si="172">P52-AA52</f>
        <v>0.0271</v>
      </c>
      <c r="AG52" s="9">
        <f t="shared" si="172"/>
        <v>0.0951</v>
      </c>
      <c r="AH52" s="9">
        <f t="shared" si="172"/>
        <v>0.0998</v>
      </c>
      <c r="AI52" s="9">
        <f t="shared" si="172"/>
        <v>0.0649</v>
      </c>
      <c r="AJ52" s="9">
        <f t="shared" si="9"/>
        <v>0.16</v>
      </c>
      <c r="AK52" s="9">
        <f t="shared" si="10"/>
        <v>0.2598</v>
      </c>
      <c r="AL52" s="8">
        <f t="shared" si="111"/>
        <v>38.41416474</v>
      </c>
      <c r="AM52" s="8">
        <f t="shared" si="12"/>
        <v>24.98075443</v>
      </c>
      <c r="AN52" s="8">
        <f t="shared" si="112"/>
        <v>62.375</v>
      </c>
      <c r="AO52" s="8">
        <f t="shared" si="14"/>
        <v>33.29912776</v>
      </c>
      <c r="AP52" s="8">
        <f t="shared" si="15"/>
        <v>0.00002583434429</v>
      </c>
      <c r="AQ52" s="8">
        <f t="shared" si="16"/>
        <v>0.006481831255</v>
      </c>
      <c r="AR52" s="8">
        <f t="shared" si="17"/>
        <v>0.01597986134</v>
      </c>
      <c r="AS52" s="10">
        <f t="shared" si="18"/>
        <v>6.801144882</v>
      </c>
      <c r="AT52" s="10">
        <f t="shared" si="19"/>
        <v>4.422788606</v>
      </c>
      <c r="AU52" s="10">
        <f t="shared" si="20"/>
        <v>10.90363909</v>
      </c>
      <c r="AV52" s="10">
        <f t="shared" si="21"/>
        <v>0.01287465148</v>
      </c>
      <c r="AW52" s="8">
        <f t="shared" si="22"/>
        <v>17.70478397</v>
      </c>
    </row>
    <row r="53" ht="15.75" customHeight="1">
      <c r="A53" s="11">
        <v>410.0</v>
      </c>
      <c r="B53" s="12">
        <v>44677.0</v>
      </c>
      <c r="C53" s="11">
        <v>7.5</v>
      </c>
      <c r="D53" s="11" t="s">
        <v>56</v>
      </c>
      <c r="E53" s="13">
        <v>1.1971</v>
      </c>
      <c r="F53" s="13"/>
      <c r="G53" s="13">
        <v>0.4098</v>
      </c>
      <c r="H53" s="14">
        <v>0.3949</v>
      </c>
      <c r="I53" s="14">
        <v>0.3957</v>
      </c>
      <c r="J53" s="14">
        <v>30.7</v>
      </c>
      <c r="K53" s="14">
        <v>3.0062</v>
      </c>
      <c r="L53" s="14"/>
      <c r="M53" s="14">
        <v>0.5371</v>
      </c>
      <c r="N53" s="14">
        <v>0.4304</v>
      </c>
      <c r="O53" s="14">
        <v>0.4708</v>
      </c>
      <c r="P53" s="14">
        <f t="shared" si="36"/>
        <v>1.8091</v>
      </c>
      <c r="Q53" s="14">
        <f t="shared" ref="Q53:S53" si="173">M53-G53</f>
        <v>0.1273</v>
      </c>
      <c r="R53" s="14">
        <f t="shared" si="173"/>
        <v>0.0355</v>
      </c>
      <c r="S53" s="14">
        <f t="shared" si="173"/>
        <v>0.0751</v>
      </c>
      <c r="T53" s="8">
        <f t="shared" si="3"/>
        <v>0.2024</v>
      </c>
      <c r="U53" s="14">
        <f t="shared" si="4"/>
        <v>0.2379</v>
      </c>
      <c r="V53" s="14">
        <v>2.976</v>
      </c>
      <c r="W53" s="14">
        <v>0.4391</v>
      </c>
      <c r="X53" s="14">
        <v>0.4019</v>
      </c>
      <c r="Y53" s="14">
        <v>0.4052</v>
      </c>
      <c r="Z53" s="14"/>
      <c r="AA53" s="9">
        <f t="shared" si="5"/>
        <v>1.7789</v>
      </c>
      <c r="AB53" s="9">
        <f t="shared" ref="AB53:AD53" si="174">W53-G53</f>
        <v>0.0293</v>
      </c>
      <c r="AC53" s="9">
        <f t="shared" si="174"/>
        <v>0.007</v>
      </c>
      <c r="AD53" s="9">
        <f t="shared" si="174"/>
        <v>0.0095</v>
      </c>
      <c r="AE53" s="9">
        <f t="shared" si="7"/>
        <v>0.0388</v>
      </c>
      <c r="AF53" s="9">
        <f t="shared" ref="AF53:AI53" si="175">P53-AA53</f>
        <v>0.0302</v>
      </c>
      <c r="AG53" s="9">
        <f t="shared" si="175"/>
        <v>0.098</v>
      </c>
      <c r="AH53" s="9">
        <f t="shared" si="175"/>
        <v>0.0285</v>
      </c>
      <c r="AI53" s="9">
        <f t="shared" si="175"/>
        <v>0.0656</v>
      </c>
      <c r="AJ53" s="9">
        <f t="shared" si="9"/>
        <v>0.1636</v>
      </c>
      <c r="AK53" s="9">
        <f t="shared" si="10"/>
        <v>0.1921</v>
      </c>
      <c r="AL53" s="8">
        <f t="shared" si="111"/>
        <v>14.8360229</v>
      </c>
      <c r="AM53" s="8">
        <f t="shared" si="12"/>
        <v>34.14888079</v>
      </c>
      <c r="AN53" s="8">
        <f t="shared" si="112"/>
        <v>17.4205379</v>
      </c>
      <c r="AO53" s="8">
        <f t="shared" si="14"/>
        <v>51.85770751</v>
      </c>
      <c r="AP53" s="8">
        <f t="shared" si="15"/>
        <v>0.000004250436918</v>
      </c>
      <c r="AQ53" s="8">
        <f t="shared" si="16"/>
        <v>0.004687170616</v>
      </c>
      <c r="AR53" s="8">
        <f t="shared" si="17"/>
        <v>0.01168934623</v>
      </c>
      <c r="AS53" s="10">
        <f t="shared" si="18"/>
        <v>1.575368968</v>
      </c>
      <c r="AT53" s="10">
        <f t="shared" si="19"/>
        <v>3.626112432</v>
      </c>
      <c r="AU53" s="10">
        <f t="shared" si="20"/>
        <v>9.043170637</v>
      </c>
      <c r="AV53" s="10">
        <f t="shared" si="21"/>
        <v>0.006639146294</v>
      </c>
      <c r="AW53" s="8">
        <f t="shared" si="22"/>
        <v>10.61853961</v>
      </c>
    </row>
    <row r="54" ht="15.75" customHeight="1">
      <c r="A54" s="11">
        <v>411.0</v>
      </c>
      <c r="B54" s="12">
        <v>44677.0</v>
      </c>
      <c r="C54" s="11">
        <v>7.5</v>
      </c>
      <c r="D54" s="11" t="s">
        <v>56</v>
      </c>
      <c r="E54" s="13">
        <v>1.1778</v>
      </c>
      <c r="F54" s="13"/>
      <c r="G54" s="13">
        <v>0.4108</v>
      </c>
      <c r="H54" s="14">
        <v>0.3942</v>
      </c>
      <c r="I54" s="14">
        <v>0.4013</v>
      </c>
      <c r="J54" s="14">
        <v>34.275</v>
      </c>
      <c r="K54" s="14">
        <v>3.624</v>
      </c>
      <c r="L54" s="14"/>
      <c r="M54" s="14">
        <v>0.6256</v>
      </c>
      <c r="N54" s="14">
        <v>0.6612</v>
      </c>
      <c r="O54" s="14">
        <v>0.4981</v>
      </c>
      <c r="P54" s="14">
        <f t="shared" si="36"/>
        <v>2.4462</v>
      </c>
      <c r="Q54" s="14">
        <f t="shared" ref="Q54:S54" si="176">M54-G54</f>
        <v>0.2148</v>
      </c>
      <c r="R54" s="14">
        <f t="shared" si="176"/>
        <v>0.267</v>
      </c>
      <c r="S54" s="14">
        <f t="shared" si="176"/>
        <v>0.0968</v>
      </c>
      <c r="T54" s="8">
        <f t="shared" si="3"/>
        <v>0.3116</v>
      </c>
      <c r="U54" s="14">
        <f t="shared" si="4"/>
        <v>0.5786</v>
      </c>
      <c r="V54" s="14">
        <v>3.581</v>
      </c>
      <c r="W54" s="14">
        <v>0.4573</v>
      </c>
      <c r="X54" s="14">
        <v>0.4325</v>
      </c>
      <c r="Y54" s="14">
        <v>0.4136</v>
      </c>
      <c r="Z54" s="14"/>
      <c r="AA54" s="9">
        <f t="shared" si="5"/>
        <v>2.4032</v>
      </c>
      <c r="AB54" s="9">
        <f t="shared" ref="AB54:AD54" si="177">W54-G54</f>
        <v>0.0465</v>
      </c>
      <c r="AC54" s="9">
        <f t="shared" si="177"/>
        <v>0.0383</v>
      </c>
      <c r="AD54" s="9">
        <f t="shared" si="177"/>
        <v>0.0123</v>
      </c>
      <c r="AE54" s="9">
        <f t="shared" si="7"/>
        <v>0.0588</v>
      </c>
      <c r="AF54" s="9">
        <f t="shared" ref="AF54:AI54" si="178">P54-AA54</f>
        <v>0.043</v>
      </c>
      <c r="AG54" s="9">
        <f t="shared" si="178"/>
        <v>0.1683</v>
      </c>
      <c r="AH54" s="9">
        <f t="shared" si="178"/>
        <v>0.2287</v>
      </c>
      <c r="AI54" s="9">
        <f t="shared" si="178"/>
        <v>0.0845</v>
      </c>
      <c r="AJ54" s="9">
        <f t="shared" si="9"/>
        <v>0.2528</v>
      </c>
      <c r="AK54" s="9">
        <f t="shared" si="10"/>
        <v>0.4815</v>
      </c>
      <c r="AL54" s="8">
        <f t="shared" si="111"/>
        <v>47.49740395</v>
      </c>
      <c r="AM54" s="8">
        <f t="shared" si="12"/>
        <v>17.54932503</v>
      </c>
      <c r="AN54" s="8">
        <f t="shared" si="112"/>
        <v>90.46677215</v>
      </c>
      <c r="AO54" s="8">
        <f t="shared" si="14"/>
        <v>21.28463476</v>
      </c>
      <c r="AP54" s="8">
        <f t="shared" si="15"/>
        <v>0.00002057117573</v>
      </c>
      <c r="AQ54" s="8">
        <f t="shared" si="16"/>
        <v>0.004441125425</v>
      </c>
      <c r="AR54" s="8">
        <f t="shared" si="17"/>
        <v>0.01328658589</v>
      </c>
      <c r="AS54" s="10">
        <f t="shared" si="18"/>
        <v>9.349194669</v>
      </c>
      <c r="AT54" s="10">
        <f t="shared" si="19"/>
        <v>3.45433734</v>
      </c>
      <c r="AU54" s="10">
        <f t="shared" si="20"/>
        <v>10.33439621</v>
      </c>
      <c r="AV54" s="10">
        <f t="shared" si="21"/>
        <v>0.01195814736</v>
      </c>
      <c r="AW54" s="8">
        <f t="shared" si="22"/>
        <v>19.68359088</v>
      </c>
    </row>
    <row r="55" ht="15.75" customHeight="1">
      <c r="A55" s="11">
        <v>412.0</v>
      </c>
      <c r="B55" s="12">
        <v>44677.0</v>
      </c>
      <c r="C55" s="11">
        <v>7.5</v>
      </c>
      <c r="D55" s="11" t="s">
        <v>56</v>
      </c>
      <c r="E55" s="13">
        <v>1.1825</v>
      </c>
      <c r="F55" s="13"/>
      <c r="G55" s="13">
        <v>0.4095</v>
      </c>
      <c r="H55" s="14">
        <v>0.3966</v>
      </c>
      <c r="I55" s="14">
        <v>0.4009</v>
      </c>
      <c r="J55" s="14">
        <v>33.425</v>
      </c>
      <c r="K55" s="14">
        <v>3.449</v>
      </c>
      <c r="L55" s="14"/>
      <c r="M55" s="14">
        <v>0.5789</v>
      </c>
      <c r="N55" s="14">
        <v>0.4803</v>
      </c>
      <c r="O55" s="14">
        <v>0.5134</v>
      </c>
      <c r="P55" s="14">
        <f t="shared" si="36"/>
        <v>2.2665</v>
      </c>
      <c r="Q55" s="14">
        <f t="shared" ref="Q55:S55" si="179">M55-G55</f>
        <v>0.1694</v>
      </c>
      <c r="R55" s="14">
        <f t="shared" si="179"/>
        <v>0.0837</v>
      </c>
      <c r="S55" s="14">
        <f t="shared" si="179"/>
        <v>0.1125</v>
      </c>
      <c r="T55" s="8">
        <f t="shared" si="3"/>
        <v>0.2819</v>
      </c>
      <c r="U55" s="14">
        <f t="shared" si="4"/>
        <v>0.3656</v>
      </c>
      <c r="V55" s="14">
        <v>3.4012</v>
      </c>
      <c r="W55" s="14">
        <v>0.4481</v>
      </c>
      <c r="X55" s="14">
        <v>0.4101</v>
      </c>
      <c r="Y55" s="14">
        <v>0.4191</v>
      </c>
      <c r="Z55" s="14"/>
      <c r="AA55" s="9">
        <f t="shared" si="5"/>
        <v>2.2187</v>
      </c>
      <c r="AB55" s="9">
        <f t="shared" ref="AB55:AD55" si="180">W55-G55</f>
        <v>0.0386</v>
      </c>
      <c r="AC55" s="9">
        <f t="shared" si="180"/>
        <v>0.0135</v>
      </c>
      <c r="AD55" s="9">
        <f t="shared" si="180"/>
        <v>0.0182</v>
      </c>
      <c r="AE55" s="9">
        <f t="shared" si="7"/>
        <v>0.0568</v>
      </c>
      <c r="AF55" s="9">
        <f t="shared" ref="AF55:AI55" si="181">P55-AA55</f>
        <v>0.0478</v>
      </c>
      <c r="AG55" s="9">
        <f t="shared" si="181"/>
        <v>0.1308</v>
      </c>
      <c r="AH55" s="9">
        <f t="shared" si="181"/>
        <v>0.0702</v>
      </c>
      <c r="AI55" s="9">
        <f t="shared" si="181"/>
        <v>0.0943</v>
      </c>
      <c r="AJ55" s="9">
        <f t="shared" si="9"/>
        <v>0.2251</v>
      </c>
      <c r="AK55" s="9">
        <f t="shared" si="10"/>
        <v>0.2953</v>
      </c>
      <c r="AL55" s="8">
        <f t="shared" si="111"/>
        <v>23.77243481</v>
      </c>
      <c r="AM55" s="8">
        <f t="shared" si="12"/>
        <v>31.93362682</v>
      </c>
      <c r="AN55" s="8">
        <f t="shared" si="112"/>
        <v>31.18613949</v>
      </c>
      <c r="AO55" s="8">
        <f t="shared" si="14"/>
        <v>46.91542289</v>
      </c>
      <c r="AP55" s="8">
        <f t="shared" si="15"/>
        <v>0.000007085852236</v>
      </c>
      <c r="AQ55" s="8">
        <f t="shared" si="16"/>
        <v>0.005315608562</v>
      </c>
      <c r="AR55" s="8">
        <f t="shared" si="17"/>
        <v>0.01268869021</v>
      </c>
      <c r="AS55" s="10">
        <f t="shared" si="18"/>
        <v>3.097286565</v>
      </c>
      <c r="AT55" s="10">
        <f t="shared" si="19"/>
        <v>4.160600044</v>
      </c>
      <c r="AU55" s="10">
        <f t="shared" si="20"/>
        <v>9.931612619</v>
      </c>
      <c r="AV55" s="10">
        <f t="shared" si="21"/>
        <v>0.007907682053</v>
      </c>
      <c r="AW55" s="8">
        <f t="shared" si="22"/>
        <v>13.02889918</v>
      </c>
    </row>
    <row r="56" ht="15.75" customHeight="1">
      <c r="A56" s="11">
        <v>413.0</v>
      </c>
      <c r="B56" s="12">
        <v>44677.0</v>
      </c>
      <c r="C56" s="11">
        <v>7.5</v>
      </c>
      <c r="D56" s="11" t="s">
        <v>56</v>
      </c>
      <c r="E56" s="13">
        <v>1.1895</v>
      </c>
      <c r="F56" s="13"/>
      <c r="G56" s="13">
        <v>0.4136</v>
      </c>
      <c r="H56" s="14">
        <v>0.3961</v>
      </c>
      <c r="I56" s="14">
        <v>0.3998</v>
      </c>
      <c r="J56" s="14">
        <v>33.925</v>
      </c>
      <c r="K56" s="14">
        <v>4.2979</v>
      </c>
      <c r="L56" s="14"/>
      <c r="M56" s="14">
        <v>0.6166</v>
      </c>
      <c r="N56" s="14">
        <v>0.5875</v>
      </c>
      <c r="O56" s="14">
        <v>0.5469</v>
      </c>
      <c r="P56" s="14">
        <f t="shared" si="36"/>
        <v>3.1084</v>
      </c>
      <c r="Q56" s="14">
        <f t="shared" ref="Q56:S56" si="182">M56-G56</f>
        <v>0.203</v>
      </c>
      <c r="R56" s="14">
        <f t="shared" si="182"/>
        <v>0.1914</v>
      </c>
      <c r="S56" s="14">
        <f t="shared" si="182"/>
        <v>0.1471</v>
      </c>
      <c r="T56" s="8">
        <f t="shared" si="3"/>
        <v>0.3501</v>
      </c>
      <c r="U56" s="14">
        <f t="shared" si="4"/>
        <v>0.5415</v>
      </c>
      <c r="V56" s="14">
        <v>4.2398</v>
      </c>
      <c r="W56" s="14">
        <v>0.4575</v>
      </c>
      <c r="X56" s="14">
        <v>0.4289</v>
      </c>
      <c r="Y56" s="14">
        <v>0.4189</v>
      </c>
      <c r="Z56" s="14"/>
      <c r="AA56" s="9">
        <f t="shared" si="5"/>
        <v>3.0503</v>
      </c>
      <c r="AB56" s="9">
        <f t="shared" ref="AB56:AD56" si="183">W56-G56</f>
        <v>0.0439</v>
      </c>
      <c r="AC56" s="9">
        <f t="shared" si="183"/>
        <v>0.0328</v>
      </c>
      <c r="AD56" s="9">
        <f t="shared" si="183"/>
        <v>0.0191</v>
      </c>
      <c r="AE56" s="9">
        <f t="shared" si="7"/>
        <v>0.063</v>
      </c>
      <c r="AF56" s="9">
        <f t="shared" ref="AF56:AI56" si="184">P56-AA56</f>
        <v>0.0581</v>
      </c>
      <c r="AG56" s="9">
        <f t="shared" si="184"/>
        <v>0.1591</v>
      </c>
      <c r="AH56" s="9">
        <f t="shared" si="184"/>
        <v>0.1586</v>
      </c>
      <c r="AI56" s="9">
        <f t="shared" si="184"/>
        <v>0.128</v>
      </c>
      <c r="AJ56" s="9">
        <f t="shared" si="9"/>
        <v>0.2871</v>
      </c>
      <c r="AK56" s="9">
        <f t="shared" si="10"/>
        <v>0.4457</v>
      </c>
      <c r="AL56" s="8">
        <f t="shared" si="111"/>
        <v>35.58447386</v>
      </c>
      <c r="AM56" s="8">
        <f t="shared" si="12"/>
        <v>28.71886919</v>
      </c>
      <c r="AN56" s="8">
        <f t="shared" si="112"/>
        <v>55.24207593</v>
      </c>
      <c r="AO56" s="8">
        <f t="shared" si="14"/>
        <v>40.28958137</v>
      </c>
      <c r="AP56" s="8">
        <f t="shared" si="15"/>
        <v>0.00001495401757</v>
      </c>
      <c r="AQ56" s="8">
        <f t="shared" si="16"/>
        <v>0.006922670521</v>
      </c>
      <c r="AR56" s="8">
        <f t="shared" si="17"/>
        <v>0.01552733364</v>
      </c>
      <c r="AS56" s="10">
        <f t="shared" si="18"/>
        <v>5.102303436</v>
      </c>
      <c r="AT56" s="10">
        <f t="shared" si="19"/>
        <v>4.117874147</v>
      </c>
      <c r="AU56" s="10">
        <f t="shared" si="20"/>
        <v>9.236263029</v>
      </c>
      <c r="AV56" s="10">
        <f t="shared" si="21"/>
        <v>0.01141518791</v>
      </c>
      <c r="AW56" s="8">
        <f t="shared" si="22"/>
        <v>14.33856647</v>
      </c>
    </row>
    <row r="57" ht="15.75" customHeight="1">
      <c r="A57" s="11">
        <v>414.0</v>
      </c>
      <c r="B57" s="12">
        <v>44677.0</v>
      </c>
      <c r="C57" s="11">
        <v>7.5</v>
      </c>
      <c r="D57" s="11" t="s">
        <v>56</v>
      </c>
      <c r="E57" s="13">
        <v>1.197</v>
      </c>
      <c r="F57" s="13"/>
      <c r="G57" s="13">
        <v>0.4164</v>
      </c>
      <c r="H57" s="14">
        <v>0.4004</v>
      </c>
      <c r="I57" s="14">
        <v>0.3999</v>
      </c>
      <c r="J57" s="14">
        <v>32.775</v>
      </c>
      <c r="K57" s="14">
        <v>3.5531</v>
      </c>
      <c r="L57" s="14"/>
      <c r="M57" s="14">
        <v>0.5799</v>
      </c>
      <c r="N57" s="14">
        <v>0.5551</v>
      </c>
      <c r="O57" s="14">
        <v>0.4763</v>
      </c>
      <c r="P57" s="14">
        <f t="shared" si="36"/>
        <v>2.3561</v>
      </c>
      <c r="Q57" s="14">
        <f t="shared" ref="Q57:S57" si="185">M57-G57</f>
        <v>0.1635</v>
      </c>
      <c r="R57" s="14">
        <f t="shared" si="185"/>
        <v>0.1547</v>
      </c>
      <c r="S57" s="14">
        <f t="shared" si="185"/>
        <v>0.0764</v>
      </c>
      <c r="T57" s="8">
        <f t="shared" si="3"/>
        <v>0.2399</v>
      </c>
      <c r="U57" s="14">
        <f t="shared" si="4"/>
        <v>0.3946</v>
      </c>
      <c r="V57" s="14">
        <v>3.5036</v>
      </c>
      <c r="W57" s="14">
        <v>0.4521</v>
      </c>
      <c r="X57" s="14">
        <v>0.425</v>
      </c>
      <c r="Y57" s="14">
        <v>0.4096</v>
      </c>
      <c r="Z57" s="14"/>
      <c r="AA57" s="9">
        <f t="shared" si="5"/>
        <v>2.3066</v>
      </c>
      <c r="AB57" s="9">
        <f t="shared" ref="AB57:AD57" si="186">W57-G57</f>
        <v>0.0357</v>
      </c>
      <c r="AC57" s="9">
        <f t="shared" si="186"/>
        <v>0.0246</v>
      </c>
      <c r="AD57" s="9">
        <f t="shared" si="186"/>
        <v>0.0097</v>
      </c>
      <c r="AE57" s="9">
        <f t="shared" si="7"/>
        <v>0.0454</v>
      </c>
      <c r="AF57" s="9">
        <f t="shared" ref="AF57:AI57" si="187">P57-AA57</f>
        <v>0.0495</v>
      </c>
      <c r="AG57" s="9">
        <f t="shared" si="187"/>
        <v>0.1278</v>
      </c>
      <c r="AH57" s="9">
        <f t="shared" si="187"/>
        <v>0.1301</v>
      </c>
      <c r="AI57" s="9">
        <f t="shared" si="187"/>
        <v>0.0667</v>
      </c>
      <c r="AJ57" s="9">
        <f t="shared" si="9"/>
        <v>0.1945</v>
      </c>
      <c r="AK57" s="9">
        <f t="shared" si="10"/>
        <v>0.3246</v>
      </c>
      <c r="AL57" s="8">
        <f t="shared" si="111"/>
        <v>40.08009858</v>
      </c>
      <c r="AM57" s="8">
        <f t="shared" si="12"/>
        <v>20.54836722</v>
      </c>
      <c r="AN57" s="8">
        <f t="shared" si="112"/>
        <v>66.88946015</v>
      </c>
      <c r="AO57" s="8">
        <f t="shared" si="14"/>
        <v>25.8627375</v>
      </c>
      <c r="AP57" s="8">
        <f t="shared" si="15"/>
        <v>0.00001437082296</v>
      </c>
      <c r="AQ57" s="8">
        <f t="shared" si="16"/>
        <v>0.003971406475</v>
      </c>
      <c r="AR57" s="8">
        <f t="shared" si="17"/>
        <v>0.011580788</v>
      </c>
      <c r="AS57" s="10">
        <f t="shared" si="18"/>
        <v>5.521836934</v>
      </c>
      <c r="AT57" s="10">
        <f t="shared" si="19"/>
        <v>2.83094945</v>
      </c>
      <c r="AU57" s="10">
        <f t="shared" si="20"/>
        <v>8.255167438</v>
      </c>
      <c r="AV57" s="10">
        <f t="shared" si="21"/>
        <v>0.009219776948</v>
      </c>
      <c r="AW57" s="8">
        <f t="shared" si="22"/>
        <v>13.77700437</v>
      </c>
    </row>
    <row r="58" ht="15.75" customHeight="1">
      <c r="A58" s="11">
        <v>415.0</v>
      </c>
      <c r="B58" s="12">
        <v>44677.0</v>
      </c>
      <c r="C58" s="11">
        <v>7.5</v>
      </c>
      <c r="D58" s="11" t="s">
        <v>54</v>
      </c>
      <c r="E58" s="13">
        <v>1.1798</v>
      </c>
      <c r="F58" s="13"/>
      <c r="G58" s="13">
        <v>0.4153</v>
      </c>
      <c r="H58" s="14">
        <v>0.3962</v>
      </c>
      <c r="I58" s="14">
        <v>0.3896</v>
      </c>
      <c r="J58" s="14">
        <v>31.6</v>
      </c>
      <c r="K58" s="14">
        <v>3.4323</v>
      </c>
      <c r="L58" s="14"/>
      <c r="M58" s="14">
        <v>0.5925</v>
      </c>
      <c r="N58" s="14">
        <v>0.624</v>
      </c>
      <c r="O58" s="14">
        <v>0.4985</v>
      </c>
      <c r="P58" s="14">
        <f t="shared" si="36"/>
        <v>2.2525</v>
      </c>
      <c r="Q58" s="14">
        <f t="shared" ref="Q58:S58" si="188">M58-G58</f>
        <v>0.1772</v>
      </c>
      <c r="R58" s="14">
        <f t="shared" si="188"/>
        <v>0.2278</v>
      </c>
      <c r="S58" s="14">
        <f t="shared" si="188"/>
        <v>0.1089</v>
      </c>
      <c r="T58" s="8">
        <f t="shared" si="3"/>
        <v>0.2861</v>
      </c>
      <c r="U58" s="14">
        <f t="shared" si="4"/>
        <v>0.5139</v>
      </c>
      <c r="V58" s="14">
        <v>3.3906</v>
      </c>
      <c r="W58" s="14">
        <v>0.4531</v>
      </c>
      <c r="X58" s="14">
        <v>0.4322</v>
      </c>
      <c r="Y58" s="14">
        <v>0.4033</v>
      </c>
      <c r="Z58" s="14"/>
      <c r="AA58" s="9">
        <f t="shared" si="5"/>
        <v>2.2108</v>
      </c>
      <c r="AB58" s="9">
        <f t="shared" ref="AB58:AD58" si="189">W58-G58</f>
        <v>0.0378</v>
      </c>
      <c r="AC58" s="9">
        <f t="shared" si="189"/>
        <v>0.036</v>
      </c>
      <c r="AD58" s="9">
        <f t="shared" si="189"/>
        <v>0.0137</v>
      </c>
      <c r="AE58" s="9">
        <f t="shared" si="7"/>
        <v>0.0515</v>
      </c>
      <c r="AF58" s="9">
        <f t="shared" ref="AF58:AI58" si="190">P58-AA58</f>
        <v>0.0417</v>
      </c>
      <c r="AG58" s="9">
        <f t="shared" si="190"/>
        <v>0.1394</v>
      </c>
      <c r="AH58" s="9">
        <f t="shared" si="190"/>
        <v>0.1918</v>
      </c>
      <c r="AI58" s="9">
        <f t="shared" si="190"/>
        <v>0.0952</v>
      </c>
      <c r="AJ58" s="9">
        <f t="shared" si="9"/>
        <v>0.2346</v>
      </c>
      <c r="AK58" s="9">
        <f t="shared" si="10"/>
        <v>0.4264</v>
      </c>
      <c r="AL58" s="8">
        <f t="shared" si="111"/>
        <v>44.98123827</v>
      </c>
      <c r="AM58" s="8">
        <f t="shared" si="12"/>
        <v>22.32645403</v>
      </c>
      <c r="AN58" s="8">
        <f t="shared" si="112"/>
        <v>81.75618073</v>
      </c>
      <c r="AO58" s="8">
        <f t="shared" si="14"/>
        <v>28.74396135</v>
      </c>
      <c r="AP58" s="8">
        <f t="shared" si="15"/>
        <v>0.00002505157224</v>
      </c>
      <c r="AQ58" s="8">
        <f t="shared" si="16"/>
        <v>0.006275658905</v>
      </c>
      <c r="AR58" s="8">
        <f t="shared" si="17"/>
        <v>0.01546501659</v>
      </c>
      <c r="AS58" s="10">
        <f t="shared" si="18"/>
        <v>8.514983352</v>
      </c>
      <c r="AT58" s="10">
        <f t="shared" si="19"/>
        <v>4.226415094</v>
      </c>
      <c r="AU58" s="10">
        <f t="shared" si="20"/>
        <v>10.41509434</v>
      </c>
      <c r="AV58" s="10">
        <f t="shared" si="21"/>
        <v>0.01351312979</v>
      </c>
      <c r="AW58" s="8">
        <f t="shared" si="22"/>
        <v>18.93007769</v>
      </c>
    </row>
    <row r="59" ht="15.75" customHeight="1">
      <c r="A59" s="11">
        <v>416.0</v>
      </c>
      <c r="B59" s="12">
        <v>44677.0</v>
      </c>
      <c r="C59" s="11">
        <v>7.5</v>
      </c>
      <c r="D59" s="11" t="s">
        <v>54</v>
      </c>
      <c r="E59" s="13">
        <v>1.1963</v>
      </c>
      <c r="F59" s="13"/>
      <c r="G59" s="13">
        <v>0.414</v>
      </c>
      <c r="H59" s="14">
        <v>0.3924</v>
      </c>
      <c r="I59" s="14">
        <v>0.3997</v>
      </c>
      <c r="J59" s="14">
        <v>35.725</v>
      </c>
      <c r="K59" s="14">
        <v>4.3951</v>
      </c>
      <c r="L59" s="14"/>
      <c r="M59" s="14">
        <v>0.6278</v>
      </c>
      <c r="N59" s="14">
        <v>0.7102</v>
      </c>
      <c r="O59" s="14">
        <v>0.5197</v>
      </c>
      <c r="P59" s="14">
        <f t="shared" si="36"/>
        <v>3.1988</v>
      </c>
      <c r="Q59" s="14">
        <f t="shared" ref="Q59:S59" si="191">M59-G59</f>
        <v>0.2138</v>
      </c>
      <c r="R59" s="14">
        <f t="shared" si="191"/>
        <v>0.3178</v>
      </c>
      <c r="S59" s="14">
        <f t="shared" si="191"/>
        <v>0.12</v>
      </c>
      <c r="T59" s="8">
        <f t="shared" si="3"/>
        <v>0.3338</v>
      </c>
      <c r="U59" s="14">
        <f t="shared" si="4"/>
        <v>0.6516</v>
      </c>
      <c r="V59" s="14">
        <v>4.3277</v>
      </c>
      <c r="W59" s="14">
        <v>0.4639</v>
      </c>
      <c r="X59" s="14">
        <v>0.4424</v>
      </c>
      <c r="Y59" s="14">
        <v>0.4154</v>
      </c>
      <c r="Z59" s="14"/>
      <c r="AA59" s="9">
        <f t="shared" si="5"/>
        <v>3.1314</v>
      </c>
      <c r="AB59" s="9">
        <f t="shared" ref="AB59:AD59" si="192">W59-G59</f>
        <v>0.0499</v>
      </c>
      <c r="AC59" s="9">
        <f t="shared" si="192"/>
        <v>0.05</v>
      </c>
      <c r="AD59" s="9">
        <f t="shared" si="192"/>
        <v>0.0157</v>
      </c>
      <c r="AE59" s="9">
        <f t="shared" si="7"/>
        <v>0.0656</v>
      </c>
      <c r="AF59" s="9">
        <f t="shared" ref="AF59:AI59" si="193">P59-AA59</f>
        <v>0.0674</v>
      </c>
      <c r="AG59" s="9">
        <f t="shared" si="193"/>
        <v>0.1639</v>
      </c>
      <c r="AH59" s="9">
        <f t="shared" si="193"/>
        <v>0.2678</v>
      </c>
      <c r="AI59" s="9">
        <f t="shared" si="193"/>
        <v>0.1043</v>
      </c>
      <c r="AJ59" s="9">
        <f t="shared" si="9"/>
        <v>0.2682</v>
      </c>
      <c r="AK59" s="9">
        <f t="shared" si="10"/>
        <v>0.536</v>
      </c>
      <c r="AL59" s="8">
        <f t="shared" si="111"/>
        <v>49.96268657</v>
      </c>
      <c r="AM59" s="8">
        <f t="shared" si="12"/>
        <v>19.45895522</v>
      </c>
      <c r="AN59" s="8">
        <f t="shared" si="112"/>
        <v>99.85085757</v>
      </c>
      <c r="AO59" s="8">
        <f t="shared" si="14"/>
        <v>24.1602965</v>
      </c>
      <c r="AP59" s="8">
        <f t="shared" si="15"/>
        <v>0.0000199159997</v>
      </c>
      <c r="AQ59" s="8">
        <f t="shared" si="16"/>
        <v>0.004883745315</v>
      </c>
      <c r="AR59" s="8">
        <f t="shared" si="17"/>
        <v>0.01255820224</v>
      </c>
      <c r="AS59" s="10">
        <f t="shared" si="18"/>
        <v>8.371889459</v>
      </c>
      <c r="AT59" s="10">
        <f t="shared" si="19"/>
        <v>3.260597724</v>
      </c>
      <c r="AU59" s="10">
        <f t="shared" si="20"/>
        <v>8.384394148</v>
      </c>
      <c r="AV59" s="10">
        <f t="shared" si="21"/>
        <v>0.01175568871</v>
      </c>
      <c r="AW59" s="8">
        <f t="shared" si="22"/>
        <v>16.75628361</v>
      </c>
    </row>
    <row r="60" ht="15.75" customHeight="1">
      <c r="A60" s="11">
        <v>417.0</v>
      </c>
      <c r="B60" s="12">
        <v>44677.0</v>
      </c>
      <c r="C60" s="11">
        <v>7.5</v>
      </c>
      <c r="D60" s="11" t="s">
        <v>54</v>
      </c>
      <c r="E60" s="13">
        <v>1.1863</v>
      </c>
      <c r="F60" s="13"/>
      <c r="G60" s="13">
        <v>0.4121</v>
      </c>
      <c r="H60" s="14">
        <v>0.3976</v>
      </c>
      <c r="I60" s="14">
        <v>0.4056</v>
      </c>
      <c r="J60" s="14">
        <v>34.95</v>
      </c>
      <c r="K60" s="14">
        <v>4.2647</v>
      </c>
      <c r="L60" s="14"/>
      <c r="M60" s="14">
        <v>0.6086</v>
      </c>
      <c r="N60" s="14">
        <v>0.6916</v>
      </c>
      <c r="O60" s="14">
        <v>0.5186</v>
      </c>
      <c r="P60" s="14">
        <f t="shared" si="36"/>
        <v>3.0784</v>
      </c>
      <c r="Q60" s="14">
        <f t="shared" ref="Q60:S60" si="194">M60-G60</f>
        <v>0.1965</v>
      </c>
      <c r="R60" s="14">
        <f t="shared" si="194"/>
        <v>0.294</v>
      </c>
      <c r="S60" s="14">
        <f t="shared" si="194"/>
        <v>0.113</v>
      </c>
      <c r="T60" s="8">
        <f t="shared" si="3"/>
        <v>0.3095</v>
      </c>
      <c r="U60" s="14">
        <f t="shared" si="4"/>
        <v>0.6035</v>
      </c>
      <c r="V60" s="14">
        <v>4.2053</v>
      </c>
      <c r="W60" s="14">
        <v>0.4571</v>
      </c>
      <c r="X60" s="14">
        <v>0.4428</v>
      </c>
      <c r="Y60" s="14">
        <v>0.4207</v>
      </c>
      <c r="Z60" s="14"/>
      <c r="AA60" s="9">
        <f t="shared" si="5"/>
        <v>3.019</v>
      </c>
      <c r="AB60" s="9">
        <f t="shared" ref="AB60:AD60" si="195">W60-G60</f>
        <v>0.045</v>
      </c>
      <c r="AC60" s="9">
        <f t="shared" si="195"/>
        <v>0.0452</v>
      </c>
      <c r="AD60" s="9">
        <f t="shared" si="195"/>
        <v>0.0151</v>
      </c>
      <c r="AE60" s="9">
        <f t="shared" si="7"/>
        <v>0.0601</v>
      </c>
      <c r="AF60" s="9">
        <f t="shared" ref="AF60:AI60" si="196">P60-AA60</f>
        <v>0.0594</v>
      </c>
      <c r="AG60" s="9">
        <f t="shared" si="196"/>
        <v>0.1515</v>
      </c>
      <c r="AH60" s="9">
        <f t="shared" si="196"/>
        <v>0.2488</v>
      </c>
      <c r="AI60" s="9">
        <f t="shared" si="196"/>
        <v>0.0979</v>
      </c>
      <c r="AJ60" s="9">
        <f t="shared" si="9"/>
        <v>0.2494</v>
      </c>
      <c r="AK60" s="9">
        <f t="shared" si="10"/>
        <v>0.4982</v>
      </c>
      <c r="AL60" s="8">
        <f t="shared" si="111"/>
        <v>49.93978322</v>
      </c>
      <c r="AM60" s="8">
        <f t="shared" si="12"/>
        <v>19.65074267</v>
      </c>
      <c r="AN60" s="8">
        <f t="shared" si="112"/>
        <v>99.75942261</v>
      </c>
      <c r="AO60" s="8">
        <f t="shared" si="14"/>
        <v>24.45665751</v>
      </c>
      <c r="AP60" s="8">
        <f t="shared" si="15"/>
        <v>0.00002046278708</v>
      </c>
      <c r="AQ60" s="8">
        <f t="shared" si="16"/>
        <v>0.004873110939</v>
      </c>
      <c r="AR60" s="8">
        <f t="shared" si="17"/>
        <v>0.01241423767</v>
      </c>
      <c r="AS60" s="10">
        <f t="shared" si="18"/>
        <v>8.082120582</v>
      </c>
      <c r="AT60" s="10">
        <f t="shared" si="19"/>
        <v>3.180223493</v>
      </c>
      <c r="AU60" s="10">
        <f t="shared" si="20"/>
        <v>8.101611227</v>
      </c>
      <c r="AV60" s="10">
        <f t="shared" si="21"/>
        <v>0.01166976695</v>
      </c>
      <c r="AW60" s="8">
        <f t="shared" si="22"/>
        <v>16.18373181</v>
      </c>
    </row>
    <row r="61" ht="15.75" customHeight="1">
      <c r="A61" s="11">
        <v>418.0</v>
      </c>
      <c r="B61" s="12">
        <v>44677.0</v>
      </c>
      <c r="C61" s="11">
        <v>7.5</v>
      </c>
      <c r="D61" s="11" t="s">
        <v>54</v>
      </c>
      <c r="E61" s="13">
        <v>1.1842</v>
      </c>
      <c r="F61" s="13"/>
      <c r="G61" s="13">
        <v>0.4186</v>
      </c>
      <c r="H61" s="14">
        <v>0.3965</v>
      </c>
      <c r="I61" s="14">
        <v>0.4043</v>
      </c>
      <c r="J61" s="14">
        <v>34.1</v>
      </c>
      <c r="K61" s="14">
        <v>3.6742</v>
      </c>
      <c r="L61" s="14"/>
      <c r="M61" s="14">
        <v>0.605</v>
      </c>
      <c r="N61" s="14">
        <v>0.7637</v>
      </c>
      <c r="O61" s="14">
        <v>0.5108</v>
      </c>
      <c r="P61" s="14">
        <f t="shared" si="36"/>
        <v>2.49</v>
      </c>
      <c r="Q61" s="14">
        <f t="shared" ref="Q61:S61" si="197">M61-G61</f>
        <v>0.1864</v>
      </c>
      <c r="R61" s="14">
        <f t="shared" si="197"/>
        <v>0.3672</v>
      </c>
      <c r="S61" s="14">
        <f t="shared" si="197"/>
        <v>0.1065</v>
      </c>
      <c r="T61" s="8">
        <f t="shared" si="3"/>
        <v>0.2929</v>
      </c>
      <c r="U61" s="14">
        <f t="shared" si="4"/>
        <v>0.6601</v>
      </c>
      <c r="V61" s="14">
        <v>3.6241</v>
      </c>
      <c r="W61" s="14">
        <v>0.4606</v>
      </c>
      <c r="X61" s="14">
        <v>0.4513</v>
      </c>
      <c r="Y61" s="14">
        <v>0.4165</v>
      </c>
      <c r="Z61" s="14"/>
      <c r="AA61" s="9">
        <f t="shared" si="5"/>
        <v>2.4399</v>
      </c>
      <c r="AB61" s="9">
        <f t="shared" ref="AB61:AD61" si="198">W61-G61</f>
        <v>0.042</v>
      </c>
      <c r="AC61" s="9">
        <f t="shared" si="198"/>
        <v>0.0548</v>
      </c>
      <c r="AD61" s="9">
        <f t="shared" si="198"/>
        <v>0.0122</v>
      </c>
      <c r="AE61" s="9">
        <f t="shared" si="7"/>
        <v>0.0542</v>
      </c>
      <c r="AF61" s="9">
        <f t="shared" ref="AF61:AI61" si="199">P61-AA61</f>
        <v>0.0501</v>
      </c>
      <c r="AG61" s="9">
        <f t="shared" si="199"/>
        <v>0.1444</v>
      </c>
      <c r="AH61" s="9">
        <f t="shared" si="199"/>
        <v>0.3124</v>
      </c>
      <c r="AI61" s="9">
        <f t="shared" si="199"/>
        <v>0.0943</v>
      </c>
      <c r="AJ61" s="9">
        <f t="shared" si="9"/>
        <v>0.2387</v>
      </c>
      <c r="AK61" s="9">
        <f t="shared" si="10"/>
        <v>0.5511</v>
      </c>
      <c r="AL61" s="8">
        <f t="shared" si="111"/>
        <v>56.68662675</v>
      </c>
      <c r="AM61" s="8">
        <f t="shared" si="12"/>
        <v>17.11123208</v>
      </c>
      <c r="AN61" s="8">
        <f t="shared" si="112"/>
        <v>130.875576</v>
      </c>
      <c r="AO61" s="8">
        <f t="shared" si="14"/>
        <v>20.64360771</v>
      </c>
      <c r="AP61" s="8">
        <f t="shared" si="15"/>
        <v>0.00002876792907</v>
      </c>
      <c r="AQ61" s="8">
        <f t="shared" si="16"/>
        <v>0.005027426842</v>
      </c>
      <c r="AR61" s="8">
        <f t="shared" si="17"/>
        <v>0.0127258408</v>
      </c>
      <c r="AS61" s="10">
        <f t="shared" si="18"/>
        <v>12.54618474</v>
      </c>
      <c r="AT61" s="10">
        <f t="shared" si="19"/>
        <v>3.787148594</v>
      </c>
      <c r="AU61" s="10">
        <f t="shared" si="20"/>
        <v>9.586345382</v>
      </c>
      <c r="AV61" s="10">
        <f t="shared" si="21"/>
        <v>0.01389847896</v>
      </c>
      <c r="AW61" s="8">
        <f t="shared" si="22"/>
        <v>22.13253012</v>
      </c>
    </row>
    <row r="62" ht="15.75" customHeight="1">
      <c r="A62" s="11">
        <v>419.0</v>
      </c>
      <c r="B62" s="12">
        <v>44677.0</v>
      </c>
      <c r="C62" s="11">
        <v>7.5</v>
      </c>
      <c r="D62" s="11" t="s">
        <v>54</v>
      </c>
      <c r="E62" s="13">
        <v>1.1861</v>
      </c>
      <c r="F62" s="13"/>
      <c r="G62" s="13">
        <v>0.4116</v>
      </c>
      <c r="H62" s="14">
        <v>0.3949</v>
      </c>
      <c r="I62" s="14">
        <v>0.3965</v>
      </c>
      <c r="J62" s="14">
        <v>32.5</v>
      </c>
      <c r="K62" s="14">
        <v>3.8783</v>
      </c>
      <c r="L62" s="14"/>
      <c r="M62" s="14">
        <v>0.5569</v>
      </c>
      <c r="N62" s="14">
        <v>0.6541</v>
      </c>
      <c r="O62" s="14">
        <v>0.5105</v>
      </c>
      <c r="P62" s="14">
        <f t="shared" si="36"/>
        <v>2.6922</v>
      </c>
      <c r="Q62" s="14">
        <f t="shared" ref="Q62:S62" si="200">M62-G62</f>
        <v>0.1453</v>
      </c>
      <c r="R62" s="14">
        <f t="shared" si="200"/>
        <v>0.2592</v>
      </c>
      <c r="S62" s="14">
        <f t="shared" si="200"/>
        <v>0.114</v>
      </c>
      <c r="T62" s="8">
        <f t="shared" si="3"/>
        <v>0.2593</v>
      </c>
      <c r="U62" s="14">
        <f t="shared" si="4"/>
        <v>0.5185</v>
      </c>
      <c r="V62" s="14">
        <v>3.8298</v>
      </c>
      <c r="W62" s="14">
        <v>0.4434</v>
      </c>
      <c r="X62" s="14">
        <v>0.4369</v>
      </c>
      <c r="Y62" s="14">
        <v>0.4102</v>
      </c>
      <c r="Z62" s="14"/>
      <c r="AA62" s="9">
        <f t="shared" si="5"/>
        <v>2.6437</v>
      </c>
      <c r="AB62" s="9">
        <f t="shared" ref="AB62:AD62" si="201">W62-G62</f>
        <v>0.0318</v>
      </c>
      <c r="AC62" s="9">
        <f t="shared" si="201"/>
        <v>0.042</v>
      </c>
      <c r="AD62" s="9">
        <f t="shared" si="201"/>
        <v>0.0137</v>
      </c>
      <c r="AE62" s="9">
        <f t="shared" si="7"/>
        <v>0.0455</v>
      </c>
      <c r="AF62" s="9">
        <f t="shared" ref="AF62:AI62" si="202">P62-AA62</f>
        <v>0.0485</v>
      </c>
      <c r="AG62" s="9">
        <f t="shared" si="202"/>
        <v>0.1135</v>
      </c>
      <c r="AH62" s="9">
        <f t="shared" si="202"/>
        <v>0.2172</v>
      </c>
      <c r="AI62" s="9">
        <f t="shared" si="202"/>
        <v>0.1003</v>
      </c>
      <c r="AJ62" s="9">
        <f t="shared" si="9"/>
        <v>0.2138</v>
      </c>
      <c r="AK62" s="9">
        <f t="shared" si="10"/>
        <v>0.431</v>
      </c>
      <c r="AL62" s="8">
        <f t="shared" si="111"/>
        <v>50.39443155</v>
      </c>
      <c r="AM62" s="8">
        <f t="shared" si="12"/>
        <v>23.27146172</v>
      </c>
      <c r="AN62" s="8">
        <f t="shared" si="112"/>
        <v>101.5902713</v>
      </c>
      <c r="AO62" s="8">
        <f t="shared" si="14"/>
        <v>30.32960387</v>
      </c>
      <c r="AP62" s="8">
        <f t="shared" si="15"/>
        <v>0.00002493800048</v>
      </c>
      <c r="AQ62" s="8">
        <f t="shared" si="16"/>
        <v>0.00611394195</v>
      </c>
      <c r="AR62" s="8">
        <f t="shared" si="17"/>
        <v>0.01303251036</v>
      </c>
      <c r="AS62" s="10">
        <f t="shared" si="18"/>
        <v>8.067751281</v>
      </c>
      <c r="AT62" s="10">
        <f t="shared" si="19"/>
        <v>3.725577595</v>
      </c>
      <c r="AU62" s="10">
        <f t="shared" si="20"/>
        <v>7.941460516</v>
      </c>
      <c r="AV62" s="10">
        <f t="shared" si="21"/>
        <v>0.01255530269</v>
      </c>
      <c r="AW62" s="8">
        <f t="shared" si="22"/>
        <v>16.0092118</v>
      </c>
    </row>
    <row r="63" ht="15.75" customHeight="1">
      <c r="A63" s="15">
        <v>356.0</v>
      </c>
      <c r="B63" s="16">
        <v>44707.0</v>
      </c>
      <c r="C63" s="15">
        <v>7.5</v>
      </c>
      <c r="D63" s="15" t="s">
        <v>55</v>
      </c>
      <c r="E63" s="17">
        <v>1.1862</v>
      </c>
      <c r="F63" s="17"/>
      <c r="G63" s="17">
        <v>0.4091</v>
      </c>
      <c r="H63" s="17">
        <v>0.4081</v>
      </c>
      <c r="I63" s="9">
        <v>0.3984</v>
      </c>
      <c r="J63" s="9">
        <v>39.6</v>
      </c>
      <c r="K63" s="9">
        <v>5.5242</v>
      </c>
      <c r="L63" s="9"/>
      <c r="M63" s="9">
        <v>0.7061</v>
      </c>
      <c r="N63" s="9">
        <v>0.4468</v>
      </c>
      <c r="O63" s="9">
        <v>0.6151</v>
      </c>
      <c r="P63" s="9">
        <f t="shared" si="36"/>
        <v>4.338</v>
      </c>
      <c r="Q63" s="9">
        <f t="shared" ref="Q63:S63" si="203">M63-G63</f>
        <v>0.297</v>
      </c>
      <c r="R63" s="9">
        <f t="shared" si="203"/>
        <v>0.0387</v>
      </c>
      <c r="S63" s="9">
        <f t="shared" si="203"/>
        <v>0.2167</v>
      </c>
      <c r="T63" s="8">
        <f t="shared" si="3"/>
        <v>0.5137</v>
      </c>
      <c r="U63" s="9">
        <f t="shared" si="4"/>
        <v>0.5524</v>
      </c>
      <c r="V63" s="9">
        <v>5.4554</v>
      </c>
      <c r="W63" s="9">
        <v>0.484</v>
      </c>
      <c r="X63" s="9">
        <v>0.419</v>
      </c>
      <c r="Y63" s="9">
        <v>0.4261</v>
      </c>
      <c r="Z63" s="9"/>
      <c r="AA63" s="9">
        <f t="shared" si="5"/>
        <v>4.2692</v>
      </c>
      <c r="AB63" s="9">
        <f t="shared" ref="AB63:AD63" si="204">W63-G63</f>
        <v>0.0749</v>
      </c>
      <c r="AC63" s="9">
        <f t="shared" si="204"/>
        <v>0.0109</v>
      </c>
      <c r="AD63" s="9">
        <f t="shared" si="204"/>
        <v>0.0277</v>
      </c>
      <c r="AE63" s="9">
        <f t="shared" si="7"/>
        <v>0.1026</v>
      </c>
      <c r="AF63" s="9">
        <f t="shared" ref="AF63:AI63" si="205">P63-AA63</f>
        <v>0.0688</v>
      </c>
      <c r="AG63" s="9">
        <f t="shared" si="205"/>
        <v>0.2221</v>
      </c>
      <c r="AH63" s="9">
        <f t="shared" si="205"/>
        <v>0.0278</v>
      </c>
      <c r="AI63" s="9">
        <f t="shared" si="205"/>
        <v>0.189</v>
      </c>
      <c r="AJ63" s="9">
        <f t="shared" si="9"/>
        <v>0.4111</v>
      </c>
      <c r="AK63" s="9">
        <f t="shared" si="10"/>
        <v>0.4389</v>
      </c>
      <c r="AL63" s="8">
        <f t="shared" si="111"/>
        <v>6.33401686</v>
      </c>
      <c r="AM63" s="8">
        <f t="shared" si="12"/>
        <v>43.06220096</v>
      </c>
      <c r="AN63" s="8">
        <f t="shared" si="112"/>
        <v>6.762344928</v>
      </c>
      <c r="AO63" s="8">
        <f t="shared" si="14"/>
        <v>75.6302521</v>
      </c>
      <c r="AP63" s="8">
        <f t="shared" si="15"/>
        <v>0.000001288678503</v>
      </c>
      <c r="AQ63" s="8">
        <f t="shared" si="16"/>
        <v>0.006641212786</v>
      </c>
      <c r="AR63" s="8">
        <f t="shared" si="17"/>
        <v>0.01444551628</v>
      </c>
      <c r="AS63" s="10">
        <f t="shared" si="18"/>
        <v>0.6408483172</v>
      </c>
      <c r="AT63" s="10">
        <f t="shared" si="19"/>
        <v>4.356846473</v>
      </c>
      <c r="AU63" s="10">
        <f t="shared" si="20"/>
        <v>9.476717381</v>
      </c>
      <c r="AV63" s="10">
        <f t="shared" si="21"/>
        <v>0.007067731184</v>
      </c>
      <c r="AW63" s="8">
        <f t="shared" si="22"/>
        <v>10.1175657</v>
      </c>
    </row>
    <row r="64" ht="15.75" customHeight="1">
      <c r="A64" s="15">
        <v>357.0</v>
      </c>
      <c r="B64" s="16">
        <v>44707.0</v>
      </c>
      <c r="C64" s="15">
        <v>7.5</v>
      </c>
      <c r="D64" s="15" t="s">
        <v>55</v>
      </c>
      <c r="E64" s="17">
        <v>1.1721</v>
      </c>
      <c r="F64" s="17"/>
      <c r="G64" s="17">
        <v>0.4161</v>
      </c>
      <c r="H64" s="17">
        <v>0.4154</v>
      </c>
      <c r="I64" s="9">
        <v>0.3964</v>
      </c>
      <c r="J64" s="9">
        <v>38.6</v>
      </c>
      <c r="K64" s="9">
        <v>5.376</v>
      </c>
      <c r="L64" s="9"/>
      <c r="M64" s="9">
        <v>0.7308</v>
      </c>
      <c r="N64" s="9">
        <v>0.6227</v>
      </c>
      <c r="O64" s="9">
        <v>0.6246</v>
      </c>
      <c r="P64" s="9">
        <f t="shared" si="36"/>
        <v>4.2039</v>
      </c>
      <c r="Q64" s="9">
        <f t="shared" ref="Q64:S64" si="206">M64-G64</f>
        <v>0.3147</v>
      </c>
      <c r="R64" s="9">
        <f t="shared" si="206"/>
        <v>0.2073</v>
      </c>
      <c r="S64" s="9">
        <f t="shared" si="206"/>
        <v>0.2282</v>
      </c>
      <c r="T64" s="8">
        <f t="shared" si="3"/>
        <v>0.5429</v>
      </c>
      <c r="U64" s="9">
        <f t="shared" si="4"/>
        <v>0.7502</v>
      </c>
      <c r="V64" s="9">
        <v>5.3035</v>
      </c>
      <c r="W64" s="9">
        <v>0.4938</v>
      </c>
      <c r="X64" s="9">
        <v>0.4426</v>
      </c>
      <c r="Y64" s="9">
        <v>0.424</v>
      </c>
      <c r="Z64" s="9"/>
      <c r="AA64" s="9">
        <f t="shared" si="5"/>
        <v>4.1314</v>
      </c>
      <c r="AB64" s="9">
        <f t="shared" ref="AB64:AD64" si="207">W64-G64</f>
        <v>0.0777</v>
      </c>
      <c r="AC64" s="9">
        <f t="shared" si="207"/>
        <v>0.0272</v>
      </c>
      <c r="AD64" s="9">
        <f t="shared" si="207"/>
        <v>0.0276</v>
      </c>
      <c r="AE64" s="9">
        <f t="shared" si="7"/>
        <v>0.1053</v>
      </c>
      <c r="AF64" s="9">
        <f t="shared" ref="AF64:AI64" si="208">P64-AA64</f>
        <v>0.0725</v>
      </c>
      <c r="AG64" s="9">
        <f t="shared" si="208"/>
        <v>0.237</v>
      </c>
      <c r="AH64" s="9">
        <f t="shared" si="208"/>
        <v>0.1801</v>
      </c>
      <c r="AI64" s="9">
        <f t="shared" si="208"/>
        <v>0.2006</v>
      </c>
      <c r="AJ64" s="9">
        <f t="shared" si="9"/>
        <v>0.4376</v>
      </c>
      <c r="AK64" s="9">
        <f t="shared" si="10"/>
        <v>0.6177</v>
      </c>
      <c r="AL64" s="8">
        <f t="shared" si="111"/>
        <v>29.15654849</v>
      </c>
      <c r="AM64" s="8">
        <f t="shared" si="12"/>
        <v>32.47531164</v>
      </c>
      <c r="AN64" s="8">
        <f t="shared" si="112"/>
        <v>41.15630713</v>
      </c>
      <c r="AO64" s="8">
        <f t="shared" si="14"/>
        <v>48.09398226</v>
      </c>
      <c r="AP64" s="8">
        <f t="shared" si="15"/>
        <v>0.000009388625332</v>
      </c>
      <c r="AQ64" s="8">
        <f t="shared" si="16"/>
        <v>0.007569796108</v>
      </c>
      <c r="AR64" s="8">
        <f t="shared" si="17"/>
        <v>0.01651317436</v>
      </c>
      <c r="AS64" s="10">
        <f t="shared" si="18"/>
        <v>4.284117129</v>
      </c>
      <c r="AT64" s="10">
        <f t="shared" si="19"/>
        <v>4.771759557</v>
      </c>
      <c r="AU64" s="10">
        <f t="shared" si="20"/>
        <v>10.40938176</v>
      </c>
      <c r="AV64" s="10">
        <f t="shared" si="21"/>
        <v>0.01074028207</v>
      </c>
      <c r="AW64" s="8">
        <f t="shared" si="22"/>
        <v>14.69349889</v>
      </c>
    </row>
    <row r="65" ht="15.75" customHeight="1">
      <c r="A65" s="15">
        <v>358.0</v>
      </c>
      <c r="B65" s="16">
        <v>44707.0</v>
      </c>
      <c r="C65" s="15">
        <v>7.5</v>
      </c>
      <c r="D65" s="15" t="s">
        <v>55</v>
      </c>
      <c r="E65" s="17">
        <v>1.1779</v>
      </c>
      <c r="F65" s="17"/>
      <c r="G65" s="17">
        <v>0.4116</v>
      </c>
      <c r="H65" s="17">
        <v>0.4169</v>
      </c>
      <c r="I65" s="9">
        <v>0.3983</v>
      </c>
      <c r="J65" s="9">
        <v>44.25</v>
      </c>
      <c r="K65" s="9">
        <v>7.6745</v>
      </c>
      <c r="L65" s="9"/>
      <c r="M65" s="9">
        <v>0.7526</v>
      </c>
      <c r="N65" s="9">
        <v>0.5315</v>
      </c>
      <c r="O65" s="9">
        <v>0.6332</v>
      </c>
      <c r="P65" s="9">
        <f t="shared" si="36"/>
        <v>6.4966</v>
      </c>
      <c r="Q65" s="9">
        <f t="shared" ref="Q65:S65" si="209">M65-G65</f>
        <v>0.341</v>
      </c>
      <c r="R65" s="9">
        <f t="shared" si="209"/>
        <v>0.1146</v>
      </c>
      <c r="S65" s="9">
        <f t="shared" si="209"/>
        <v>0.2349</v>
      </c>
      <c r="T65" s="8">
        <f t="shared" si="3"/>
        <v>0.5759</v>
      </c>
      <c r="U65" s="9">
        <f t="shared" si="4"/>
        <v>0.6905</v>
      </c>
      <c r="V65" s="9">
        <v>7.5696</v>
      </c>
      <c r="W65" s="9">
        <v>0.5117</v>
      </c>
      <c r="X65" s="9">
        <v>0.437</v>
      </c>
      <c r="Y65" s="9">
        <v>0.427</v>
      </c>
      <c r="Z65" s="9"/>
      <c r="AA65" s="9">
        <f t="shared" si="5"/>
        <v>6.3917</v>
      </c>
      <c r="AB65" s="9">
        <f t="shared" ref="AB65:AD65" si="210">W65-G65</f>
        <v>0.1001</v>
      </c>
      <c r="AC65" s="9">
        <f t="shared" si="210"/>
        <v>0.0201</v>
      </c>
      <c r="AD65" s="9">
        <f t="shared" si="210"/>
        <v>0.0287</v>
      </c>
      <c r="AE65" s="9">
        <f t="shared" si="7"/>
        <v>0.1288</v>
      </c>
      <c r="AF65" s="9">
        <f t="shared" ref="AF65:AI65" si="211">P65-AA65</f>
        <v>0.1049</v>
      </c>
      <c r="AG65" s="9">
        <f t="shared" si="211"/>
        <v>0.2409</v>
      </c>
      <c r="AH65" s="9">
        <f t="shared" si="211"/>
        <v>0.0945</v>
      </c>
      <c r="AI65" s="9">
        <f t="shared" si="211"/>
        <v>0.2062</v>
      </c>
      <c r="AJ65" s="9">
        <f t="shared" si="9"/>
        <v>0.4471</v>
      </c>
      <c r="AK65" s="9">
        <f t="shared" si="10"/>
        <v>0.5416</v>
      </c>
      <c r="AL65" s="8">
        <f t="shared" si="111"/>
        <v>17.44830133</v>
      </c>
      <c r="AM65" s="8">
        <f t="shared" si="12"/>
        <v>38.07237814</v>
      </c>
      <c r="AN65" s="8">
        <f t="shared" si="112"/>
        <v>21.13621114</v>
      </c>
      <c r="AO65" s="8">
        <f t="shared" si="14"/>
        <v>61.47883125</v>
      </c>
      <c r="AP65" s="8">
        <f t="shared" si="15"/>
        <v>0.000002631455936</v>
      </c>
      <c r="AQ65" s="8">
        <f t="shared" si="16"/>
        <v>0.005316759815</v>
      </c>
      <c r="AR65" s="8">
        <f t="shared" si="17"/>
        <v>0.01152824109</v>
      </c>
      <c r="AS65" s="10">
        <f t="shared" si="18"/>
        <v>1.454607025</v>
      </c>
      <c r="AT65" s="10">
        <f t="shared" si="19"/>
        <v>3.173967922</v>
      </c>
      <c r="AU65" s="10">
        <f t="shared" si="20"/>
        <v>6.882061386</v>
      </c>
      <c r="AV65" s="10">
        <f t="shared" si="21"/>
        <v>0.006250846448</v>
      </c>
      <c r="AW65" s="8">
        <f t="shared" si="22"/>
        <v>8.336668411</v>
      </c>
    </row>
    <row r="66" ht="15.75" customHeight="1">
      <c r="A66" s="15">
        <v>359.0</v>
      </c>
      <c r="B66" s="16">
        <v>44707.0</v>
      </c>
      <c r="C66" s="15">
        <v>7.5</v>
      </c>
      <c r="D66" s="15" t="s">
        <v>55</v>
      </c>
      <c r="E66" s="17">
        <v>1.1713</v>
      </c>
      <c r="F66" s="17"/>
      <c r="G66" s="17">
        <v>0.4076</v>
      </c>
      <c r="H66" s="17">
        <v>0.4129</v>
      </c>
      <c r="I66" s="9">
        <v>0.3992</v>
      </c>
      <c r="J66" s="9">
        <v>31.5</v>
      </c>
      <c r="K66" s="9">
        <v>3.5099</v>
      </c>
      <c r="L66" s="9"/>
      <c r="M66" s="9">
        <v>0.5342</v>
      </c>
      <c r="N66" s="9">
        <v>0.5483</v>
      </c>
      <c r="O66" s="9">
        <v>0.4914</v>
      </c>
      <c r="P66" s="9">
        <f t="shared" si="36"/>
        <v>2.3386</v>
      </c>
      <c r="Q66" s="9">
        <f t="shared" ref="Q66:S66" si="212">M66-G66</f>
        <v>0.1266</v>
      </c>
      <c r="R66" s="9">
        <f t="shared" si="212"/>
        <v>0.1354</v>
      </c>
      <c r="S66" s="9">
        <f t="shared" si="212"/>
        <v>0.0922</v>
      </c>
      <c r="T66" s="8">
        <f t="shared" si="3"/>
        <v>0.2188</v>
      </c>
      <c r="U66" s="9">
        <f t="shared" si="4"/>
        <v>0.3542</v>
      </c>
      <c r="V66" s="9">
        <v>3.4709</v>
      </c>
      <c r="W66" s="9">
        <v>0.4883</v>
      </c>
      <c r="X66" s="9">
        <v>0.4312</v>
      </c>
      <c r="Y66" s="9">
        <v>0.4114</v>
      </c>
      <c r="Z66" s="9"/>
      <c r="AA66" s="9">
        <f t="shared" si="5"/>
        <v>2.2996</v>
      </c>
      <c r="AB66" s="9">
        <f t="shared" ref="AB66:AD66" si="213">W66-G66</f>
        <v>0.0807</v>
      </c>
      <c r="AC66" s="9">
        <f t="shared" si="213"/>
        <v>0.0183</v>
      </c>
      <c r="AD66" s="9">
        <f t="shared" si="213"/>
        <v>0.0122</v>
      </c>
      <c r="AE66" s="9">
        <f t="shared" si="7"/>
        <v>0.0929</v>
      </c>
      <c r="AF66" s="9">
        <f t="shared" ref="AF66:AI66" si="214">P66-AA66</f>
        <v>0.039</v>
      </c>
      <c r="AG66" s="9">
        <f t="shared" si="214"/>
        <v>0.0459</v>
      </c>
      <c r="AH66" s="9">
        <f t="shared" si="214"/>
        <v>0.1171</v>
      </c>
      <c r="AI66" s="9">
        <f t="shared" si="214"/>
        <v>0.08</v>
      </c>
      <c r="AJ66" s="9">
        <f t="shared" si="9"/>
        <v>0.1259</v>
      </c>
      <c r="AK66" s="9">
        <f t="shared" si="10"/>
        <v>0.243</v>
      </c>
      <c r="AL66" s="8">
        <f t="shared" si="111"/>
        <v>48.18930041</v>
      </c>
      <c r="AM66" s="8">
        <f t="shared" si="12"/>
        <v>32.9218107</v>
      </c>
      <c r="AN66" s="8">
        <f t="shared" si="112"/>
        <v>93.01032566</v>
      </c>
      <c r="AO66" s="8">
        <f t="shared" si="14"/>
        <v>49.0797546</v>
      </c>
      <c r="AP66" s="8">
        <f t="shared" si="15"/>
        <v>0.00001551893664</v>
      </c>
      <c r="AQ66" s="8">
        <f t="shared" si="16"/>
        <v>0.005320469943</v>
      </c>
      <c r="AR66" s="8">
        <f t="shared" si="17"/>
        <v>0.008373089573</v>
      </c>
      <c r="AS66" s="10">
        <f t="shared" si="18"/>
        <v>5.007269306</v>
      </c>
      <c r="AT66" s="10">
        <f t="shared" si="19"/>
        <v>3.420850081</v>
      </c>
      <c r="AU66" s="10">
        <f t="shared" si="20"/>
        <v>5.383562815</v>
      </c>
      <c r="AV66" s="10">
        <f t="shared" si="21"/>
        <v>0.007774538387</v>
      </c>
      <c r="AW66" s="8">
        <f t="shared" si="22"/>
        <v>10.39083212</v>
      </c>
    </row>
    <row r="67" ht="15.75" customHeight="1">
      <c r="A67" s="15">
        <v>360.0</v>
      </c>
      <c r="B67" s="16">
        <v>44707.0</v>
      </c>
      <c r="C67" s="15">
        <v>7.5</v>
      </c>
      <c r="D67" s="15" t="s">
        <v>52</v>
      </c>
      <c r="E67" s="17">
        <v>1.1806</v>
      </c>
      <c r="F67" s="17"/>
      <c r="G67" s="17">
        <v>0.4108</v>
      </c>
      <c r="H67" s="17">
        <v>0.4138</v>
      </c>
      <c r="I67" s="9">
        <v>0.3973</v>
      </c>
      <c r="J67" s="9">
        <v>33.7</v>
      </c>
      <c r="K67" s="9">
        <v>3.4194</v>
      </c>
      <c r="L67" s="9"/>
      <c r="M67" s="9">
        <v>0.5641</v>
      </c>
      <c r="N67" s="9">
        <v>0.5382</v>
      </c>
      <c r="O67" s="9">
        <v>0.4741</v>
      </c>
      <c r="P67" s="9">
        <f t="shared" si="36"/>
        <v>2.2388</v>
      </c>
      <c r="Q67" s="9">
        <f t="shared" ref="Q67:S67" si="215">M67-G67</f>
        <v>0.1533</v>
      </c>
      <c r="R67" s="9">
        <f t="shared" si="215"/>
        <v>0.1244</v>
      </c>
      <c r="S67" s="9">
        <f t="shared" si="215"/>
        <v>0.0768</v>
      </c>
      <c r="T67" s="8">
        <f t="shared" si="3"/>
        <v>0.2301</v>
      </c>
      <c r="U67" s="9">
        <f t="shared" si="4"/>
        <v>0.3545</v>
      </c>
      <c r="V67" s="9">
        <v>3.3817</v>
      </c>
      <c r="W67" s="9">
        <v>0.4415</v>
      </c>
      <c r="X67" s="9">
        <v>0.4399</v>
      </c>
      <c r="Y67" s="9">
        <v>0.4066</v>
      </c>
      <c r="Z67" s="9"/>
      <c r="AA67" s="9">
        <f t="shared" si="5"/>
        <v>2.2011</v>
      </c>
      <c r="AB67" s="9">
        <f t="shared" ref="AB67:AD67" si="216">W67-G67</f>
        <v>0.0307</v>
      </c>
      <c r="AC67" s="9">
        <f t="shared" si="216"/>
        <v>0.0261</v>
      </c>
      <c r="AD67" s="9">
        <f t="shared" si="216"/>
        <v>0.0093</v>
      </c>
      <c r="AE67" s="9">
        <f t="shared" si="7"/>
        <v>0.04</v>
      </c>
      <c r="AF67" s="9">
        <f t="shared" ref="AF67:AI67" si="217">P67-AA67</f>
        <v>0.0377</v>
      </c>
      <c r="AG67" s="9">
        <f t="shared" si="217"/>
        <v>0.1226</v>
      </c>
      <c r="AH67" s="9">
        <f t="shared" si="217"/>
        <v>0.0983</v>
      </c>
      <c r="AI67" s="9">
        <f t="shared" si="217"/>
        <v>0.0675</v>
      </c>
      <c r="AJ67" s="9">
        <f t="shared" si="9"/>
        <v>0.1901</v>
      </c>
      <c r="AK67" s="9">
        <f t="shared" si="10"/>
        <v>0.2884</v>
      </c>
      <c r="AL67" s="8">
        <f t="shared" si="111"/>
        <v>34.08460472</v>
      </c>
      <c r="AM67" s="8">
        <f t="shared" si="12"/>
        <v>23.40499307</v>
      </c>
      <c r="AN67" s="8">
        <f t="shared" si="112"/>
        <v>51.70962651</v>
      </c>
      <c r="AO67" s="8">
        <f t="shared" si="14"/>
        <v>30.55681304</v>
      </c>
      <c r="AP67" s="8">
        <f t="shared" si="15"/>
        <v>0.000009555952534</v>
      </c>
      <c r="AQ67" s="8">
        <f t="shared" si="16"/>
        <v>0.003718984533</v>
      </c>
      <c r="AR67" s="8">
        <f t="shared" si="17"/>
        <v>0.01047376237</v>
      </c>
      <c r="AS67" s="10">
        <f t="shared" si="18"/>
        <v>4.390745042</v>
      </c>
      <c r="AT67" s="10">
        <f t="shared" si="19"/>
        <v>3.01500804</v>
      </c>
      <c r="AU67" s="10">
        <f t="shared" si="20"/>
        <v>8.491155976</v>
      </c>
      <c r="AV67" s="10">
        <f t="shared" si="21"/>
        <v>0.007535386859</v>
      </c>
      <c r="AW67" s="8">
        <f t="shared" si="22"/>
        <v>12.88190102</v>
      </c>
    </row>
    <row r="68" ht="15.75" customHeight="1">
      <c r="A68" s="15">
        <v>361.0</v>
      </c>
      <c r="B68" s="16">
        <v>44707.0</v>
      </c>
      <c r="C68" s="15">
        <v>7.5</v>
      </c>
      <c r="D68" s="15" t="s">
        <v>52</v>
      </c>
      <c r="E68" s="17">
        <v>1.1958</v>
      </c>
      <c r="F68" s="17"/>
      <c r="G68" s="17">
        <v>0.4138</v>
      </c>
      <c r="H68" s="17">
        <v>0.4121</v>
      </c>
      <c r="I68" s="9">
        <v>0.3949</v>
      </c>
      <c r="J68" s="9">
        <v>41.5</v>
      </c>
      <c r="K68" s="9">
        <v>5.3224</v>
      </c>
      <c r="L68" s="9"/>
      <c r="M68" s="9">
        <v>0.7238</v>
      </c>
      <c r="N68" s="9">
        <v>0.5235</v>
      </c>
      <c r="O68" s="9">
        <v>0.5729</v>
      </c>
      <c r="P68" s="9">
        <f t="shared" si="36"/>
        <v>4.1266</v>
      </c>
      <c r="Q68" s="9">
        <f t="shared" ref="Q68:S68" si="218">M68-G68</f>
        <v>0.31</v>
      </c>
      <c r="R68" s="9">
        <f t="shared" si="218"/>
        <v>0.1114</v>
      </c>
      <c r="S68" s="9">
        <f t="shared" si="218"/>
        <v>0.178</v>
      </c>
      <c r="T68" s="8">
        <f t="shared" si="3"/>
        <v>0.488</v>
      </c>
      <c r="U68" s="9">
        <f t="shared" si="4"/>
        <v>0.5994</v>
      </c>
      <c r="V68" s="9">
        <v>5.2555</v>
      </c>
      <c r="W68" s="9">
        <v>0.4919</v>
      </c>
      <c r="X68" s="9">
        <v>0.4323</v>
      </c>
      <c r="Y68" s="9">
        <v>0.4167</v>
      </c>
      <c r="Z68" s="9"/>
      <c r="AA68" s="9">
        <f t="shared" si="5"/>
        <v>4.0597</v>
      </c>
      <c r="AB68" s="9">
        <f t="shared" ref="AB68:AD68" si="219">W68-G68</f>
        <v>0.0781</v>
      </c>
      <c r="AC68" s="9">
        <f t="shared" si="219"/>
        <v>0.0202</v>
      </c>
      <c r="AD68" s="9">
        <f t="shared" si="219"/>
        <v>0.0218</v>
      </c>
      <c r="AE68" s="9">
        <f t="shared" si="7"/>
        <v>0.0999</v>
      </c>
      <c r="AF68" s="9">
        <f t="shared" ref="AF68:AI68" si="220">P68-AA68</f>
        <v>0.0669</v>
      </c>
      <c r="AG68" s="9">
        <f t="shared" si="220"/>
        <v>0.2319</v>
      </c>
      <c r="AH68" s="9">
        <f t="shared" si="220"/>
        <v>0.0912</v>
      </c>
      <c r="AI68" s="9">
        <f t="shared" si="220"/>
        <v>0.1562</v>
      </c>
      <c r="AJ68" s="9">
        <f t="shared" si="9"/>
        <v>0.3881</v>
      </c>
      <c r="AK68" s="9">
        <f t="shared" si="10"/>
        <v>0.4793</v>
      </c>
      <c r="AL68" s="8">
        <f t="shared" si="111"/>
        <v>19.0277488</v>
      </c>
      <c r="AM68" s="8">
        <f t="shared" si="12"/>
        <v>32.58919257</v>
      </c>
      <c r="AN68" s="8">
        <f t="shared" si="112"/>
        <v>23.49909817</v>
      </c>
      <c r="AO68" s="8">
        <f t="shared" si="14"/>
        <v>48.34416589</v>
      </c>
      <c r="AP68" s="8">
        <f t="shared" si="15"/>
        <v>0.000003409327017</v>
      </c>
      <c r="AQ68" s="8">
        <f t="shared" si="16"/>
        <v>0.004816424321</v>
      </c>
      <c r="AR68" s="8">
        <f t="shared" si="17"/>
        <v>0.01196705684</v>
      </c>
      <c r="AS68" s="10">
        <f t="shared" si="18"/>
        <v>2.210051859</v>
      </c>
      <c r="AT68" s="10">
        <f t="shared" si="19"/>
        <v>3.785198468</v>
      </c>
      <c r="AU68" s="10">
        <f t="shared" si="20"/>
        <v>9.404836912</v>
      </c>
      <c r="AV68" s="10">
        <f t="shared" si="21"/>
        <v>0.006705993665</v>
      </c>
      <c r="AW68" s="8">
        <f t="shared" si="22"/>
        <v>11.61488877</v>
      </c>
    </row>
    <row r="69" ht="15.75" customHeight="1">
      <c r="A69" s="15">
        <v>362.0</v>
      </c>
      <c r="B69" s="16">
        <v>44707.0</v>
      </c>
      <c r="C69" s="15">
        <v>7.5</v>
      </c>
      <c r="D69" s="15" t="s">
        <v>52</v>
      </c>
      <c r="E69" s="17">
        <v>1.1645</v>
      </c>
      <c r="F69" s="17"/>
      <c r="G69" s="17">
        <v>0.414</v>
      </c>
      <c r="H69" s="17">
        <v>0.4057</v>
      </c>
      <c r="I69" s="9">
        <v>0.3966</v>
      </c>
      <c r="J69" s="9">
        <v>49.7</v>
      </c>
      <c r="K69" s="9">
        <v>5.2463</v>
      </c>
      <c r="L69" s="9"/>
      <c r="M69" s="9">
        <v>0.6771</v>
      </c>
      <c r="N69" s="9">
        <v>0.8596</v>
      </c>
      <c r="O69" s="9">
        <v>0.5815</v>
      </c>
      <c r="P69" s="9">
        <f t="shared" si="36"/>
        <v>4.0818</v>
      </c>
      <c r="Q69" s="9">
        <f t="shared" ref="Q69:S69" si="221">M69-G69</f>
        <v>0.2631</v>
      </c>
      <c r="R69" s="9">
        <f t="shared" si="221"/>
        <v>0.4539</v>
      </c>
      <c r="S69" s="9">
        <f t="shared" si="221"/>
        <v>0.1849</v>
      </c>
      <c r="T69" s="8">
        <f t="shared" si="3"/>
        <v>0.448</v>
      </c>
      <c r="U69" s="9">
        <f t="shared" si="4"/>
        <v>0.9019</v>
      </c>
      <c r="V69" s="9">
        <v>5.1759</v>
      </c>
      <c r="W69" s="9">
        <v>0.4773</v>
      </c>
      <c r="X69" s="9">
        <v>0.4841</v>
      </c>
      <c r="Y69" s="9">
        <v>0.4156</v>
      </c>
      <c r="Z69" s="9"/>
      <c r="AA69" s="9">
        <f t="shared" si="5"/>
        <v>4.0114</v>
      </c>
      <c r="AB69" s="9">
        <f t="shared" ref="AB69:AD69" si="222">W69-G69</f>
        <v>0.0633</v>
      </c>
      <c r="AC69" s="9">
        <f t="shared" si="222"/>
        <v>0.0784</v>
      </c>
      <c r="AD69" s="9">
        <f t="shared" si="222"/>
        <v>0.019</v>
      </c>
      <c r="AE69" s="9">
        <f t="shared" si="7"/>
        <v>0.0823</v>
      </c>
      <c r="AF69" s="9">
        <f t="shared" ref="AF69:AI69" si="223">P69-AA69</f>
        <v>0.0704</v>
      </c>
      <c r="AG69" s="9">
        <f t="shared" si="223"/>
        <v>0.1998</v>
      </c>
      <c r="AH69" s="9">
        <f t="shared" si="223"/>
        <v>0.3755</v>
      </c>
      <c r="AI69" s="9">
        <f t="shared" si="223"/>
        <v>0.1659</v>
      </c>
      <c r="AJ69" s="9">
        <f t="shared" si="9"/>
        <v>0.3657</v>
      </c>
      <c r="AK69" s="9">
        <f t="shared" si="10"/>
        <v>0.7412</v>
      </c>
      <c r="AL69" s="8">
        <f t="shared" si="111"/>
        <v>50.66109012</v>
      </c>
      <c r="AM69" s="8">
        <f t="shared" si="12"/>
        <v>22.38262277</v>
      </c>
      <c r="AN69" s="8">
        <f t="shared" si="112"/>
        <v>102.6797922</v>
      </c>
      <c r="AO69" s="8">
        <f t="shared" si="14"/>
        <v>28.83712845</v>
      </c>
      <c r="AP69" s="8">
        <f t="shared" si="15"/>
        <v>0.00000613515035</v>
      </c>
      <c r="AQ69" s="8">
        <f t="shared" si="16"/>
        <v>0.003094385447</v>
      </c>
      <c r="AR69" s="8">
        <f t="shared" si="17"/>
        <v>0.006821077504</v>
      </c>
      <c r="AS69" s="10">
        <f t="shared" si="18"/>
        <v>9.199372826</v>
      </c>
      <c r="AT69" s="10">
        <f t="shared" si="19"/>
        <v>4.06438336</v>
      </c>
      <c r="AU69" s="10">
        <f t="shared" si="20"/>
        <v>8.959282669</v>
      </c>
      <c r="AV69" s="10">
        <f t="shared" si="21"/>
        <v>0.006037626518</v>
      </c>
      <c r="AW69" s="8">
        <f t="shared" si="22"/>
        <v>18.1586555</v>
      </c>
    </row>
    <row r="70" ht="15.75" customHeight="1">
      <c r="A70" s="15">
        <v>363.0</v>
      </c>
      <c r="B70" s="16">
        <v>44707.0</v>
      </c>
      <c r="C70" s="15">
        <v>7.5</v>
      </c>
      <c r="D70" s="15" t="s">
        <v>52</v>
      </c>
      <c r="E70" s="17">
        <v>1.1923</v>
      </c>
      <c r="F70" s="17"/>
      <c r="G70" s="17">
        <v>0.4149</v>
      </c>
      <c r="H70" s="17">
        <v>0.4098</v>
      </c>
      <c r="I70" s="9">
        <v>0.3978</v>
      </c>
      <c r="J70" s="9">
        <v>36.35</v>
      </c>
      <c r="K70" s="9">
        <v>4.8973</v>
      </c>
      <c r="L70" s="9"/>
      <c r="M70" s="9">
        <v>0.6108</v>
      </c>
      <c r="N70" s="9">
        <v>0.5426</v>
      </c>
      <c r="O70" s="9">
        <v>0.5748</v>
      </c>
      <c r="P70" s="9">
        <f t="shared" si="36"/>
        <v>3.705</v>
      </c>
      <c r="Q70" s="9">
        <f t="shared" ref="Q70:S70" si="224">M70-G70</f>
        <v>0.1959</v>
      </c>
      <c r="R70" s="9">
        <f t="shared" si="224"/>
        <v>0.1328</v>
      </c>
      <c r="S70" s="9">
        <f t="shared" si="224"/>
        <v>0.177</v>
      </c>
      <c r="T70" s="8">
        <f t="shared" si="3"/>
        <v>0.3729</v>
      </c>
      <c r="U70" s="9">
        <f t="shared" si="4"/>
        <v>0.5057</v>
      </c>
      <c r="V70" s="9">
        <v>4.833</v>
      </c>
      <c r="W70" s="9">
        <v>0.4622</v>
      </c>
      <c r="X70" s="9">
        <v>0.4292</v>
      </c>
      <c r="Y70" s="9">
        <v>0.4196</v>
      </c>
      <c r="Z70" s="9"/>
      <c r="AA70" s="9">
        <f t="shared" si="5"/>
        <v>3.6407</v>
      </c>
      <c r="AB70" s="9">
        <f t="shared" ref="AB70:AD70" si="225">W70-G70</f>
        <v>0.0473</v>
      </c>
      <c r="AC70" s="9">
        <f t="shared" si="225"/>
        <v>0.0194</v>
      </c>
      <c r="AD70" s="9">
        <f t="shared" si="225"/>
        <v>0.0218</v>
      </c>
      <c r="AE70" s="9">
        <f t="shared" si="7"/>
        <v>0.0691</v>
      </c>
      <c r="AF70" s="9">
        <f t="shared" ref="AF70:AI70" si="226">P70-AA70</f>
        <v>0.0643</v>
      </c>
      <c r="AG70" s="9">
        <f t="shared" si="226"/>
        <v>0.1486</v>
      </c>
      <c r="AH70" s="9">
        <f t="shared" si="226"/>
        <v>0.1134</v>
      </c>
      <c r="AI70" s="9">
        <f t="shared" si="226"/>
        <v>0.1552</v>
      </c>
      <c r="AJ70" s="9">
        <f t="shared" si="9"/>
        <v>0.3038</v>
      </c>
      <c r="AK70" s="9">
        <f t="shared" si="10"/>
        <v>0.4172</v>
      </c>
      <c r="AL70" s="8">
        <f t="shared" si="111"/>
        <v>27.18120805</v>
      </c>
      <c r="AM70" s="8">
        <f t="shared" si="12"/>
        <v>37.20038351</v>
      </c>
      <c r="AN70" s="8">
        <f t="shared" si="112"/>
        <v>37.32718894</v>
      </c>
      <c r="AO70" s="8">
        <f t="shared" si="14"/>
        <v>59.23664122</v>
      </c>
      <c r="AP70" s="8">
        <f t="shared" si="15"/>
        <v>0.000007788066255</v>
      </c>
      <c r="AQ70" s="8">
        <f t="shared" si="16"/>
        <v>0.006924070128</v>
      </c>
      <c r="AR70" s="8">
        <f t="shared" si="17"/>
        <v>0.01355368882</v>
      </c>
      <c r="AS70" s="10">
        <f t="shared" si="18"/>
        <v>3.060728745</v>
      </c>
      <c r="AT70" s="10">
        <f t="shared" si="19"/>
        <v>4.188933873</v>
      </c>
      <c r="AU70" s="10">
        <f t="shared" si="20"/>
        <v>8.199730094</v>
      </c>
      <c r="AV70" s="10">
        <f t="shared" si="21"/>
        <v>0.008686224589</v>
      </c>
      <c r="AW70" s="8">
        <f t="shared" si="22"/>
        <v>11.26045884</v>
      </c>
    </row>
    <row r="71" ht="15.75" customHeight="1">
      <c r="A71" s="15">
        <v>364.0</v>
      </c>
      <c r="B71" s="16">
        <v>44707.0</v>
      </c>
      <c r="C71" s="15">
        <v>7.5</v>
      </c>
      <c r="D71" s="15" t="s">
        <v>51</v>
      </c>
      <c r="E71" s="17">
        <v>1.1819</v>
      </c>
      <c r="F71" s="17"/>
      <c r="G71" s="17">
        <v>0.4137</v>
      </c>
      <c r="H71" s="17">
        <v>0.4174</v>
      </c>
      <c r="I71" s="9">
        <v>0.3981</v>
      </c>
      <c r="J71" s="9">
        <v>36.2</v>
      </c>
      <c r="K71" s="9">
        <v>4.3231</v>
      </c>
      <c r="L71" s="9"/>
      <c r="M71" s="9">
        <v>0.6197</v>
      </c>
      <c r="N71" s="9">
        <v>0.642</v>
      </c>
      <c r="O71" s="9">
        <v>0.5029</v>
      </c>
      <c r="P71" s="9">
        <f t="shared" si="36"/>
        <v>3.1412</v>
      </c>
      <c r="Q71" s="9">
        <f t="shared" ref="Q71:S71" si="227">M71-G71</f>
        <v>0.206</v>
      </c>
      <c r="R71" s="9">
        <f t="shared" si="227"/>
        <v>0.2246</v>
      </c>
      <c r="S71" s="9">
        <f t="shared" si="227"/>
        <v>0.1048</v>
      </c>
      <c r="T71" s="8">
        <f t="shared" si="3"/>
        <v>0.3108</v>
      </c>
      <c r="U71" s="9">
        <f t="shared" si="4"/>
        <v>0.5354</v>
      </c>
      <c r="V71" s="9">
        <v>4.2693</v>
      </c>
      <c r="W71" s="9">
        <v>0.4665</v>
      </c>
      <c r="X71" s="9">
        <v>0.4519</v>
      </c>
      <c r="Y71" s="9">
        <v>0.4115</v>
      </c>
      <c r="Z71" s="9"/>
      <c r="AA71" s="9">
        <f t="shared" si="5"/>
        <v>3.0874</v>
      </c>
      <c r="AB71" s="9">
        <f t="shared" ref="AB71:AD71" si="228">W71-G71</f>
        <v>0.0528</v>
      </c>
      <c r="AC71" s="9">
        <f t="shared" si="228"/>
        <v>0.0345</v>
      </c>
      <c r="AD71" s="9">
        <f t="shared" si="228"/>
        <v>0.0134</v>
      </c>
      <c r="AE71" s="9">
        <f t="shared" si="7"/>
        <v>0.0662</v>
      </c>
      <c r="AF71" s="9">
        <f t="shared" ref="AF71:AI71" si="229">P71-AA71</f>
        <v>0.0538</v>
      </c>
      <c r="AG71" s="9">
        <f t="shared" si="229"/>
        <v>0.1532</v>
      </c>
      <c r="AH71" s="9">
        <f t="shared" si="229"/>
        <v>0.1901</v>
      </c>
      <c r="AI71" s="9">
        <f t="shared" si="229"/>
        <v>0.0914</v>
      </c>
      <c r="AJ71" s="9">
        <f t="shared" si="9"/>
        <v>0.2446</v>
      </c>
      <c r="AK71" s="9">
        <f t="shared" si="10"/>
        <v>0.4347</v>
      </c>
      <c r="AL71" s="8">
        <f t="shared" si="111"/>
        <v>43.73130895</v>
      </c>
      <c r="AM71" s="8">
        <f t="shared" si="12"/>
        <v>21.02599494</v>
      </c>
      <c r="AN71" s="8">
        <f t="shared" si="112"/>
        <v>77.71872445</v>
      </c>
      <c r="AO71" s="8">
        <f t="shared" si="14"/>
        <v>26.62394407</v>
      </c>
      <c r="AP71" s="8">
        <f t="shared" si="15"/>
        <v>0.00001330583598</v>
      </c>
      <c r="AQ71" s="8">
        <f t="shared" si="16"/>
        <v>0.004124986884</v>
      </c>
      <c r="AR71" s="8">
        <f t="shared" si="17"/>
        <v>0.01103907868</v>
      </c>
      <c r="AS71" s="10">
        <f t="shared" si="18"/>
        <v>6.051827327</v>
      </c>
      <c r="AT71" s="10">
        <f t="shared" si="19"/>
        <v>2.909716032</v>
      </c>
      <c r="AU71" s="10">
        <f t="shared" si="20"/>
        <v>7.786833057</v>
      </c>
      <c r="AV71" s="10">
        <f t="shared" si="21"/>
        <v>0.009163553686</v>
      </c>
      <c r="AW71" s="8">
        <f t="shared" si="22"/>
        <v>13.83866038</v>
      </c>
    </row>
    <row r="72" ht="15.75" customHeight="1">
      <c r="A72" s="15">
        <v>365.0</v>
      </c>
      <c r="B72" s="16">
        <v>44707.0</v>
      </c>
      <c r="C72" s="15">
        <v>7.5</v>
      </c>
      <c r="D72" s="15" t="s">
        <v>51</v>
      </c>
      <c r="E72" s="17">
        <v>1.1958</v>
      </c>
      <c r="F72" s="17"/>
      <c r="G72" s="17">
        <v>0.4175</v>
      </c>
      <c r="H72" s="17">
        <v>0.4145</v>
      </c>
      <c r="I72" s="9">
        <v>0.3982</v>
      </c>
      <c r="J72" s="9">
        <v>39.1</v>
      </c>
      <c r="K72" s="9">
        <v>5.3119</v>
      </c>
      <c r="L72" s="9"/>
      <c r="M72" s="9">
        <v>0.7027</v>
      </c>
      <c r="N72" s="9">
        <v>0.6767</v>
      </c>
      <c r="O72" s="9">
        <v>0.5937</v>
      </c>
      <c r="P72" s="9">
        <f t="shared" si="36"/>
        <v>4.1161</v>
      </c>
      <c r="Q72" s="9">
        <f t="shared" ref="Q72:S72" si="230">M72-G72</f>
        <v>0.2852</v>
      </c>
      <c r="R72" s="9">
        <f t="shared" si="230"/>
        <v>0.2622</v>
      </c>
      <c r="S72" s="9">
        <f t="shared" si="230"/>
        <v>0.1955</v>
      </c>
      <c r="T72" s="8">
        <f t="shared" si="3"/>
        <v>0.4807</v>
      </c>
      <c r="U72" s="9">
        <f t="shared" si="4"/>
        <v>0.7429</v>
      </c>
      <c r="V72" s="9">
        <v>5.2385</v>
      </c>
      <c r="W72" s="9">
        <v>0.4856</v>
      </c>
      <c r="X72" s="9">
        <v>0.4533</v>
      </c>
      <c r="Y72" s="9">
        <v>0.4225</v>
      </c>
      <c r="Z72" s="9"/>
      <c r="AA72" s="9">
        <f t="shared" si="5"/>
        <v>4.0427</v>
      </c>
      <c r="AB72" s="9">
        <f t="shared" ref="AB72:AD72" si="231">W72-G72</f>
        <v>0.0681</v>
      </c>
      <c r="AC72" s="9">
        <f t="shared" si="231"/>
        <v>0.0388</v>
      </c>
      <c r="AD72" s="9">
        <f t="shared" si="231"/>
        <v>0.0243</v>
      </c>
      <c r="AE72" s="9">
        <f t="shared" si="7"/>
        <v>0.0924</v>
      </c>
      <c r="AF72" s="9">
        <f t="shared" ref="AF72:AI72" si="232">P72-AA72</f>
        <v>0.0734</v>
      </c>
      <c r="AG72" s="9">
        <f t="shared" si="232"/>
        <v>0.2171</v>
      </c>
      <c r="AH72" s="9">
        <f t="shared" si="232"/>
        <v>0.2234</v>
      </c>
      <c r="AI72" s="9">
        <f t="shared" si="232"/>
        <v>0.1712</v>
      </c>
      <c r="AJ72" s="9">
        <f t="shared" si="9"/>
        <v>0.3883</v>
      </c>
      <c r="AK72" s="9">
        <f t="shared" si="10"/>
        <v>0.6117</v>
      </c>
      <c r="AL72" s="8">
        <f t="shared" si="111"/>
        <v>36.52117051</v>
      </c>
      <c r="AM72" s="8">
        <f t="shared" si="12"/>
        <v>27.98757561</v>
      </c>
      <c r="AN72" s="8">
        <f t="shared" si="112"/>
        <v>57.53283544</v>
      </c>
      <c r="AO72" s="8">
        <f t="shared" si="14"/>
        <v>38.86492622</v>
      </c>
      <c r="AP72" s="8">
        <f t="shared" si="15"/>
        <v>0.00001097777182</v>
      </c>
      <c r="AQ72" s="8">
        <f t="shared" si="16"/>
        <v>0.006232670652</v>
      </c>
      <c r="AR72" s="8">
        <f t="shared" si="17"/>
        <v>0.0141363669</v>
      </c>
      <c r="AS72" s="10">
        <f t="shared" si="18"/>
        <v>5.427467749</v>
      </c>
      <c r="AT72" s="10">
        <f t="shared" si="19"/>
        <v>4.159276985</v>
      </c>
      <c r="AU72" s="10">
        <f t="shared" si="20"/>
        <v>9.433687228</v>
      </c>
      <c r="AV72" s="10">
        <f t="shared" si="21"/>
        <v>0.01023312333</v>
      </c>
      <c r="AW72" s="8">
        <f t="shared" si="22"/>
        <v>14.86115498</v>
      </c>
    </row>
    <row r="73" ht="15.75" customHeight="1">
      <c r="A73" s="15">
        <v>366.0</v>
      </c>
      <c r="B73" s="16">
        <v>44707.0</v>
      </c>
      <c r="C73" s="15">
        <v>7.5</v>
      </c>
      <c r="D73" s="15" t="s">
        <v>51</v>
      </c>
      <c r="E73" s="17">
        <v>1.1983</v>
      </c>
      <c r="F73" s="17"/>
      <c r="G73" s="17">
        <v>0.4101</v>
      </c>
      <c r="H73" s="17">
        <v>0.411</v>
      </c>
      <c r="I73" s="9">
        <v>0.3987</v>
      </c>
      <c r="J73" s="9">
        <v>41.5</v>
      </c>
      <c r="K73" s="9">
        <v>6.3894</v>
      </c>
      <c r="L73" s="9"/>
      <c r="M73" s="9">
        <v>0.6784</v>
      </c>
      <c r="N73" s="9">
        <v>0.9135</v>
      </c>
      <c r="O73" s="9">
        <v>0.577</v>
      </c>
      <c r="P73" s="9">
        <f t="shared" si="36"/>
        <v>5.1911</v>
      </c>
      <c r="Q73" s="9">
        <f t="shared" ref="Q73:S73" si="233">M73-G73</f>
        <v>0.2683</v>
      </c>
      <c r="R73" s="9">
        <f t="shared" si="233"/>
        <v>0.5025</v>
      </c>
      <c r="S73" s="9">
        <f t="shared" si="233"/>
        <v>0.1783</v>
      </c>
      <c r="T73" s="8">
        <f t="shared" si="3"/>
        <v>0.4466</v>
      </c>
      <c r="U73" s="9">
        <f t="shared" si="4"/>
        <v>0.9491</v>
      </c>
      <c r="V73" s="9">
        <v>6.2705</v>
      </c>
      <c r="W73" s="9">
        <v>0.4803</v>
      </c>
      <c r="X73" s="9">
        <v>0.4942</v>
      </c>
      <c r="Y73" s="9">
        <v>0.4212</v>
      </c>
      <c r="Z73" s="9"/>
      <c r="AA73" s="9">
        <f t="shared" si="5"/>
        <v>5.0722</v>
      </c>
      <c r="AB73" s="9">
        <f t="shared" ref="AB73:AD73" si="234">W73-G73</f>
        <v>0.0702</v>
      </c>
      <c r="AC73" s="9">
        <f t="shared" si="234"/>
        <v>0.0832</v>
      </c>
      <c r="AD73" s="9">
        <f t="shared" si="234"/>
        <v>0.0225</v>
      </c>
      <c r="AE73" s="9">
        <f t="shared" si="7"/>
        <v>0.0927</v>
      </c>
      <c r="AF73" s="9">
        <f t="shared" ref="AF73:AI73" si="235">P73-AA73</f>
        <v>0.1189</v>
      </c>
      <c r="AG73" s="9">
        <f t="shared" si="235"/>
        <v>0.1981</v>
      </c>
      <c r="AH73" s="9">
        <f t="shared" si="235"/>
        <v>0.4193</v>
      </c>
      <c r="AI73" s="9">
        <f t="shared" si="235"/>
        <v>0.1558</v>
      </c>
      <c r="AJ73" s="9">
        <f t="shared" si="9"/>
        <v>0.3539</v>
      </c>
      <c r="AK73" s="9">
        <f t="shared" si="10"/>
        <v>0.7732</v>
      </c>
      <c r="AL73" s="8">
        <f t="shared" si="111"/>
        <v>54.22917744</v>
      </c>
      <c r="AM73" s="8">
        <f t="shared" si="12"/>
        <v>20.15002587</v>
      </c>
      <c r="AN73" s="8">
        <f t="shared" si="112"/>
        <v>118.4797966</v>
      </c>
      <c r="AO73" s="8">
        <f t="shared" si="14"/>
        <v>25.23485585</v>
      </c>
      <c r="AP73" s="8">
        <f t="shared" si="15"/>
        <v>0.00001567468002</v>
      </c>
      <c r="AQ73" s="8">
        <f t="shared" si="16"/>
        <v>0.004804090328</v>
      </c>
      <c r="AR73" s="8">
        <f t="shared" si="17"/>
        <v>0.01091250043</v>
      </c>
      <c r="AS73" s="10">
        <f t="shared" si="18"/>
        <v>8.077286124</v>
      </c>
      <c r="AT73" s="10">
        <f t="shared" si="19"/>
        <v>3.001290671</v>
      </c>
      <c r="AU73" s="10">
        <f t="shared" si="20"/>
        <v>6.817437537</v>
      </c>
      <c r="AV73" s="10">
        <f t="shared" si="21"/>
        <v>0.0108180144</v>
      </c>
      <c r="AW73" s="8">
        <f t="shared" si="22"/>
        <v>14.89472366</v>
      </c>
    </row>
    <row r="74" ht="15.75" customHeight="1">
      <c r="A74" s="15">
        <v>367.0</v>
      </c>
      <c r="B74" s="16">
        <v>44707.0</v>
      </c>
      <c r="C74" s="15">
        <v>7.5</v>
      </c>
      <c r="D74" s="15" t="s">
        <v>51</v>
      </c>
      <c r="E74" s="17">
        <v>1.1816</v>
      </c>
      <c r="F74" s="17"/>
      <c r="G74" s="17">
        <v>0.4077</v>
      </c>
      <c r="H74" s="17">
        <v>0.4098</v>
      </c>
      <c r="I74" s="9">
        <v>0.3945</v>
      </c>
      <c r="J74" s="9">
        <v>44.825</v>
      </c>
      <c r="K74" s="9">
        <v>6.355</v>
      </c>
      <c r="L74" s="9"/>
      <c r="M74" s="9">
        <v>0.7649</v>
      </c>
      <c r="N74" s="9">
        <v>0.5119</v>
      </c>
      <c r="O74" s="9">
        <v>0.6168</v>
      </c>
      <c r="P74" s="9">
        <f t="shared" si="36"/>
        <v>5.1734</v>
      </c>
      <c r="Q74" s="9">
        <f t="shared" ref="Q74:S74" si="236">M74-G74</f>
        <v>0.3572</v>
      </c>
      <c r="R74" s="9">
        <f t="shared" si="236"/>
        <v>0.1021</v>
      </c>
      <c r="S74" s="9">
        <f t="shared" si="236"/>
        <v>0.2223</v>
      </c>
      <c r="T74" s="8">
        <f t="shared" si="3"/>
        <v>0.5795</v>
      </c>
      <c r="U74" s="9">
        <f t="shared" si="4"/>
        <v>0.6816</v>
      </c>
      <c r="V74" s="9">
        <v>6.2364</v>
      </c>
      <c r="W74" s="9">
        <v>0.5011</v>
      </c>
      <c r="X74" s="9">
        <v>0.4272</v>
      </c>
      <c r="Y74" s="9">
        <v>0.4261</v>
      </c>
      <c r="Z74" s="9"/>
      <c r="AA74" s="9">
        <f t="shared" si="5"/>
        <v>5.0548</v>
      </c>
      <c r="AB74" s="9">
        <f t="shared" ref="AB74:AD74" si="237">W74-G74</f>
        <v>0.0934</v>
      </c>
      <c r="AC74" s="9">
        <f t="shared" si="237"/>
        <v>0.0174</v>
      </c>
      <c r="AD74" s="9">
        <f t="shared" si="237"/>
        <v>0.0316</v>
      </c>
      <c r="AE74" s="9">
        <f t="shared" si="7"/>
        <v>0.125</v>
      </c>
      <c r="AF74" s="9">
        <f t="shared" ref="AF74:AI74" si="238">P74-AA74</f>
        <v>0.1186</v>
      </c>
      <c r="AG74" s="9">
        <f t="shared" si="238"/>
        <v>0.2638</v>
      </c>
      <c r="AH74" s="9">
        <f t="shared" si="238"/>
        <v>0.0847</v>
      </c>
      <c r="AI74" s="9">
        <f t="shared" si="238"/>
        <v>0.1907</v>
      </c>
      <c r="AJ74" s="9">
        <f t="shared" si="9"/>
        <v>0.4545</v>
      </c>
      <c r="AK74" s="9">
        <f t="shared" si="10"/>
        <v>0.5392</v>
      </c>
      <c r="AL74" s="8">
        <f t="shared" si="111"/>
        <v>15.70845697</v>
      </c>
      <c r="AM74" s="8">
        <f t="shared" si="12"/>
        <v>35.36721068</v>
      </c>
      <c r="AN74" s="8">
        <f t="shared" si="112"/>
        <v>18.63586359</v>
      </c>
      <c r="AO74" s="8">
        <f t="shared" si="14"/>
        <v>54.72022956</v>
      </c>
      <c r="AP74" s="8">
        <f t="shared" si="15"/>
        <v>0.000002222848097</v>
      </c>
      <c r="AQ74" s="8">
        <f t="shared" si="16"/>
        <v>0.004743263523</v>
      </c>
      <c r="AR74" s="8">
        <f t="shared" si="17"/>
        <v>0.01130473661</v>
      </c>
      <c r="AS74" s="10">
        <f t="shared" si="18"/>
        <v>1.63722117</v>
      </c>
      <c r="AT74" s="10">
        <f t="shared" si="19"/>
        <v>3.686163838</v>
      </c>
      <c r="AU74" s="10">
        <f t="shared" si="20"/>
        <v>8.785324931</v>
      </c>
      <c r="AV74" s="10">
        <f t="shared" si="21"/>
        <v>0.005986720582</v>
      </c>
      <c r="AW74" s="8">
        <f t="shared" si="22"/>
        <v>10.4225461</v>
      </c>
    </row>
    <row r="75" ht="15.75" customHeight="1">
      <c r="A75" s="15">
        <v>368.0</v>
      </c>
      <c r="B75" s="16">
        <v>44707.0</v>
      </c>
      <c r="C75" s="15">
        <v>7.5</v>
      </c>
      <c r="D75" s="15" t="s">
        <v>50</v>
      </c>
      <c r="E75" s="17">
        <v>1.1897</v>
      </c>
      <c r="F75" s="17"/>
      <c r="G75" s="17">
        <v>0.4127</v>
      </c>
      <c r="H75" s="17">
        <v>0.4105</v>
      </c>
      <c r="I75" s="9">
        <v>0.3939</v>
      </c>
      <c r="J75" s="9">
        <v>41.8</v>
      </c>
      <c r="K75" s="9">
        <v>6.1029</v>
      </c>
      <c r="L75" s="9"/>
      <c r="M75" s="9">
        <v>0.7366</v>
      </c>
      <c r="N75" s="9">
        <v>0.7225</v>
      </c>
      <c r="O75" s="9">
        <v>0.6026</v>
      </c>
      <c r="P75" s="9">
        <f t="shared" si="36"/>
        <v>4.9132</v>
      </c>
      <c r="Q75" s="9">
        <f t="shared" ref="Q75:S75" si="239">M75-G75</f>
        <v>0.3239</v>
      </c>
      <c r="R75" s="9">
        <f t="shared" si="239"/>
        <v>0.312</v>
      </c>
      <c r="S75" s="9">
        <f t="shared" si="239"/>
        <v>0.2087</v>
      </c>
      <c r="T75" s="8">
        <f t="shared" si="3"/>
        <v>0.5326</v>
      </c>
      <c r="U75" s="9">
        <f t="shared" si="4"/>
        <v>0.8446</v>
      </c>
      <c r="V75" s="9">
        <v>6.0252</v>
      </c>
      <c r="W75" s="9">
        <v>0.4938</v>
      </c>
      <c r="X75" s="9">
        <v>0.4612</v>
      </c>
      <c r="Y75" s="9">
        <v>0.4195</v>
      </c>
      <c r="Z75" s="9"/>
      <c r="AA75" s="9">
        <f t="shared" si="5"/>
        <v>4.8355</v>
      </c>
      <c r="AB75" s="9">
        <f t="shared" ref="AB75:AD75" si="240">W75-G75</f>
        <v>0.0811</v>
      </c>
      <c r="AC75" s="9">
        <f t="shared" si="240"/>
        <v>0.0507</v>
      </c>
      <c r="AD75" s="9">
        <f t="shared" si="240"/>
        <v>0.0256</v>
      </c>
      <c r="AE75" s="9">
        <f t="shared" si="7"/>
        <v>0.1067</v>
      </c>
      <c r="AF75" s="9">
        <f t="shared" ref="AF75:AI75" si="241">P75-AA75</f>
        <v>0.0777</v>
      </c>
      <c r="AG75" s="9">
        <f t="shared" si="241"/>
        <v>0.2428</v>
      </c>
      <c r="AH75" s="9">
        <f t="shared" si="241"/>
        <v>0.2613</v>
      </c>
      <c r="AI75" s="9">
        <f t="shared" si="241"/>
        <v>0.1831</v>
      </c>
      <c r="AJ75" s="9">
        <f t="shared" si="9"/>
        <v>0.4259</v>
      </c>
      <c r="AK75" s="9">
        <f t="shared" si="10"/>
        <v>0.6872</v>
      </c>
      <c r="AL75" s="8">
        <f t="shared" si="111"/>
        <v>38.02386496</v>
      </c>
      <c r="AM75" s="8">
        <f t="shared" si="12"/>
        <v>26.6443539</v>
      </c>
      <c r="AN75" s="8">
        <f t="shared" si="112"/>
        <v>61.35243015</v>
      </c>
      <c r="AO75" s="8">
        <f t="shared" si="14"/>
        <v>36.3221583</v>
      </c>
      <c r="AP75" s="8">
        <f t="shared" si="15"/>
        <v>0.000009450481222</v>
      </c>
      <c r="AQ75" s="8">
        <f t="shared" si="16"/>
        <v>0.0055336411</v>
      </c>
      <c r="AR75" s="8">
        <f t="shared" si="17"/>
        <v>0.01287153329</v>
      </c>
      <c r="AS75" s="10">
        <f t="shared" si="18"/>
        <v>5.318326142</v>
      </c>
      <c r="AT75" s="10">
        <f t="shared" si="19"/>
        <v>3.726695433</v>
      </c>
      <c r="AU75" s="10">
        <f t="shared" si="20"/>
        <v>8.668484898</v>
      </c>
      <c r="AV75" s="10">
        <f t="shared" si="21"/>
        <v>0.009409234786</v>
      </c>
      <c r="AW75" s="8">
        <f t="shared" si="22"/>
        <v>13.98681104</v>
      </c>
    </row>
    <row r="76" ht="15.75" customHeight="1">
      <c r="A76" s="15">
        <v>369.0</v>
      </c>
      <c r="B76" s="16">
        <v>44707.0</v>
      </c>
      <c r="C76" s="15">
        <v>7.5</v>
      </c>
      <c r="D76" s="15" t="s">
        <v>50</v>
      </c>
      <c r="E76" s="17">
        <v>1.177</v>
      </c>
      <c r="F76" s="17"/>
      <c r="G76" s="17">
        <v>0.4116</v>
      </c>
      <c r="H76" s="17">
        <v>0.4109</v>
      </c>
      <c r="I76" s="9">
        <v>0.3955</v>
      </c>
      <c r="J76" s="9">
        <v>33.0</v>
      </c>
      <c r="K76" s="9">
        <v>3.7238</v>
      </c>
      <c r="L76" s="9"/>
      <c r="M76" s="9">
        <v>0.5617</v>
      </c>
      <c r="N76" s="9">
        <v>0.6463</v>
      </c>
      <c r="O76" s="9">
        <v>0.4905</v>
      </c>
      <c r="P76" s="9">
        <f t="shared" si="36"/>
        <v>2.5468</v>
      </c>
      <c r="Q76" s="9">
        <f t="shared" ref="Q76:S76" si="242">M76-G76</f>
        <v>0.1501</v>
      </c>
      <c r="R76" s="9">
        <f t="shared" si="242"/>
        <v>0.2354</v>
      </c>
      <c r="S76" s="9">
        <f t="shared" si="242"/>
        <v>0.095</v>
      </c>
      <c r="T76" s="8">
        <f t="shared" si="3"/>
        <v>0.2451</v>
      </c>
      <c r="U76" s="9">
        <f t="shared" si="4"/>
        <v>0.4805</v>
      </c>
      <c r="V76" s="9">
        <v>3.6714</v>
      </c>
      <c r="W76" s="9">
        <v>0.4524</v>
      </c>
      <c r="X76" s="9">
        <v>0.4474</v>
      </c>
      <c r="Y76" s="9">
        <v>0.4091</v>
      </c>
      <c r="Z76" s="9"/>
      <c r="AA76" s="9">
        <f t="shared" si="5"/>
        <v>2.4944</v>
      </c>
      <c r="AB76" s="9">
        <f t="shared" ref="AB76:AD76" si="243">W76-G76</f>
        <v>0.0408</v>
      </c>
      <c r="AC76" s="9">
        <f t="shared" si="243"/>
        <v>0.0365</v>
      </c>
      <c r="AD76" s="9">
        <f t="shared" si="243"/>
        <v>0.0136</v>
      </c>
      <c r="AE76" s="9">
        <f t="shared" si="7"/>
        <v>0.0544</v>
      </c>
      <c r="AF76" s="9">
        <f t="shared" ref="AF76:AI76" si="244">P76-AA76</f>
        <v>0.0524</v>
      </c>
      <c r="AG76" s="9">
        <f t="shared" si="244"/>
        <v>0.1093</v>
      </c>
      <c r="AH76" s="9">
        <f t="shared" si="244"/>
        <v>0.1989</v>
      </c>
      <c r="AI76" s="9">
        <f t="shared" si="244"/>
        <v>0.0814</v>
      </c>
      <c r="AJ76" s="9">
        <f t="shared" si="9"/>
        <v>0.1907</v>
      </c>
      <c r="AK76" s="9">
        <f t="shared" si="10"/>
        <v>0.3896</v>
      </c>
      <c r="AL76" s="8">
        <f t="shared" si="111"/>
        <v>51.0523614</v>
      </c>
      <c r="AM76" s="8">
        <f t="shared" si="12"/>
        <v>20.89322382</v>
      </c>
      <c r="AN76" s="8">
        <f t="shared" si="112"/>
        <v>104.2999476</v>
      </c>
      <c r="AO76" s="8">
        <f t="shared" si="14"/>
        <v>26.41142116</v>
      </c>
      <c r="AP76" s="8">
        <f t="shared" si="15"/>
        <v>0.00002129120517</v>
      </c>
      <c r="AQ76" s="8">
        <f t="shared" si="16"/>
        <v>0.004755097124</v>
      </c>
      <c r="AR76" s="8">
        <f t="shared" si="17"/>
        <v>0.01114001255</v>
      </c>
      <c r="AS76" s="10">
        <f t="shared" si="18"/>
        <v>7.809800534</v>
      </c>
      <c r="AT76" s="10">
        <f t="shared" si="19"/>
        <v>3.19616774</v>
      </c>
      <c r="AU76" s="10">
        <f t="shared" si="20"/>
        <v>7.487827862</v>
      </c>
      <c r="AV76" s="10">
        <f t="shared" si="21"/>
        <v>0.01084119431</v>
      </c>
      <c r="AW76" s="8">
        <f t="shared" si="22"/>
        <v>15.2976284</v>
      </c>
    </row>
    <row r="77" ht="15.75" customHeight="1">
      <c r="A77" s="15">
        <v>370.0</v>
      </c>
      <c r="B77" s="16">
        <v>44707.0</v>
      </c>
      <c r="C77" s="15">
        <v>7.5</v>
      </c>
      <c r="D77" s="15" t="s">
        <v>50</v>
      </c>
      <c r="E77" s="17">
        <v>1.1928</v>
      </c>
      <c r="F77" s="17"/>
      <c r="G77" s="17">
        <v>0.4075</v>
      </c>
      <c r="H77" s="17">
        <v>0.4112</v>
      </c>
      <c r="I77" s="9">
        <v>0.4012</v>
      </c>
      <c r="J77" s="9">
        <v>39.4</v>
      </c>
      <c r="K77" s="9">
        <v>5.5291</v>
      </c>
      <c r="L77" s="9"/>
      <c r="M77" s="9">
        <v>0.6664</v>
      </c>
      <c r="N77" s="9">
        <v>0.6127</v>
      </c>
      <c r="O77" s="9">
        <v>0.6196</v>
      </c>
      <c r="P77" s="9">
        <f t="shared" si="36"/>
        <v>4.3363</v>
      </c>
      <c r="Q77" s="9">
        <f t="shared" ref="Q77:S77" si="245">M77-G77</f>
        <v>0.2589</v>
      </c>
      <c r="R77" s="9">
        <f t="shared" si="245"/>
        <v>0.2015</v>
      </c>
      <c r="S77" s="9">
        <f t="shared" si="245"/>
        <v>0.2184</v>
      </c>
      <c r="T77" s="8">
        <f t="shared" si="3"/>
        <v>0.4773</v>
      </c>
      <c r="U77" s="9">
        <f t="shared" si="4"/>
        <v>0.6788</v>
      </c>
      <c r="V77" s="9">
        <v>5.4377</v>
      </c>
      <c r="W77" s="9">
        <v>0.4751</v>
      </c>
      <c r="X77" s="9">
        <v>0.4465</v>
      </c>
      <c r="Y77" s="9">
        <v>0.4328</v>
      </c>
      <c r="Z77" s="9"/>
      <c r="AA77" s="9">
        <f t="shared" si="5"/>
        <v>4.2449</v>
      </c>
      <c r="AB77" s="9">
        <f t="shared" ref="AB77:AD77" si="246">W77-G77</f>
        <v>0.0676</v>
      </c>
      <c r="AC77" s="9">
        <f t="shared" si="246"/>
        <v>0.0353</v>
      </c>
      <c r="AD77" s="9">
        <f t="shared" si="246"/>
        <v>0.0316</v>
      </c>
      <c r="AE77" s="9">
        <f t="shared" si="7"/>
        <v>0.0992</v>
      </c>
      <c r="AF77" s="9">
        <f t="shared" ref="AF77:AI77" si="247">P77-AA77</f>
        <v>0.0914</v>
      </c>
      <c r="AG77" s="9">
        <f t="shared" si="247"/>
        <v>0.1913</v>
      </c>
      <c r="AH77" s="9">
        <f t="shared" si="247"/>
        <v>0.1662</v>
      </c>
      <c r="AI77" s="9">
        <f t="shared" si="247"/>
        <v>0.1868</v>
      </c>
      <c r="AJ77" s="9">
        <f t="shared" si="9"/>
        <v>0.3781</v>
      </c>
      <c r="AK77" s="9">
        <f t="shared" si="10"/>
        <v>0.5443</v>
      </c>
      <c r="AL77" s="8">
        <f t="shared" si="111"/>
        <v>30.53463164</v>
      </c>
      <c r="AM77" s="8">
        <f t="shared" si="12"/>
        <v>34.3193092</v>
      </c>
      <c r="AN77" s="8">
        <f t="shared" si="112"/>
        <v>43.95662523</v>
      </c>
      <c r="AO77" s="8">
        <f t="shared" si="14"/>
        <v>52.25174825</v>
      </c>
      <c r="AP77" s="8">
        <f t="shared" si="15"/>
        <v>0.000007885417864</v>
      </c>
      <c r="AQ77" s="8">
        <f t="shared" si="16"/>
        <v>0.006657220702</v>
      </c>
      <c r="AR77" s="8">
        <f t="shared" si="17"/>
        <v>0.01347481342</v>
      </c>
      <c r="AS77" s="10">
        <f t="shared" si="18"/>
        <v>3.832760648</v>
      </c>
      <c r="AT77" s="10">
        <f t="shared" si="19"/>
        <v>4.307820031</v>
      </c>
      <c r="AU77" s="10">
        <f t="shared" si="20"/>
        <v>8.71941517</v>
      </c>
      <c r="AV77" s="10">
        <f t="shared" si="21"/>
        <v>0.008899173395</v>
      </c>
      <c r="AW77" s="8">
        <f t="shared" si="22"/>
        <v>12.55217582</v>
      </c>
    </row>
    <row r="78" ht="15.75" customHeight="1">
      <c r="A78" s="15">
        <v>371.0</v>
      </c>
      <c r="B78" s="16">
        <v>44707.0</v>
      </c>
      <c r="C78" s="15">
        <v>7.5</v>
      </c>
      <c r="D78" s="15" t="s">
        <v>50</v>
      </c>
      <c r="E78" s="17">
        <v>1.196</v>
      </c>
      <c r="F78" s="17"/>
      <c r="G78" s="17">
        <v>0.4168</v>
      </c>
      <c r="H78" s="17">
        <v>0.4161</v>
      </c>
      <c r="I78" s="9">
        <v>0.3951</v>
      </c>
      <c r="J78" s="9">
        <v>39.3</v>
      </c>
      <c r="K78" s="9">
        <v>4.9013</v>
      </c>
      <c r="L78" s="9"/>
      <c r="M78" s="9">
        <v>0.6637</v>
      </c>
      <c r="N78" s="9">
        <v>0.5386</v>
      </c>
      <c r="O78" s="9">
        <v>0.538</v>
      </c>
      <c r="P78" s="9">
        <f t="shared" si="36"/>
        <v>3.7053</v>
      </c>
      <c r="Q78" s="9">
        <f t="shared" ref="Q78:S78" si="248">M78-G78</f>
        <v>0.2469</v>
      </c>
      <c r="R78" s="9">
        <f t="shared" si="248"/>
        <v>0.1225</v>
      </c>
      <c r="S78" s="9">
        <f t="shared" si="248"/>
        <v>0.1429</v>
      </c>
      <c r="T78" s="8">
        <f t="shared" si="3"/>
        <v>0.3898</v>
      </c>
      <c r="U78" s="9">
        <f t="shared" si="4"/>
        <v>0.5123</v>
      </c>
      <c r="V78" s="9">
        <v>4.8222</v>
      </c>
      <c r="W78" s="9">
        <v>0.489</v>
      </c>
      <c r="X78" s="9">
        <v>0.4349</v>
      </c>
      <c r="Y78" s="9">
        <v>0.4148</v>
      </c>
      <c r="Z78" s="9"/>
      <c r="AA78" s="9">
        <f t="shared" si="5"/>
        <v>3.6262</v>
      </c>
      <c r="AB78" s="9">
        <f t="shared" ref="AB78:AD78" si="249">W78-G78</f>
        <v>0.0722</v>
      </c>
      <c r="AC78" s="9">
        <f t="shared" si="249"/>
        <v>0.0188</v>
      </c>
      <c r="AD78" s="9">
        <f t="shared" si="249"/>
        <v>0.0197</v>
      </c>
      <c r="AE78" s="9">
        <f t="shared" si="7"/>
        <v>0.0919</v>
      </c>
      <c r="AF78" s="9">
        <f t="shared" ref="AF78:AI78" si="250">P78-AA78</f>
        <v>0.0791</v>
      </c>
      <c r="AG78" s="9">
        <f t="shared" si="250"/>
        <v>0.1747</v>
      </c>
      <c r="AH78" s="9">
        <f t="shared" si="250"/>
        <v>0.1037</v>
      </c>
      <c r="AI78" s="9">
        <f t="shared" si="250"/>
        <v>0.1232</v>
      </c>
      <c r="AJ78" s="9">
        <f t="shared" si="9"/>
        <v>0.2979</v>
      </c>
      <c r="AK78" s="9">
        <f t="shared" si="10"/>
        <v>0.4016</v>
      </c>
      <c r="AL78" s="8">
        <f t="shared" si="111"/>
        <v>25.82171315</v>
      </c>
      <c r="AM78" s="8">
        <f t="shared" si="12"/>
        <v>30.67729084</v>
      </c>
      <c r="AN78" s="8">
        <f t="shared" si="112"/>
        <v>34.81033904</v>
      </c>
      <c r="AO78" s="8">
        <f t="shared" si="14"/>
        <v>44.25287356</v>
      </c>
      <c r="AP78" s="8">
        <f t="shared" si="15"/>
        <v>0.000004977813628</v>
      </c>
      <c r="AQ78" s="8">
        <f t="shared" si="16"/>
        <v>0.004421847052</v>
      </c>
      <c r="AR78" s="8">
        <f t="shared" si="17"/>
        <v>0.01069211231</v>
      </c>
      <c r="AS78" s="10">
        <f t="shared" si="18"/>
        <v>2.798693763</v>
      </c>
      <c r="AT78" s="10">
        <f t="shared" si="19"/>
        <v>3.324966939</v>
      </c>
      <c r="AU78" s="10">
        <f t="shared" si="20"/>
        <v>8.039834831</v>
      </c>
      <c r="AV78" s="10">
        <f t="shared" si="21"/>
        <v>0.006616313163</v>
      </c>
      <c r="AW78" s="8">
        <f t="shared" si="22"/>
        <v>10.83852859</v>
      </c>
    </row>
    <row r="79" ht="15.75" customHeight="1">
      <c r="A79" s="18">
        <v>508.0</v>
      </c>
      <c r="B79" s="19">
        <v>44741.0</v>
      </c>
      <c r="C79" s="18">
        <v>7.5</v>
      </c>
      <c r="D79" s="18" t="s">
        <v>55</v>
      </c>
      <c r="E79" s="20">
        <v>1.1133</v>
      </c>
      <c r="F79" s="20"/>
      <c r="G79" s="20">
        <v>0.3995</v>
      </c>
      <c r="H79" s="20">
        <v>0.4151</v>
      </c>
      <c r="I79" s="20">
        <v>0.3941</v>
      </c>
      <c r="J79" s="21">
        <v>38.7</v>
      </c>
      <c r="K79" s="22">
        <v>6.047</v>
      </c>
      <c r="L79" s="22"/>
      <c r="M79" s="22">
        <v>0.747</v>
      </c>
      <c r="N79" s="22">
        <v>0.6863</v>
      </c>
      <c r="O79" s="22">
        <v>0.5679</v>
      </c>
      <c r="P79" s="20">
        <f t="shared" si="36"/>
        <v>4.9337</v>
      </c>
      <c r="Q79" s="20">
        <f t="shared" ref="Q79:S79" si="251">M79-G79</f>
        <v>0.3475</v>
      </c>
      <c r="R79" s="20">
        <f t="shared" si="251"/>
        <v>0.2712</v>
      </c>
      <c r="S79" s="20">
        <f t="shared" si="251"/>
        <v>0.1738</v>
      </c>
      <c r="T79" s="8">
        <f t="shared" si="3"/>
        <v>0.5213</v>
      </c>
      <c r="U79" s="20">
        <f t="shared" si="4"/>
        <v>0.7925</v>
      </c>
      <c r="V79" s="20">
        <v>5.9731</v>
      </c>
      <c r="W79" s="20">
        <v>0.4868</v>
      </c>
      <c r="X79" s="20">
        <v>0.4531</v>
      </c>
      <c r="Y79" s="20">
        <v>0.4172</v>
      </c>
      <c r="Z79" s="20"/>
      <c r="AA79" s="9">
        <f t="shared" si="5"/>
        <v>4.8598</v>
      </c>
      <c r="AB79" s="9">
        <f t="shared" ref="AB79:AD79" si="252">W79-G79</f>
        <v>0.0873</v>
      </c>
      <c r="AC79" s="9">
        <f t="shared" si="252"/>
        <v>0.038</v>
      </c>
      <c r="AD79" s="9">
        <f t="shared" si="252"/>
        <v>0.0231</v>
      </c>
      <c r="AE79" s="9">
        <f t="shared" si="7"/>
        <v>0.1104</v>
      </c>
      <c r="AF79" s="9">
        <f t="shared" ref="AF79:AI79" si="253">P79-AA79</f>
        <v>0.0739</v>
      </c>
      <c r="AG79" s="9">
        <f t="shared" si="253"/>
        <v>0.2602</v>
      </c>
      <c r="AH79" s="9">
        <f t="shared" si="253"/>
        <v>0.2332</v>
      </c>
      <c r="AI79" s="9">
        <f t="shared" si="253"/>
        <v>0.1507</v>
      </c>
      <c r="AJ79" s="9">
        <f t="shared" si="9"/>
        <v>0.4109</v>
      </c>
      <c r="AK79" s="9">
        <f t="shared" si="10"/>
        <v>0.6441</v>
      </c>
      <c r="AL79" s="8">
        <f t="shared" si="111"/>
        <v>36.20555814</v>
      </c>
      <c r="AM79" s="8">
        <f t="shared" si="12"/>
        <v>23.39698805</v>
      </c>
      <c r="AN79" s="8">
        <f t="shared" si="112"/>
        <v>56.753468</v>
      </c>
      <c r="AO79" s="8">
        <f t="shared" si="14"/>
        <v>30.54316984</v>
      </c>
      <c r="AP79" s="8">
        <f t="shared" si="15"/>
        <v>0.00001201320542</v>
      </c>
      <c r="AQ79" s="8">
        <f t="shared" si="16"/>
        <v>0.005645908727</v>
      </c>
      <c r="AR79" s="8">
        <f t="shared" si="17"/>
        <v>0.01539418644</v>
      </c>
      <c r="AS79" s="10">
        <f t="shared" si="18"/>
        <v>4.72667572</v>
      </c>
      <c r="AT79" s="10">
        <f t="shared" si="19"/>
        <v>3.054502706</v>
      </c>
      <c r="AU79" s="10">
        <f t="shared" si="20"/>
        <v>8.328435049</v>
      </c>
      <c r="AV79" s="10">
        <f t="shared" si="21"/>
        <v>0.01111272083</v>
      </c>
      <c r="AW79" s="8">
        <f t="shared" si="22"/>
        <v>13.05511077</v>
      </c>
    </row>
    <row r="80" ht="15.75" customHeight="1">
      <c r="A80" s="18">
        <v>509.0</v>
      </c>
      <c r="B80" s="19">
        <v>44741.0</v>
      </c>
      <c r="C80" s="18">
        <v>7.5</v>
      </c>
      <c r="D80" s="18" t="s">
        <v>55</v>
      </c>
      <c r="E80" s="20">
        <v>1.0968</v>
      </c>
      <c r="F80" s="20"/>
      <c r="G80" s="20">
        <v>0.4023</v>
      </c>
      <c r="H80" s="20">
        <v>0.4157</v>
      </c>
      <c r="I80" s="20">
        <v>0.3959</v>
      </c>
      <c r="J80" s="21">
        <v>37.075</v>
      </c>
      <c r="K80" s="22">
        <v>5.0737</v>
      </c>
      <c r="L80" s="22"/>
      <c r="M80" s="22">
        <v>0.7258</v>
      </c>
      <c r="N80" s="22">
        <v>0.6456</v>
      </c>
      <c r="O80" s="22">
        <v>0.5708</v>
      </c>
      <c r="P80" s="20">
        <f t="shared" si="36"/>
        <v>3.9769</v>
      </c>
      <c r="Q80" s="20">
        <f t="shared" ref="Q80:S80" si="254">M80-G80</f>
        <v>0.3235</v>
      </c>
      <c r="R80" s="20">
        <f t="shared" si="254"/>
        <v>0.2299</v>
      </c>
      <c r="S80" s="20">
        <f t="shared" si="254"/>
        <v>0.1749</v>
      </c>
      <c r="T80" s="8">
        <f t="shared" si="3"/>
        <v>0.4984</v>
      </c>
      <c r="U80" s="20">
        <f t="shared" si="4"/>
        <v>0.7283</v>
      </c>
      <c r="V80" s="20">
        <v>4.9986</v>
      </c>
      <c r="W80" s="20">
        <v>0.4792</v>
      </c>
      <c r="X80" s="20">
        <v>0.4498</v>
      </c>
      <c r="Y80" s="20">
        <v>0.4206</v>
      </c>
      <c r="Z80" s="20"/>
      <c r="AA80" s="9">
        <f t="shared" si="5"/>
        <v>3.9018</v>
      </c>
      <c r="AB80" s="9">
        <f t="shared" ref="AB80:AD80" si="255">W80-G80</f>
        <v>0.0769</v>
      </c>
      <c r="AC80" s="9">
        <f t="shared" si="255"/>
        <v>0.0341</v>
      </c>
      <c r="AD80" s="9">
        <f t="shared" si="255"/>
        <v>0.0247</v>
      </c>
      <c r="AE80" s="9">
        <f t="shared" si="7"/>
        <v>0.1016</v>
      </c>
      <c r="AF80" s="9">
        <f t="shared" ref="AF80:AI80" si="256">P80-AA80</f>
        <v>0.0751</v>
      </c>
      <c r="AG80" s="9">
        <f t="shared" si="256"/>
        <v>0.2466</v>
      </c>
      <c r="AH80" s="9">
        <f t="shared" si="256"/>
        <v>0.1958</v>
      </c>
      <c r="AI80" s="9">
        <f t="shared" si="256"/>
        <v>0.1502</v>
      </c>
      <c r="AJ80" s="9">
        <f t="shared" si="9"/>
        <v>0.3968</v>
      </c>
      <c r="AK80" s="9">
        <f t="shared" si="10"/>
        <v>0.5926</v>
      </c>
      <c r="AL80" s="8">
        <f t="shared" si="111"/>
        <v>33.04083699</v>
      </c>
      <c r="AM80" s="8">
        <f t="shared" si="12"/>
        <v>25.34593318</v>
      </c>
      <c r="AN80" s="8">
        <f t="shared" si="112"/>
        <v>49.34475806</v>
      </c>
      <c r="AO80" s="8">
        <f t="shared" si="14"/>
        <v>33.95117541</v>
      </c>
      <c r="AP80" s="8">
        <f t="shared" si="15"/>
        <v>0.00001228172701</v>
      </c>
      <c r="AQ80" s="8">
        <f t="shared" si="16"/>
        <v>0.006342034023</v>
      </c>
      <c r="AR80" s="8">
        <f t="shared" si="17"/>
        <v>0.01675445473</v>
      </c>
      <c r="AS80" s="10">
        <f t="shared" si="18"/>
        <v>4.923432825</v>
      </c>
      <c r="AT80" s="10">
        <f t="shared" si="19"/>
        <v>3.776811084</v>
      </c>
      <c r="AU80" s="10">
        <f t="shared" si="20"/>
        <v>9.97762076</v>
      </c>
      <c r="AV80" s="10">
        <f t="shared" si="21"/>
        <v>0.01162835195</v>
      </c>
      <c r="AW80" s="8">
        <f t="shared" si="22"/>
        <v>14.90105358</v>
      </c>
    </row>
    <row r="81" ht="15.75" customHeight="1">
      <c r="A81" s="18">
        <v>510.0</v>
      </c>
      <c r="B81" s="19">
        <v>44741.0</v>
      </c>
      <c r="C81" s="18">
        <v>7.5</v>
      </c>
      <c r="D81" s="18" t="s">
        <v>55</v>
      </c>
      <c r="E81" s="20">
        <v>1.1125</v>
      </c>
      <c r="F81" s="20"/>
      <c r="G81" s="20">
        <v>0.3967</v>
      </c>
      <c r="H81" s="20">
        <v>0.4124</v>
      </c>
      <c r="I81" s="20">
        <v>0.3975</v>
      </c>
      <c r="J81" s="21">
        <v>37.075</v>
      </c>
      <c r="K81" s="22">
        <v>4.8812</v>
      </c>
      <c r="L81" s="22"/>
      <c r="M81" s="22">
        <v>0.7089</v>
      </c>
      <c r="N81" s="22">
        <v>0.4513</v>
      </c>
      <c r="O81" s="22">
        <v>0.5867</v>
      </c>
      <c r="P81" s="20">
        <f t="shared" si="36"/>
        <v>3.7687</v>
      </c>
      <c r="Q81" s="20">
        <f t="shared" ref="Q81:S81" si="257">M81-G81</f>
        <v>0.3122</v>
      </c>
      <c r="R81" s="20">
        <f t="shared" si="257"/>
        <v>0.0389</v>
      </c>
      <c r="S81" s="20">
        <f t="shared" si="257"/>
        <v>0.1892</v>
      </c>
      <c r="T81" s="8">
        <f t="shared" si="3"/>
        <v>0.5014</v>
      </c>
      <c r="U81" s="20">
        <f t="shared" si="4"/>
        <v>0.5403</v>
      </c>
      <c r="V81" s="20">
        <v>4.8013</v>
      </c>
      <c r="W81" s="20">
        <v>0.4774</v>
      </c>
      <c r="X81" s="20">
        <v>0.4211</v>
      </c>
      <c r="Y81" s="20">
        <v>0.4228</v>
      </c>
      <c r="Z81" s="20"/>
      <c r="AA81" s="9">
        <f t="shared" si="5"/>
        <v>3.6888</v>
      </c>
      <c r="AB81" s="9">
        <f t="shared" ref="AB81:AD81" si="258">W81-G81</f>
        <v>0.0807</v>
      </c>
      <c r="AC81" s="9">
        <f t="shared" si="258"/>
        <v>0.0087</v>
      </c>
      <c r="AD81" s="9">
        <f t="shared" si="258"/>
        <v>0.0253</v>
      </c>
      <c r="AE81" s="9">
        <f t="shared" si="7"/>
        <v>0.106</v>
      </c>
      <c r="AF81" s="9">
        <f t="shared" ref="AF81:AI81" si="259">P81-AA81</f>
        <v>0.0799</v>
      </c>
      <c r="AG81" s="9">
        <f t="shared" si="259"/>
        <v>0.2315</v>
      </c>
      <c r="AH81" s="9">
        <f t="shared" si="259"/>
        <v>0.0302</v>
      </c>
      <c r="AI81" s="9">
        <f t="shared" si="259"/>
        <v>0.1639</v>
      </c>
      <c r="AJ81" s="9">
        <f t="shared" si="9"/>
        <v>0.3954</v>
      </c>
      <c r="AK81" s="9">
        <f t="shared" si="10"/>
        <v>0.4256</v>
      </c>
      <c r="AL81" s="8">
        <f t="shared" si="111"/>
        <v>7.095864662</v>
      </c>
      <c r="AM81" s="8">
        <f t="shared" si="12"/>
        <v>38.51033835</v>
      </c>
      <c r="AN81" s="8">
        <f t="shared" si="112"/>
        <v>7.637835104</v>
      </c>
      <c r="AO81" s="8">
        <f t="shared" si="14"/>
        <v>62.62896446</v>
      </c>
      <c r="AP81" s="8">
        <f t="shared" si="15"/>
        <v>0.000001894321531</v>
      </c>
      <c r="AQ81" s="8">
        <f t="shared" si="16"/>
        <v>0.00692050184</v>
      </c>
      <c r="AR81" s="8">
        <f t="shared" si="17"/>
        <v>0.01669534123</v>
      </c>
      <c r="AS81" s="10">
        <f t="shared" si="18"/>
        <v>0.8013373312</v>
      </c>
      <c r="AT81" s="10">
        <f t="shared" si="19"/>
        <v>4.348979754</v>
      </c>
      <c r="AU81" s="10">
        <f t="shared" si="20"/>
        <v>10.49168148</v>
      </c>
      <c r="AV81" s="10">
        <f t="shared" si="21"/>
        <v>0.008351377981</v>
      </c>
      <c r="AW81" s="8">
        <f t="shared" si="22"/>
        <v>11.29301881</v>
      </c>
    </row>
    <row r="82" ht="15.75" customHeight="1">
      <c r="A82" s="18">
        <v>511.0</v>
      </c>
      <c r="B82" s="19">
        <v>44741.0</v>
      </c>
      <c r="C82" s="18">
        <v>7.5</v>
      </c>
      <c r="D82" s="18" t="s">
        <v>55</v>
      </c>
      <c r="E82" s="20">
        <v>1.1117</v>
      </c>
      <c r="F82" s="20"/>
      <c r="G82" s="20">
        <v>0.3956</v>
      </c>
      <c r="H82" s="20">
        <v>0.4075</v>
      </c>
      <c r="I82" s="20">
        <v>0.4002</v>
      </c>
      <c r="J82" s="21">
        <v>37.125</v>
      </c>
      <c r="K82" s="22">
        <v>4.6787</v>
      </c>
      <c r="L82" s="22"/>
      <c r="M82" s="22">
        <v>0.6022</v>
      </c>
      <c r="N82" s="22">
        <v>0.4242</v>
      </c>
      <c r="O82" s="22">
        <v>0.5244</v>
      </c>
      <c r="P82" s="20">
        <f t="shared" si="36"/>
        <v>3.567</v>
      </c>
      <c r="Q82" s="20">
        <f t="shared" ref="Q82:S82" si="260">M82-G82</f>
        <v>0.2066</v>
      </c>
      <c r="R82" s="20">
        <f t="shared" si="260"/>
        <v>0.0167</v>
      </c>
      <c r="S82" s="20">
        <f t="shared" si="260"/>
        <v>0.1242</v>
      </c>
      <c r="T82" s="8">
        <f t="shared" si="3"/>
        <v>0.3308</v>
      </c>
      <c r="U82" s="20">
        <f t="shared" si="4"/>
        <v>0.3475</v>
      </c>
      <c r="V82" s="20">
        <v>4.6108</v>
      </c>
      <c r="W82" s="20">
        <v>0.454</v>
      </c>
      <c r="X82" s="20">
        <v>0.4127</v>
      </c>
      <c r="Y82" s="20">
        <v>0.4191</v>
      </c>
      <c r="Z82" s="20"/>
      <c r="AA82" s="9">
        <f t="shared" si="5"/>
        <v>3.4991</v>
      </c>
      <c r="AB82" s="9">
        <f t="shared" ref="AB82:AD82" si="261">W82-G82</f>
        <v>0.0584</v>
      </c>
      <c r="AC82" s="9">
        <f t="shared" si="261"/>
        <v>0.0052</v>
      </c>
      <c r="AD82" s="9">
        <f t="shared" si="261"/>
        <v>0.0189</v>
      </c>
      <c r="AE82" s="9">
        <f t="shared" si="7"/>
        <v>0.0773</v>
      </c>
      <c r="AF82" s="9">
        <f t="shared" ref="AF82:AI82" si="262">P82-AA82</f>
        <v>0.0679</v>
      </c>
      <c r="AG82" s="9">
        <f t="shared" si="262"/>
        <v>0.1482</v>
      </c>
      <c r="AH82" s="9">
        <f t="shared" si="262"/>
        <v>0.0115</v>
      </c>
      <c r="AI82" s="9">
        <f t="shared" si="262"/>
        <v>0.1053</v>
      </c>
      <c r="AJ82" s="9">
        <f t="shared" si="9"/>
        <v>0.2535</v>
      </c>
      <c r="AK82" s="9">
        <f t="shared" si="10"/>
        <v>0.265</v>
      </c>
      <c r="AL82" s="8">
        <f t="shared" si="111"/>
        <v>4.339622642</v>
      </c>
      <c r="AM82" s="8">
        <f t="shared" si="12"/>
        <v>39.73584906</v>
      </c>
      <c r="AN82" s="8">
        <f t="shared" si="112"/>
        <v>4.536489152</v>
      </c>
      <c r="AO82" s="8">
        <f t="shared" si="14"/>
        <v>65.93613024</v>
      </c>
      <c r="AP82" s="8">
        <f t="shared" si="15"/>
        <v>0.0000007168988411</v>
      </c>
      <c r="AQ82" s="8">
        <f t="shared" si="16"/>
        <v>0.004429505455</v>
      </c>
      <c r="AR82" s="8">
        <f t="shared" si="17"/>
        <v>0.01066362424</v>
      </c>
      <c r="AS82" s="10">
        <f t="shared" si="18"/>
        <v>0.3223997757</v>
      </c>
      <c r="AT82" s="10">
        <f t="shared" si="19"/>
        <v>2.952060555</v>
      </c>
      <c r="AU82" s="10">
        <f t="shared" si="20"/>
        <v>7.106812447</v>
      </c>
      <c r="AV82" s="10">
        <f t="shared" si="21"/>
        <v>0.005179006868</v>
      </c>
      <c r="AW82" s="8">
        <f t="shared" si="22"/>
        <v>7.429212223</v>
      </c>
    </row>
    <row r="83" ht="15.75" customHeight="1">
      <c r="A83" s="18">
        <v>512.0</v>
      </c>
      <c r="B83" s="19">
        <v>44741.0</v>
      </c>
      <c r="C83" s="18">
        <v>7.5</v>
      </c>
      <c r="D83" s="18" t="s">
        <v>52</v>
      </c>
      <c r="E83" s="20">
        <v>1.1091</v>
      </c>
      <c r="F83" s="20"/>
      <c r="G83" s="20">
        <v>0.398</v>
      </c>
      <c r="H83" s="20">
        <v>0.4114</v>
      </c>
      <c r="I83" s="20">
        <v>0.4017</v>
      </c>
      <c r="J83" s="20">
        <v>39.7</v>
      </c>
      <c r="K83" s="22">
        <v>4.3892</v>
      </c>
      <c r="L83" s="22"/>
      <c r="M83" s="22">
        <v>0.6949</v>
      </c>
      <c r="N83" s="22">
        <v>0.6628</v>
      </c>
      <c r="O83" s="22">
        <v>0.5528</v>
      </c>
      <c r="P83" s="20">
        <f t="shared" si="36"/>
        <v>3.2801</v>
      </c>
      <c r="Q83" s="20">
        <f t="shared" ref="Q83:S83" si="263">M83-G83</f>
        <v>0.2969</v>
      </c>
      <c r="R83" s="20">
        <f t="shared" si="263"/>
        <v>0.2514</v>
      </c>
      <c r="S83" s="20">
        <f t="shared" si="263"/>
        <v>0.1511</v>
      </c>
      <c r="T83" s="8">
        <f t="shared" si="3"/>
        <v>0.448</v>
      </c>
      <c r="U83" s="20">
        <f t="shared" si="4"/>
        <v>0.6994</v>
      </c>
      <c r="V83" s="20">
        <v>4.3245</v>
      </c>
      <c r="W83" s="20">
        <v>0.4878</v>
      </c>
      <c r="X83" s="20">
        <v>0.4558</v>
      </c>
      <c r="Y83" s="20">
        <v>0.4232</v>
      </c>
      <c r="Z83" s="20"/>
      <c r="AA83" s="9">
        <f t="shared" si="5"/>
        <v>3.2154</v>
      </c>
      <c r="AB83" s="9">
        <f t="shared" ref="AB83:AD83" si="264">W83-G83</f>
        <v>0.0898</v>
      </c>
      <c r="AC83" s="9">
        <f t="shared" si="264"/>
        <v>0.0444</v>
      </c>
      <c r="AD83" s="9">
        <f t="shared" si="264"/>
        <v>0.0215</v>
      </c>
      <c r="AE83" s="9">
        <f t="shared" si="7"/>
        <v>0.1113</v>
      </c>
      <c r="AF83" s="9">
        <f t="shared" ref="AF83:AI83" si="265">P83-AA83</f>
        <v>0.0647</v>
      </c>
      <c r="AG83" s="9">
        <f t="shared" si="265"/>
        <v>0.2071</v>
      </c>
      <c r="AH83" s="9">
        <f t="shared" si="265"/>
        <v>0.207</v>
      </c>
      <c r="AI83" s="9">
        <f t="shared" si="265"/>
        <v>0.1296</v>
      </c>
      <c r="AJ83" s="9">
        <f t="shared" si="9"/>
        <v>0.3367</v>
      </c>
      <c r="AK83" s="9">
        <f t="shared" si="10"/>
        <v>0.5437</v>
      </c>
      <c r="AL83" s="8">
        <f t="shared" si="111"/>
        <v>38.07246643</v>
      </c>
      <c r="AM83" s="8">
        <f t="shared" si="12"/>
        <v>23.83667464</v>
      </c>
      <c r="AN83" s="8">
        <f t="shared" si="112"/>
        <v>61.47906148</v>
      </c>
      <c r="AO83" s="8">
        <f t="shared" si="14"/>
        <v>31.29678822</v>
      </c>
      <c r="AP83" s="8">
        <f t="shared" si="15"/>
        <v>0.000009485108044</v>
      </c>
      <c r="AQ83" s="8">
        <f t="shared" si="16"/>
        <v>0.004522066532</v>
      </c>
      <c r="AR83" s="8">
        <f t="shared" si="17"/>
        <v>0.01174830094</v>
      </c>
      <c r="AS83" s="10">
        <f t="shared" si="18"/>
        <v>6.310783208</v>
      </c>
      <c r="AT83" s="10">
        <f t="shared" si="19"/>
        <v>3.951099052</v>
      </c>
      <c r="AU83" s="10">
        <f t="shared" si="20"/>
        <v>10.26493095</v>
      </c>
      <c r="AV83" s="10">
        <f t="shared" si="21"/>
        <v>0.008689360446</v>
      </c>
      <c r="AW83" s="8">
        <f t="shared" si="22"/>
        <v>16.57571416</v>
      </c>
    </row>
    <row r="84" ht="15.75" customHeight="1">
      <c r="A84" s="18">
        <v>513.0</v>
      </c>
      <c r="B84" s="19">
        <v>44741.0</v>
      </c>
      <c r="C84" s="18">
        <v>7.5</v>
      </c>
      <c r="D84" s="18" t="s">
        <v>52</v>
      </c>
      <c r="E84" s="20">
        <v>1.1098</v>
      </c>
      <c r="F84" s="20"/>
      <c r="G84" s="20">
        <v>0.3954</v>
      </c>
      <c r="H84" s="20">
        <v>0.4088</v>
      </c>
      <c r="I84" s="20">
        <v>0.3929</v>
      </c>
      <c r="J84" s="20">
        <v>34.35</v>
      </c>
      <c r="K84" s="22">
        <v>4.1963</v>
      </c>
      <c r="L84" s="22"/>
      <c r="M84" s="22">
        <v>0.6249</v>
      </c>
      <c r="N84" s="22">
        <v>0.5663</v>
      </c>
      <c r="O84" s="22">
        <v>0.5551</v>
      </c>
      <c r="P84" s="20">
        <f t="shared" si="36"/>
        <v>3.0865</v>
      </c>
      <c r="Q84" s="20">
        <f t="shared" ref="Q84:S84" si="266">M84-G84</f>
        <v>0.2295</v>
      </c>
      <c r="R84" s="20">
        <f t="shared" si="266"/>
        <v>0.1575</v>
      </c>
      <c r="S84" s="20">
        <f t="shared" si="266"/>
        <v>0.1622</v>
      </c>
      <c r="T84" s="8">
        <f t="shared" si="3"/>
        <v>0.3917</v>
      </c>
      <c r="U84" s="20">
        <f t="shared" si="4"/>
        <v>0.5492</v>
      </c>
      <c r="V84" s="20">
        <v>4.1444</v>
      </c>
      <c r="W84" s="20">
        <v>0.4572</v>
      </c>
      <c r="X84" s="20">
        <v>0.4354</v>
      </c>
      <c r="Y84" s="20">
        <v>0.4153</v>
      </c>
      <c r="Z84" s="20"/>
      <c r="AA84" s="9">
        <f t="shared" si="5"/>
        <v>3.0346</v>
      </c>
      <c r="AB84" s="9">
        <f t="shared" ref="AB84:AD84" si="267">W84-G84</f>
        <v>0.0618</v>
      </c>
      <c r="AC84" s="9">
        <f t="shared" si="267"/>
        <v>0.0266</v>
      </c>
      <c r="AD84" s="9">
        <f t="shared" si="267"/>
        <v>0.0224</v>
      </c>
      <c r="AE84" s="9">
        <f t="shared" si="7"/>
        <v>0.0842</v>
      </c>
      <c r="AF84" s="9">
        <f t="shared" ref="AF84:AI84" si="268">P84-AA84</f>
        <v>0.0519</v>
      </c>
      <c r="AG84" s="9">
        <f t="shared" si="268"/>
        <v>0.1677</v>
      </c>
      <c r="AH84" s="9">
        <f t="shared" si="268"/>
        <v>0.1309</v>
      </c>
      <c r="AI84" s="9">
        <f t="shared" si="268"/>
        <v>0.1398</v>
      </c>
      <c r="AJ84" s="9">
        <f t="shared" si="9"/>
        <v>0.3075</v>
      </c>
      <c r="AK84" s="9">
        <f t="shared" si="10"/>
        <v>0.4384</v>
      </c>
      <c r="AL84" s="8">
        <f t="shared" si="111"/>
        <v>29.85857664</v>
      </c>
      <c r="AM84" s="8">
        <f t="shared" si="12"/>
        <v>31.88868613</v>
      </c>
      <c r="AN84" s="8">
        <f t="shared" si="112"/>
        <v>42.56910569</v>
      </c>
      <c r="AO84" s="8">
        <f t="shared" si="14"/>
        <v>46.81848627</v>
      </c>
      <c r="AP84" s="8">
        <f t="shared" si="15"/>
        <v>0.00001165668674</v>
      </c>
      <c r="AQ84" s="8">
        <f t="shared" si="16"/>
        <v>0.007302927834</v>
      </c>
      <c r="AR84" s="8">
        <f t="shared" si="17"/>
        <v>0.01606330693</v>
      </c>
      <c r="AS84" s="10">
        <f t="shared" si="18"/>
        <v>4.241049733</v>
      </c>
      <c r="AT84" s="10">
        <f t="shared" si="19"/>
        <v>4.529402236</v>
      </c>
      <c r="AU84" s="10">
        <f t="shared" si="20"/>
        <v>9.962740969</v>
      </c>
      <c r="AV84" s="10">
        <f t="shared" si="21"/>
        <v>0.01081658883</v>
      </c>
      <c r="AW84" s="8">
        <f t="shared" si="22"/>
        <v>14.2037907</v>
      </c>
    </row>
    <row r="85" ht="15.75" customHeight="1">
      <c r="A85" s="18">
        <v>514.0</v>
      </c>
      <c r="B85" s="19">
        <v>44741.0</v>
      </c>
      <c r="C85" s="18">
        <v>7.5</v>
      </c>
      <c r="D85" s="18" t="s">
        <v>52</v>
      </c>
      <c r="E85" s="20">
        <v>1.1066</v>
      </c>
      <c r="F85" s="20"/>
      <c r="G85" s="20">
        <v>0.3967</v>
      </c>
      <c r="H85" s="20">
        <v>0.4066</v>
      </c>
      <c r="I85" s="20">
        <v>0.3917</v>
      </c>
      <c r="J85" s="20">
        <v>39.4</v>
      </c>
      <c r="K85" s="22">
        <v>5.8839</v>
      </c>
      <c r="L85" s="22"/>
      <c r="M85" s="22">
        <v>0.7243</v>
      </c>
      <c r="N85" s="22">
        <v>0.514</v>
      </c>
      <c r="O85" s="22">
        <v>0.5853</v>
      </c>
      <c r="P85" s="20">
        <f t="shared" si="36"/>
        <v>4.7773</v>
      </c>
      <c r="Q85" s="20">
        <f t="shared" ref="Q85:S85" si="269">M85-G85</f>
        <v>0.3276</v>
      </c>
      <c r="R85" s="20">
        <f t="shared" si="269"/>
        <v>0.1074</v>
      </c>
      <c r="S85" s="20">
        <f t="shared" si="269"/>
        <v>0.1936</v>
      </c>
      <c r="T85" s="8">
        <f t="shared" si="3"/>
        <v>0.5212</v>
      </c>
      <c r="U85" s="20">
        <f t="shared" si="4"/>
        <v>0.6286</v>
      </c>
      <c r="V85" s="20">
        <v>5.7776</v>
      </c>
      <c r="W85" s="20">
        <v>0.4779</v>
      </c>
      <c r="X85" s="20">
        <v>0.426</v>
      </c>
      <c r="Y85" s="20">
        <v>0.4197</v>
      </c>
      <c r="Z85" s="20"/>
      <c r="AA85" s="9">
        <f t="shared" si="5"/>
        <v>4.671</v>
      </c>
      <c r="AB85" s="9">
        <f t="shared" ref="AB85:AD85" si="270">W85-G85</f>
        <v>0.0812</v>
      </c>
      <c r="AC85" s="9">
        <f t="shared" si="270"/>
        <v>0.0194</v>
      </c>
      <c r="AD85" s="9">
        <f t="shared" si="270"/>
        <v>0.028</v>
      </c>
      <c r="AE85" s="9">
        <f t="shared" si="7"/>
        <v>0.1092</v>
      </c>
      <c r="AF85" s="9">
        <f t="shared" ref="AF85:AI85" si="271">P85-AA85</f>
        <v>0.1063</v>
      </c>
      <c r="AG85" s="9">
        <f t="shared" si="271"/>
        <v>0.2464</v>
      </c>
      <c r="AH85" s="9">
        <f t="shared" si="271"/>
        <v>0.088</v>
      </c>
      <c r="AI85" s="9">
        <f t="shared" si="271"/>
        <v>0.1656</v>
      </c>
      <c r="AJ85" s="9">
        <f t="shared" si="9"/>
        <v>0.412</v>
      </c>
      <c r="AK85" s="9">
        <f t="shared" si="10"/>
        <v>0.5</v>
      </c>
      <c r="AL85" s="8">
        <f t="shared" si="111"/>
        <v>17.6</v>
      </c>
      <c r="AM85" s="8">
        <f t="shared" si="12"/>
        <v>33.12</v>
      </c>
      <c r="AN85" s="8">
        <f t="shared" si="112"/>
        <v>21.3592233</v>
      </c>
      <c r="AO85" s="8">
        <f t="shared" si="14"/>
        <v>49.5215311</v>
      </c>
      <c r="AP85" s="8">
        <f t="shared" si="15"/>
        <v>0.000004175191167</v>
      </c>
      <c r="AQ85" s="8">
        <f t="shared" si="16"/>
        <v>0.005901690301</v>
      </c>
      <c r="AR85" s="8">
        <f t="shared" si="17"/>
        <v>0.0146829493</v>
      </c>
      <c r="AS85" s="10">
        <f t="shared" si="18"/>
        <v>1.84204467</v>
      </c>
      <c r="AT85" s="10">
        <f t="shared" si="19"/>
        <v>3.466393151</v>
      </c>
      <c r="AU85" s="10">
        <f t="shared" si="20"/>
        <v>8.624118226</v>
      </c>
      <c r="AV85" s="10">
        <f t="shared" si="21"/>
        <v>0.008174879107</v>
      </c>
      <c r="AW85" s="8">
        <f t="shared" si="22"/>
        <v>10.4661629</v>
      </c>
    </row>
    <row r="86" ht="15.75" customHeight="1">
      <c r="A86" s="18">
        <v>515.0</v>
      </c>
      <c r="B86" s="19">
        <v>44741.0</v>
      </c>
      <c r="C86" s="18">
        <v>7.5</v>
      </c>
      <c r="D86" s="18" t="s">
        <v>52</v>
      </c>
      <c r="E86" s="20">
        <v>1.1064</v>
      </c>
      <c r="F86" s="20"/>
      <c r="G86" s="20">
        <v>0.3962</v>
      </c>
      <c r="H86" s="20">
        <v>0.4067</v>
      </c>
      <c r="I86" s="20">
        <v>0.3929</v>
      </c>
      <c r="J86" s="20">
        <v>39.9</v>
      </c>
      <c r="K86" s="22">
        <v>5.6672</v>
      </c>
      <c r="L86" s="22"/>
      <c r="M86" s="22">
        <v>0.7344</v>
      </c>
      <c r="N86" s="22">
        <v>0.4787</v>
      </c>
      <c r="O86" s="22">
        <v>0.6214</v>
      </c>
      <c r="P86" s="20">
        <f t="shared" si="36"/>
        <v>4.5608</v>
      </c>
      <c r="Q86" s="20">
        <f t="shared" ref="Q86:S86" si="272">M86-G86</f>
        <v>0.3382</v>
      </c>
      <c r="R86" s="20">
        <f t="shared" si="272"/>
        <v>0.072</v>
      </c>
      <c r="S86" s="20">
        <f t="shared" si="272"/>
        <v>0.2285</v>
      </c>
      <c r="T86" s="8">
        <f t="shared" si="3"/>
        <v>0.5667</v>
      </c>
      <c r="U86" s="20">
        <f t="shared" si="4"/>
        <v>0.6387</v>
      </c>
      <c r="V86" s="20">
        <v>5.5814</v>
      </c>
      <c r="W86" s="20">
        <v>0.482</v>
      </c>
      <c r="X86" s="20">
        <v>0.4215</v>
      </c>
      <c r="Y86" s="20">
        <v>0.4268</v>
      </c>
      <c r="Z86" s="20"/>
      <c r="AA86" s="9">
        <f t="shared" si="5"/>
        <v>4.475</v>
      </c>
      <c r="AB86" s="9">
        <f t="shared" ref="AB86:AD86" si="273">W86-G86</f>
        <v>0.0858</v>
      </c>
      <c r="AC86" s="9">
        <f t="shared" si="273"/>
        <v>0.0148</v>
      </c>
      <c r="AD86" s="9">
        <f t="shared" si="273"/>
        <v>0.0339</v>
      </c>
      <c r="AE86" s="9">
        <f t="shared" si="7"/>
        <v>0.1197</v>
      </c>
      <c r="AF86" s="9">
        <f t="shared" ref="AF86:AI86" si="274">P86-AA86</f>
        <v>0.0858</v>
      </c>
      <c r="AG86" s="9">
        <f t="shared" si="274"/>
        <v>0.2524</v>
      </c>
      <c r="AH86" s="9">
        <f t="shared" si="274"/>
        <v>0.0572</v>
      </c>
      <c r="AI86" s="9">
        <f t="shared" si="274"/>
        <v>0.1946</v>
      </c>
      <c r="AJ86" s="9">
        <f t="shared" si="9"/>
        <v>0.447</v>
      </c>
      <c r="AK86" s="9">
        <f t="shared" si="10"/>
        <v>0.5042</v>
      </c>
      <c r="AL86" s="8">
        <f t="shared" si="111"/>
        <v>11.34470448</v>
      </c>
      <c r="AM86" s="8">
        <f t="shared" si="12"/>
        <v>38.59579532</v>
      </c>
      <c r="AN86" s="8">
        <f t="shared" si="112"/>
        <v>12.79642058</v>
      </c>
      <c r="AO86" s="8">
        <f t="shared" si="14"/>
        <v>62.85529716</v>
      </c>
      <c r="AP86" s="8">
        <f t="shared" si="15"/>
        <v>0.000002561239233</v>
      </c>
      <c r="AQ86" s="8">
        <f t="shared" si="16"/>
        <v>0.006695615407</v>
      </c>
      <c r="AR86" s="8">
        <f t="shared" si="17"/>
        <v>0.01537995934</v>
      </c>
      <c r="AS86" s="10">
        <f t="shared" si="18"/>
        <v>1.254165936</v>
      </c>
      <c r="AT86" s="10">
        <f t="shared" si="19"/>
        <v>4.266795299</v>
      </c>
      <c r="AU86" s="10">
        <f t="shared" si="20"/>
        <v>9.800912121</v>
      </c>
      <c r="AV86" s="10">
        <f t="shared" si="21"/>
        <v>0.007937507603</v>
      </c>
      <c r="AW86" s="8">
        <f t="shared" si="22"/>
        <v>11.05507806</v>
      </c>
    </row>
    <row r="87" ht="15.75" customHeight="1">
      <c r="A87" s="18">
        <v>516.0</v>
      </c>
      <c r="B87" s="19">
        <v>44741.0</v>
      </c>
      <c r="C87" s="18">
        <v>7.5</v>
      </c>
      <c r="D87" s="18" t="s">
        <v>50</v>
      </c>
      <c r="E87" s="20">
        <v>1.1207</v>
      </c>
      <c r="F87" s="20"/>
      <c r="G87" s="20">
        <v>0.3958</v>
      </c>
      <c r="H87" s="20">
        <v>0.41</v>
      </c>
      <c r="I87" s="20">
        <v>0.3933</v>
      </c>
      <c r="J87" s="20">
        <v>34.1</v>
      </c>
      <c r="K87" s="22">
        <v>3.9141</v>
      </c>
      <c r="L87" s="22"/>
      <c r="M87" s="22">
        <v>0.6149</v>
      </c>
      <c r="N87" s="22">
        <v>0.4757</v>
      </c>
      <c r="O87" s="22">
        <v>0.5088</v>
      </c>
      <c r="P87" s="20">
        <f t="shared" si="36"/>
        <v>2.7934</v>
      </c>
      <c r="Q87" s="20">
        <f t="shared" ref="Q87:S87" si="275">M87-G87</f>
        <v>0.2191</v>
      </c>
      <c r="R87" s="20">
        <f t="shared" si="275"/>
        <v>0.0657</v>
      </c>
      <c r="S87" s="20">
        <f t="shared" si="275"/>
        <v>0.1155</v>
      </c>
      <c r="T87" s="8">
        <f t="shared" si="3"/>
        <v>0.3346</v>
      </c>
      <c r="U87" s="20">
        <f t="shared" si="4"/>
        <v>0.4003</v>
      </c>
      <c r="V87" s="20">
        <v>3.8721</v>
      </c>
      <c r="W87" s="20">
        <v>0.4424</v>
      </c>
      <c r="X87" s="20">
        <v>0.421</v>
      </c>
      <c r="Y87" s="20">
        <v>0.4102</v>
      </c>
      <c r="Z87" s="20"/>
      <c r="AA87" s="9">
        <f t="shared" si="5"/>
        <v>2.7514</v>
      </c>
      <c r="AB87" s="9">
        <f t="shared" ref="AB87:AD87" si="276">W87-G87</f>
        <v>0.0466</v>
      </c>
      <c r="AC87" s="9">
        <f t="shared" si="276"/>
        <v>0.011</v>
      </c>
      <c r="AD87" s="9">
        <f t="shared" si="276"/>
        <v>0.0169</v>
      </c>
      <c r="AE87" s="9">
        <f t="shared" si="7"/>
        <v>0.0635</v>
      </c>
      <c r="AF87" s="9">
        <f t="shared" ref="AF87:AI87" si="277">P87-AA87</f>
        <v>0.042</v>
      </c>
      <c r="AG87" s="9">
        <f t="shared" si="277"/>
        <v>0.1725</v>
      </c>
      <c r="AH87" s="9">
        <f t="shared" si="277"/>
        <v>0.0547</v>
      </c>
      <c r="AI87" s="9">
        <f t="shared" si="277"/>
        <v>0.0986</v>
      </c>
      <c r="AJ87" s="9">
        <f t="shared" si="9"/>
        <v>0.2711</v>
      </c>
      <c r="AK87" s="9">
        <f t="shared" si="10"/>
        <v>0.3258</v>
      </c>
      <c r="AL87" s="8">
        <f t="shared" si="111"/>
        <v>16.78944138</v>
      </c>
      <c r="AM87" s="8">
        <f t="shared" si="12"/>
        <v>30.26396562</v>
      </c>
      <c r="AN87" s="8">
        <f t="shared" si="112"/>
        <v>20.17705644</v>
      </c>
      <c r="AO87" s="8">
        <f t="shared" si="14"/>
        <v>43.39788732</v>
      </c>
      <c r="AP87" s="8">
        <f t="shared" si="15"/>
        <v>0.000005037150193</v>
      </c>
      <c r="AQ87" s="8">
        <f t="shared" si="16"/>
        <v>0.005256673241</v>
      </c>
      <c r="AR87" s="8">
        <f t="shared" si="17"/>
        <v>0.01445318576</v>
      </c>
      <c r="AS87" s="10">
        <f t="shared" si="18"/>
        <v>1.958187155</v>
      </c>
      <c r="AT87" s="10">
        <f t="shared" si="19"/>
        <v>3.529748693</v>
      </c>
      <c r="AU87" s="10">
        <f t="shared" si="20"/>
        <v>9.705018973</v>
      </c>
      <c r="AV87" s="10">
        <f t="shared" si="21"/>
        <v>0.008216520497</v>
      </c>
      <c r="AW87" s="8">
        <f t="shared" si="22"/>
        <v>11.66320613</v>
      </c>
    </row>
    <row r="88" ht="15.75" customHeight="1">
      <c r="A88" s="18">
        <v>517.0</v>
      </c>
      <c r="B88" s="19">
        <v>44741.0</v>
      </c>
      <c r="C88" s="18">
        <v>7.5</v>
      </c>
      <c r="D88" s="18" t="s">
        <v>50</v>
      </c>
      <c r="E88" s="20">
        <v>1.1086</v>
      </c>
      <c r="F88" s="20"/>
      <c r="G88" s="20">
        <v>0.394</v>
      </c>
      <c r="H88" s="20">
        <v>0.4141</v>
      </c>
      <c r="I88" s="20">
        <v>0.3927</v>
      </c>
      <c r="J88" s="20">
        <v>38.2</v>
      </c>
      <c r="K88" s="22">
        <v>5.6131</v>
      </c>
      <c r="L88" s="22"/>
      <c r="M88" s="22">
        <v>0.7474</v>
      </c>
      <c r="N88" s="22">
        <v>0.5265</v>
      </c>
      <c r="O88" s="22">
        <v>0.593</v>
      </c>
      <c r="P88" s="20">
        <f t="shared" si="36"/>
        <v>4.5045</v>
      </c>
      <c r="Q88" s="20">
        <f t="shared" ref="Q88:S88" si="278">M88-G88</f>
        <v>0.3534</v>
      </c>
      <c r="R88" s="20">
        <f t="shared" si="278"/>
        <v>0.1124</v>
      </c>
      <c r="S88" s="20">
        <f t="shared" si="278"/>
        <v>0.2003</v>
      </c>
      <c r="T88" s="8">
        <f t="shared" si="3"/>
        <v>0.5537</v>
      </c>
      <c r="U88" s="20">
        <f t="shared" si="4"/>
        <v>0.6661</v>
      </c>
      <c r="V88" s="20">
        <v>5.523</v>
      </c>
      <c r="W88" s="20">
        <v>0.4732</v>
      </c>
      <c r="X88" s="20">
        <v>0.4303</v>
      </c>
      <c r="Y88" s="20">
        <v>0.424</v>
      </c>
      <c r="Z88" s="20"/>
      <c r="AA88" s="9">
        <f t="shared" si="5"/>
        <v>4.4144</v>
      </c>
      <c r="AB88" s="9">
        <f t="shared" ref="AB88:AD88" si="279">W88-G88</f>
        <v>0.0792</v>
      </c>
      <c r="AC88" s="9">
        <f t="shared" si="279"/>
        <v>0.0162</v>
      </c>
      <c r="AD88" s="9">
        <f t="shared" si="279"/>
        <v>0.0313</v>
      </c>
      <c r="AE88" s="9">
        <f t="shared" si="7"/>
        <v>0.1105</v>
      </c>
      <c r="AF88" s="9">
        <f t="shared" ref="AF88:AI88" si="280">P88-AA88</f>
        <v>0.0901</v>
      </c>
      <c r="AG88" s="9">
        <f t="shared" si="280"/>
        <v>0.2742</v>
      </c>
      <c r="AH88" s="9">
        <f t="shared" si="280"/>
        <v>0.0962</v>
      </c>
      <c r="AI88" s="9">
        <f t="shared" si="280"/>
        <v>0.169</v>
      </c>
      <c r="AJ88" s="9">
        <f t="shared" si="9"/>
        <v>0.4432</v>
      </c>
      <c r="AK88" s="9">
        <f t="shared" si="10"/>
        <v>0.5394</v>
      </c>
      <c r="AL88" s="8">
        <f t="shared" si="111"/>
        <v>17.83463107</v>
      </c>
      <c r="AM88" s="8">
        <f t="shared" si="12"/>
        <v>31.33110864</v>
      </c>
      <c r="AN88" s="8">
        <f t="shared" si="112"/>
        <v>21.70577617</v>
      </c>
      <c r="AO88" s="8">
        <f t="shared" si="14"/>
        <v>45.62634989</v>
      </c>
      <c r="AP88" s="8">
        <f t="shared" si="15"/>
        <v>0.0000052605314</v>
      </c>
      <c r="AQ88" s="8">
        <f t="shared" si="16"/>
        <v>0.006565264917</v>
      </c>
      <c r="AR88" s="8">
        <f t="shared" si="17"/>
        <v>0.01721731013</v>
      </c>
      <c r="AS88" s="10">
        <f t="shared" si="18"/>
        <v>2.135642136</v>
      </c>
      <c r="AT88" s="10">
        <f t="shared" si="19"/>
        <v>3.751803752</v>
      </c>
      <c r="AU88" s="10">
        <f t="shared" si="20"/>
        <v>9.839049839</v>
      </c>
      <c r="AV88" s="10">
        <f t="shared" si="21"/>
        <v>0.009676556871</v>
      </c>
      <c r="AW88" s="8">
        <f t="shared" si="22"/>
        <v>11.97469197</v>
      </c>
    </row>
    <row r="89" ht="15.75" customHeight="1">
      <c r="A89" s="18">
        <v>518.0</v>
      </c>
      <c r="B89" s="19">
        <v>44741.0</v>
      </c>
      <c r="C89" s="18">
        <v>7.5</v>
      </c>
      <c r="D89" s="18" t="s">
        <v>50</v>
      </c>
      <c r="E89" s="20">
        <v>1.1067</v>
      </c>
      <c r="F89" s="20"/>
      <c r="G89" s="20">
        <v>0.3924</v>
      </c>
      <c r="H89" s="20">
        <v>0.4194</v>
      </c>
      <c r="I89" s="20">
        <v>0.406</v>
      </c>
      <c r="J89" s="20">
        <v>38.0</v>
      </c>
      <c r="K89" s="22">
        <v>5.0723</v>
      </c>
      <c r="L89" s="22"/>
      <c r="M89" s="22">
        <v>0.5616</v>
      </c>
      <c r="N89" s="22">
        <v>0.6756</v>
      </c>
      <c r="O89" s="22">
        <v>0.5567</v>
      </c>
      <c r="P89" s="20">
        <f t="shared" si="36"/>
        <v>3.9656</v>
      </c>
      <c r="Q89" s="20">
        <f t="shared" ref="Q89:S89" si="281">M89-G89</f>
        <v>0.1692</v>
      </c>
      <c r="R89" s="20">
        <f t="shared" si="281"/>
        <v>0.2562</v>
      </c>
      <c r="S89" s="20">
        <f t="shared" si="281"/>
        <v>0.1507</v>
      </c>
      <c r="T89" s="8">
        <f t="shared" si="3"/>
        <v>0.3199</v>
      </c>
      <c r="U89" s="20">
        <f t="shared" si="4"/>
        <v>0.5761</v>
      </c>
      <c r="V89" s="20">
        <v>5.0112</v>
      </c>
      <c r="W89" s="20">
        <v>0.4386</v>
      </c>
      <c r="X89" s="20">
        <v>0.4587</v>
      </c>
      <c r="Y89" s="20">
        <v>0.4272</v>
      </c>
      <c r="Z89" s="20"/>
      <c r="AA89" s="9">
        <f t="shared" si="5"/>
        <v>3.9045</v>
      </c>
      <c r="AB89" s="9">
        <f t="shared" ref="AB89:AD89" si="282">W89-G89</f>
        <v>0.0462</v>
      </c>
      <c r="AC89" s="9">
        <f t="shared" si="282"/>
        <v>0.0393</v>
      </c>
      <c r="AD89" s="9">
        <f t="shared" si="282"/>
        <v>0.0212</v>
      </c>
      <c r="AE89" s="9">
        <f t="shared" si="7"/>
        <v>0.0674</v>
      </c>
      <c r="AF89" s="9">
        <f t="shared" ref="AF89:AI89" si="283">P89-AA89</f>
        <v>0.0611</v>
      </c>
      <c r="AG89" s="9">
        <f t="shared" si="283"/>
        <v>0.123</v>
      </c>
      <c r="AH89" s="9">
        <f t="shared" si="283"/>
        <v>0.2169</v>
      </c>
      <c r="AI89" s="9">
        <f t="shared" si="283"/>
        <v>0.1295</v>
      </c>
      <c r="AJ89" s="9">
        <f t="shared" si="9"/>
        <v>0.2525</v>
      </c>
      <c r="AK89" s="9">
        <f t="shared" si="10"/>
        <v>0.4694</v>
      </c>
      <c r="AL89" s="8">
        <f t="shared" si="111"/>
        <v>46.20792501</v>
      </c>
      <c r="AM89" s="8">
        <f t="shared" si="12"/>
        <v>27.58841074</v>
      </c>
      <c r="AN89" s="8">
        <f t="shared" si="112"/>
        <v>85.9009901</v>
      </c>
      <c r="AO89" s="8">
        <f t="shared" si="14"/>
        <v>38.09944101</v>
      </c>
      <c r="AP89" s="8">
        <f t="shared" si="15"/>
        <v>0.00001215007359</v>
      </c>
      <c r="AQ89" s="8">
        <f t="shared" si="16"/>
        <v>0.005104945141</v>
      </c>
      <c r="AR89" s="8">
        <f t="shared" si="17"/>
        <v>0.009953657514</v>
      </c>
      <c r="AS89" s="10">
        <f t="shared" si="18"/>
        <v>5.469538027</v>
      </c>
      <c r="AT89" s="10">
        <f t="shared" si="19"/>
        <v>3.265584023</v>
      </c>
      <c r="AU89" s="10">
        <f t="shared" si="20"/>
        <v>6.367258422</v>
      </c>
      <c r="AV89" s="10">
        <f t="shared" si="21"/>
        <v>0.008554454002</v>
      </c>
      <c r="AW89" s="8">
        <f t="shared" si="22"/>
        <v>11.83679645</v>
      </c>
    </row>
    <row r="90" ht="15.75" customHeight="1">
      <c r="A90" s="18">
        <v>519.0</v>
      </c>
      <c r="B90" s="19">
        <v>44741.0</v>
      </c>
      <c r="C90" s="18">
        <v>7.5</v>
      </c>
      <c r="D90" s="18" t="s">
        <v>50</v>
      </c>
      <c r="E90" s="20">
        <v>1.1094</v>
      </c>
      <c r="F90" s="20"/>
      <c r="G90" s="20">
        <v>0.4006</v>
      </c>
      <c r="H90" s="20">
        <v>0.4171</v>
      </c>
      <c r="I90" s="20">
        <v>0.4019</v>
      </c>
      <c r="J90" s="20">
        <v>36.275</v>
      </c>
      <c r="K90" s="22">
        <v>4.302</v>
      </c>
      <c r="L90" s="22"/>
      <c r="M90" s="22">
        <v>0.5124</v>
      </c>
      <c r="N90" s="22">
        <v>0.6194</v>
      </c>
      <c r="O90" s="22">
        <v>0.4511</v>
      </c>
      <c r="P90" s="20">
        <f t="shared" si="36"/>
        <v>3.1926</v>
      </c>
      <c r="Q90" s="20">
        <f t="shared" ref="Q90:S90" si="284">M90-G90</f>
        <v>0.1118</v>
      </c>
      <c r="R90" s="20">
        <f t="shared" si="284"/>
        <v>0.2023</v>
      </c>
      <c r="S90" s="20">
        <f t="shared" si="284"/>
        <v>0.0492</v>
      </c>
      <c r="T90" s="8">
        <f t="shared" si="3"/>
        <v>0.161</v>
      </c>
      <c r="U90" s="20">
        <f t="shared" si="4"/>
        <v>0.3633</v>
      </c>
      <c r="V90" s="20">
        <v>4.2513</v>
      </c>
      <c r="W90" s="20">
        <v>0.4337</v>
      </c>
      <c r="X90" s="20">
        <v>0.4506</v>
      </c>
      <c r="Y90" s="20">
        <v>0.412</v>
      </c>
      <c r="Z90" s="20"/>
      <c r="AA90" s="9">
        <f t="shared" si="5"/>
        <v>3.1419</v>
      </c>
      <c r="AB90" s="9">
        <f t="shared" ref="AB90:AD90" si="285">W90-G90</f>
        <v>0.0331</v>
      </c>
      <c r="AC90" s="9">
        <f t="shared" si="285"/>
        <v>0.0335</v>
      </c>
      <c r="AD90" s="9">
        <f t="shared" si="285"/>
        <v>0.0101</v>
      </c>
      <c r="AE90" s="9">
        <f t="shared" si="7"/>
        <v>0.0432</v>
      </c>
      <c r="AF90" s="9">
        <f t="shared" ref="AF90:AI90" si="286">P90-AA90</f>
        <v>0.0507</v>
      </c>
      <c r="AG90" s="9">
        <f t="shared" si="286"/>
        <v>0.0787</v>
      </c>
      <c r="AH90" s="9">
        <f t="shared" si="286"/>
        <v>0.1688</v>
      </c>
      <c r="AI90" s="9">
        <f t="shared" si="286"/>
        <v>0.0391</v>
      </c>
      <c r="AJ90" s="9">
        <f t="shared" si="9"/>
        <v>0.1178</v>
      </c>
      <c r="AK90" s="9">
        <f t="shared" si="10"/>
        <v>0.2866</v>
      </c>
      <c r="AL90" s="8">
        <f t="shared" si="111"/>
        <v>58.897418</v>
      </c>
      <c r="AM90" s="8">
        <f t="shared" si="12"/>
        <v>13.64270761</v>
      </c>
      <c r="AN90" s="8">
        <f t="shared" si="112"/>
        <v>143.2937182</v>
      </c>
      <c r="AO90" s="8">
        <f t="shared" si="14"/>
        <v>15.7979798</v>
      </c>
      <c r="AP90" s="8">
        <f t="shared" si="15"/>
        <v>0.0000117032504</v>
      </c>
      <c r="AQ90" s="8">
        <f t="shared" si="16"/>
        <v>0.001754475177</v>
      </c>
      <c r="AR90" s="8">
        <f t="shared" si="17"/>
        <v>0.005285861276</v>
      </c>
      <c r="AS90" s="10">
        <f t="shared" si="18"/>
        <v>5.287226712</v>
      </c>
      <c r="AT90" s="10">
        <f t="shared" si="19"/>
        <v>1.224707135</v>
      </c>
      <c r="AU90" s="10">
        <f t="shared" si="20"/>
        <v>3.689782622</v>
      </c>
      <c r="AV90" s="10">
        <f t="shared" si="21"/>
        <v>0.00600418303</v>
      </c>
      <c r="AW90" s="8">
        <f t="shared" si="22"/>
        <v>8.977009334</v>
      </c>
    </row>
    <row r="91" ht="15.75" customHeight="1">
      <c r="A91" s="18">
        <v>520.0</v>
      </c>
      <c r="B91" s="19">
        <v>44741.0</v>
      </c>
      <c r="C91" s="18">
        <v>7.5</v>
      </c>
      <c r="D91" s="18" t="s">
        <v>51</v>
      </c>
      <c r="E91" s="20">
        <v>1.0926</v>
      </c>
      <c r="F91" s="20"/>
      <c r="G91" s="20">
        <v>0.3941</v>
      </c>
      <c r="H91" s="20">
        <v>0.4133</v>
      </c>
      <c r="I91" s="20">
        <v>0.399</v>
      </c>
      <c r="J91" s="20">
        <v>34.65</v>
      </c>
      <c r="K91" s="22">
        <v>3.7236</v>
      </c>
      <c r="L91" s="22"/>
      <c r="M91" s="22">
        <v>0.6211</v>
      </c>
      <c r="N91" s="22">
        <v>0.4965</v>
      </c>
      <c r="O91" s="22">
        <v>0.4977</v>
      </c>
      <c r="P91" s="20">
        <f t="shared" si="36"/>
        <v>2.631</v>
      </c>
      <c r="Q91" s="20">
        <f t="shared" ref="Q91:S91" si="287">M91-G91</f>
        <v>0.227</v>
      </c>
      <c r="R91" s="20">
        <f t="shared" si="287"/>
        <v>0.0832</v>
      </c>
      <c r="S91" s="20">
        <f t="shared" si="287"/>
        <v>0.0987</v>
      </c>
      <c r="T91" s="8">
        <f t="shared" si="3"/>
        <v>0.3257</v>
      </c>
      <c r="U91" s="20">
        <f t="shared" si="4"/>
        <v>0.4089</v>
      </c>
      <c r="V91" s="20">
        <v>3.6738</v>
      </c>
      <c r="W91" s="20">
        <v>0.4657</v>
      </c>
      <c r="X91" s="20">
        <v>0.4255</v>
      </c>
      <c r="Y91" s="20">
        <v>0.4103</v>
      </c>
      <c r="Z91" s="20"/>
      <c r="AA91" s="9">
        <f t="shared" si="5"/>
        <v>2.5812</v>
      </c>
      <c r="AB91" s="9">
        <f t="shared" ref="AB91:AD91" si="288">W91-G91</f>
        <v>0.0716</v>
      </c>
      <c r="AC91" s="9">
        <f t="shared" si="288"/>
        <v>0.0122</v>
      </c>
      <c r="AD91" s="9">
        <f t="shared" si="288"/>
        <v>0.0113</v>
      </c>
      <c r="AE91" s="9">
        <f t="shared" si="7"/>
        <v>0.0829</v>
      </c>
      <c r="AF91" s="9">
        <f t="shared" ref="AF91:AI91" si="289">P91-AA91</f>
        <v>0.0498</v>
      </c>
      <c r="AG91" s="9">
        <f t="shared" si="289"/>
        <v>0.1554</v>
      </c>
      <c r="AH91" s="9">
        <f t="shared" si="289"/>
        <v>0.071</v>
      </c>
      <c r="AI91" s="9">
        <f t="shared" si="289"/>
        <v>0.0874</v>
      </c>
      <c r="AJ91" s="9">
        <f t="shared" si="9"/>
        <v>0.2428</v>
      </c>
      <c r="AK91" s="9">
        <f t="shared" si="10"/>
        <v>0.3138</v>
      </c>
      <c r="AL91" s="8">
        <f t="shared" si="111"/>
        <v>22.62587635</v>
      </c>
      <c r="AM91" s="8">
        <f t="shared" si="12"/>
        <v>27.85213512</v>
      </c>
      <c r="AN91" s="8">
        <f t="shared" si="112"/>
        <v>29.24217463</v>
      </c>
      <c r="AO91" s="8">
        <f t="shared" si="14"/>
        <v>38.60424028</v>
      </c>
      <c r="AP91" s="8">
        <f t="shared" si="15"/>
        <v>0.000006075171899</v>
      </c>
      <c r="AQ91" s="8">
        <f t="shared" si="16"/>
        <v>0.004456283097</v>
      </c>
      <c r="AR91" s="8">
        <f t="shared" si="17"/>
        <v>0.01237969721</v>
      </c>
      <c r="AS91" s="10">
        <f t="shared" si="18"/>
        <v>2.698593691</v>
      </c>
      <c r="AT91" s="10">
        <f t="shared" si="19"/>
        <v>3.321930825</v>
      </c>
      <c r="AU91" s="10">
        <f t="shared" si="20"/>
        <v>9.228430255</v>
      </c>
      <c r="AV91" s="10">
        <f t="shared" si="21"/>
        <v>0.007542984624</v>
      </c>
      <c r="AW91" s="8">
        <f t="shared" si="22"/>
        <v>11.92702395</v>
      </c>
    </row>
    <row r="92" ht="15.75" customHeight="1">
      <c r="A92" s="18">
        <v>521.0</v>
      </c>
      <c r="B92" s="19">
        <v>44741.0</v>
      </c>
      <c r="C92" s="18">
        <v>7.5</v>
      </c>
      <c r="D92" s="18" t="s">
        <v>51</v>
      </c>
      <c r="E92" s="20">
        <v>1.1072</v>
      </c>
      <c r="F92" s="20"/>
      <c r="G92" s="20">
        <v>0.3956</v>
      </c>
      <c r="H92" s="20">
        <v>0.4136</v>
      </c>
      <c r="I92" s="20">
        <v>0.3922</v>
      </c>
      <c r="J92" s="20">
        <v>33.5</v>
      </c>
      <c r="K92" s="22">
        <v>3.6334</v>
      </c>
      <c r="L92" s="22"/>
      <c r="M92" s="22">
        <v>0.5134</v>
      </c>
      <c r="N92" s="22">
        <v>0.6219</v>
      </c>
      <c r="O92" s="22">
        <v>0.4652</v>
      </c>
      <c r="P92" s="20">
        <f t="shared" si="36"/>
        <v>2.5262</v>
      </c>
      <c r="Q92" s="20">
        <f t="shared" ref="Q92:S92" si="290">M92-G92</f>
        <v>0.1178</v>
      </c>
      <c r="R92" s="20">
        <f t="shared" si="290"/>
        <v>0.2083</v>
      </c>
      <c r="S92" s="20">
        <f t="shared" si="290"/>
        <v>0.073</v>
      </c>
      <c r="T92" s="8">
        <f t="shared" si="3"/>
        <v>0.1908</v>
      </c>
      <c r="U92" s="20">
        <f t="shared" si="4"/>
        <v>0.3991</v>
      </c>
      <c r="V92" s="20">
        <v>3.5736</v>
      </c>
      <c r="W92" s="20">
        <v>0.4296</v>
      </c>
      <c r="X92" s="20">
        <v>0.4432</v>
      </c>
      <c r="Y92" s="20">
        <v>0.4027</v>
      </c>
      <c r="Z92" s="20"/>
      <c r="AA92" s="9">
        <f t="shared" si="5"/>
        <v>2.4664</v>
      </c>
      <c r="AB92" s="9">
        <f t="shared" ref="AB92:AD92" si="291">W92-G92</f>
        <v>0.034</v>
      </c>
      <c r="AC92" s="9">
        <f t="shared" si="291"/>
        <v>0.0296</v>
      </c>
      <c r="AD92" s="9">
        <f t="shared" si="291"/>
        <v>0.0105</v>
      </c>
      <c r="AE92" s="9">
        <f t="shared" si="7"/>
        <v>0.0445</v>
      </c>
      <c r="AF92" s="9">
        <f t="shared" ref="AF92:AI92" si="292">P92-AA92</f>
        <v>0.0598</v>
      </c>
      <c r="AG92" s="9">
        <f t="shared" si="292"/>
        <v>0.0838</v>
      </c>
      <c r="AH92" s="9">
        <f t="shared" si="292"/>
        <v>0.1787</v>
      </c>
      <c r="AI92" s="9">
        <f t="shared" si="292"/>
        <v>0.0625</v>
      </c>
      <c r="AJ92" s="9">
        <f t="shared" si="9"/>
        <v>0.1463</v>
      </c>
      <c r="AK92" s="9">
        <f t="shared" si="10"/>
        <v>0.325</v>
      </c>
      <c r="AL92" s="8">
        <f t="shared" si="111"/>
        <v>54.98461538</v>
      </c>
      <c r="AM92" s="8">
        <f t="shared" si="12"/>
        <v>19.23076923</v>
      </c>
      <c r="AN92" s="8">
        <f t="shared" si="112"/>
        <v>122.1462748</v>
      </c>
      <c r="AO92" s="8">
        <f t="shared" si="14"/>
        <v>23.80952381</v>
      </c>
      <c r="AP92" s="8">
        <f t="shared" si="15"/>
        <v>0.00001785300698</v>
      </c>
      <c r="AQ92" s="8">
        <f t="shared" si="16"/>
        <v>0.003501124865</v>
      </c>
      <c r="AR92" s="8">
        <f t="shared" si="17"/>
        <v>0.008195433084</v>
      </c>
      <c r="AS92" s="10">
        <f t="shared" si="18"/>
        <v>7.073865886</v>
      </c>
      <c r="AT92" s="10">
        <f t="shared" si="19"/>
        <v>2.474071728</v>
      </c>
      <c r="AU92" s="10">
        <f t="shared" si="20"/>
        <v>5.791307102</v>
      </c>
      <c r="AV92" s="10">
        <f t="shared" si="21"/>
        <v>0.008644680363</v>
      </c>
      <c r="AW92" s="8">
        <f t="shared" si="22"/>
        <v>12.86517299</v>
      </c>
    </row>
    <row r="93" ht="15.75" customHeight="1">
      <c r="A93" s="18">
        <v>522.0</v>
      </c>
      <c r="B93" s="19">
        <v>44741.0</v>
      </c>
      <c r="C93" s="18">
        <v>7.5</v>
      </c>
      <c r="D93" s="18" t="s">
        <v>51</v>
      </c>
      <c r="E93" s="20">
        <v>1.0874</v>
      </c>
      <c r="F93" s="20"/>
      <c r="G93" s="20">
        <v>0.3959</v>
      </c>
      <c r="H93" s="20">
        <v>0.4098</v>
      </c>
      <c r="I93" s="20">
        <v>0.399</v>
      </c>
      <c r="J93" s="20">
        <v>34.575</v>
      </c>
      <c r="K93" s="22">
        <v>4.094</v>
      </c>
      <c r="L93" s="22"/>
      <c r="M93" s="22">
        <v>0.6398</v>
      </c>
      <c r="N93" s="22">
        <v>0.4565</v>
      </c>
      <c r="O93" s="22">
        <v>0.5448</v>
      </c>
      <c r="P93" s="20">
        <f t="shared" si="36"/>
        <v>3.0066</v>
      </c>
      <c r="Q93" s="20">
        <f t="shared" ref="Q93:S93" si="293">M93-G93</f>
        <v>0.2439</v>
      </c>
      <c r="R93" s="20">
        <f t="shared" si="293"/>
        <v>0.0467</v>
      </c>
      <c r="S93" s="20">
        <f t="shared" si="293"/>
        <v>0.1458</v>
      </c>
      <c r="T93" s="8">
        <f t="shared" si="3"/>
        <v>0.3897</v>
      </c>
      <c r="U93" s="20">
        <f t="shared" si="4"/>
        <v>0.4364</v>
      </c>
      <c r="V93" s="20">
        <v>4.0432</v>
      </c>
      <c r="W93" s="20">
        <v>0.458</v>
      </c>
      <c r="X93" s="20">
        <v>0.4166</v>
      </c>
      <c r="Y93" s="20">
        <v>0.4141</v>
      </c>
      <c r="Z93" s="20"/>
      <c r="AA93" s="9">
        <f t="shared" si="5"/>
        <v>2.9558</v>
      </c>
      <c r="AB93" s="9">
        <f t="shared" ref="AB93:AD93" si="294">W93-G93</f>
        <v>0.0621</v>
      </c>
      <c r="AC93" s="9">
        <f t="shared" si="294"/>
        <v>0.0068</v>
      </c>
      <c r="AD93" s="9">
        <f t="shared" si="294"/>
        <v>0.0151</v>
      </c>
      <c r="AE93" s="9">
        <f t="shared" si="7"/>
        <v>0.0772</v>
      </c>
      <c r="AF93" s="9">
        <f t="shared" ref="AF93:AI93" si="295">P93-AA93</f>
        <v>0.0508</v>
      </c>
      <c r="AG93" s="9">
        <f t="shared" si="295"/>
        <v>0.1818</v>
      </c>
      <c r="AH93" s="9">
        <f t="shared" si="295"/>
        <v>0.0399</v>
      </c>
      <c r="AI93" s="9">
        <f t="shared" si="295"/>
        <v>0.1307</v>
      </c>
      <c r="AJ93" s="9">
        <f t="shared" si="9"/>
        <v>0.3125</v>
      </c>
      <c r="AK93" s="9">
        <f t="shared" si="10"/>
        <v>0.3524</v>
      </c>
      <c r="AL93" s="8">
        <f t="shared" si="111"/>
        <v>11.32236095</v>
      </c>
      <c r="AM93" s="8">
        <f t="shared" si="12"/>
        <v>37.08853575</v>
      </c>
      <c r="AN93" s="8">
        <f t="shared" si="112"/>
        <v>12.768</v>
      </c>
      <c r="AO93" s="8">
        <f t="shared" si="14"/>
        <v>58.95354082</v>
      </c>
      <c r="AP93" s="8">
        <f t="shared" si="15"/>
        <v>0.000003448202962</v>
      </c>
      <c r="AQ93" s="8">
        <f t="shared" si="16"/>
        <v>0.006704408708</v>
      </c>
      <c r="AR93" s="8">
        <f t="shared" si="17"/>
        <v>0.01603005142</v>
      </c>
      <c r="AS93" s="10">
        <f t="shared" si="18"/>
        <v>1.327080423</v>
      </c>
      <c r="AT93" s="10">
        <f t="shared" si="19"/>
        <v>4.34710304</v>
      </c>
      <c r="AU93" s="10">
        <f t="shared" si="20"/>
        <v>10.39380031</v>
      </c>
      <c r="AV93" s="10">
        <f t="shared" si="21"/>
        <v>0.008526078628</v>
      </c>
      <c r="AW93" s="8">
        <f t="shared" si="22"/>
        <v>11.72088073</v>
      </c>
    </row>
    <row r="94" ht="15.75" customHeight="1">
      <c r="A94" s="18">
        <v>523.0</v>
      </c>
      <c r="B94" s="19">
        <v>44741.0</v>
      </c>
      <c r="C94" s="18">
        <v>7.5</v>
      </c>
      <c r="D94" s="18" t="s">
        <v>51</v>
      </c>
      <c r="E94" s="20">
        <v>1.1108</v>
      </c>
      <c r="F94" s="20"/>
      <c r="G94" s="20">
        <v>0.3989</v>
      </c>
      <c r="H94" s="20">
        <v>0.4082</v>
      </c>
      <c r="I94" s="20">
        <v>0.397</v>
      </c>
      <c r="J94" s="20">
        <v>33.6</v>
      </c>
      <c r="K94" s="22">
        <v>4.1412</v>
      </c>
      <c r="L94" s="22"/>
      <c r="M94" s="22">
        <v>0.528</v>
      </c>
      <c r="N94" s="22">
        <v>0.4623</v>
      </c>
      <c r="O94" s="22">
        <v>0.4989</v>
      </c>
      <c r="P94" s="20">
        <f t="shared" si="36"/>
        <v>3.0304</v>
      </c>
      <c r="Q94" s="20">
        <f t="shared" ref="Q94:S94" si="296">M94-G94</f>
        <v>0.1291</v>
      </c>
      <c r="R94" s="20">
        <f t="shared" si="296"/>
        <v>0.0541</v>
      </c>
      <c r="S94" s="20">
        <f t="shared" si="296"/>
        <v>0.1019</v>
      </c>
      <c r="T94" s="8">
        <f t="shared" si="3"/>
        <v>0.231</v>
      </c>
      <c r="U94" s="20">
        <f t="shared" si="4"/>
        <v>0.2851</v>
      </c>
      <c r="V94" s="20">
        <v>4.0908</v>
      </c>
      <c r="W94" s="20">
        <v>0.442</v>
      </c>
      <c r="X94" s="20">
        <v>0.4158</v>
      </c>
      <c r="Y94" s="20">
        <v>0.4184</v>
      </c>
      <c r="Z94" s="20"/>
      <c r="AA94" s="9">
        <f t="shared" si="5"/>
        <v>2.98</v>
      </c>
      <c r="AB94" s="9">
        <f t="shared" ref="AB94:AD94" si="297">W94-G94</f>
        <v>0.0431</v>
      </c>
      <c r="AC94" s="9">
        <f t="shared" si="297"/>
        <v>0.0076</v>
      </c>
      <c r="AD94" s="9">
        <f t="shared" si="297"/>
        <v>0.0214</v>
      </c>
      <c r="AE94" s="9">
        <f t="shared" si="7"/>
        <v>0.0645</v>
      </c>
      <c r="AF94" s="9">
        <f t="shared" ref="AF94:AI94" si="298">P94-AA94</f>
        <v>0.0504</v>
      </c>
      <c r="AG94" s="9">
        <f t="shared" si="298"/>
        <v>0.086</v>
      </c>
      <c r="AH94" s="9">
        <f t="shared" si="298"/>
        <v>0.0465</v>
      </c>
      <c r="AI94" s="9">
        <f t="shared" si="298"/>
        <v>0.0805</v>
      </c>
      <c r="AJ94" s="9">
        <f t="shared" si="9"/>
        <v>0.1665</v>
      </c>
      <c r="AK94" s="9">
        <f t="shared" si="10"/>
        <v>0.213</v>
      </c>
      <c r="AL94" s="8">
        <f t="shared" si="111"/>
        <v>21.83098592</v>
      </c>
      <c r="AM94" s="8">
        <f t="shared" si="12"/>
        <v>37.79342723</v>
      </c>
      <c r="AN94" s="8">
        <f t="shared" si="112"/>
        <v>27.92792793</v>
      </c>
      <c r="AO94" s="8">
        <f t="shared" si="14"/>
        <v>60.75471698</v>
      </c>
      <c r="AP94" s="8">
        <f t="shared" si="15"/>
        <v>0.000004582450347</v>
      </c>
      <c r="AQ94" s="8">
        <f t="shared" si="16"/>
        <v>0.00447213195</v>
      </c>
      <c r="AR94" s="8">
        <f t="shared" si="17"/>
        <v>0.009249813289</v>
      </c>
      <c r="AS94" s="10">
        <f t="shared" si="18"/>
        <v>1.534450898</v>
      </c>
      <c r="AT94" s="10">
        <f t="shared" si="19"/>
        <v>2.656414995</v>
      </c>
      <c r="AU94" s="10">
        <f t="shared" si="20"/>
        <v>5.494324182</v>
      </c>
      <c r="AV94" s="10">
        <f t="shared" si="21"/>
        <v>0.005615155288</v>
      </c>
      <c r="AW94" s="8">
        <f t="shared" si="22"/>
        <v>7.028775079</v>
      </c>
    </row>
    <row r="95" ht="15.75" customHeight="1">
      <c r="A95" s="5">
        <v>461.0</v>
      </c>
      <c r="B95" s="6">
        <v>44636.0</v>
      </c>
      <c r="C95" s="5">
        <v>8.0</v>
      </c>
      <c r="D95" s="5" t="s">
        <v>55</v>
      </c>
      <c r="E95" s="8">
        <v>1.1015</v>
      </c>
      <c r="F95" s="8"/>
      <c r="G95" s="8">
        <v>0.3895</v>
      </c>
      <c r="H95" s="8">
        <v>0.3933</v>
      </c>
      <c r="I95" s="8">
        <v>0.4072</v>
      </c>
      <c r="J95" s="8">
        <v>19.4</v>
      </c>
      <c r="K95" s="8">
        <v>1.6865</v>
      </c>
      <c r="L95" s="8"/>
      <c r="M95" s="8">
        <v>0.4295</v>
      </c>
      <c r="N95" s="8">
        <v>0.3943</v>
      </c>
      <c r="O95" s="8">
        <v>0.4302</v>
      </c>
      <c r="P95" s="8">
        <f t="shared" si="36"/>
        <v>0.585</v>
      </c>
      <c r="Q95" s="8">
        <f t="shared" ref="Q95:S95" si="299">M95-G95</f>
        <v>0.04</v>
      </c>
      <c r="R95" s="8">
        <f t="shared" si="299"/>
        <v>0.001</v>
      </c>
      <c r="S95" s="8">
        <f t="shared" si="299"/>
        <v>0.023</v>
      </c>
      <c r="T95" s="8">
        <f t="shared" si="3"/>
        <v>0.063</v>
      </c>
      <c r="U95" s="8">
        <f t="shared" si="4"/>
        <v>0.064</v>
      </c>
      <c r="V95" s="8">
        <v>1.6772</v>
      </c>
      <c r="W95" s="8">
        <v>0.3967</v>
      </c>
      <c r="X95" s="8">
        <v>0.3932</v>
      </c>
      <c r="Y95" s="8">
        <v>0.4096</v>
      </c>
      <c r="Z95" s="8"/>
      <c r="AA95" s="9">
        <f t="shared" si="5"/>
        <v>0.5757</v>
      </c>
      <c r="AB95" s="9">
        <f t="shared" ref="AB95:AD95" si="300">W95-G95</f>
        <v>0.0072</v>
      </c>
      <c r="AC95" s="9">
        <f t="shared" si="300"/>
        <v>-0.0001</v>
      </c>
      <c r="AD95" s="9">
        <f t="shared" si="300"/>
        <v>0.0024</v>
      </c>
      <c r="AE95" s="9">
        <f t="shared" si="7"/>
        <v>0.0096</v>
      </c>
      <c r="AF95" s="9">
        <f t="shared" ref="AF95:AI95" si="301">P95-AA95</f>
        <v>0.0093</v>
      </c>
      <c r="AG95" s="9">
        <f t="shared" si="301"/>
        <v>0.0328</v>
      </c>
      <c r="AH95" s="9">
        <f t="shared" si="301"/>
        <v>0.0011</v>
      </c>
      <c r="AI95" s="9">
        <f t="shared" si="301"/>
        <v>0.0206</v>
      </c>
      <c r="AJ95" s="9">
        <f t="shared" si="9"/>
        <v>0.0534</v>
      </c>
      <c r="AK95" s="9">
        <f t="shared" si="10"/>
        <v>0.0545</v>
      </c>
      <c r="AL95" s="8">
        <f t="shared" si="111"/>
        <v>2.018348624</v>
      </c>
      <c r="AM95" s="8">
        <f t="shared" si="12"/>
        <v>37.79816514</v>
      </c>
      <c r="AN95" s="8">
        <f t="shared" si="112"/>
        <v>2.059925094</v>
      </c>
      <c r="AO95" s="8">
        <f t="shared" si="14"/>
        <v>60.76696165</v>
      </c>
      <c r="AP95" s="8">
        <f t="shared" si="15"/>
        <v>0.000001348951714</v>
      </c>
      <c r="AQ95" s="8">
        <f t="shared" si="16"/>
        <v>0.005291816517</v>
      </c>
      <c r="AR95" s="8">
        <f t="shared" si="17"/>
        <v>0.01371762146</v>
      </c>
      <c r="AS95" s="10">
        <f t="shared" si="18"/>
        <v>0.188034188</v>
      </c>
      <c r="AT95" s="10">
        <f t="shared" si="19"/>
        <v>3.521367521</v>
      </c>
      <c r="AU95" s="10">
        <f t="shared" si="20"/>
        <v>9.128205128</v>
      </c>
      <c r="AV95" s="10">
        <f t="shared" si="21"/>
        <v>0.007464338268</v>
      </c>
      <c r="AW95" s="8">
        <f t="shared" si="22"/>
        <v>9.316239316</v>
      </c>
    </row>
    <row r="96" ht="15.75" customHeight="1">
      <c r="A96" s="5">
        <v>462.0</v>
      </c>
      <c r="B96" s="6">
        <v>44636.0</v>
      </c>
      <c r="C96" s="5">
        <v>8.0</v>
      </c>
      <c r="D96" s="5" t="s">
        <v>55</v>
      </c>
      <c r="E96" s="8">
        <v>1.01</v>
      </c>
      <c r="F96" s="8"/>
      <c r="G96" s="8">
        <v>0.3941</v>
      </c>
      <c r="H96" s="8">
        <v>0.4035</v>
      </c>
      <c r="I96" s="8">
        <v>0.4049</v>
      </c>
      <c r="J96" s="8">
        <v>21.0</v>
      </c>
      <c r="K96" s="8">
        <v>1.8544</v>
      </c>
      <c r="L96" s="8"/>
      <c r="M96" s="8">
        <v>0.4525</v>
      </c>
      <c r="N96" s="8">
        <v>0.4289</v>
      </c>
      <c r="O96" s="8">
        <v>0.4505</v>
      </c>
      <c r="P96" s="8">
        <f t="shared" si="36"/>
        <v>0.8444</v>
      </c>
      <c r="Q96" s="8">
        <f t="shared" ref="Q96:S96" si="302">M96-G96</f>
        <v>0.0584</v>
      </c>
      <c r="R96" s="8">
        <f t="shared" si="302"/>
        <v>0.0254</v>
      </c>
      <c r="S96" s="8">
        <f t="shared" si="302"/>
        <v>0.0456</v>
      </c>
      <c r="T96" s="8">
        <f t="shared" si="3"/>
        <v>0.104</v>
      </c>
      <c r="U96" s="8">
        <f t="shared" si="4"/>
        <v>0.1294</v>
      </c>
      <c r="V96" s="8">
        <v>1.8408</v>
      </c>
      <c r="W96" s="8">
        <v>0.4044</v>
      </c>
      <c r="X96" s="8">
        <v>0.4072</v>
      </c>
      <c r="Y96" s="8">
        <v>0.4101</v>
      </c>
      <c r="Z96" s="8"/>
      <c r="AA96" s="9">
        <f t="shared" si="5"/>
        <v>0.8308</v>
      </c>
      <c r="AB96" s="9">
        <f t="shared" ref="AB96:AD96" si="303">W96-G96</f>
        <v>0.0103</v>
      </c>
      <c r="AC96" s="9">
        <f t="shared" si="303"/>
        <v>0.0037</v>
      </c>
      <c r="AD96" s="9">
        <f t="shared" si="303"/>
        <v>0.0052</v>
      </c>
      <c r="AE96" s="9">
        <f t="shared" si="7"/>
        <v>0.0155</v>
      </c>
      <c r="AF96" s="9">
        <f t="shared" ref="AF96:AI96" si="304">P96-AA96</f>
        <v>0.0136</v>
      </c>
      <c r="AG96" s="9">
        <f t="shared" si="304"/>
        <v>0.0481</v>
      </c>
      <c r="AH96" s="9">
        <f t="shared" si="304"/>
        <v>0.0217</v>
      </c>
      <c r="AI96" s="9">
        <f t="shared" si="304"/>
        <v>0.0404</v>
      </c>
      <c r="AJ96" s="9">
        <f t="shared" si="9"/>
        <v>0.0885</v>
      </c>
      <c r="AK96" s="9">
        <f t="shared" si="10"/>
        <v>0.1102</v>
      </c>
      <c r="AL96" s="8">
        <f t="shared" si="111"/>
        <v>19.69147005</v>
      </c>
      <c r="AM96" s="8">
        <f t="shared" si="12"/>
        <v>36.66061706</v>
      </c>
      <c r="AN96" s="8">
        <f t="shared" si="112"/>
        <v>24.51977401</v>
      </c>
      <c r="AO96" s="8">
        <f t="shared" si="14"/>
        <v>57.87965616</v>
      </c>
      <c r="AP96" s="8">
        <f t="shared" si="15"/>
        <v>0.00001849594414</v>
      </c>
      <c r="AQ96" s="8">
        <f t="shared" si="16"/>
        <v>0.008320821266</v>
      </c>
      <c r="AR96" s="8">
        <f t="shared" si="17"/>
        <v>0.01822754163</v>
      </c>
      <c r="AS96" s="10">
        <f t="shared" si="18"/>
        <v>2.569872099</v>
      </c>
      <c r="AT96" s="10">
        <f t="shared" si="19"/>
        <v>4.78446234</v>
      </c>
      <c r="AU96" s="10">
        <f t="shared" si="20"/>
        <v>10.48081478</v>
      </c>
      <c r="AV96" s="10">
        <f t="shared" si="21"/>
        <v>0.01189936292</v>
      </c>
      <c r="AW96" s="8">
        <f t="shared" si="22"/>
        <v>13.05068688</v>
      </c>
    </row>
    <row r="97" ht="15.75" customHeight="1">
      <c r="A97" s="5">
        <v>463.0</v>
      </c>
      <c r="B97" s="6">
        <v>44636.0</v>
      </c>
      <c r="C97" s="5">
        <v>8.0</v>
      </c>
      <c r="D97" s="5" t="s">
        <v>55</v>
      </c>
      <c r="E97" s="8">
        <v>1.114</v>
      </c>
      <c r="F97" s="8"/>
      <c r="G97" s="8">
        <v>0.3962</v>
      </c>
      <c r="H97" s="8">
        <v>0.3983</v>
      </c>
      <c r="I97" s="8">
        <v>0.4122</v>
      </c>
      <c r="J97" s="8">
        <v>20.4</v>
      </c>
      <c r="K97" s="8">
        <v>1.7524</v>
      </c>
      <c r="L97" s="8"/>
      <c r="M97" s="8">
        <v>0.4489</v>
      </c>
      <c r="N97" s="8">
        <v>0.4111</v>
      </c>
      <c r="O97" s="8">
        <v>0.449</v>
      </c>
      <c r="P97" s="8">
        <f t="shared" si="36"/>
        <v>0.6384</v>
      </c>
      <c r="Q97" s="8">
        <f t="shared" ref="Q97:S97" si="305">M97-G97</f>
        <v>0.0527</v>
      </c>
      <c r="R97" s="8">
        <f t="shared" si="305"/>
        <v>0.0128</v>
      </c>
      <c r="S97" s="8">
        <f t="shared" si="305"/>
        <v>0.0368</v>
      </c>
      <c r="T97" s="8">
        <f t="shared" si="3"/>
        <v>0.0895</v>
      </c>
      <c r="U97" s="8">
        <f t="shared" si="4"/>
        <v>0.1023</v>
      </c>
      <c r="V97" s="8">
        <v>1.7397</v>
      </c>
      <c r="W97" s="8">
        <v>0.4053</v>
      </c>
      <c r="X97" s="8">
        <v>0.3998</v>
      </c>
      <c r="Y97" s="8">
        <v>0.4171</v>
      </c>
      <c r="Z97" s="8"/>
      <c r="AA97" s="9">
        <f t="shared" si="5"/>
        <v>0.6257</v>
      </c>
      <c r="AB97" s="9">
        <f t="shared" ref="AB97:AD97" si="306">W97-G97</f>
        <v>0.0091</v>
      </c>
      <c r="AC97" s="9">
        <f t="shared" si="306"/>
        <v>0.0015</v>
      </c>
      <c r="AD97" s="9">
        <f t="shared" si="306"/>
        <v>0.0049</v>
      </c>
      <c r="AE97" s="9">
        <f t="shared" si="7"/>
        <v>0.014</v>
      </c>
      <c r="AF97" s="9">
        <f t="shared" ref="AF97:AI97" si="307">P97-AA97</f>
        <v>0.0127</v>
      </c>
      <c r="AG97" s="9">
        <f t="shared" si="307"/>
        <v>0.0436</v>
      </c>
      <c r="AH97" s="9">
        <f t="shared" si="307"/>
        <v>0.0113</v>
      </c>
      <c r="AI97" s="9">
        <f t="shared" si="307"/>
        <v>0.0319</v>
      </c>
      <c r="AJ97" s="9">
        <f t="shared" si="9"/>
        <v>0.0755</v>
      </c>
      <c r="AK97" s="9">
        <f t="shared" si="10"/>
        <v>0.0868</v>
      </c>
      <c r="AL97" s="8">
        <f t="shared" si="111"/>
        <v>13.01843318</v>
      </c>
      <c r="AM97" s="8">
        <f t="shared" si="12"/>
        <v>36.75115207</v>
      </c>
      <c r="AN97" s="8">
        <f t="shared" si="112"/>
        <v>14.96688742</v>
      </c>
      <c r="AO97" s="8">
        <f t="shared" si="14"/>
        <v>58.10564663</v>
      </c>
      <c r="AP97" s="8">
        <f t="shared" si="15"/>
        <v>0.00001100228995</v>
      </c>
      <c r="AQ97" s="8">
        <f t="shared" si="16"/>
        <v>0.007123160652</v>
      </c>
      <c r="AR97" s="8">
        <f t="shared" si="17"/>
        <v>0.0168588912</v>
      </c>
      <c r="AS97" s="10">
        <f t="shared" si="18"/>
        <v>1.770050125</v>
      </c>
      <c r="AT97" s="10">
        <f t="shared" si="19"/>
        <v>4.996867168</v>
      </c>
      <c r="AU97" s="10">
        <f t="shared" si="20"/>
        <v>11.8264411</v>
      </c>
      <c r="AV97" s="10">
        <f t="shared" si="21"/>
        <v>0.01022419733</v>
      </c>
      <c r="AW97" s="8">
        <f t="shared" si="22"/>
        <v>13.59649123</v>
      </c>
    </row>
    <row r="98" ht="15.75" customHeight="1">
      <c r="A98" s="5">
        <v>464.0</v>
      </c>
      <c r="B98" s="6">
        <v>44636.0</v>
      </c>
      <c r="C98" s="5">
        <v>8.0</v>
      </c>
      <c r="D98" s="5" t="s">
        <v>55</v>
      </c>
      <c r="E98" s="8">
        <v>1.1142</v>
      </c>
      <c r="F98" s="8"/>
      <c r="G98" s="8">
        <v>0.3955</v>
      </c>
      <c r="H98" s="8">
        <v>0.4013</v>
      </c>
      <c r="I98" s="8">
        <v>0.4104</v>
      </c>
      <c r="J98" s="8">
        <v>22.35</v>
      </c>
      <c r="K98" s="8">
        <v>2.0</v>
      </c>
      <c r="L98" s="8"/>
      <c r="M98" s="8">
        <v>0.4499</v>
      </c>
      <c r="N98" s="8">
        <v>0.4301</v>
      </c>
      <c r="O98" s="8">
        <v>0.463</v>
      </c>
      <c r="P98" s="8">
        <f t="shared" si="36"/>
        <v>0.8858</v>
      </c>
      <c r="Q98" s="8">
        <f t="shared" ref="Q98:S98" si="308">M98-G98</f>
        <v>0.0544</v>
      </c>
      <c r="R98" s="8">
        <f t="shared" si="308"/>
        <v>0.0288</v>
      </c>
      <c r="S98" s="8">
        <f t="shared" si="308"/>
        <v>0.0526</v>
      </c>
      <c r="T98" s="8">
        <f t="shared" si="3"/>
        <v>0.107</v>
      </c>
      <c r="U98" s="8">
        <f t="shared" si="4"/>
        <v>0.1358</v>
      </c>
      <c r="V98" s="8">
        <v>1.9801</v>
      </c>
      <c r="W98" s="8">
        <v>0.4049</v>
      </c>
      <c r="X98" s="8">
        <v>0.4053</v>
      </c>
      <c r="Y98" s="8">
        <v>0.4171</v>
      </c>
      <c r="Z98" s="8"/>
      <c r="AA98" s="9">
        <f t="shared" si="5"/>
        <v>0.8659</v>
      </c>
      <c r="AB98" s="9">
        <f t="shared" ref="AB98:AD98" si="309">W98-G98</f>
        <v>0.0094</v>
      </c>
      <c r="AC98" s="9">
        <f t="shared" si="309"/>
        <v>0.004</v>
      </c>
      <c r="AD98" s="9">
        <f t="shared" si="309"/>
        <v>0.0067</v>
      </c>
      <c r="AE98" s="9">
        <f t="shared" si="7"/>
        <v>0.0161</v>
      </c>
      <c r="AF98" s="9">
        <f t="shared" ref="AF98:AI98" si="310">P98-AA98</f>
        <v>0.0199</v>
      </c>
      <c r="AG98" s="9">
        <f t="shared" si="310"/>
        <v>0.045</v>
      </c>
      <c r="AH98" s="9">
        <f t="shared" si="310"/>
        <v>0.0248</v>
      </c>
      <c r="AI98" s="9">
        <f t="shared" si="310"/>
        <v>0.0459</v>
      </c>
      <c r="AJ98" s="9">
        <f t="shared" si="9"/>
        <v>0.0909</v>
      </c>
      <c r="AK98" s="9">
        <f t="shared" si="10"/>
        <v>0.1157</v>
      </c>
      <c r="AL98" s="8">
        <f t="shared" si="111"/>
        <v>21.43474503</v>
      </c>
      <c r="AM98" s="8">
        <f t="shared" si="12"/>
        <v>39.67156439</v>
      </c>
      <c r="AN98" s="8">
        <f t="shared" si="112"/>
        <v>27.28272827</v>
      </c>
      <c r="AO98" s="8">
        <f t="shared" si="14"/>
        <v>65.75931232</v>
      </c>
      <c r="AP98" s="8">
        <f t="shared" si="15"/>
        <v>0.00001588045884</v>
      </c>
      <c r="AQ98" s="8">
        <f t="shared" si="16"/>
        <v>0.007946243455</v>
      </c>
      <c r="AR98" s="8">
        <f t="shared" si="17"/>
        <v>0.01573667821</v>
      </c>
      <c r="AS98" s="10">
        <f t="shared" si="18"/>
        <v>2.799729058</v>
      </c>
      <c r="AT98" s="10">
        <f t="shared" si="19"/>
        <v>5.181756604</v>
      </c>
      <c r="AU98" s="10">
        <f t="shared" si="20"/>
        <v>10.26191014</v>
      </c>
      <c r="AV98" s="10">
        <f t="shared" si="21"/>
        <v>0.01036336457</v>
      </c>
      <c r="AW98" s="8">
        <f t="shared" si="22"/>
        <v>13.0616392</v>
      </c>
    </row>
    <row r="99" ht="15.75" customHeight="1">
      <c r="A99" s="5">
        <v>465.0</v>
      </c>
      <c r="B99" s="6">
        <v>44636.0</v>
      </c>
      <c r="C99" s="5">
        <v>8.0</v>
      </c>
      <c r="D99" s="5" t="s">
        <v>55</v>
      </c>
      <c r="E99" s="8">
        <v>1.1096</v>
      </c>
      <c r="F99" s="8"/>
      <c r="G99" s="8">
        <v>0.3936</v>
      </c>
      <c r="H99" s="8">
        <v>0.3962</v>
      </c>
      <c r="I99" s="8">
        <v>0.4133</v>
      </c>
      <c r="J99" s="8">
        <v>22.575</v>
      </c>
      <c r="K99" s="8">
        <v>2.0915</v>
      </c>
      <c r="L99" s="8"/>
      <c r="M99" s="8">
        <v>0.473</v>
      </c>
      <c r="N99" s="8">
        <v>0.4107</v>
      </c>
      <c r="O99" s="8">
        <v>0.4707</v>
      </c>
      <c r="P99" s="8">
        <f t="shared" si="36"/>
        <v>0.9819</v>
      </c>
      <c r="Q99" s="8">
        <f t="shared" ref="Q99:S99" si="311">M99-G99</f>
        <v>0.0794</v>
      </c>
      <c r="R99" s="8">
        <f t="shared" si="311"/>
        <v>0.0145</v>
      </c>
      <c r="S99" s="8">
        <f t="shared" si="311"/>
        <v>0.0574</v>
      </c>
      <c r="T99" s="8">
        <f t="shared" si="3"/>
        <v>0.1368</v>
      </c>
      <c r="U99" s="8">
        <f t="shared" si="4"/>
        <v>0.1513</v>
      </c>
      <c r="V99" s="8">
        <v>2.0728</v>
      </c>
      <c r="W99" s="8">
        <v>0.4084</v>
      </c>
      <c r="X99" s="8">
        <v>0.3983</v>
      </c>
      <c r="Y99" s="8">
        <v>0.4207</v>
      </c>
      <c r="Z99" s="8"/>
      <c r="AA99" s="9">
        <f t="shared" si="5"/>
        <v>0.9632</v>
      </c>
      <c r="AB99" s="9">
        <f t="shared" ref="AB99:AD99" si="312">W99-G99</f>
        <v>0.0148</v>
      </c>
      <c r="AC99" s="9">
        <f t="shared" si="312"/>
        <v>0.0021</v>
      </c>
      <c r="AD99" s="9">
        <f t="shared" si="312"/>
        <v>0.0074</v>
      </c>
      <c r="AE99" s="9">
        <f t="shared" si="7"/>
        <v>0.0222</v>
      </c>
      <c r="AF99" s="9">
        <f t="shared" ref="AF99:AI99" si="313">P99-AA99</f>
        <v>0.0187</v>
      </c>
      <c r="AG99" s="9">
        <f t="shared" si="313"/>
        <v>0.0646</v>
      </c>
      <c r="AH99" s="9">
        <f t="shared" si="313"/>
        <v>0.0124</v>
      </c>
      <c r="AI99" s="9">
        <f t="shared" si="313"/>
        <v>0.05</v>
      </c>
      <c r="AJ99" s="9">
        <f t="shared" si="9"/>
        <v>0.1146</v>
      </c>
      <c r="AK99" s="9">
        <f t="shared" si="10"/>
        <v>0.127</v>
      </c>
      <c r="AL99" s="8">
        <f t="shared" si="111"/>
        <v>9.763779528</v>
      </c>
      <c r="AM99" s="8">
        <f t="shared" si="12"/>
        <v>39.37007874</v>
      </c>
      <c r="AN99" s="8">
        <f t="shared" si="112"/>
        <v>10.82024433</v>
      </c>
      <c r="AO99" s="8">
        <f t="shared" si="14"/>
        <v>64.93506494</v>
      </c>
      <c r="AP99" s="8">
        <f t="shared" si="15"/>
        <v>0.000007583403822</v>
      </c>
      <c r="AQ99" s="8">
        <f t="shared" si="16"/>
        <v>0.008417656027</v>
      </c>
      <c r="AR99" s="8">
        <f t="shared" si="17"/>
        <v>0.01929326761</v>
      </c>
      <c r="AS99" s="10">
        <f t="shared" si="18"/>
        <v>1.262857725</v>
      </c>
      <c r="AT99" s="10">
        <f t="shared" si="19"/>
        <v>5.092168245</v>
      </c>
      <c r="AU99" s="10">
        <f t="shared" si="20"/>
        <v>11.67124962</v>
      </c>
      <c r="AV99" s="10">
        <f t="shared" si="21"/>
        <v>0.01103876388</v>
      </c>
      <c r="AW99" s="8">
        <f t="shared" si="22"/>
        <v>12.93410734</v>
      </c>
    </row>
    <row r="100" ht="15.75" customHeight="1">
      <c r="A100" s="5">
        <v>466.0</v>
      </c>
      <c r="B100" s="6">
        <v>44636.0</v>
      </c>
      <c r="C100" s="5">
        <v>8.0</v>
      </c>
      <c r="D100" s="5" t="s">
        <v>55</v>
      </c>
      <c r="E100" s="8">
        <v>1.1008</v>
      </c>
      <c r="F100" s="8"/>
      <c r="G100" s="8">
        <v>0.3931</v>
      </c>
      <c r="H100" s="8">
        <v>0.3932</v>
      </c>
      <c r="I100" s="8">
        <v>0.4127</v>
      </c>
      <c r="J100" s="8">
        <v>21.175</v>
      </c>
      <c r="K100" s="8">
        <v>1.872</v>
      </c>
      <c r="L100" s="8"/>
      <c r="M100" s="8">
        <v>0.4513</v>
      </c>
      <c r="N100" s="8">
        <v>0.4211</v>
      </c>
      <c r="O100" s="8">
        <v>0.4637</v>
      </c>
      <c r="P100" s="8">
        <f t="shared" si="36"/>
        <v>0.7712</v>
      </c>
      <c r="Q100" s="8">
        <f t="shared" ref="Q100:S100" si="314">M100-G100</f>
        <v>0.0582</v>
      </c>
      <c r="R100" s="8">
        <f t="shared" si="314"/>
        <v>0.0279</v>
      </c>
      <c r="S100" s="8">
        <f t="shared" si="314"/>
        <v>0.051</v>
      </c>
      <c r="T100" s="8">
        <f t="shared" si="3"/>
        <v>0.1092</v>
      </c>
      <c r="U100" s="8">
        <f t="shared" si="4"/>
        <v>0.1371</v>
      </c>
      <c r="V100" s="8">
        <v>1.857</v>
      </c>
      <c r="W100" s="8">
        <v>0.4032</v>
      </c>
      <c r="X100" s="8">
        <v>0.3969</v>
      </c>
      <c r="Y100" s="8">
        <v>0.4192</v>
      </c>
      <c r="Z100" s="8"/>
      <c r="AA100" s="9">
        <f t="shared" si="5"/>
        <v>0.7562</v>
      </c>
      <c r="AB100" s="9">
        <f t="shared" ref="AB100:AD100" si="315">W100-G100</f>
        <v>0.0101</v>
      </c>
      <c r="AC100" s="9">
        <f t="shared" si="315"/>
        <v>0.0037</v>
      </c>
      <c r="AD100" s="9">
        <f t="shared" si="315"/>
        <v>0.0065</v>
      </c>
      <c r="AE100" s="9">
        <f t="shared" si="7"/>
        <v>0.0166</v>
      </c>
      <c r="AF100" s="9">
        <f t="shared" ref="AF100:AI100" si="316">P100-AA100</f>
        <v>0.015</v>
      </c>
      <c r="AG100" s="9">
        <f t="shared" si="316"/>
        <v>0.0481</v>
      </c>
      <c r="AH100" s="9">
        <f t="shared" si="316"/>
        <v>0.0242</v>
      </c>
      <c r="AI100" s="9">
        <f t="shared" si="316"/>
        <v>0.0445</v>
      </c>
      <c r="AJ100" s="9">
        <f t="shared" si="9"/>
        <v>0.0926</v>
      </c>
      <c r="AK100" s="9">
        <f t="shared" si="10"/>
        <v>0.1168</v>
      </c>
      <c r="AL100" s="8">
        <f t="shared" si="111"/>
        <v>20.71917808</v>
      </c>
      <c r="AM100" s="8">
        <f t="shared" si="12"/>
        <v>38.09931507</v>
      </c>
      <c r="AN100" s="8">
        <f t="shared" si="112"/>
        <v>26.13390929</v>
      </c>
      <c r="AO100" s="8">
        <f t="shared" si="14"/>
        <v>61.54910097</v>
      </c>
      <c r="AP100" s="8">
        <f t="shared" si="15"/>
        <v>0.00001985583365</v>
      </c>
      <c r="AQ100" s="8">
        <f t="shared" si="16"/>
        <v>0.008955645644</v>
      </c>
      <c r="AR100" s="8">
        <f t="shared" si="17"/>
        <v>0.01863579296</v>
      </c>
      <c r="AS100" s="10">
        <f t="shared" si="18"/>
        <v>3.137966805</v>
      </c>
      <c r="AT100" s="10">
        <f t="shared" si="19"/>
        <v>5.770228216</v>
      </c>
      <c r="AU100" s="10">
        <f t="shared" si="20"/>
        <v>12.00726141</v>
      </c>
      <c r="AV100" s="10">
        <f t="shared" si="21"/>
        <v>0.01230191114</v>
      </c>
      <c r="AW100" s="8">
        <f t="shared" si="22"/>
        <v>15.14522822</v>
      </c>
    </row>
    <row r="101" ht="15.75" customHeight="1">
      <c r="A101" s="5">
        <v>467.0</v>
      </c>
      <c r="B101" s="6">
        <v>44636.0</v>
      </c>
      <c r="C101" s="5">
        <v>8.0</v>
      </c>
      <c r="D101" s="5" t="s">
        <v>52</v>
      </c>
      <c r="E101" s="8">
        <v>1.1091</v>
      </c>
      <c r="F101" s="8"/>
      <c r="G101" s="8">
        <v>0.3942</v>
      </c>
      <c r="H101" s="8">
        <v>0.3996</v>
      </c>
      <c r="I101" s="8">
        <v>0.4138</v>
      </c>
      <c r="J101" s="8">
        <v>22.525</v>
      </c>
      <c r="K101" s="8">
        <v>1.9097</v>
      </c>
      <c r="L101" s="8"/>
      <c r="M101" s="8">
        <v>0.445</v>
      </c>
      <c r="N101" s="8">
        <v>0.4358</v>
      </c>
      <c r="O101" s="8">
        <v>0.4626</v>
      </c>
      <c r="P101" s="8">
        <f t="shared" si="36"/>
        <v>0.8006</v>
      </c>
      <c r="Q101" s="8">
        <f t="shared" ref="Q101:S101" si="317">M101-G101</f>
        <v>0.0508</v>
      </c>
      <c r="R101" s="8">
        <f t="shared" si="317"/>
        <v>0.0362</v>
      </c>
      <c r="S101" s="8">
        <f t="shared" si="317"/>
        <v>0.0488</v>
      </c>
      <c r="T101" s="8">
        <f t="shared" si="3"/>
        <v>0.0996</v>
      </c>
      <c r="U101" s="8">
        <f t="shared" si="4"/>
        <v>0.1358</v>
      </c>
      <c r="V101" s="8">
        <v>1.8944</v>
      </c>
      <c r="W101" s="8">
        <v>0.4021</v>
      </c>
      <c r="X101" s="8">
        <v>0.4048</v>
      </c>
      <c r="Y101" s="8">
        <v>0.4202</v>
      </c>
      <c r="Z101" s="8"/>
      <c r="AA101" s="9">
        <f t="shared" si="5"/>
        <v>0.7853</v>
      </c>
      <c r="AB101" s="9">
        <f t="shared" ref="AB101:AD101" si="318">W101-G101</f>
        <v>0.0079</v>
      </c>
      <c r="AC101" s="9">
        <f t="shared" si="318"/>
        <v>0.0052</v>
      </c>
      <c r="AD101" s="9">
        <f t="shared" si="318"/>
        <v>0.0064</v>
      </c>
      <c r="AE101" s="9">
        <f t="shared" si="7"/>
        <v>0.0143</v>
      </c>
      <c r="AF101" s="9">
        <f t="shared" ref="AF101:AI101" si="319">P101-AA101</f>
        <v>0.0153</v>
      </c>
      <c r="AG101" s="9">
        <f t="shared" si="319"/>
        <v>0.0429</v>
      </c>
      <c r="AH101" s="9">
        <f t="shared" si="319"/>
        <v>0.031</v>
      </c>
      <c r="AI101" s="9">
        <f t="shared" si="319"/>
        <v>0.0424</v>
      </c>
      <c r="AJ101" s="9">
        <f t="shared" si="9"/>
        <v>0.0853</v>
      </c>
      <c r="AK101" s="9">
        <f t="shared" si="10"/>
        <v>0.1163</v>
      </c>
      <c r="AL101" s="8">
        <f t="shared" si="111"/>
        <v>26.65520206</v>
      </c>
      <c r="AM101" s="8">
        <f t="shared" si="12"/>
        <v>36.45743766</v>
      </c>
      <c r="AN101" s="8">
        <f t="shared" si="112"/>
        <v>36.34232122</v>
      </c>
      <c r="AO101" s="8">
        <f t="shared" si="14"/>
        <v>57.37483085</v>
      </c>
      <c r="AP101" s="8">
        <f t="shared" si="15"/>
        <v>0.00001915245559</v>
      </c>
      <c r="AQ101" s="8">
        <f t="shared" si="16"/>
        <v>0.007182434293</v>
      </c>
      <c r="AR101" s="8">
        <f t="shared" si="17"/>
        <v>0.0144495671</v>
      </c>
      <c r="AS101" s="10">
        <f t="shared" si="18"/>
        <v>3.872095928</v>
      </c>
      <c r="AT101" s="10">
        <f t="shared" si="19"/>
        <v>5.296027979</v>
      </c>
      <c r="AU101" s="10">
        <f t="shared" si="20"/>
        <v>10.65450912</v>
      </c>
      <c r="AV101" s="10">
        <f t="shared" si="21"/>
        <v>0.01017619255</v>
      </c>
      <c r="AW101" s="8">
        <f t="shared" si="22"/>
        <v>14.52660505</v>
      </c>
    </row>
    <row r="102" ht="15.75" customHeight="1">
      <c r="A102" s="5">
        <v>468.0</v>
      </c>
      <c r="B102" s="6">
        <v>44636.0</v>
      </c>
      <c r="C102" s="5">
        <v>8.0</v>
      </c>
      <c r="D102" s="5" t="s">
        <v>52</v>
      </c>
      <c r="E102" s="8">
        <v>1.0953</v>
      </c>
      <c r="F102" s="8"/>
      <c r="G102" s="8">
        <v>0.3971</v>
      </c>
      <c r="H102" s="8">
        <v>0.407</v>
      </c>
      <c r="I102" s="8">
        <v>0.419</v>
      </c>
      <c r="J102" s="8">
        <v>17.6</v>
      </c>
      <c r="K102" s="8">
        <v>1.503</v>
      </c>
      <c r="L102" s="8"/>
      <c r="M102" s="8">
        <v>0.426</v>
      </c>
      <c r="N102" s="8">
        <v>0.4098</v>
      </c>
      <c r="O102" s="8">
        <v>0.4341</v>
      </c>
      <c r="P102" s="8">
        <f t="shared" si="36"/>
        <v>0.4077</v>
      </c>
      <c r="Q102" s="8">
        <f t="shared" ref="Q102:S102" si="320">M102-G102</f>
        <v>0.0289</v>
      </c>
      <c r="R102" s="8">
        <f t="shared" si="320"/>
        <v>0.0028</v>
      </c>
      <c r="S102" s="8">
        <f t="shared" si="320"/>
        <v>0.0151</v>
      </c>
      <c r="T102" s="8">
        <f t="shared" si="3"/>
        <v>0.044</v>
      </c>
      <c r="U102" s="8">
        <f t="shared" si="4"/>
        <v>0.0468</v>
      </c>
      <c r="V102" s="8">
        <v>1.4953</v>
      </c>
      <c r="W102" s="8">
        <v>0.4024</v>
      </c>
      <c r="X102" s="8">
        <v>0.4071</v>
      </c>
      <c r="Y102" s="8">
        <v>0.421</v>
      </c>
      <c r="Z102" s="8"/>
      <c r="AA102" s="9">
        <f t="shared" si="5"/>
        <v>0.4</v>
      </c>
      <c r="AB102" s="9">
        <f t="shared" ref="AB102:AD102" si="321">W102-G102</f>
        <v>0.0053</v>
      </c>
      <c r="AC102" s="9">
        <f t="shared" si="321"/>
        <v>0.0001</v>
      </c>
      <c r="AD102" s="9">
        <f t="shared" si="321"/>
        <v>0.002</v>
      </c>
      <c r="AE102" s="9">
        <f t="shared" si="7"/>
        <v>0.0073</v>
      </c>
      <c r="AF102" s="9">
        <f t="shared" ref="AF102:AI102" si="322">P102-AA102</f>
        <v>0.0077</v>
      </c>
      <c r="AG102" s="9">
        <f t="shared" si="322"/>
        <v>0.0236</v>
      </c>
      <c r="AH102" s="9">
        <f t="shared" si="322"/>
        <v>0.0027</v>
      </c>
      <c r="AI102" s="9">
        <f t="shared" si="322"/>
        <v>0.0131</v>
      </c>
      <c r="AJ102" s="9">
        <f t="shared" si="9"/>
        <v>0.0367</v>
      </c>
      <c r="AK102" s="9">
        <f t="shared" si="10"/>
        <v>0.0394</v>
      </c>
      <c r="AL102" s="8">
        <f t="shared" si="111"/>
        <v>6.852791878</v>
      </c>
      <c r="AM102" s="8">
        <f t="shared" si="12"/>
        <v>33.24873096</v>
      </c>
      <c r="AN102" s="8">
        <f t="shared" si="112"/>
        <v>7.356948229</v>
      </c>
      <c r="AO102" s="8">
        <f t="shared" si="14"/>
        <v>49.80988593</v>
      </c>
      <c r="AP102" s="8">
        <f t="shared" si="15"/>
        <v>0.000005177104903</v>
      </c>
      <c r="AQ102" s="8">
        <f t="shared" si="16"/>
        <v>0.004414754207</v>
      </c>
      <c r="AR102" s="8">
        <f t="shared" si="17"/>
        <v>0.01236805186</v>
      </c>
      <c r="AS102" s="10">
        <f t="shared" si="18"/>
        <v>0.6622516556</v>
      </c>
      <c r="AT102" s="10">
        <f t="shared" si="19"/>
        <v>3.213146922</v>
      </c>
      <c r="AU102" s="10">
        <f t="shared" si="20"/>
        <v>9.001716949</v>
      </c>
      <c r="AV102" s="10">
        <f t="shared" si="21"/>
        <v>0.007227002724</v>
      </c>
      <c r="AW102" s="8">
        <f t="shared" si="22"/>
        <v>9.663968604</v>
      </c>
    </row>
    <row r="103" ht="15.75" customHeight="1">
      <c r="A103" s="5">
        <v>469.0</v>
      </c>
      <c r="B103" s="6">
        <v>44636.0</v>
      </c>
      <c r="C103" s="5">
        <v>8.0</v>
      </c>
      <c r="D103" s="5" t="s">
        <v>52</v>
      </c>
      <c r="E103" s="8">
        <v>1.0976</v>
      </c>
      <c r="F103" s="8"/>
      <c r="G103" s="8">
        <v>0.4007</v>
      </c>
      <c r="H103" s="8">
        <v>0.3916</v>
      </c>
      <c r="I103" s="8">
        <v>0.415</v>
      </c>
      <c r="J103" s="8">
        <v>23.65</v>
      </c>
      <c r="K103" s="8">
        <v>2.0918</v>
      </c>
      <c r="L103" s="8"/>
      <c r="M103" s="8">
        <v>0.4706</v>
      </c>
      <c r="N103" s="8">
        <v>0.4173</v>
      </c>
      <c r="O103" s="8">
        <v>0.47</v>
      </c>
      <c r="P103" s="8">
        <f t="shared" si="36"/>
        <v>0.9942</v>
      </c>
      <c r="Q103" s="8">
        <f t="shared" ref="Q103:S103" si="323">M103-G103</f>
        <v>0.0699</v>
      </c>
      <c r="R103" s="8">
        <f t="shared" si="323"/>
        <v>0.0257</v>
      </c>
      <c r="S103" s="8">
        <f t="shared" si="323"/>
        <v>0.055</v>
      </c>
      <c r="T103" s="8">
        <f t="shared" si="3"/>
        <v>0.1249</v>
      </c>
      <c r="U103" s="8">
        <f t="shared" si="4"/>
        <v>0.1506</v>
      </c>
      <c r="V103" s="8">
        <v>2.0721</v>
      </c>
      <c r="W103" s="8">
        <v>0.4097</v>
      </c>
      <c r="X103" s="8">
        <v>0.3954</v>
      </c>
      <c r="Y103" s="8">
        <v>0.4228</v>
      </c>
      <c r="Z103" s="8"/>
      <c r="AA103" s="9">
        <f t="shared" si="5"/>
        <v>0.9745</v>
      </c>
      <c r="AB103" s="9">
        <f t="shared" ref="AB103:AD103" si="324">W103-G103</f>
        <v>0.009</v>
      </c>
      <c r="AC103" s="9">
        <f t="shared" si="324"/>
        <v>0.0038</v>
      </c>
      <c r="AD103" s="9">
        <f t="shared" si="324"/>
        <v>0.0078</v>
      </c>
      <c r="AE103" s="9">
        <f t="shared" si="7"/>
        <v>0.0168</v>
      </c>
      <c r="AF103" s="9">
        <f t="shared" ref="AF103:AI103" si="325">P103-AA103</f>
        <v>0.0197</v>
      </c>
      <c r="AG103" s="9">
        <f t="shared" si="325"/>
        <v>0.0609</v>
      </c>
      <c r="AH103" s="9">
        <f t="shared" si="325"/>
        <v>0.0219</v>
      </c>
      <c r="AI103" s="9">
        <f t="shared" si="325"/>
        <v>0.0472</v>
      </c>
      <c r="AJ103" s="9">
        <f t="shared" si="9"/>
        <v>0.1081</v>
      </c>
      <c r="AK103" s="9">
        <f t="shared" si="10"/>
        <v>0.13</v>
      </c>
      <c r="AL103" s="8">
        <f t="shared" si="111"/>
        <v>16.84615385</v>
      </c>
      <c r="AM103" s="8">
        <f t="shared" si="12"/>
        <v>36.30769231</v>
      </c>
      <c r="AN103" s="8">
        <f t="shared" si="112"/>
        <v>20.25901943</v>
      </c>
      <c r="AO103" s="8">
        <f t="shared" si="14"/>
        <v>57.00483092</v>
      </c>
      <c r="AP103" s="8">
        <f t="shared" si="15"/>
        <v>0.00001081800081</v>
      </c>
      <c r="AQ103" s="8">
        <f t="shared" si="16"/>
        <v>0.006979722388</v>
      </c>
      <c r="AR103" s="8">
        <f t="shared" si="17"/>
        <v>0.01598533877</v>
      </c>
      <c r="AS103" s="10">
        <f t="shared" si="18"/>
        <v>2.202776101</v>
      </c>
      <c r="AT103" s="10">
        <f t="shared" si="19"/>
        <v>4.747535707</v>
      </c>
      <c r="AU103" s="10">
        <f t="shared" si="20"/>
        <v>10.87306377</v>
      </c>
      <c r="AV103" s="10">
        <f t="shared" si="21"/>
        <v>0.009827655338</v>
      </c>
      <c r="AW103" s="8">
        <f t="shared" si="22"/>
        <v>13.07583987</v>
      </c>
    </row>
    <row r="104" ht="15.75" customHeight="1">
      <c r="A104" s="5">
        <v>470.0</v>
      </c>
      <c r="B104" s="6">
        <v>44636.0</v>
      </c>
      <c r="C104" s="5">
        <v>8.0</v>
      </c>
      <c r="D104" s="5" t="s">
        <v>52</v>
      </c>
      <c r="E104" s="8">
        <v>1.114</v>
      </c>
      <c r="F104" s="8"/>
      <c r="G104" s="8">
        <v>0.3925</v>
      </c>
      <c r="H104" s="8">
        <v>0.3961</v>
      </c>
      <c r="I104" s="8">
        <v>0.414</v>
      </c>
      <c r="J104" s="8">
        <v>27.175</v>
      </c>
      <c r="K104" s="8">
        <v>2.4701</v>
      </c>
      <c r="L104" s="8"/>
      <c r="M104" s="8">
        <v>0.4974</v>
      </c>
      <c r="N104" s="8">
        <v>0.4465</v>
      </c>
      <c r="O104" s="8">
        <v>0.4855</v>
      </c>
      <c r="P104" s="8">
        <f t="shared" si="36"/>
        <v>1.3561</v>
      </c>
      <c r="Q104" s="8">
        <f t="shared" ref="Q104:S104" si="326">M104-G104</f>
        <v>0.1049</v>
      </c>
      <c r="R104" s="8">
        <f t="shared" si="326"/>
        <v>0.0504</v>
      </c>
      <c r="S104" s="8">
        <f t="shared" si="326"/>
        <v>0.0715</v>
      </c>
      <c r="T104" s="8">
        <f t="shared" si="3"/>
        <v>0.1764</v>
      </c>
      <c r="U104" s="8">
        <f t="shared" si="4"/>
        <v>0.2268</v>
      </c>
      <c r="V104" s="8">
        <v>2.4426</v>
      </c>
      <c r="W104" s="8">
        <v>0.4112</v>
      </c>
      <c r="X104" s="8">
        <v>0.4037</v>
      </c>
      <c r="Y104" s="8">
        <v>0.4243</v>
      </c>
      <c r="Z104" s="8"/>
      <c r="AA104" s="9">
        <f t="shared" si="5"/>
        <v>1.3286</v>
      </c>
      <c r="AB104" s="9">
        <f t="shared" ref="AB104:AD104" si="327">W104-G104</f>
        <v>0.0187</v>
      </c>
      <c r="AC104" s="9">
        <f t="shared" si="327"/>
        <v>0.0076</v>
      </c>
      <c r="AD104" s="9">
        <f t="shared" si="327"/>
        <v>0.0103</v>
      </c>
      <c r="AE104" s="9">
        <f t="shared" si="7"/>
        <v>0.029</v>
      </c>
      <c r="AF104" s="9">
        <f t="shared" ref="AF104:AI104" si="328">P104-AA104</f>
        <v>0.0275</v>
      </c>
      <c r="AG104" s="9">
        <f t="shared" si="328"/>
        <v>0.0862</v>
      </c>
      <c r="AH104" s="9">
        <f t="shared" si="328"/>
        <v>0.0428</v>
      </c>
      <c r="AI104" s="9">
        <f t="shared" si="328"/>
        <v>0.0612</v>
      </c>
      <c r="AJ104" s="9">
        <f t="shared" si="9"/>
        <v>0.1474</v>
      </c>
      <c r="AK104" s="9">
        <f t="shared" si="10"/>
        <v>0.1902</v>
      </c>
      <c r="AL104" s="8">
        <f t="shared" si="111"/>
        <v>22.50262881</v>
      </c>
      <c r="AM104" s="8">
        <f t="shared" si="12"/>
        <v>32.17665615</v>
      </c>
      <c r="AN104" s="8">
        <f t="shared" si="112"/>
        <v>29.03663501</v>
      </c>
      <c r="AO104" s="8">
        <f t="shared" si="14"/>
        <v>47.44186047</v>
      </c>
      <c r="AP104" s="8">
        <f t="shared" si="15"/>
        <v>0.00001117314078</v>
      </c>
      <c r="AQ104" s="8">
        <f t="shared" si="16"/>
        <v>0.006143701772</v>
      </c>
      <c r="AR104" s="8">
        <f t="shared" si="17"/>
        <v>0.01479708564</v>
      </c>
      <c r="AS104" s="10">
        <f t="shared" si="18"/>
        <v>3.156109431</v>
      </c>
      <c r="AT104" s="10">
        <f t="shared" si="19"/>
        <v>4.512941523</v>
      </c>
      <c r="AU104" s="10">
        <f t="shared" si="20"/>
        <v>10.86940491</v>
      </c>
      <c r="AV104" s="10">
        <f t="shared" si="21"/>
        <v>0.00947767592</v>
      </c>
      <c r="AW104" s="8">
        <f t="shared" si="22"/>
        <v>14.02551434</v>
      </c>
    </row>
    <row r="105" ht="15.75" customHeight="1">
      <c r="A105" s="5">
        <v>471.0</v>
      </c>
      <c r="B105" s="6">
        <v>44636.0</v>
      </c>
      <c r="C105" s="5">
        <v>8.0</v>
      </c>
      <c r="D105" s="5" t="s">
        <v>52</v>
      </c>
      <c r="E105" s="8">
        <v>1.1146</v>
      </c>
      <c r="F105" s="8"/>
      <c r="G105" s="8">
        <v>0.3991</v>
      </c>
      <c r="H105" s="8">
        <v>0.3985</v>
      </c>
      <c r="I105" s="8">
        <v>0.4218</v>
      </c>
      <c r="J105" s="8">
        <v>16.625</v>
      </c>
      <c r="K105" s="8">
        <v>1.501</v>
      </c>
      <c r="L105" s="8"/>
      <c r="M105" s="8">
        <v>0.4233</v>
      </c>
      <c r="N105" s="8">
        <v>0.3995</v>
      </c>
      <c r="O105" s="8">
        <v>0.4399</v>
      </c>
      <c r="P105" s="8">
        <f t="shared" si="36"/>
        <v>0.3864</v>
      </c>
      <c r="Q105" s="8">
        <f t="shared" ref="Q105:S105" si="329">M105-G105</f>
        <v>0.0242</v>
      </c>
      <c r="R105" s="8">
        <f t="shared" si="329"/>
        <v>0.001</v>
      </c>
      <c r="S105" s="8">
        <f t="shared" si="329"/>
        <v>0.0181</v>
      </c>
      <c r="T105" s="8">
        <f t="shared" si="3"/>
        <v>0.0423</v>
      </c>
      <c r="U105" s="8">
        <f t="shared" si="4"/>
        <v>0.0433</v>
      </c>
      <c r="V105" s="8">
        <v>1.4926</v>
      </c>
      <c r="W105" s="8">
        <v>0.4035</v>
      </c>
      <c r="X105" s="8">
        <v>0.3983</v>
      </c>
      <c r="Y105" s="8">
        <v>0.4241</v>
      </c>
      <c r="Z105" s="8"/>
      <c r="AA105" s="9">
        <f t="shared" si="5"/>
        <v>0.378</v>
      </c>
      <c r="AB105" s="9">
        <f t="shared" ref="AB105:AD105" si="330">W105-G105</f>
        <v>0.0044</v>
      </c>
      <c r="AC105" s="9">
        <f t="shared" si="330"/>
        <v>-0.0002</v>
      </c>
      <c r="AD105" s="9">
        <f t="shared" si="330"/>
        <v>0.0023</v>
      </c>
      <c r="AE105" s="9">
        <f t="shared" si="7"/>
        <v>0.0067</v>
      </c>
      <c r="AF105" s="9">
        <f t="shared" ref="AF105:AI105" si="331">P105-AA105</f>
        <v>0.0084</v>
      </c>
      <c r="AG105" s="9">
        <f t="shared" si="331"/>
        <v>0.0198</v>
      </c>
      <c r="AH105" s="9">
        <f t="shared" si="331"/>
        <v>0.0012</v>
      </c>
      <c r="AI105" s="9">
        <f t="shared" si="331"/>
        <v>0.0158</v>
      </c>
      <c r="AJ105" s="9">
        <f t="shared" si="9"/>
        <v>0.0356</v>
      </c>
      <c r="AK105" s="9">
        <f t="shared" si="10"/>
        <v>0.0368</v>
      </c>
      <c r="AL105" s="8">
        <f t="shared" si="111"/>
        <v>3.260869565</v>
      </c>
      <c r="AM105" s="8">
        <f t="shared" si="12"/>
        <v>42.93478261</v>
      </c>
      <c r="AN105" s="8">
        <f t="shared" si="112"/>
        <v>3.370786517</v>
      </c>
      <c r="AO105" s="8">
        <f t="shared" si="14"/>
        <v>75.23809524</v>
      </c>
      <c r="AP105" s="8">
        <f t="shared" si="15"/>
        <v>0.000002988952586</v>
      </c>
      <c r="AQ105" s="8">
        <f t="shared" si="16"/>
        <v>0.006241596247</v>
      </c>
      <c r="AR105" s="8">
        <f t="shared" si="17"/>
        <v>0.01406334344</v>
      </c>
      <c r="AS105" s="10">
        <f t="shared" si="18"/>
        <v>0.3105590062</v>
      </c>
      <c r="AT105" s="10">
        <f t="shared" si="19"/>
        <v>4.089026915</v>
      </c>
      <c r="AU105" s="10">
        <f t="shared" si="20"/>
        <v>9.213250518</v>
      </c>
      <c r="AV105" s="10">
        <f t="shared" si="21"/>
        <v>0.008008715327</v>
      </c>
      <c r="AW105" s="8">
        <f t="shared" si="22"/>
        <v>9.523809524</v>
      </c>
    </row>
    <row r="106" ht="15.75" customHeight="1">
      <c r="A106" s="5">
        <v>472.0</v>
      </c>
      <c r="B106" s="6">
        <v>44636.0</v>
      </c>
      <c r="C106" s="5">
        <v>8.0</v>
      </c>
      <c r="D106" s="5" t="s">
        <v>52</v>
      </c>
      <c r="E106" s="8">
        <v>1.1029</v>
      </c>
      <c r="F106" s="8"/>
      <c r="G106" s="8">
        <v>0.3963</v>
      </c>
      <c r="H106" s="8">
        <v>0.4037</v>
      </c>
      <c r="I106" s="8">
        <v>0.4132</v>
      </c>
      <c r="J106" s="8">
        <v>26.0</v>
      </c>
      <c r="K106" s="8">
        <v>2.4705</v>
      </c>
      <c r="L106" s="8"/>
      <c r="M106" s="8">
        <v>0.4999</v>
      </c>
      <c r="N106" s="8">
        <v>0.4373</v>
      </c>
      <c r="O106" s="8">
        <v>0.4784</v>
      </c>
      <c r="P106" s="8">
        <f t="shared" si="36"/>
        <v>1.3676</v>
      </c>
      <c r="Q106" s="8">
        <f t="shared" ref="Q106:S106" si="332">M106-G106</f>
        <v>0.1036</v>
      </c>
      <c r="R106" s="8">
        <f t="shared" si="332"/>
        <v>0.0336</v>
      </c>
      <c r="S106" s="8">
        <f t="shared" si="332"/>
        <v>0.0652</v>
      </c>
      <c r="T106" s="8">
        <f t="shared" si="3"/>
        <v>0.1688</v>
      </c>
      <c r="U106" s="8">
        <f t="shared" si="4"/>
        <v>0.2024</v>
      </c>
      <c r="V106" s="8">
        <v>2.4445</v>
      </c>
      <c r="W106" s="8">
        <v>0.4145</v>
      </c>
      <c r="X106" s="8">
        <v>0.409</v>
      </c>
      <c r="Y106" s="8">
        <v>0.4209</v>
      </c>
      <c r="Z106" s="8"/>
      <c r="AA106" s="9">
        <f t="shared" si="5"/>
        <v>1.3416</v>
      </c>
      <c r="AB106" s="9">
        <f t="shared" ref="AB106:AD106" si="333">W106-G106</f>
        <v>0.0182</v>
      </c>
      <c r="AC106" s="9">
        <f t="shared" si="333"/>
        <v>0.0053</v>
      </c>
      <c r="AD106" s="9">
        <f t="shared" si="333"/>
        <v>0.0077</v>
      </c>
      <c r="AE106" s="9">
        <f t="shared" si="7"/>
        <v>0.0259</v>
      </c>
      <c r="AF106" s="9">
        <f t="shared" ref="AF106:AI106" si="334">P106-AA106</f>
        <v>0.026</v>
      </c>
      <c r="AG106" s="9">
        <f t="shared" si="334"/>
        <v>0.0854</v>
      </c>
      <c r="AH106" s="9">
        <f t="shared" si="334"/>
        <v>0.0283</v>
      </c>
      <c r="AI106" s="9">
        <f t="shared" si="334"/>
        <v>0.0575</v>
      </c>
      <c r="AJ106" s="9">
        <f t="shared" si="9"/>
        <v>0.1429</v>
      </c>
      <c r="AK106" s="9">
        <f t="shared" si="10"/>
        <v>0.1712</v>
      </c>
      <c r="AL106" s="8">
        <f t="shared" si="111"/>
        <v>16.53037383</v>
      </c>
      <c r="AM106" s="8">
        <f t="shared" si="12"/>
        <v>33.5864486</v>
      </c>
      <c r="AN106" s="8">
        <f t="shared" si="112"/>
        <v>19.80405878</v>
      </c>
      <c r="AO106" s="8">
        <f t="shared" si="14"/>
        <v>50.57167986</v>
      </c>
      <c r="AP106" s="8">
        <f t="shared" si="15"/>
        <v>0.000009049701956</v>
      </c>
      <c r="AQ106" s="8">
        <f t="shared" si="16"/>
        <v>0.006529255264</v>
      </c>
      <c r="AR106" s="8">
        <f t="shared" si="17"/>
        <v>0.01622661874</v>
      </c>
      <c r="AS106" s="10">
        <f t="shared" si="18"/>
        <v>2.069318514</v>
      </c>
      <c r="AT106" s="10">
        <f t="shared" si="19"/>
        <v>4.204445744</v>
      </c>
      <c r="AU106" s="10">
        <f t="shared" si="20"/>
        <v>10.44896168</v>
      </c>
      <c r="AV106" s="10">
        <f t="shared" si="21"/>
        <v>0.009740555303</v>
      </c>
      <c r="AW106" s="8">
        <f t="shared" si="22"/>
        <v>12.5182802</v>
      </c>
    </row>
    <row r="107" ht="15.75" customHeight="1">
      <c r="A107" s="5">
        <v>473.0</v>
      </c>
      <c r="B107" s="6">
        <v>44636.0</v>
      </c>
      <c r="C107" s="5">
        <v>8.0</v>
      </c>
      <c r="D107" s="5" t="s">
        <v>50</v>
      </c>
      <c r="E107" s="8">
        <v>1.1135</v>
      </c>
      <c r="F107" s="8"/>
      <c r="G107" s="8">
        <v>0.3953</v>
      </c>
      <c r="H107" s="8">
        <v>0.3925</v>
      </c>
      <c r="I107" s="8">
        <v>0.4148</v>
      </c>
      <c r="J107" s="8">
        <v>22.6</v>
      </c>
      <c r="K107" s="8">
        <v>1.9056</v>
      </c>
      <c r="L107" s="8"/>
      <c r="M107" s="8">
        <v>0.4515</v>
      </c>
      <c r="N107" s="8">
        <v>0.4066</v>
      </c>
      <c r="O107" s="8">
        <v>0.4592</v>
      </c>
      <c r="P107" s="8">
        <f t="shared" si="36"/>
        <v>0.7921</v>
      </c>
      <c r="Q107" s="8">
        <f t="shared" ref="Q107:S107" si="335">M107-G107</f>
        <v>0.0562</v>
      </c>
      <c r="R107" s="8">
        <f t="shared" si="335"/>
        <v>0.0141</v>
      </c>
      <c r="S107" s="8">
        <f t="shared" si="335"/>
        <v>0.0444</v>
      </c>
      <c r="T107" s="8">
        <f t="shared" si="3"/>
        <v>0.1006</v>
      </c>
      <c r="U107" s="8">
        <f t="shared" si="4"/>
        <v>0.1147</v>
      </c>
      <c r="V107" s="8">
        <v>1.889</v>
      </c>
      <c r="W107" s="8">
        <v>0.4036</v>
      </c>
      <c r="X107" s="8">
        <v>0.3941</v>
      </c>
      <c r="Y107" s="8">
        <v>0.4197</v>
      </c>
      <c r="Z107" s="8"/>
      <c r="AA107" s="9">
        <f t="shared" si="5"/>
        <v>0.7755</v>
      </c>
      <c r="AB107" s="9">
        <f t="shared" ref="AB107:AD107" si="336">W107-G107</f>
        <v>0.0083</v>
      </c>
      <c r="AC107" s="9">
        <f t="shared" si="336"/>
        <v>0.0016</v>
      </c>
      <c r="AD107" s="9">
        <f t="shared" si="336"/>
        <v>0.0049</v>
      </c>
      <c r="AE107" s="9">
        <f t="shared" si="7"/>
        <v>0.0132</v>
      </c>
      <c r="AF107" s="9">
        <f t="shared" ref="AF107:AI107" si="337">P107-AA107</f>
        <v>0.0166</v>
      </c>
      <c r="AG107" s="9">
        <f t="shared" si="337"/>
        <v>0.0479</v>
      </c>
      <c r="AH107" s="9">
        <f t="shared" si="337"/>
        <v>0.0125</v>
      </c>
      <c r="AI107" s="9">
        <f t="shared" si="337"/>
        <v>0.0395</v>
      </c>
      <c r="AJ107" s="9">
        <f t="shared" si="9"/>
        <v>0.0874</v>
      </c>
      <c r="AK107" s="9">
        <f t="shared" si="10"/>
        <v>0.0999</v>
      </c>
      <c r="AL107" s="8">
        <f t="shared" si="111"/>
        <v>12.51251251</v>
      </c>
      <c r="AM107" s="8">
        <f t="shared" si="12"/>
        <v>39.53953954</v>
      </c>
      <c r="AN107" s="8">
        <f t="shared" si="112"/>
        <v>14.3020595</v>
      </c>
      <c r="AO107" s="8">
        <f t="shared" si="14"/>
        <v>65.39735099</v>
      </c>
      <c r="AP107" s="8">
        <f t="shared" si="15"/>
        <v>0.000007605820029</v>
      </c>
      <c r="AQ107" s="8">
        <f t="shared" si="16"/>
        <v>0.00662946036</v>
      </c>
      <c r="AR107" s="8">
        <f t="shared" si="17"/>
        <v>0.01466873001</v>
      </c>
      <c r="AS107" s="10">
        <f t="shared" si="18"/>
        <v>1.578083575</v>
      </c>
      <c r="AT107" s="10">
        <f t="shared" si="19"/>
        <v>4.986744098</v>
      </c>
      <c r="AU107" s="10">
        <f t="shared" si="20"/>
        <v>11.03396036</v>
      </c>
      <c r="AV107" s="10">
        <f t="shared" si="21"/>
        <v>0.008654463901</v>
      </c>
      <c r="AW107" s="8">
        <f t="shared" si="22"/>
        <v>12.61204393</v>
      </c>
    </row>
    <row r="108" ht="15.75" customHeight="1">
      <c r="A108" s="5">
        <v>474.0</v>
      </c>
      <c r="B108" s="6">
        <v>44636.0</v>
      </c>
      <c r="C108" s="5">
        <v>8.0</v>
      </c>
      <c r="D108" s="5" t="s">
        <v>50</v>
      </c>
      <c r="E108" s="8">
        <v>1.114</v>
      </c>
      <c r="F108" s="8"/>
      <c r="G108" s="8">
        <v>0.3955</v>
      </c>
      <c r="H108" s="8">
        <v>0.399</v>
      </c>
      <c r="I108" s="8">
        <v>0.4107</v>
      </c>
      <c r="J108" s="8">
        <v>17.675</v>
      </c>
      <c r="K108" s="8">
        <v>1.5055</v>
      </c>
      <c r="L108" s="8"/>
      <c r="M108" s="8">
        <v>0.4243</v>
      </c>
      <c r="N108" s="8">
        <v>0.4015</v>
      </c>
      <c r="O108" s="8">
        <v>0.4204</v>
      </c>
      <c r="P108" s="8">
        <f t="shared" si="36"/>
        <v>0.3915</v>
      </c>
      <c r="Q108" s="8">
        <f t="shared" ref="Q108:S108" si="338">M108-G108</f>
        <v>0.0288</v>
      </c>
      <c r="R108" s="8">
        <f t="shared" si="338"/>
        <v>0.0025</v>
      </c>
      <c r="S108" s="8">
        <f t="shared" si="338"/>
        <v>0.0097</v>
      </c>
      <c r="T108" s="8">
        <f t="shared" si="3"/>
        <v>0.0385</v>
      </c>
      <c r="U108" s="8">
        <f t="shared" si="4"/>
        <v>0.041</v>
      </c>
      <c r="V108" s="8">
        <v>1.4981</v>
      </c>
      <c r="W108" s="8">
        <v>0.4011</v>
      </c>
      <c r="X108" s="8">
        <v>0.3997</v>
      </c>
      <c r="Y108" s="8">
        <v>0.4126</v>
      </c>
      <c r="Z108" s="8"/>
      <c r="AA108" s="9">
        <f t="shared" si="5"/>
        <v>0.3841</v>
      </c>
      <c r="AB108" s="9">
        <f t="shared" ref="AB108:AD108" si="339">W108-G108</f>
        <v>0.0056</v>
      </c>
      <c r="AC108" s="9">
        <f t="shared" si="339"/>
        <v>0.0007</v>
      </c>
      <c r="AD108" s="9">
        <f t="shared" si="339"/>
        <v>0.0019</v>
      </c>
      <c r="AE108" s="9">
        <f t="shared" si="7"/>
        <v>0.0075</v>
      </c>
      <c r="AF108" s="9">
        <f t="shared" ref="AF108:AI108" si="340">P108-AA108</f>
        <v>0.0074</v>
      </c>
      <c r="AG108" s="9">
        <f t="shared" si="340"/>
        <v>0.0232</v>
      </c>
      <c r="AH108" s="9">
        <f t="shared" si="340"/>
        <v>0.0018</v>
      </c>
      <c r="AI108" s="9">
        <f t="shared" si="340"/>
        <v>0.0078</v>
      </c>
      <c r="AJ108" s="9">
        <f t="shared" si="9"/>
        <v>0.031</v>
      </c>
      <c r="AK108" s="9">
        <f t="shared" si="10"/>
        <v>0.0328</v>
      </c>
      <c r="AL108" s="8">
        <f t="shared" si="111"/>
        <v>5.487804878</v>
      </c>
      <c r="AM108" s="8">
        <f t="shared" si="12"/>
        <v>23.7804878</v>
      </c>
      <c r="AN108" s="8">
        <f t="shared" si="112"/>
        <v>5.806451613</v>
      </c>
      <c r="AO108" s="8">
        <f t="shared" si="14"/>
        <v>31.2</v>
      </c>
      <c r="AP108" s="8">
        <f t="shared" si="15"/>
        <v>0.000003384687271</v>
      </c>
      <c r="AQ108" s="8">
        <f t="shared" si="16"/>
        <v>0.00259765379</v>
      </c>
      <c r="AR108" s="8">
        <f t="shared" si="17"/>
        <v>0.01032400865</v>
      </c>
      <c r="AS108" s="10">
        <f t="shared" si="18"/>
        <v>0.4597701149</v>
      </c>
      <c r="AT108" s="10">
        <f t="shared" si="19"/>
        <v>1.992337165</v>
      </c>
      <c r="AU108" s="10">
        <f t="shared" si="20"/>
        <v>7.918263091</v>
      </c>
      <c r="AV108" s="10">
        <f t="shared" si="21"/>
        <v>0.005940124894</v>
      </c>
      <c r="AW108" s="8">
        <f t="shared" si="22"/>
        <v>8.378033206</v>
      </c>
    </row>
    <row r="109" ht="15.75" customHeight="1">
      <c r="A109" s="5">
        <v>475.0</v>
      </c>
      <c r="B109" s="6">
        <v>44636.0</v>
      </c>
      <c r="C109" s="5">
        <v>8.0</v>
      </c>
      <c r="D109" s="5" t="s">
        <v>50</v>
      </c>
      <c r="E109" s="8">
        <v>1.1007</v>
      </c>
      <c r="F109" s="8"/>
      <c r="G109" s="8">
        <v>0.3915</v>
      </c>
      <c r="H109" s="8">
        <v>0.395</v>
      </c>
      <c r="I109" s="8">
        <v>0.4172</v>
      </c>
      <c r="J109" s="8">
        <v>18.8</v>
      </c>
      <c r="K109" s="8">
        <v>1.6106</v>
      </c>
      <c r="L109" s="8"/>
      <c r="M109" s="8">
        <v>0.4217</v>
      </c>
      <c r="N109" s="8">
        <v>0.3979</v>
      </c>
      <c r="O109" s="8">
        <v>0.4412</v>
      </c>
      <c r="P109" s="8">
        <f t="shared" si="36"/>
        <v>0.5099</v>
      </c>
      <c r="Q109" s="8">
        <f t="shared" ref="Q109:S109" si="341">M109-G109</f>
        <v>0.0302</v>
      </c>
      <c r="R109" s="8">
        <f t="shared" si="341"/>
        <v>0.0029</v>
      </c>
      <c r="S109" s="8">
        <f t="shared" si="341"/>
        <v>0.024</v>
      </c>
      <c r="T109" s="8">
        <f t="shared" si="3"/>
        <v>0.0542</v>
      </c>
      <c r="U109" s="8">
        <f t="shared" si="4"/>
        <v>0.0571</v>
      </c>
      <c r="V109" s="8">
        <v>1.5994</v>
      </c>
      <c r="W109" s="8">
        <v>0.3978</v>
      </c>
      <c r="X109" s="8">
        <v>0.3953</v>
      </c>
      <c r="Y109" s="8">
        <v>0.4207</v>
      </c>
      <c r="Z109" s="8"/>
      <c r="AA109" s="9">
        <f t="shared" si="5"/>
        <v>0.4987</v>
      </c>
      <c r="AB109" s="9">
        <f t="shared" ref="AB109:AD109" si="342">W109-G109</f>
        <v>0.0063</v>
      </c>
      <c r="AC109" s="9">
        <f t="shared" si="342"/>
        <v>0.0003</v>
      </c>
      <c r="AD109" s="9">
        <f t="shared" si="342"/>
        <v>0.0035</v>
      </c>
      <c r="AE109" s="9">
        <f t="shared" si="7"/>
        <v>0.0098</v>
      </c>
      <c r="AF109" s="9">
        <f t="shared" ref="AF109:AI109" si="343">P109-AA109</f>
        <v>0.0112</v>
      </c>
      <c r="AG109" s="9">
        <f t="shared" si="343"/>
        <v>0.0239</v>
      </c>
      <c r="AH109" s="9">
        <f t="shared" si="343"/>
        <v>0.0026</v>
      </c>
      <c r="AI109" s="9">
        <f t="shared" si="343"/>
        <v>0.0205</v>
      </c>
      <c r="AJ109" s="9">
        <f t="shared" si="9"/>
        <v>0.0444</v>
      </c>
      <c r="AK109" s="9">
        <f t="shared" si="10"/>
        <v>0.047</v>
      </c>
      <c r="AL109" s="8">
        <f t="shared" si="111"/>
        <v>5.531914894</v>
      </c>
      <c r="AM109" s="8">
        <f t="shared" si="12"/>
        <v>43.61702128</v>
      </c>
      <c r="AN109" s="8">
        <f t="shared" si="112"/>
        <v>5.855855856</v>
      </c>
      <c r="AO109" s="8">
        <f t="shared" si="14"/>
        <v>77.35849057</v>
      </c>
      <c r="AP109" s="8">
        <f t="shared" si="15"/>
        <v>0.000003683041161</v>
      </c>
      <c r="AQ109" s="8">
        <f t="shared" si="16"/>
        <v>0.005748164565</v>
      </c>
      <c r="AR109" s="8">
        <f t="shared" si="17"/>
        <v>0.01244968325</v>
      </c>
      <c r="AS109" s="10">
        <f t="shared" si="18"/>
        <v>0.5099039027</v>
      </c>
      <c r="AT109" s="10">
        <f t="shared" si="19"/>
        <v>4.020396156</v>
      </c>
      <c r="AU109" s="10">
        <f t="shared" si="20"/>
        <v>8.707589723</v>
      </c>
      <c r="AV109" s="10">
        <f t="shared" si="21"/>
        <v>0.007073336351</v>
      </c>
      <c r="AW109" s="8">
        <f t="shared" si="22"/>
        <v>9.217493626</v>
      </c>
    </row>
    <row r="110" ht="15.75" customHeight="1">
      <c r="A110" s="5">
        <v>476.0</v>
      </c>
      <c r="B110" s="6">
        <v>44636.0</v>
      </c>
      <c r="C110" s="5">
        <v>8.0</v>
      </c>
      <c r="D110" s="5" t="s">
        <v>50</v>
      </c>
      <c r="E110" s="8">
        <v>1.1089</v>
      </c>
      <c r="F110" s="8"/>
      <c r="G110" s="8">
        <v>0.3996</v>
      </c>
      <c r="H110" s="8">
        <v>0.396</v>
      </c>
      <c r="I110" s="8">
        <v>0.4201</v>
      </c>
      <c r="J110" s="8">
        <v>23.8</v>
      </c>
      <c r="K110" s="8">
        <v>2.0527</v>
      </c>
      <c r="L110" s="8"/>
      <c r="M110" s="8">
        <v>0.4698</v>
      </c>
      <c r="N110" s="8">
        <v>0.4182</v>
      </c>
      <c r="O110" s="8">
        <v>0.4655</v>
      </c>
      <c r="P110" s="8">
        <f t="shared" si="36"/>
        <v>0.9438</v>
      </c>
      <c r="Q110" s="8">
        <f t="shared" ref="Q110:S110" si="344">M110-G110</f>
        <v>0.0702</v>
      </c>
      <c r="R110" s="8">
        <f t="shared" si="344"/>
        <v>0.0222</v>
      </c>
      <c r="S110" s="8">
        <f t="shared" si="344"/>
        <v>0.0454</v>
      </c>
      <c r="T110" s="8">
        <f t="shared" si="3"/>
        <v>0.1156</v>
      </c>
      <c r="U110" s="8">
        <f t="shared" si="4"/>
        <v>0.1378</v>
      </c>
      <c r="V110" s="8">
        <v>2.0343</v>
      </c>
      <c r="W110" s="8">
        <v>0.4122</v>
      </c>
      <c r="X110" s="8">
        <v>0.3988</v>
      </c>
      <c r="Y110" s="8">
        <v>0.4257</v>
      </c>
      <c r="Z110" s="8"/>
      <c r="AA110" s="9">
        <f t="shared" si="5"/>
        <v>0.9254</v>
      </c>
      <c r="AB110" s="9">
        <f t="shared" ref="AB110:AD110" si="345">W110-G110</f>
        <v>0.0126</v>
      </c>
      <c r="AC110" s="9">
        <f t="shared" si="345"/>
        <v>0.0028</v>
      </c>
      <c r="AD110" s="9">
        <f t="shared" si="345"/>
        <v>0.0056</v>
      </c>
      <c r="AE110" s="9">
        <f t="shared" si="7"/>
        <v>0.0182</v>
      </c>
      <c r="AF110" s="9">
        <f t="shared" ref="AF110:AI110" si="346">P110-AA110</f>
        <v>0.0184</v>
      </c>
      <c r="AG110" s="9">
        <f t="shared" si="346"/>
        <v>0.0576</v>
      </c>
      <c r="AH110" s="9">
        <f t="shared" si="346"/>
        <v>0.0194</v>
      </c>
      <c r="AI110" s="9">
        <f t="shared" si="346"/>
        <v>0.0398</v>
      </c>
      <c r="AJ110" s="9">
        <f t="shared" si="9"/>
        <v>0.0974</v>
      </c>
      <c r="AK110" s="9">
        <f t="shared" si="10"/>
        <v>0.1168</v>
      </c>
      <c r="AL110" s="8">
        <f t="shared" si="111"/>
        <v>16.60958904</v>
      </c>
      <c r="AM110" s="8">
        <f t="shared" si="12"/>
        <v>34.07534247</v>
      </c>
      <c r="AN110" s="8">
        <f t="shared" si="112"/>
        <v>19.91786448</v>
      </c>
      <c r="AO110" s="8">
        <f t="shared" si="14"/>
        <v>51.68831169</v>
      </c>
      <c r="AP110" s="8">
        <f t="shared" si="15"/>
        <v>0.000009308946277</v>
      </c>
      <c r="AQ110" s="8">
        <f t="shared" si="16"/>
        <v>0.005782613603</v>
      </c>
      <c r="AR110" s="8">
        <f t="shared" si="17"/>
        <v>0.01415142123</v>
      </c>
      <c r="AS110" s="10">
        <f t="shared" si="18"/>
        <v>2.055520237</v>
      </c>
      <c r="AT110" s="10">
        <f t="shared" si="19"/>
        <v>4.216995126</v>
      </c>
      <c r="AU110" s="10">
        <f t="shared" si="20"/>
        <v>10.31998305</v>
      </c>
      <c r="AV110" s="10">
        <f t="shared" si="21"/>
        <v>0.008663870887</v>
      </c>
      <c r="AW110" s="8">
        <f t="shared" si="22"/>
        <v>12.37550328</v>
      </c>
    </row>
    <row r="111" ht="15.75" customHeight="1">
      <c r="A111" s="5">
        <v>477.0</v>
      </c>
      <c r="B111" s="6">
        <v>44636.0</v>
      </c>
      <c r="C111" s="5">
        <v>8.0</v>
      </c>
      <c r="D111" s="5" t="s">
        <v>50</v>
      </c>
      <c r="E111" s="8">
        <v>1.1013</v>
      </c>
      <c r="F111" s="8"/>
      <c r="G111" s="8">
        <v>0.395</v>
      </c>
      <c r="H111" s="8">
        <v>0.4017</v>
      </c>
      <c r="I111" s="8">
        <v>0.4164</v>
      </c>
      <c r="J111" s="8">
        <v>23.075</v>
      </c>
      <c r="K111" s="8">
        <v>1.996</v>
      </c>
      <c r="L111" s="8"/>
      <c r="M111" s="8">
        <v>0.4589</v>
      </c>
      <c r="N111" s="8">
        <v>0.4193</v>
      </c>
      <c r="O111" s="8">
        <v>0.4606</v>
      </c>
      <c r="P111" s="8">
        <f t="shared" si="36"/>
        <v>0.8947</v>
      </c>
      <c r="Q111" s="8">
        <f t="shared" ref="Q111:S111" si="347">M111-G111</f>
        <v>0.0639</v>
      </c>
      <c r="R111" s="8">
        <f t="shared" si="347"/>
        <v>0.0176</v>
      </c>
      <c r="S111" s="8">
        <f t="shared" si="347"/>
        <v>0.0442</v>
      </c>
      <c r="T111" s="8">
        <f t="shared" si="3"/>
        <v>0.1081</v>
      </c>
      <c r="U111" s="8">
        <f t="shared" si="4"/>
        <v>0.1257</v>
      </c>
      <c r="V111" s="8">
        <v>1.9782</v>
      </c>
      <c r="W111" s="8">
        <v>0.4065</v>
      </c>
      <c r="X111" s="8">
        <v>0.404</v>
      </c>
      <c r="Y111" s="8">
        <v>0.4217</v>
      </c>
      <c r="Z111" s="8"/>
      <c r="AA111" s="9">
        <f t="shared" si="5"/>
        <v>0.8769</v>
      </c>
      <c r="AB111" s="9">
        <f t="shared" ref="AB111:AD111" si="348">W111-G111</f>
        <v>0.0115</v>
      </c>
      <c r="AC111" s="9">
        <f t="shared" si="348"/>
        <v>0.0023</v>
      </c>
      <c r="AD111" s="9">
        <f t="shared" si="348"/>
        <v>0.0053</v>
      </c>
      <c r="AE111" s="9">
        <f t="shared" si="7"/>
        <v>0.0168</v>
      </c>
      <c r="AF111" s="9">
        <f t="shared" ref="AF111:AI111" si="349">P111-AA111</f>
        <v>0.0178</v>
      </c>
      <c r="AG111" s="9">
        <f t="shared" si="349"/>
        <v>0.0524</v>
      </c>
      <c r="AH111" s="9">
        <f t="shared" si="349"/>
        <v>0.0153</v>
      </c>
      <c r="AI111" s="9">
        <f t="shared" si="349"/>
        <v>0.0389</v>
      </c>
      <c r="AJ111" s="9">
        <f t="shared" si="9"/>
        <v>0.0913</v>
      </c>
      <c r="AK111" s="9">
        <f t="shared" si="10"/>
        <v>0.1066</v>
      </c>
      <c r="AL111" s="8">
        <f t="shared" si="111"/>
        <v>14.35272045</v>
      </c>
      <c r="AM111" s="8">
        <f t="shared" si="12"/>
        <v>36.49155722</v>
      </c>
      <c r="AN111" s="8">
        <f t="shared" si="112"/>
        <v>16.75794085</v>
      </c>
      <c r="AO111" s="8">
        <f t="shared" si="14"/>
        <v>57.45937962</v>
      </c>
      <c r="AP111" s="8">
        <f t="shared" si="15"/>
        <v>0.000008461786059</v>
      </c>
      <c r="AQ111" s="8">
        <f t="shared" si="16"/>
        <v>0.006160937866</v>
      </c>
      <c r="AR111" s="8">
        <f t="shared" si="17"/>
        <v>0.01445999041</v>
      </c>
      <c r="AS111" s="10">
        <f t="shared" si="18"/>
        <v>1.710070415</v>
      </c>
      <c r="AT111" s="10">
        <f t="shared" si="19"/>
        <v>4.347826087</v>
      </c>
      <c r="AU111" s="10">
        <f t="shared" si="20"/>
        <v>10.20453783</v>
      </c>
      <c r="AV111" s="10">
        <f t="shared" si="21"/>
        <v>0.008676250363</v>
      </c>
      <c r="AW111" s="8">
        <f t="shared" si="22"/>
        <v>11.91460825</v>
      </c>
    </row>
    <row r="112" ht="15.75" customHeight="1">
      <c r="A112" s="5">
        <v>478.0</v>
      </c>
      <c r="B112" s="6">
        <v>44636.0</v>
      </c>
      <c r="C112" s="5">
        <v>8.0</v>
      </c>
      <c r="D112" s="5" t="s">
        <v>51</v>
      </c>
      <c r="E112" s="8">
        <v>1.1153</v>
      </c>
      <c r="F112" s="8"/>
      <c r="G112" s="8">
        <v>0.395</v>
      </c>
      <c r="H112" s="8">
        <v>0.3972</v>
      </c>
      <c r="I112" s="8">
        <v>0.4102</v>
      </c>
      <c r="J112" s="8">
        <v>22.75</v>
      </c>
      <c r="K112" s="8">
        <v>1.8621</v>
      </c>
      <c r="L112" s="8"/>
      <c r="M112" s="8">
        <v>0.4522</v>
      </c>
      <c r="N112" s="8">
        <v>0.4273</v>
      </c>
      <c r="O112" s="8">
        <v>0.4478</v>
      </c>
      <c r="P112" s="8">
        <f t="shared" si="36"/>
        <v>0.7468</v>
      </c>
      <c r="Q112" s="8">
        <f t="shared" ref="Q112:S112" si="350">M112-G112</f>
        <v>0.0572</v>
      </c>
      <c r="R112" s="8">
        <f t="shared" si="350"/>
        <v>0.0301</v>
      </c>
      <c r="S112" s="8">
        <f t="shared" si="350"/>
        <v>0.0376</v>
      </c>
      <c r="T112" s="8">
        <f t="shared" si="3"/>
        <v>0.0948</v>
      </c>
      <c r="U112" s="8">
        <f t="shared" si="4"/>
        <v>0.1249</v>
      </c>
      <c r="V112" s="8">
        <v>1.8484</v>
      </c>
      <c r="W112" s="8">
        <v>0.4047</v>
      </c>
      <c r="X112" s="8">
        <v>0.4016</v>
      </c>
      <c r="Y112" s="8">
        <v>0.4144</v>
      </c>
      <c r="Z112" s="8"/>
      <c r="AA112" s="9">
        <f t="shared" si="5"/>
        <v>0.7331</v>
      </c>
      <c r="AB112" s="9">
        <f t="shared" ref="AB112:AD112" si="351">W112-G112</f>
        <v>0.0097</v>
      </c>
      <c r="AC112" s="9">
        <f t="shared" si="351"/>
        <v>0.0044</v>
      </c>
      <c r="AD112" s="9">
        <f t="shared" si="351"/>
        <v>0.0042</v>
      </c>
      <c r="AE112" s="9">
        <f t="shared" si="7"/>
        <v>0.0139</v>
      </c>
      <c r="AF112" s="9">
        <f t="shared" ref="AF112:AI112" si="352">P112-AA112</f>
        <v>0.0137</v>
      </c>
      <c r="AG112" s="9">
        <f t="shared" si="352"/>
        <v>0.0475</v>
      </c>
      <c r="AH112" s="9">
        <f t="shared" si="352"/>
        <v>0.0257</v>
      </c>
      <c r="AI112" s="9">
        <f t="shared" si="352"/>
        <v>0.0334</v>
      </c>
      <c r="AJ112" s="9">
        <f t="shared" si="9"/>
        <v>0.0809</v>
      </c>
      <c r="AK112" s="9">
        <f t="shared" si="10"/>
        <v>0.1066</v>
      </c>
      <c r="AL112" s="8">
        <f t="shared" si="111"/>
        <v>24.10881801</v>
      </c>
      <c r="AM112" s="8">
        <f t="shared" si="12"/>
        <v>31.33208255</v>
      </c>
      <c r="AN112" s="8">
        <f t="shared" si="112"/>
        <v>31.76761434</v>
      </c>
      <c r="AO112" s="8">
        <f t="shared" si="14"/>
        <v>45.6284153</v>
      </c>
      <c r="AP112" s="8">
        <f t="shared" si="15"/>
        <v>0.00001516985391</v>
      </c>
      <c r="AQ112" s="8">
        <f t="shared" si="16"/>
        <v>0.005503234499</v>
      </c>
      <c r="AR112" s="8">
        <f t="shared" si="17"/>
        <v>0.01332969075</v>
      </c>
      <c r="AS112" s="10">
        <f t="shared" si="18"/>
        <v>3.441349759</v>
      </c>
      <c r="AT112" s="10">
        <f t="shared" si="19"/>
        <v>4.47241564</v>
      </c>
      <c r="AU112" s="10">
        <f t="shared" si="20"/>
        <v>10.83288698</v>
      </c>
      <c r="AV112" s="10">
        <f t="shared" si="21"/>
        <v>0.00905342695</v>
      </c>
      <c r="AW112" s="8">
        <f t="shared" si="22"/>
        <v>14.27423674</v>
      </c>
    </row>
    <row r="113" ht="15.75" customHeight="1">
      <c r="A113" s="5">
        <v>479.0</v>
      </c>
      <c r="B113" s="6">
        <v>44636.0</v>
      </c>
      <c r="C113" s="5">
        <v>8.0</v>
      </c>
      <c r="D113" s="5" t="s">
        <v>51</v>
      </c>
      <c r="E113" s="8">
        <v>1.1129</v>
      </c>
      <c r="F113" s="8"/>
      <c r="G113" s="8">
        <v>0.3965</v>
      </c>
      <c r="H113" s="8">
        <v>0.4041</v>
      </c>
      <c r="I113" s="8">
        <v>0.4118</v>
      </c>
      <c r="J113" s="8">
        <v>24.525</v>
      </c>
      <c r="K113" s="8">
        <v>2.0728</v>
      </c>
      <c r="L113" s="8"/>
      <c r="M113" s="8">
        <v>0.4792</v>
      </c>
      <c r="N113" s="8">
        <v>0.4601</v>
      </c>
      <c r="O113" s="8">
        <v>0.4597</v>
      </c>
      <c r="P113" s="8">
        <f t="shared" si="36"/>
        <v>0.9599</v>
      </c>
      <c r="Q113" s="8">
        <f t="shared" ref="Q113:S113" si="353">M113-G113</f>
        <v>0.0827</v>
      </c>
      <c r="R113" s="8">
        <f t="shared" si="353"/>
        <v>0.056</v>
      </c>
      <c r="S113" s="8">
        <f t="shared" si="353"/>
        <v>0.0479</v>
      </c>
      <c r="T113" s="8">
        <f t="shared" si="3"/>
        <v>0.1306</v>
      </c>
      <c r="U113" s="8">
        <f t="shared" si="4"/>
        <v>0.1866</v>
      </c>
      <c r="V113" s="8">
        <v>2.0545</v>
      </c>
      <c r="W113" s="8">
        <v>0.4083</v>
      </c>
      <c r="X113" s="8">
        <v>0.4108</v>
      </c>
      <c r="Y113" s="8">
        <v>0.4172</v>
      </c>
      <c r="Z113" s="8"/>
      <c r="AA113" s="9">
        <f t="shared" si="5"/>
        <v>0.9416</v>
      </c>
      <c r="AB113" s="9">
        <f t="shared" ref="AB113:AD113" si="354">W113-G113</f>
        <v>0.0118</v>
      </c>
      <c r="AC113" s="9">
        <f t="shared" si="354"/>
        <v>0.0067</v>
      </c>
      <c r="AD113" s="9">
        <f t="shared" si="354"/>
        <v>0.0054</v>
      </c>
      <c r="AE113" s="9">
        <f t="shared" si="7"/>
        <v>0.0172</v>
      </c>
      <c r="AF113" s="9">
        <f t="shared" ref="AF113:AI113" si="355">P113-AA113</f>
        <v>0.0183</v>
      </c>
      <c r="AG113" s="9">
        <f t="shared" si="355"/>
        <v>0.0709</v>
      </c>
      <c r="AH113" s="9">
        <f t="shared" si="355"/>
        <v>0.0493</v>
      </c>
      <c r="AI113" s="9">
        <f t="shared" si="355"/>
        <v>0.0425</v>
      </c>
      <c r="AJ113" s="9">
        <f t="shared" si="9"/>
        <v>0.1134</v>
      </c>
      <c r="AK113" s="9">
        <f t="shared" si="10"/>
        <v>0.1627</v>
      </c>
      <c r="AL113" s="8">
        <f t="shared" si="111"/>
        <v>30.30116779</v>
      </c>
      <c r="AM113" s="8">
        <f t="shared" si="12"/>
        <v>26.12169637</v>
      </c>
      <c r="AN113" s="8">
        <f t="shared" si="112"/>
        <v>43.47442681</v>
      </c>
      <c r="AO113" s="8">
        <f t="shared" si="14"/>
        <v>35.3577371</v>
      </c>
      <c r="AP113" s="8">
        <f t="shared" si="15"/>
        <v>0.00002061221448</v>
      </c>
      <c r="AQ113" s="8">
        <f t="shared" si="16"/>
        <v>0.005679341114</v>
      </c>
      <c r="AR113" s="8">
        <f t="shared" si="17"/>
        <v>0.01515381841</v>
      </c>
      <c r="AS113" s="10">
        <f t="shared" si="18"/>
        <v>5.135951662</v>
      </c>
      <c r="AT113" s="10">
        <f t="shared" si="19"/>
        <v>4.427544536</v>
      </c>
      <c r="AU113" s="10">
        <f t="shared" si="20"/>
        <v>11.8137306</v>
      </c>
      <c r="AV113" s="10">
        <f t="shared" si="21"/>
        <v>0.01102961885</v>
      </c>
      <c r="AW113" s="8">
        <f t="shared" si="22"/>
        <v>16.94968226</v>
      </c>
    </row>
    <row r="114" ht="15.75" customHeight="1">
      <c r="A114" s="5">
        <v>480.0</v>
      </c>
      <c r="B114" s="6">
        <v>44636.0</v>
      </c>
      <c r="C114" s="5">
        <v>8.0</v>
      </c>
      <c r="D114" s="5" t="s">
        <v>51</v>
      </c>
      <c r="E114" s="8">
        <v>1.0827</v>
      </c>
      <c r="F114" s="8"/>
      <c r="G114" s="8">
        <v>0.3955</v>
      </c>
      <c r="H114" s="8">
        <v>0.394</v>
      </c>
      <c r="I114" s="8">
        <v>0.3903</v>
      </c>
      <c r="J114" s="8">
        <v>18.45</v>
      </c>
      <c r="K114" s="8">
        <v>1.6145</v>
      </c>
      <c r="L114" s="8"/>
      <c r="M114" s="8">
        <v>0.4344</v>
      </c>
      <c r="N114" s="8">
        <v>0.4107</v>
      </c>
      <c r="O114" s="8">
        <v>0.4221</v>
      </c>
      <c r="P114" s="8">
        <f t="shared" si="36"/>
        <v>0.5318</v>
      </c>
      <c r="Q114" s="8">
        <f t="shared" ref="Q114:S114" si="356">M114-G114</f>
        <v>0.0389</v>
      </c>
      <c r="R114" s="8">
        <f t="shared" si="356"/>
        <v>0.0167</v>
      </c>
      <c r="S114" s="8">
        <f t="shared" si="356"/>
        <v>0.0318</v>
      </c>
      <c r="T114" s="8">
        <f t="shared" si="3"/>
        <v>0.0707</v>
      </c>
      <c r="U114" s="8">
        <f t="shared" si="4"/>
        <v>0.0874</v>
      </c>
      <c r="V114" s="8">
        <v>1.6036</v>
      </c>
      <c r="W114" s="8">
        <v>0.4007</v>
      </c>
      <c r="X114" s="8">
        <v>0.3956</v>
      </c>
      <c r="Y114" s="8">
        <v>0.3936</v>
      </c>
      <c r="Z114" s="8"/>
      <c r="AA114" s="9">
        <f t="shared" si="5"/>
        <v>0.5209</v>
      </c>
      <c r="AB114" s="9">
        <f t="shared" ref="AB114:AD114" si="357">W114-G114</f>
        <v>0.0052</v>
      </c>
      <c r="AC114" s="9">
        <f t="shared" si="357"/>
        <v>0.0016</v>
      </c>
      <c r="AD114" s="9">
        <f t="shared" si="357"/>
        <v>0.0033</v>
      </c>
      <c r="AE114" s="9">
        <f t="shared" si="7"/>
        <v>0.0085</v>
      </c>
      <c r="AF114" s="9">
        <f t="shared" ref="AF114:AI114" si="358">P114-AA114</f>
        <v>0.0109</v>
      </c>
      <c r="AG114" s="9">
        <f t="shared" si="358"/>
        <v>0.0337</v>
      </c>
      <c r="AH114" s="9">
        <f t="shared" si="358"/>
        <v>0.0151</v>
      </c>
      <c r="AI114" s="9">
        <f t="shared" si="358"/>
        <v>0.0285</v>
      </c>
      <c r="AJ114" s="9">
        <f t="shared" si="9"/>
        <v>0.0622</v>
      </c>
      <c r="AK114" s="9">
        <f t="shared" si="10"/>
        <v>0.0773</v>
      </c>
      <c r="AL114" s="8">
        <f t="shared" si="111"/>
        <v>19.53428202</v>
      </c>
      <c r="AM114" s="8">
        <f t="shared" si="12"/>
        <v>36.86934023</v>
      </c>
      <c r="AN114" s="8">
        <f t="shared" si="112"/>
        <v>24.27652733</v>
      </c>
      <c r="AO114" s="8">
        <f t="shared" si="14"/>
        <v>58.40163934</v>
      </c>
      <c r="AP114" s="8">
        <f t="shared" si="15"/>
        <v>0.00002331706094</v>
      </c>
      <c r="AQ114" s="8">
        <f t="shared" si="16"/>
        <v>0.008421192184</v>
      </c>
      <c r="AR114" s="8">
        <f t="shared" si="17"/>
        <v>0.01837888259</v>
      </c>
      <c r="AS114" s="10">
        <f t="shared" si="18"/>
        <v>2.839413313</v>
      </c>
      <c r="AT114" s="10">
        <f t="shared" si="19"/>
        <v>5.359157578</v>
      </c>
      <c r="AU114" s="10">
        <f t="shared" si="20"/>
        <v>11.69612636</v>
      </c>
      <c r="AV114" s="10">
        <f t="shared" si="21"/>
        <v>0.01230808204</v>
      </c>
      <c r="AW114" s="8">
        <f t="shared" si="22"/>
        <v>14.53553968</v>
      </c>
    </row>
    <row r="115" ht="15.75" customHeight="1">
      <c r="A115" s="5">
        <v>481.0</v>
      </c>
      <c r="B115" s="6">
        <v>44636.0</v>
      </c>
      <c r="C115" s="5">
        <v>8.0</v>
      </c>
      <c r="D115" s="5" t="s">
        <v>51</v>
      </c>
      <c r="E115" s="8">
        <v>1.0903</v>
      </c>
      <c r="F115" s="8"/>
      <c r="G115" s="8">
        <v>0.3941</v>
      </c>
      <c r="H115" s="8">
        <v>0.4082</v>
      </c>
      <c r="I115" s="8">
        <v>0.3956</v>
      </c>
      <c r="J115" s="8">
        <v>26.775</v>
      </c>
      <c r="K115" s="8">
        <v>2.5439</v>
      </c>
      <c r="L115" s="8"/>
      <c r="M115" s="8">
        <v>0.4965</v>
      </c>
      <c r="N115" s="8">
        <v>0.4416</v>
      </c>
      <c r="O115" s="8">
        <v>0.4745</v>
      </c>
      <c r="P115" s="8">
        <f t="shared" si="36"/>
        <v>1.4536</v>
      </c>
      <c r="Q115" s="8">
        <f t="shared" ref="Q115:S115" si="359">M115-G115</f>
        <v>0.1024</v>
      </c>
      <c r="R115" s="8">
        <f t="shared" si="359"/>
        <v>0.0334</v>
      </c>
      <c r="S115" s="8">
        <f t="shared" si="359"/>
        <v>0.0789</v>
      </c>
      <c r="T115" s="8">
        <f t="shared" si="3"/>
        <v>0.1813</v>
      </c>
      <c r="U115" s="8">
        <f t="shared" si="4"/>
        <v>0.2147</v>
      </c>
      <c r="V115" s="8">
        <v>2.5175</v>
      </c>
      <c r="W115" s="8">
        <v>0.4097</v>
      </c>
      <c r="X115" s="8">
        <v>0.4125</v>
      </c>
      <c r="Y115" s="8">
        <v>0.404</v>
      </c>
      <c r="Z115" s="8"/>
      <c r="AA115" s="9">
        <f t="shared" si="5"/>
        <v>1.4272</v>
      </c>
      <c r="AB115" s="9">
        <f t="shared" ref="AB115:AD115" si="360">W115-G115</f>
        <v>0.0156</v>
      </c>
      <c r="AC115" s="9">
        <f t="shared" si="360"/>
        <v>0.0043</v>
      </c>
      <c r="AD115" s="9">
        <f t="shared" si="360"/>
        <v>0.0084</v>
      </c>
      <c r="AE115" s="9">
        <f t="shared" si="7"/>
        <v>0.024</v>
      </c>
      <c r="AF115" s="9">
        <f t="shared" ref="AF115:AI115" si="361">P115-AA115</f>
        <v>0.0264</v>
      </c>
      <c r="AG115" s="9">
        <f t="shared" si="361"/>
        <v>0.0868</v>
      </c>
      <c r="AH115" s="9">
        <f t="shared" si="361"/>
        <v>0.0291</v>
      </c>
      <c r="AI115" s="9">
        <f t="shared" si="361"/>
        <v>0.0705</v>
      </c>
      <c r="AJ115" s="9">
        <f t="shared" si="9"/>
        <v>0.1573</v>
      </c>
      <c r="AK115" s="9">
        <f t="shared" si="10"/>
        <v>0.1864</v>
      </c>
      <c r="AL115" s="8">
        <f t="shared" si="111"/>
        <v>15.61158798</v>
      </c>
      <c r="AM115" s="8">
        <f t="shared" si="12"/>
        <v>37.82188841</v>
      </c>
      <c r="AN115" s="8">
        <f t="shared" si="112"/>
        <v>18.49968214</v>
      </c>
      <c r="AO115" s="8">
        <f t="shared" si="14"/>
        <v>60.82830026</v>
      </c>
      <c r="AP115" s="8">
        <f t="shared" si="15"/>
        <v>0.000008131793831</v>
      </c>
      <c r="AQ115" s="8">
        <f t="shared" si="16"/>
        <v>0.007376020262</v>
      </c>
      <c r="AR115" s="8">
        <f t="shared" si="17"/>
        <v>0.01645741826</v>
      </c>
      <c r="AS115" s="10">
        <f t="shared" si="18"/>
        <v>2.001926252</v>
      </c>
      <c r="AT115" s="10">
        <f t="shared" si="19"/>
        <v>4.850027518</v>
      </c>
      <c r="AU115" s="10">
        <f t="shared" si="20"/>
        <v>10.82140892</v>
      </c>
      <c r="AV115" s="10">
        <f t="shared" si="21"/>
        <v>0.009710855002</v>
      </c>
      <c r="AW115" s="8">
        <f t="shared" si="22"/>
        <v>12.82333517</v>
      </c>
    </row>
    <row r="116" ht="15.75" customHeight="1">
      <c r="A116" s="5">
        <v>482.0</v>
      </c>
      <c r="B116" s="6">
        <v>44636.0</v>
      </c>
      <c r="C116" s="5">
        <v>8.0</v>
      </c>
      <c r="D116" s="5" t="s">
        <v>51</v>
      </c>
      <c r="E116" s="8">
        <v>1.099</v>
      </c>
      <c r="F116" s="8"/>
      <c r="G116" s="8">
        <v>0.394</v>
      </c>
      <c r="H116" s="8">
        <v>0.3943</v>
      </c>
      <c r="I116" s="8">
        <v>0.3982</v>
      </c>
      <c r="J116" s="8">
        <v>19.525</v>
      </c>
      <c r="K116" s="8">
        <v>1.6545</v>
      </c>
      <c r="L116" s="8"/>
      <c r="M116" s="8">
        <v>0.4375</v>
      </c>
      <c r="N116" s="8">
        <v>0.4163</v>
      </c>
      <c r="O116" s="8">
        <v>0.428</v>
      </c>
      <c r="P116" s="8">
        <f t="shared" si="36"/>
        <v>0.5555</v>
      </c>
      <c r="Q116" s="8">
        <f t="shared" ref="Q116:S116" si="362">M116-G116</f>
        <v>0.0435</v>
      </c>
      <c r="R116" s="8">
        <f t="shared" si="362"/>
        <v>0.022</v>
      </c>
      <c r="S116" s="8">
        <f t="shared" si="362"/>
        <v>0.0298</v>
      </c>
      <c r="T116" s="8">
        <f t="shared" si="3"/>
        <v>0.0733</v>
      </c>
      <c r="U116" s="8">
        <f t="shared" si="4"/>
        <v>0.0953</v>
      </c>
      <c r="V116" s="8">
        <v>1.6409</v>
      </c>
      <c r="W116" s="8">
        <v>0.4001</v>
      </c>
      <c r="X116" s="8">
        <v>0.3968</v>
      </c>
      <c r="Y116" s="8">
        <v>0.4016</v>
      </c>
      <c r="Z116" s="8"/>
      <c r="AA116" s="9">
        <f t="shared" si="5"/>
        <v>0.5419</v>
      </c>
      <c r="AB116" s="9">
        <f t="shared" ref="AB116:AD116" si="363">W116-G116</f>
        <v>0.0061</v>
      </c>
      <c r="AC116" s="9">
        <f t="shared" si="363"/>
        <v>0.0025</v>
      </c>
      <c r="AD116" s="9">
        <f t="shared" si="363"/>
        <v>0.0034</v>
      </c>
      <c r="AE116" s="9">
        <f t="shared" si="7"/>
        <v>0.0095</v>
      </c>
      <c r="AF116" s="9">
        <f t="shared" ref="AF116:AI116" si="364">P116-AA116</f>
        <v>0.0136</v>
      </c>
      <c r="AG116" s="9">
        <f t="shared" si="364"/>
        <v>0.0374</v>
      </c>
      <c r="AH116" s="9">
        <f t="shared" si="364"/>
        <v>0.0195</v>
      </c>
      <c r="AI116" s="9">
        <f t="shared" si="364"/>
        <v>0.0264</v>
      </c>
      <c r="AJ116" s="9">
        <f t="shared" si="9"/>
        <v>0.0638</v>
      </c>
      <c r="AK116" s="9">
        <f t="shared" si="10"/>
        <v>0.0833</v>
      </c>
      <c r="AL116" s="8">
        <f t="shared" si="111"/>
        <v>23.40936375</v>
      </c>
      <c r="AM116" s="8">
        <f t="shared" si="12"/>
        <v>31.69267707</v>
      </c>
      <c r="AN116" s="8">
        <f t="shared" si="112"/>
        <v>30.56426332</v>
      </c>
      <c r="AO116" s="8">
        <f t="shared" si="14"/>
        <v>46.39718805</v>
      </c>
      <c r="AP116" s="8">
        <f t="shared" si="15"/>
        <v>0.00002321852082</v>
      </c>
      <c r="AQ116" s="8">
        <f t="shared" si="16"/>
        <v>0.00666139458</v>
      </c>
      <c r="AR116" s="8">
        <f t="shared" si="17"/>
        <v>0.01609837023</v>
      </c>
      <c r="AS116" s="10">
        <f t="shared" si="18"/>
        <v>3.510351035</v>
      </c>
      <c r="AT116" s="10">
        <f t="shared" si="19"/>
        <v>4.752475248</v>
      </c>
      <c r="AU116" s="10">
        <f t="shared" si="20"/>
        <v>11.48514851</v>
      </c>
      <c r="AV116" s="10">
        <f t="shared" si="21"/>
        <v>0.01119107674</v>
      </c>
      <c r="AW116" s="8">
        <f t="shared" si="22"/>
        <v>14.99549955</v>
      </c>
    </row>
    <row r="117" ht="15.75" customHeight="1">
      <c r="A117" s="5">
        <v>483.0</v>
      </c>
      <c r="B117" s="6">
        <v>44636.0</v>
      </c>
      <c r="C117" s="5">
        <v>8.0</v>
      </c>
      <c r="D117" s="5" t="s">
        <v>51</v>
      </c>
      <c r="E117" s="8">
        <v>1.1026</v>
      </c>
      <c r="F117" s="8"/>
      <c r="G117" s="8">
        <v>0.4054</v>
      </c>
      <c r="H117" s="8">
        <v>0.3975</v>
      </c>
      <c r="I117" s="8">
        <v>0.3959</v>
      </c>
      <c r="J117" s="8">
        <v>24.95</v>
      </c>
      <c r="K117" s="8">
        <v>2.3929</v>
      </c>
      <c r="L117" s="8"/>
      <c r="M117" s="8">
        <v>0.4942</v>
      </c>
      <c r="N117" s="8">
        <v>0.4431</v>
      </c>
      <c r="O117" s="8">
        <v>0.4564</v>
      </c>
      <c r="P117" s="8">
        <f t="shared" si="36"/>
        <v>1.2903</v>
      </c>
      <c r="Q117" s="8">
        <f t="shared" ref="Q117:S117" si="365">M117-G117</f>
        <v>0.0888</v>
      </c>
      <c r="R117" s="8">
        <f t="shared" si="365"/>
        <v>0.0456</v>
      </c>
      <c r="S117" s="8">
        <f t="shared" si="365"/>
        <v>0.0605</v>
      </c>
      <c r="T117" s="8">
        <f t="shared" si="3"/>
        <v>0.1493</v>
      </c>
      <c r="U117" s="8">
        <f t="shared" si="4"/>
        <v>0.1949</v>
      </c>
      <c r="V117" s="8">
        <v>2.3701</v>
      </c>
      <c r="W117" s="8">
        <v>0.4206</v>
      </c>
      <c r="X117" s="8">
        <v>0.4034</v>
      </c>
      <c r="Y117" s="8">
        <v>0.4031</v>
      </c>
      <c r="Z117" s="8"/>
      <c r="AA117" s="9">
        <f t="shared" si="5"/>
        <v>1.2675</v>
      </c>
      <c r="AB117" s="9">
        <f t="shared" ref="AB117:AD117" si="366">W117-G117</f>
        <v>0.0152</v>
      </c>
      <c r="AC117" s="9">
        <f t="shared" si="366"/>
        <v>0.0059</v>
      </c>
      <c r="AD117" s="9">
        <f t="shared" si="366"/>
        <v>0.0072</v>
      </c>
      <c r="AE117" s="9">
        <f t="shared" si="7"/>
        <v>0.0224</v>
      </c>
      <c r="AF117" s="9">
        <f t="shared" ref="AF117:AI117" si="367">P117-AA117</f>
        <v>0.0228</v>
      </c>
      <c r="AG117" s="9">
        <f t="shared" si="367"/>
        <v>0.0736</v>
      </c>
      <c r="AH117" s="9">
        <f t="shared" si="367"/>
        <v>0.0397</v>
      </c>
      <c r="AI117" s="9">
        <f t="shared" si="367"/>
        <v>0.0533</v>
      </c>
      <c r="AJ117" s="9">
        <f t="shared" si="9"/>
        <v>0.1269</v>
      </c>
      <c r="AK117" s="9">
        <f t="shared" si="10"/>
        <v>0.1666</v>
      </c>
      <c r="AL117" s="8">
        <f t="shared" si="111"/>
        <v>23.82953181</v>
      </c>
      <c r="AM117" s="8">
        <f t="shared" si="12"/>
        <v>31.99279712</v>
      </c>
      <c r="AN117" s="8">
        <f t="shared" si="112"/>
        <v>31.28447597</v>
      </c>
      <c r="AO117" s="8">
        <f t="shared" si="14"/>
        <v>47.04324801</v>
      </c>
      <c r="AP117" s="8">
        <f t="shared" si="15"/>
        <v>0.00001533972455</v>
      </c>
      <c r="AQ117" s="8">
        <f t="shared" si="16"/>
        <v>0.006789444191</v>
      </c>
      <c r="AR117" s="8">
        <f t="shared" si="17"/>
        <v>0.01616473673</v>
      </c>
      <c r="AS117" s="10">
        <f t="shared" si="18"/>
        <v>3.076803844</v>
      </c>
      <c r="AT117" s="10">
        <f t="shared" si="19"/>
        <v>4.130822289</v>
      </c>
      <c r="AU117" s="10">
        <f t="shared" si="20"/>
        <v>9.834922111</v>
      </c>
      <c r="AV117" s="10">
        <f t="shared" si="21"/>
        <v>0.01072663115</v>
      </c>
      <c r="AW117" s="8">
        <f t="shared" si="22"/>
        <v>12.91172596</v>
      </c>
    </row>
    <row r="118" ht="15.75" customHeight="1">
      <c r="A118" s="5">
        <v>484.0</v>
      </c>
      <c r="B118" s="6">
        <v>44636.0</v>
      </c>
      <c r="C118" s="5">
        <v>8.0</v>
      </c>
      <c r="D118" s="5" t="s">
        <v>49</v>
      </c>
      <c r="E118" s="8">
        <v>1.1114</v>
      </c>
      <c r="F118" s="8"/>
      <c r="G118" s="8">
        <v>0.3927</v>
      </c>
      <c r="H118" s="8">
        <v>0.3994</v>
      </c>
      <c r="I118" s="8">
        <v>0.4026</v>
      </c>
      <c r="J118" s="8">
        <v>21.4</v>
      </c>
      <c r="K118" s="8">
        <v>1.8642</v>
      </c>
      <c r="L118" s="8"/>
      <c r="M118" s="8">
        <v>0.4354</v>
      </c>
      <c r="N118" s="8">
        <v>0.4007</v>
      </c>
      <c r="O118" s="8">
        <v>0.4297</v>
      </c>
      <c r="P118" s="8">
        <f t="shared" si="36"/>
        <v>0.7528</v>
      </c>
      <c r="Q118" s="8">
        <f t="shared" ref="Q118:S118" si="368">M118-G118</f>
        <v>0.0427</v>
      </c>
      <c r="R118" s="8">
        <f t="shared" si="368"/>
        <v>0.0013</v>
      </c>
      <c r="S118" s="8">
        <f t="shared" si="368"/>
        <v>0.0271</v>
      </c>
      <c r="T118" s="8">
        <f t="shared" si="3"/>
        <v>0.0698</v>
      </c>
      <c r="U118" s="8">
        <f t="shared" si="4"/>
        <v>0.0711</v>
      </c>
      <c r="V118" s="8">
        <v>1.8496</v>
      </c>
      <c r="W118" s="8">
        <v>0.3989</v>
      </c>
      <c r="X118" s="8">
        <v>0.3995</v>
      </c>
      <c r="Y118" s="8">
        <v>0.4056</v>
      </c>
      <c r="Z118" s="8"/>
      <c r="AA118" s="9">
        <f t="shared" si="5"/>
        <v>0.7382</v>
      </c>
      <c r="AB118" s="9">
        <f t="shared" ref="AB118:AD118" si="369">W118-G118</f>
        <v>0.0062</v>
      </c>
      <c r="AC118" s="9">
        <f t="shared" si="369"/>
        <v>0.0001</v>
      </c>
      <c r="AD118" s="9">
        <f t="shared" si="369"/>
        <v>0.003</v>
      </c>
      <c r="AE118" s="9">
        <f t="shared" si="7"/>
        <v>0.0092</v>
      </c>
      <c r="AF118" s="9">
        <f t="shared" ref="AF118:AI118" si="370">P118-AA118</f>
        <v>0.0146</v>
      </c>
      <c r="AG118" s="9">
        <f t="shared" si="370"/>
        <v>0.0365</v>
      </c>
      <c r="AH118" s="9">
        <f t="shared" si="370"/>
        <v>0.0012</v>
      </c>
      <c r="AI118" s="9">
        <f t="shared" si="370"/>
        <v>0.0241</v>
      </c>
      <c r="AJ118" s="9">
        <f t="shared" si="9"/>
        <v>0.0606</v>
      </c>
      <c r="AK118" s="9">
        <f t="shared" si="10"/>
        <v>0.0618</v>
      </c>
      <c r="AL118" s="8">
        <f t="shared" si="111"/>
        <v>1.941747573</v>
      </c>
      <c r="AM118" s="8">
        <f t="shared" si="12"/>
        <v>38.99676375</v>
      </c>
      <c r="AN118" s="8">
        <f t="shared" si="112"/>
        <v>1.98019802</v>
      </c>
      <c r="AO118" s="8">
        <f t="shared" si="14"/>
        <v>63.92572944</v>
      </c>
      <c r="AP118" s="8">
        <f t="shared" si="15"/>
        <v>0.0000009379569424</v>
      </c>
      <c r="AQ118" s="8">
        <f t="shared" si="16"/>
        <v>0.00470930137</v>
      </c>
      <c r="AR118" s="8">
        <f t="shared" si="17"/>
        <v>0.01184164577</v>
      </c>
      <c r="AS118" s="10">
        <f t="shared" si="18"/>
        <v>0.1594048884</v>
      </c>
      <c r="AT118" s="10">
        <f t="shared" si="19"/>
        <v>3.201381509</v>
      </c>
      <c r="AU118" s="10">
        <f t="shared" si="20"/>
        <v>8.049946865</v>
      </c>
      <c r="AV118" s="10">
        <f t="shared" si="21"/>
        <v>0.006305901099</v>
      </c>
      <c r="AW118" s="8">
        <f t="shared" si="22"/>
        <v>8.209351753</v>
      </c>
    </row>
    <row r="119" ht="15.75" customHeight="1">
      <c r="A119" s="5">
        <v>485.0</v>
      </c>
      <c r="B119" s="6">
        <v>44636.0</v>
      </c>
      <c r="C119" s="5">
        <v>8.0</v>
      </c>
      <c r="D119" s="5" t="s">
        <v>49</v>
      </c>
      <c r="E119" s="8">
        <v>1.1089</v>
      </c>
      <c r="F119" s="8"/>
      <c r="G119" s="8">
        <v>0.3955</v>
      </c>
      <c r="H119" s="8">
        <v>0.3942</v>
      </c>
      <c r="I119" s="8">
        <v>0.3933</v>
      </c>
      <c r="J119" s="8">
        <v>23.6</v>
      </c>
      <c r="K119" s="8">
        <v>2.0896</v>
      </c>
      <c r="L119" s="8"/>
      <c r="M119" s="8">
        <v>0.4656</v>
      </c>
      <c r="N119" s="8">
        <v>0.4202</v>
      </c>
      <c r="O119" s="8">
        <v>0.446</v>
      </c>
      <c r="P119" s="8">
        <f t="shared" si="36"/>
        <v>0.9807</v>
      </c>
      <c r="Q119" s="8">
        <f t="shared" ref="Q119:S119" si="371">M119-G119</f>
        <v>0.0701</v>
      </c>
      <c r="R119" s="8">
        <f t="shared" si="371"/>
        <v>0.026</v>
      </c>
      <c r="S119" s="8">
        <f t="shared" si="371"/>
        <v>0.0527</v>
      </c>
      <c r="T119" s="8">
        <f t="shared" si="3"/>
        <v>0.1228</v>
      </c>
      <c r="U119" s="8">
        <f t="shared" si="4"/>
        <v>0.1488</v>
      </c>
      <c r="V119" s="8">
        <v>2.07</v>
      </c>
      <c r="W119" s="8">
        <v>0.4075</v>
      </c>
      <c r="X119" s="8">
        <v>0.3975</v>
      </c>
      <c r="Y119" s="8">
        <v>0.3988</v>
      </c>
      <c r="Z119" s="8"/>
      <c r="AA119" s="9">
        <f t="shared" si="5"/>
        <v>0.9611</v>
      </c>
      <c r="AB119" s="9">
        <f t="shared" ref="AB119:AD119" si="372">W119-G119</f>
        <v>0.012</v>
      </c>
      <c r="AC119" s="9">
        <f t="shared" si="372"/>
        <v>0.0033</v>
      </c>
      <c r="AD119" s="9">
        <f t="shared" si="372"/>
        <v>0.0055</v>
      </c>
      <c r="AE119" s="9">
        <f t="shared" si="7"/>
        <v>0.0175</v>
      </c>
      <c r="AF119" s="9">
        <f t="shared" ref="AF119:AI119" si="373">P119-AA119</f>
        <v>0.0196</v>
      </c>
      <c r="AG119" s="9">
        <f t="shared" si="373"/>
        <v>0.0581</v>
      </c>
      <c r="AH119" s="9">
        <f t="shared" si="373"/>
        <v>0.0227</v>
      </c>
      <c r="AI119" s="9">
        <f t="shared" si="373"/>
        <v>0.0472</v>
      </c>
      <c r="AJ119" s="9">
        <f t="shared" si="9"/>
        <v>0.1053</v>
      </c>
      <c r="AK119" s="9">
        <f t="shared" si="10"/>
        <v>0.128</v>
      </c>
      <c r="AL119" s="8">
        <f t="shared" si="111"/>
        <v>17.734375</v>
      </c>
      <c r="AM119" s="8">
        <f t="shared" si="12"/>
        <v>36.875</v>
      </c>
      <c r="AN119" s="8">
        <f t="shared" si="112"/>
        <v>21.55745489</v>
      </c>
      <c r="AO119" s="8">
        <f t="shared" si="14"/>
        <v>58.41584158</v>
      </c>
      <c r="AP119" s="8">
        <f t="shared" si="15"/>
        <v>0.00001132264497</v>
      </c>
      <c r="AQ119" s="8">
        <f t="shared" si="16"/>
        <v>0.007021026715</v>
      </c>
      <c r="AR119" s="8">
        <f t="shared" si="17"/>
        <v>0.0156634346</v>
      </c>
      <c r="AS119" s="10">
        <f t="shared" si="18"/>
        <v>2.314673193</v>
      </c>
      <c r="AT119" s="10">
        <f t="shared" si="19"/>
        <v>4.812888753</v>
      </c>
      <c r="AU119" s="10">
        <f t="shared" si="20"/>
        <v>10.73722851</v>
      </c>
      <c r="AV119" s="10">
        <f t="shared" si="21"/>
        <v>0.009738093963</v>
      </c>
      <c r="AW119" s="8">
        <f t="shared" si="22"/>
        <v>13.0519017</v>
      </c>
    </row>
    <row r="120" ht="15.75" customHeight="1">
      <c r="A120" s="5">
        <v>486.0</v>
      </c>
      <c r="B120" s="6">
        <v>44636.0</v>
      </c>
      <c r="C120" s="5">
        <v>8.0</v>
      </c>
      <c r="D120" s="5" t="s">
        <v>49</v>
      </c>
      <c r="E120" s="8">
        <v>1.1148</v>
      </c>
      <c r="F120" s="8"/>
      <c r="G120" s="8">
        <v>0.3906</v>
      </c>
      <c r="H120" s="8">
        <v>0.3946</v>
      </c>
      <c r="I120" s="8">
        <v>0.3965</v>
      </c>
      <c r="J120" s="8">
        <v>22.85</v>
      </c>
      <c r="K120" s="8">
        <v>2.0853</v>
      </c>
      <c r="L120" s="8"/>
      <c r="M120" s="8">
        <v>0.4614</v>
      </c>
      <c r="N120" s="8">
        <v>0.4038</v>
      </c>
      <c r="O120" s="8">
        <v>0.4439</v>
      </c>
      <c r="P120" s="8">
        <f t="shared" si="36"/>
        <v>0.9705</v>
      </c>
      <c r="Q120" s="8">
        <f t="shared" ref="Q120:S120" si="374">M120-G120</f>
        <v>0.0708</v>
      </c>
      <c r="R120" s="8">
        <f t="shared" si="374"/>
        <v>0.0092</v>
      </c>
      <c r="S120" s="8">
        <f t="shared" si="374"/>
        <v>0.0474</v>
      </c>
      <c r="T120" s="8">
        <f t="shared" si="3"/>
        <v>0.1182</v>
      </c>
      <c r="U120" s="8">
        <f t="shared" si="4"/>
        <v>0.1274</v>
      </c>
      <c r="V120" s="8">
        <v>2.0667</v>
      </c>
      <c r="W120" s="8">
        <v>0.4001</v>
      </c>
      <c r="X120" s="8">
        <v>0.3951</v>
      </c>
      <c r="Y120" s="8">
        <v>0.4018</v>
      </c>
      <c r="Z120" s="8"/>
      <c r="AA120" s="9">
        <f t="shared" si="5"/>
        <v>0.9519</v>
      </c>
      <c r="AB120" s="9">
        <f t="shared" ref="AB120:AD120" si="375">W120-G120</f>
        <v>0.0095</v>
      </c>
      <c r="AC120" s="9">
        <f t="shared" si="375"/>
        <v>0.0005</v>
      </c>
      <c r="AD120" s="9">
        <f t="shared" si="375"/>
        <v>0.0053</v>
      </c>
      <c r="AE120" s="9">
        <f t="shared" si="7"/>
        <v>0.0148</v>
      </c>
      <c r="AF120" s="9">
        <f t="shared" ref="AF120:AI120" si="376">P120-AA120</f>
        <v>0.0186</v>
      </c>
      <c r="AG120" s="9">
        <f t="shared" si="376"/>
        <v>0.0613</v>
      </c>
      <c r="AH120" s="9">
        <f t="shared" si="376"/>
        <v>0.0087</v>
      </c>
      <c r="AI120" s="9">
        <f t="shared" si="376"/>
        <v>0.0421</v>
      </c>
      <c r="AJ120" s="9">
        <f t="shared" si="9"/>
        <v>0.1034</v>
      </c>
      <c r="AK120" s="9">
        <f t="shared" si="10"/>
        <v>0.1121</v>
      </c>
      <c r="AL120" s="8">
        <f t="shared" si="111"/>
        <v>7.760927743</v>
      </c>
      <c r="AM120" s="8">
        <f t="shared" si="12"/>
        <v>37.55575379</v>
      </c>
      <c r="AN120" s="8">
        <f t="shared" si="112"/>
        <v>8.413926499</v>
      </c>
      <c r="AO120" s="8">
        <f t="shared" si="14"/>
        <v>60.14285714</v>
      </c>
      <c r="AP120" s="8">
        <f t="shared" si="15"/>
        <v>0.00000503296498</v>
      </c>
      <c r="AQ120" s="8">
        <f t="shared" si="16"/>
        <v>0.006852408523</v>
      </c>
      <c r="AR120" s="8">
        <f t="shared" si="17"/>
        <v>0.01682990597</v>
      </c>
      <c r="AS120" s="10">
        <f t="shared" si="18"/>
        <v>0.8964451314</v>
      </c>
      <c r="AT120" s="10">
        <f t="shared" si="19"/>
        <v>4.337970118</v>
      </c>
      <c r="AU120" s="10">
        <f t="shared" si="20"/>
        <v>10.65430191</v>
      </c>
      <c r="AV120" s="10">
        <f t="shared" si="21"/>
        <v>0.009396086352</v>
      </c>
      <c r="AW120" s="8">
        <f t="shared" si="22"/>
        <v>11.55074704</v>
      </c>
    </row>
    <row r="121" ht="15.75" customHeight="1">
      <c r="A121" s="5">
        <v>487.0</v>
      </c>
      <c r="B121" s="6">
        <v>44636.0</v>
      </c>
      <c r="C121" s="5">
        <v>8.0</v>
      </c>
      <c r="D121" s="5" t="s">
        <v>49</v>
      </c>
      <c r="E121" s="8">
        <v>1.0955</v>
      </c>
      <c r="F121" s="8"/>
      <c r="G121" s="8">
        <v>0.3918</v>
      </c>
      <c r="H121" s="8">
        <v>0.3958</v>
      </c>
      <c r="I121" s="8">
        <v>0.3933</v>
      </c>
      <c r="J121" s="8">
        <v>27.9</v>
      </c>
      <c r="K121" s="8">
        <v>2.6382</v>
      </c>
      <c r="L121" s="8"/>
      <c r="M121" s="8">
        <v>0.4982</v>
      </c>
      <c r="N121" s="8">
        <v>0.4651</v>
      </c>
      <c r="O121" s="8">
        <v>0.4772</v>
      </c>
      <c r="P121" s="8">
        <f t="shared" si="36"/>
        <v>1.5427</v>
      </c>
      <c r="Q121" s="8">
        <f t="shared" ref="Q121:S121" si="377">M121-G121</f>
        <v>0.1064</v>
      </c>
      <c r="R121" s="8">
        <f t="shared" si="377"/>
        <v>0.0693</v>
      </c>
      <c r="S121" s="8">
        <f t="shared" si="377"/>
        <v>0.0839</v>
      </c>
      <c r="T121" s="8">
        <f t="shared" si="3"/>
        <v>0.1903</v>
      </c>
      <c r="U121" s="8">
        <f t="shared" si="4"/>
        <v>0.2596</v>
      </c>
      <c r="V121" s="8">
        <v>2.6105</v>
      </c>
      <c r="W121" s="8">
        <v>0.4067</v>
      </c>
      <c r="X121" s="8">
        <v>0.4052</v>
      </c>
      <c r="Y121" s="8">
        <v>0.4035</v>
      </c>
      <c r="Z121" s="8"/>
      <c r="AA121" s="9">
        <f t="shared" si="5"/>
        <v>1.515</v>
      </c>
      <c r="AB121" s="9">
        <f t="shared" ref="AB121:AD121" si="378">W121-G121</f>
        <v>0.0149</v>
      </c>
      <c r="AC121" s="9">
        <f t="shared" si="378"/>
        <v>0.0094</v>
      </c>
      <c r="AD121" s="9">
        <f t="shared" si="378"/>
        <v>0.0102</v>
      </c>
      <c r="AE121" s="9">
        <f t="shared" si="7"/>
        <v>0.0251</v>
      </c>
      <c r="AF121" s="9">
        <f t="shared" ref="AF121:AI121" si="379">P121-AA121</f>
        <v>0.0277</v>
      </c>
      <c r="AG121" s="9">
        <f t="shared" si="379"/>
        <v>0.0915</v>
      </c>
      <c r="AH121" s="9">
        <f t="shared" si="379"/>
        <v>0.0599</v>
      </c>
      <c r="AI121" s="9">
        <f t="shared" si="379"/>
        <v>0.0737</v>
      </c>
      <c r="AJ121" s="9">
        <f t="shared" si="9"/>
        <v>0.1652</v>
      </c>
      <c r="AK121" s="9">
        <f t="shared" si="10"/>
        <v>0.2251</v>
      </c>
      <c r="AL121" s="8">
        <f t="shared" si="111"/>
        <v>26.61039538</v>
      </c>
      <c r="AM121" s="8">
        <f t="shared" si="12"/>
        <v>32.741004</v>
      </c>
      <c r="AN121" s="8">
        <f t="shared" si="112"/>
        <v>36.2590799</v>
      </c>
      <c r="AO121" s="8">
        <f t="shared" si="14"/>
        <v>48.67899604</v>
      </c>
      <c r="AP121" s="8">
        <f t="shared" si="15"/>
        <v>0.00001385702014</v>
      </c>
      <c r="AQ121" s="8">
        <f t="shared" si="16"/>
        <v>0.006874918111</v>
      </c>
      <c r="AR121" s="8">
        <f t="shared" si="17"/>
        <v>0.01541026421</v>
      </c>
      <c r="AS121" s="10">
        <f t="shared" si="18"/>
        <v>3.882802878</v>
      </c>
      <c r="AT121" s="10">
        <f t="shared" si="19"/>
        <v>4.777338433</v>
      </c>
      <c r="AU121" s="10">
        <f t="shared" si="20"/>
        <v>10.70849809</v>
      </c>
      <c r="AV121" s="10">
        <f t="shared" si="21"/>
        <v>0.01036484675</v>
      </c>
      <c r="AW121" s="8">
        <f t="shared" si="22"/>
        <v>14.59130097</v>
      </c>
    </row>
    <row r="122" ht="15.75" customHeight="1">
      <c r="A122" s="5">
        <v>488.0</v>
      </c>
      <c r="B122" s="6">
        <v>44636.0</v>
      </c>
      <c r="C122" s="5">
        <v>8.0</v>
      </c>
      <c r="D122" s="5" t="s">
        <v>49</v>
      </c>
      <c r="E122" s="8">
        <v>1.1012</v>
      </c>
      <c r="F122" s="8"/>
      <c r="G122" s="8">
        <v>0.3987</v>
      </c>
      <c r="H122" s="8">
        <v>0.3939</v>
      </c>
      <c r="I122" s="8">
        <v>0.4032</v>
      </c>
      <c r="J122" s="8">
        <v>27.775</v>
      </c>
      <c r="K122" s="8">
        <v>2.6946</v>
      </c>
      <c r="L122" s="8"/>
      <c r="M122" s="8">
        <v>0.4834</v>
      </c>
      <c r="N122" s="8">
        <v>0.4774</v>
      </c>
      <c r="O122" s="8">
        <v>0.4846</v>
      </c>
      <c r="P122" s="8">
        <f t="shared" si="36"/>
        <v>1.5934</v>
      </c>
      <c r="Q122" s="8">
        <f t="shared" ref="Q122:S122" si="380">M122-G122</f>
        <v>0.0847</v>
      </c>
      <c r="R122" s="8">
        <f t="shared" si="380"/>
        <v>0.0835</v>
      </c>
      <c r="S122" s="8">
        <f t="shared" si="380"/>
        <v>0.0814</v>
      </c>
      <c r="T122" s="8">
        <f t="shared" si="3"/>
        <v>0.1661</v>
      </c>
      <c r="U122" s="8">
        <f t="shared" si="4"/>
        <v>0.2496</v>
      </c>
      <c r="V122" s="8">
        <v>2.6596</v>
      </c>
      <c r="W122" s="8">
        <v>0.4097</v>
      </c>
      <c r="X122" s="8">
        <v>0.4044</v>
      </c>
      <c r="Y122" s="8">
        <v>0.4137</v>
      </c>
      <c r="Z122" s="8"/>
      <c r="AA122" s="9">
        <f t="shared" si="5"/>
        <v>1.5584</v>
      </c>
      <c r="AB122" s="9">
        <f t="shared" ref="AB122:AD122" si="381">W122-G122</f>
        <v>0.011</v>
      </c>
      <c r="AC122" s="9">
        <f t="shared" si="381"/>
        <v>0.0105</v>
      </c>
      <c r="AD122" s="9">
        <f t="shared" si="381"/>
        <v>0.0105</v>
      </c>
      <c r="AE122" s="9">
        <f t="shared" si="7"/>
        <v>0.0215</v>
      </c>
      <c r="AF122" s="9">
        <f t="shared" ref="AF122:AI122" si="382">P122-AA122</f>
        <v>0.035</v>
      </c>
      <c r="AG122" s="9">
        <f t="shared" si="382"/>
        <v>0.0737</v>
      </c>
      <c r="AH122" s="9">
        <f t="shared" si="382"/>
        <v>0.073</v>
      </c>
      <c r="AI122" s="9">
        <f t="shared" si="382"/>
        <v>0.0709</v>
      </c>
      <c r="AJ122" s="9">
        <f t="shared" si="9"/>
        <v>0.1446</v>
      </c>
      <c r="AK122" s="9">
        <f t="shared" si="10"/>
        <v>0.2176</v>
      </c>
      <c r="AL122" s="8">
        <f t="shared" si="111"/>
        <v>33.54779412</v>
      </c>
      <c r="AM122" s="8">
        <f t="shared" si="12"/>
        <v>32.58272059</v>
      </c>
      <c r="AN122" s="8">
        <f t="shared" si="112"/>
        <v>50.48409405</v>
      </c>
      <c r="AO122" s="8">
        <f t="shared" si="14"/>
        <v>48.32992502</v>
      </c>
      <c r="AP122" s="8">
        <f t="shared" si="15"/>
        <v>0.00001723921927</v>
      </c>
      <c r="AQ122" s="8">
        <f t="shared" si="16"/>
        <v>0.006697042578</v>
      </c>
      <c r="AR122" s="8">
        <f t="shared" si="17"/>
        <v>0.01365856639</v>
      </c>
      <c r="AS122" s="10">
        <f t="shared" si="18"/>
        <v>4.581398268</v>
      </c>
      <c r="AT122" s="10">
        <f t="shared" si="19"/>
        <v>4.449604619</v>
      </c>
      <c r="AU122" s="10">
        <f t="shared" si="20"/>
        <v>9.074934103</v>
      </c>
      <c r="AV122" s="10">
        <f t="shared" si="21"/>
        <v>0.01015539191</v>
      </c>
      <c r="AW122" s="8">
        <f t="shared" si="22"/>
        <v>13.65633237</v>
      </c>
    </row>
    <row r="123" ht="15.75" customHeight="1">
      <c r="A123" s="5">
        <v>489.0</v>
      </c>
      <c r="B123" s="6">
        <v>44636.0</v>
      </c>
      <c r="C123" s="5">
        <v>8.0</v>
      </c>
      <c r="D123" s="5" t="s">
        <v>49</v>
      </c>
      <c r="E123" s="8">
        <v>1.094</v>
      </c>
      <c r="F123" s="8"/>
      <c r="G123" s="8">
        <v>0.396</v>
      </c>
      <c r="H123" s="8">
        <v>0.3986</v>
      </c>
      <c r="I123" s="8">
        <v>0.3982</v>
      </c>
      <c r="J123" s="8">
        <v>17.275</v>
      </c>
      <c r="K123" s="8">
        <v>1.5028</v>
      </c>
      <c r="L123" s="8"/>
      <c r="M123" s="8">
        <v>0.4237</v>
      </c>
      <c r="N123" s="8">
        <v>0.401</v>
      </c>
      <c r="O123" s="8">
        <v>0.4152</v>
      </c>
      <c r="P123" s="8">
        <f t="shared" si="36"/>
        <v>0.4088</v>
      </c>
      <c r="Q123" s="8">
        <f t="shared" ref="Q123:S123" si="383">M123-G123</f>
        <v>0.0277</v>
      </c>
      <c r="R123" s="8">
        <f t="shared" si="383"/>
        <v>0.0024</v>
      </c>
      <c r="S123" s="8">
        <f t="shared" si="383"/>
        <v>0.017</v>
      </c>
      <c r="T123" s="8">
        <f t="shared" si="3"/>
        <v>0.0447</v>
      </c>
      <c r="U123" s="8">
        <f t="shared" si="4"/>
        <v>0.0471</v>
      </c>
      <c r="V123" s="8">
        <v>1.495</v>
      </c>
      <c r="W123" s="8">
        <v>0.3998</v>
      </c>
      <c r="X123" s="8">
        <v>0.3992</v>
      </c>
      <c r="Y123" s="8">
        <v>0.3998</v>
      </c>
      <c r="Z123" s="8"/>
      <c r="AA123" s="9">
        <f t="shared" si="5"/>
        <v>0.401</v>
      </c>
      <c r="AB123" s="9">
        <f t="shared" ref="AB123:AD123" si="384">W123-G123</f>
        <v>0.0038</v>
      </c>
      <c r="AC123" s="9">
        <f t="shared" si="384"/>
        <v>0.0006</v>
      </c>
      <c r="AD123" s="9">
        <f t="shared" si="384"/>
        <v>0.0016</v>
      </c>
      <c r="AE123" s="9">
        <f t="shared" si="7"/>
        <v>0.0054</v>
      </c>
      <c r="AF123" s="9">
        <f t="shared" ref="AF123:AI123" si="385">P123-AA123</f>
        <v>0.0078</v>
      </c>
      <c r="AG123" s="9">
        <f t="shared" si="385"/>
        <v>0.0239</v>
      </c>
      <c r="AH123" s="9">
        <f t="shared" si="385"/>
        <v>0.0018</v>
      </c>
      <c r="AI123" s="9">
        <f t="shared" si="385"/>
        <v>0.0154</v>
      </c>
      <c r="AJ123" s="9">
        <f t="shared" si="9"/>
        <v>0.0393</v>
      </c>
      <c r="AK123" s="9">
        <f t="shared" si="10"/>
        <v>0.0411</v>
      </c>
      <c r="AL123" s="8">
        <f t="shared" si="111"/>
        <v>4.379562044</v>
      </c>
      <c r="AM123" s="8">
        <f t="shared" si="12"/>
        <v>37.46958637</v>
      </c>
      <c r="AN123" s="8">
        <f t="shared" si="112"/>
        <v>4.580152672</v>
      </c>
      <c r="AO123" s="8">
        <f t="shared" si="14"/>
        <v>59.92217899</v>
      </c>
      <c r="AP123" s="8">
        <f t="shared" si="15"/>
        <v>0.000003759693161</v>
      </c>
      <c r="AQ123" s="8">
        <f t="shared" si="16"/>
        <v>0.005466670809</v>
      </c>
      <c r="AR123" s="8">
        <f t="shared" si="17"/>
        <v>0.01395065992</v>
      </c>
      <c r="AS123" s="10">
        <f t="shared" si="18"/>
        <v>0.4403131115</v>
      </c>
      <c r="AT123" s="10">
        <f t="shared" si="19"/>
        <v>3.767123288</v>
      </c>
      <c r="AU123" s="10">
        <f t="shared" si="20"/>
        <v>9.613502935</v>
      </c>
      <c r="AV123" s="10">
        <f t="shared" si="21"/>
        <v>0.007972373809</v>
      </c>
      <c r="AW123" s="8">
        <f t="shared" si="22"/>
        <v>10.05381605</v>
      </c>
    </row>
    <row r="124" ht="15.75" customHeight="1">
      <c r="A124" s="5">
        <v>490.0</v>
      </c>
      <c r="B124" s="6">
        <v>44636.0</v>
      </c>
      <c r="C124" s="5">
        <v>8.0</v>
      </c>
      <c r="D124" s="5" t="s">
        <v>49</v>
      </c>
      <c r="E124" s="8">
        <v>1.0804</v>
      </c>
      <c r="F124" s="8"/>
      <c r="G124" s="8">
        <v>0.4031</v>
      </c>
      <c r="H124" s="8">
        <v>0.3953</v>
      </c>
      <c r="I124" s="8">
        <v>0.4047</v>
      </c>
      <c r="J124" s="8">
        <v>21.1</v>
      </c>
      <c r="K124" s="8">
        <v>1.7608</v>
      </c>
      <c r="L124" s="8"/>
      <c r="M124" s="8">
        <v>0.4486</v>
      </c>
      <c r="N124" s="8">
        <v>0.3993</v>
      </c>
      <c r="O124" s="8">
        <v>0.4351</v>
      </c>
      <c r="P124" s="8">
        <f t="shared" si="36"/>
        <v>0.6804</v>
      </c>
      <c r="Q124" s="8">
        <f t="shared" ref="Q124:S124" si="386">M124-G124</f>
        <v>0.0455</v>
      </c>
      <c r="R124" s="8">
        <f t="shared" si="386"/>
        <v>0.004</v>
      </c>
      <c r="S124" s="8">
        <f t="shared" si="386"/>
        <v>0.0304</v>
      </c>
      <c r="T124" s="8">
        <f t="shared" si="3"/>
        <v>0.0759</v>
      </c>
      <c r="U124" s="8">
        <f t="shared" si="4"/>
        <v>0.0799</v>
      </c>
      <c r="V124" s="8">
        <v>1.748</v>
      </c>
      <c r="W124" s="8">
        <v>0.4108</v>
      </c>
      <c r="X124" s="8">
        <v>0.3965</v>
      </c>
      <c r="Y124" s="8">
        <v>0.4083</v>
      </c>
      <c r="Z124" s="8"/>
      <c r="AA124" s="9">
        <f t="shared" si="5"/>
        <v>0.6676</v>
      </c>
      <c r="AB124" s="9">
        <f t="shared" ref="AB124:AD124" si="387">W124-G124</f>
        <v>0.0077</v>
      </c>
      <c r="AC124" s="9">
        <f t="shared" si="387"/>
        <v>0.0012</v>
      </c>
      <c r="AD124" s="9">
        <f t="shared" si="387"/>
        <v>0.0036</v>
      </c>
      <c r="AE124" s="9">
        <f t="shared" si="7"/>
        <v>0.0113</v>
      </c>
      <c r="AF124" s="9">
        <f t="shared" ref="AF124:AI124" si="388">P124-AA124</f>
        <v>0.0128</v>
      </c>
      <c r="AG124" s="9">
        <f t="shared" si="388"/>
        <v>0.0378</v>
      </c>
      <c r="AH124" s="9">
        <f t="shared" si="388"/>
        <v>0.0028</v>
      </c>
      <c r="AI124" s="9">
        <f t="shared" si="388"/>
        <v>0.0268</v>
      </c>
      <c r="AJ124" s="9">
        <f t="shared" si="9"/>
        <v>0.0646</v>
      </c>
      <c r="AK124" s="9">
        <f t="shared" si="10"/>
        <v>0.0674</v>
      </c>
      <c r="AL124" s="8">
        <f t="shared" si="111"/>
        <v>4.154302671</v>
      </c>
      <c r="AM124" s="8">
        <f t="shared" si="12"/>
        <v>39.76261128</v>
      </c>
      <c r="AN124" s="8">
        <f t="shared" si="112"/>
        <v>4.334365325</v>
      </c>
      <c r="AO124" s="8">
        <f t="shared" si="14"/>
        <v>66.00985222</v>
      </c>
      <c r="AP124" s="8">
        <f t="shared" si="15"/>
        <v>0.00000233509351</v>
      </c>
      <c r="AQ124" s="8">
        <f t="shared" si="16"/>
        <v>0.005447129959</v>
      </c>
      <c r="AR124" s="8">
        <f t="shared" si="17"/>
        <v>0.01313002221</v>
      </c>
      <c r="AS124" s="10">
        <f t="shared" si="18"/>
        <v>0.4115226337</v>
      </c>
      <c r="AT124" s="10">
        <f t="shared" si="19"/>
        <v>3.938859494</v>
      </c>
      <c r="AU124" s="10">
        <f t="shared" si="20"/>
        <v>9.49441505</v>
      </c>
      <c r="AV124" s="10">
        <f t="shared" si="21"/>
        <v>0.007174845121</v>
      </c>
      <c r="AW124" s="8">
        <f t="shared" si="22"/>
        <v>9.905937684</v>
      </c>
    </row>
    <row r="125" ht="15.75" customHeight="1">
      <c r="A125" s="5">
        <v>491.0</v>
      </c>
      <c r="B125" s="6">
        <v>44636.0</v>
      </c>
      <c r="C125" s="5">
        <v>8.0</v>
      </c>
      <c r="D125" s="5" t="s">
        <v>53</v>
      </c>
      <c r="E125" s="8">
        <v>1.0955</v>
      </c>
      <c r="F125" s="8"/>
      <c r="G125" s="8">
        <v>0.3983</v>
      </c>
      <c r="H125" s="8">
        <v>0.3957</v>
      </c>
      <c r="I125" s="8">
        <v>0.3944</v>
      </c>
      <c r="J125" s="8">
        <v>18.0</v>
      </c>
      <c r="K125" s="8">
        <v>1.4984</v>
      </c>
      <c r="L125" s="8"/>
      <c r="M125" s="8">
        <v>0.4274</v>
      </c>
      <c r="N125" s="8">
        <v>0.3972</v>
      </c>
      <c r="O125" s="8">
        <v>0.4107</v>
      </c>
      <c r="P125" s="8">
        <f t="shared" si="36"/>
        <v>0.4029</v>
      </c>
      <c r="Q125" s="8">
        <f t="shared" ref="Q125:S125" si="389">M125-G125</f>
        <v>0.0291</v>
      </c>
      <c r="R125" s="8">
        <f t="shared" si="389"/>
        <v>0.0015</v>
      </c>
      <c r="S125" s="8">
        <f t="shared" si="389"/>
        <v>0.0163</v>
      </c>
      <c r="T125" s="8">
        <f t="shared" si="3"/>
        <v>0.0454</v>
      </c>
      <c r="U125" s="8">
        <f t="shared" si="4"/>
        <v>0.0469</v>
      </c>
      <c r="V125" s="8">
        <v>1.4927</v>
      </c>
      <c r="W125" s="8">
        <v>0.4037</v>
      </c>
      <c r="X125" s="8">
        <v>0.396</v>
      </c>
      <c r="Y125" s="8">
        <v>0.3968</v>
      </c>
      <c r="Z125" s="8"/>
      <c r="AA125" s="9">
        <f t="shared" si="5"/>
        <v>0.3972</v>
      </c>
      <c r="AB125" s="9">
        <f t="shared" ref="AB125:AD125" si="390">W125-G125</f>
        <v>0.0054</v>
      </c>
      <c r="AC125" s="9">
        <f t="shared" si="390"/>
        <v>0.0003</v>
      </c>
      <c r="AD125" s="9">
        <f t="shared" si="390"/>
        <v>0.0024</v>
      </c>
      <c r="AE125" s="9">
        <f t="shared" si="7"/>
        <v>0.0078</v>
      </c>
      <c r="AF125" s="9">
        <f t="shared" ref="AF125:AI125" si="391">P125-AA125</f>
        <v>0.0057</v>
      </c>
      <c r="AG125" s="9">
        <f t="shared" si="391"/>
        <v>0.0237</v>
      </c>
      <c r="AH125" s="9">
        <f t="shared" si="391"/>
        <v>0.0012</v>
      </c>
      <c r="AI125" s="9">
        <f t="shared" si="391"/>
        <v>0.0139</v>
      </c>
      <c r="AJ125" s="9">
        <f t="shared" si="9"/>
        <v>0.0376</v>
      </c>
      <c r="AK125" s="9">
        <f t="shared" si="10"/>
        <v>0.0388</v>
      </c>
      <c r="AL125" s="8">
        <f t="shared" si="111"/>
        <v>3.092783505</v>
      </c>
      <c r="AM125" s="8">
        <f t="shared" si="12"/>
        <v>35.82474227</v>
      </c>
      <c r="AN125" s="8">
        <f t="shared" si="112"/>
        <v>3.191489362</v>
      </c>
      <c r="AO125" s="8">
        <f t="shared" si="14"/>
        <v>55.82329317</v>
      </c>
      <c r="AP125" s="8">
        <f t="shared" si="15"/>
        <v>0.000002075409813</v>
      </c>
      <c r="AQ125" s="8">
        <f t="shared" si="16"/>
        <v>0.004399877481</v>
      </c>
      <c r="AR125" s="8">
        <f t="shared" si="17"/>
        <v>0.01190182685</v>
      </c>
      <c r="AS125" s="10">
        <f t="shared" si="18"/>
        <v>0.2978406552</v>
      </c>
      <c r="AT125" s="10">
        <f t="shared" si="19"/>
        <v>3.44998759</v>
      </c>
      <c r="AU125" s="10">
        <f t="shared" si="20"/>
        <v>9.332340531</v>
      </c>
      <c r="AV125" s="10">
        <f t="shared" si="21"/>
        <v>0.006652949246</v>
      </c>
      <c r="AW125" s="8">
        <f t="shared" si="22"/>
        <v>9.630181186</v>
      </c>
    </row>
    <row r="126" ht="15.75" customHeight="1">
      <c r="A126" s="5">
        <v>492.0</v>
      </c>
      <c r="B126" s="6">
        <v>44636.0</v>
      </c>
      <c r="C126" s="5">
        <v>8.0</v>
      </c>
      <c r="D126" s="5" t="s">
        <v>53</v>
      </c>
      <c r="E126" s="8">
        <v>1.0929</v>
      </c>
      <c r="F126" s="8"/>
      <c r="G126" s="8">
        <v>0.3994</v>
      </c>
      <c r="H126" s="8">
        <v>0.3972</v>
      </c>
      <c r="I126" s="8">
        <v>0.3955</v>
      </c>
      <c r="J126" s="8">
        <v>21.9</v>
      </c>
      <c r="K126" s="8">
        <v>1.7939</v>
      </c>
      <c r="L126" s="8"/>
      <c r="M126" s="8">
        <v>0.4486</v>
      </c>
      <c r="N126" s="8">
        <v>0.4036</v>
      </c>
      <c r="O126" s="8">
        <v>0.4228</v>
      </c>
      <c r="P126" s="8">
        <f t="shared" si="36"/>
        <v>0.701</v>
      </c>
      <c r="Q126" s="8">
        <f t="shared" ref="Q126:S126" si="392">M126-G126</f>
        <v>0.0492</v>
      </c>
      <c r="R126" s="8">
        <f t="shared" si="392"/>
        <v>0.0064</v>
      </c>
      <c r="S126" s="8">
        <f t="shared" si="392"/>
        <v>0.0273</v>
      </c>
      <c r="T126" s="8">
        <f t="shared" si="3"/>
        <v>0.0765</v>
      </c>
      <c r="U126" s="8">
        <f t="shared" si="4"/>
        <v>0.0829</v>
      </c>
      <c r="V126" s="8">
        <v>1.7809</v>
      </c>
      <c r="W126" s="8">
        <v>0.4063</v>
      </c>
      <c r="X126" s="8">
        <v>0.3978</v>
      </c>
      <c r="Y126" s="8">
        <v>0.3989</v>
      </c>
      <c r="Z126" s="8"/>
      <c r="AA126" s="9">
        <f t="shared" si="5"/>
        <v>0.688</v>
      </c>
      <c r="AB126" s="9">
        <f t="shared" ref="AB126:AD126" si="393">W126-G126</f>
        <v>0.0069</v>
      </c>
      <c r="AC126" s="9">
        <f t="shared" si="393"/>
        <v>0.0006</v>
      </c>
      <c r="AD126" s="9">
        <f t="shared" si="393"/>
        <v>0.0034</v>
      </c>
      <c r="AE126" s="9">
        <f t="shared" si="7"/>
        <v>0.0103</v>
      </c>
      <c r="AF126" s="9">
        <f t="shared" ref="AF126:AI126" si="394">P126-AA126</f>
        <v>0.013</v>
      </c>
      <c r="AG126" s="9">
        <f t="shared" si="394"/>
        <v>0.0423</v>
      </c>
      <c r="AH126" s="9">
        <f t="shared" si="394"/>
        <v>0.0058</v>
      </c>
      <c r="AI126" s="9">
        <f t="shared" si="394"/>
        <v>0.0239</v>
      </c>
      <c r="AJ126" s="9">
        <f t="shared" si="9"/>
        <v>0.0662</v>
      </c>
      <c r="AK126" s="9">
        <f t="shared" si="10"/>
        <v>0.072</v>
      </c>
      <c r="AL126" s="8">
        <f t="shared" si="111"/>
        <v>8.055555556</v>
      </c>
      <c r="AM126" s="8">
        <f t="shared" si="12"/>
        <v>33.19444444</v>
      </c>
      <c r="AN126" s="8">
        <f t="shared" si="112"/>
        <v>8.761329305</v>
      </c>
      <c r="AO126" s="8">
        <f t="shared" si="14"/>
        <v>49.68814969</v>
      </c>
      <c r="AP126" s="8">
        <f t="shared" si="15"/>
        <v>0.000004077438067</v>
      </c>
      <c r="AQ126" s="8">
        <f t="shared" si="16"/>
        <v>0.004378987981</v>
      </c>
      <c r="AR126" s="8">
        <f t="shared" si="17"/>
        <v>0.01212924704</v>
      </c>
      <c r="AS126" s="10">
        <f t="shared" si="18"/>
        <v>0.8273894437</v>
      </c>
      <c r="AT126" s="10">
        <f t="shared" si="19"/>
        <v>3.409415121</v>
      </c>
      <c r="AU126" s="10">
        <f t="shared" si="20"/>
        <v>9.443651926</v>
      </c>
      <c r="AV126" s="10">
        <f t="shared" si="21"/>
        <v>0.006854884662</v>
      </c>
      <c r="AW126" s="8">
        <f t="shared" si="22"/>
        <v>10.27104137</v>
      </c>
    </row>
    <row r="127" ht="15.75" customHeight="1">
      <c r="A127" s="5">
        <v>493.0</v>
      </c>
      <c r="B127" s="6">
        <v>44636.0</v>
      </c>
      <c r="C127" s="5">
        <v>8.0</v>
      </c>
      <c r="D127" s="5" t="s">
        <v>53</v>
      </c>
      <c r="E127" s="8">
        <v>1.0927</v>
      </c>
      <c r="F127" s="8"/>
      <c r="G127" s="8">
        <v>0.3918</v>
      </c>
      <c r="H127" s="8">
        <v>0.406</v>
      </c>
      <c r="I127" s="8">
        <v>0.4036</v>
      </c>
      <c r="J127" s="8">
        <v>18.575</v>
      </c>
      <c r="K127" s="8">
        <v>1.6604</v>
      </c>
      <c r="L127" s="8"/>
      <c r="M127" s="8">
        <v>0.428</v>
      </c>
      <c r="N127" s="8">
        <v>0.4141</v>
      </c>
      <c r="O127" s="8">
        <v>0.4325</v>
      </c>
      <c r="P127" s="8">
        <f t="shared" si="36"/>
        <v>0.5677</v>
      </c>
      <c r="Q127" s="8">
        <f t="shared" ref="Q127:S127" si="395">M127-G127</f>
        <v>0.0362</v>
      </c>
      <c r="R127" s="8">
        <f t="shared" si="395"/>
        <v>0.0081</v>
      </c>
      <c r="S127" s="8">
        <f t="shared" si="395"/>
        <v>0.0289</v>
      </c>
      <c r="T127" s="8">
        <f t="shared" si="3"/>
        <v>0.0651</v>
      </c>
      <c r="U127" s="8">
        <f t="shared" si="4"/>
        <v>0.0732</v>
      </c>
      <c r="V127" s="8">
        <v>1.6488</v>
      </c>
      <c r="W127" s="8">
        <v>0.3958</v>
      </c>
      <c r="X127" s="8">
        <v>0.4068</v>
      </c>
      <c r="Y127" s="8">
        <v>0.4069</v>
      </c>
      <c r="Z127" s="8"/>
      <c r="AA127" s="9">
        <f t="shared" si="5"/>
        <v>0.5561</v>
      </c>
      <c r="AB127" s="9">
        <f t="shared" ref="AB127:AD127" si="396">W127-G127</f>
        <v>0.004</v>
      </c>
      <c r="AC127" s="9">
        <f t="shared" si="396"/>
        <v>0.0008</v>
      </c>
      <c r="AD127" s="9">
        <f t="shared" si="396"/>
        <v>0.0033</v>
      </c>
      <c r="AE127" s="9">
        <f t="shared" si="7"/>
        <v>0.0073</v>
      </c>
      <c r="AF127" s="9">
        <f t="shared" ref="AF127:AI127" si="397">P127-AA127</f>
        <v>0.0116</v>
      </c>
      <c r="AG127" s="9">
        <f t="shared" si="397"/>
        <v>0.0322</v>
      </c>
      <c r="AH127" s="9">
        <f t="shared" si="397"/>
        <v>0.0073</v>
      </c>
      <c r="AI127" s="9">
        <f t="shared" si="397"/>
        <v>0.0256</v>
      </c>
      <c r="AJ127" s="9">
        <f t="shared" si="9"/>
        <v>0.0578</v>
      </c>
      <c r="AK127" s="9">
        <f t="shared" si="10"/>
        <v>0.0651</v>
      </c>
      <c r="AL127" s="8">
        <f t="shared" si="111"/>
        <v>11.21351767</v>
      </c>
      <c r="AM127" s="8">
        <f t="shared" si="12"/>
        <v>39.32411674</v>
      </c>
      <c r="AN127" s="8">
        <f t="shared" si="112"/>
        <v>12.62975779</v>
      </c>
      <c r="AO127" s="8">
        <f t="shared" si="14"/>
        <v>64.81012658</v>
      </c>
      <c r="AP127" s="8">
        <f t="shared" si="15"/>
        <v>0.00001092845797</v>
      </c>
      <c r="AQ127" s="8">
        <f t="shared" si="16"/>
        <v>0.00742323657</v>
      </c>
      <c r="AR127" s="8">
        <f t="shared" si="17"/>
        <v>0.01676027632</v>
      </c>
      <c r="AS127" s="10">
        <f t="shared" si="18"/>
        <v>1.285890435</v>
      </c>
      <c r="AT127" s="10">
        <f t="shared" si="19"/>
        <v>4.509423992</v>
      </c>
      <c r="AU127" s="10">
        <f t="shared" si="20"/>
        <v>10.18143386</v>
      </c>
      <c r="AV127" s="10">
        <f t="shared" si="21"/>
        <v>0.01015767987</v>
      </c>
      <c r="AW127" s="8">
        <f t="shared" si="22"/>
        <v>11.46732429</v>
      </c>
    </row>
    <row r="128" ht="15.75" customHeight="1">
      <c r="A128" s="5">
        <v>494.0</v>
      </c>
      <c r="B128" s="6">
        <v>44636.0</v>
      </c>
      <c r="C128" s="5">
        <v>8.0</v>
      </c>
      <c r="D128" s="5" t="s">
        <v>53</v>
      </c>
      <c r="E128" s="8">
        <v>1.1095</v>
      </c>
      <c r="F128" s="8"/>
      <c r="G128" s="8">
        <v>0.3954</v>
      </c>
      <c r="H128" s="8">
        <v>0.4123</v>
      </c>
      <c r="I128" s="8">
        <v>0.3939</v>
      </c>
      <c r="J128" s="8">
        <v>22.7</v>
      </c>
      <c r="K128" s="8">
        <v>2.0109</v>
      </c>
      <c r="L128" s="8"/>
      <c r="M128" s="8">
        <v>0.455</v>
      </c>
      <c r="N128" s="8">
        <v>0.4294</v>
      </c>
      <c r="O128" s="8">
        <v>0.4342</v>
      </c>
      <c r="P128" s="8">
        <f t="shared" si="36"/>
        <v>0.9014</v>
      </c>
      <c r="Q128" s="8">
        <f t="shared" ref="Q128:S128" si="398">M128-G128</f>
        <v>0.0596</v>
      </c>
      <c r="R128" s="8">
        <f t="shared" si="398"/>
        <v>0.0171</v>
      </c>
      <c r="S128" s="8">
        <f t="shared" si="398"/>
        <v>0.0403</v>
      </c>
      <c r="T128" s="8">
        <f t="shared" si="3"/>
        <v>0.0999</v>
      </c>
      <c r="U128" s="8">
        <f t="shared" si="4"/>
        <v>0.117</v>
      </c>
      <c r="V128" s="8">
        <v>1.9931</v>
      </c>
      <c r="W128" s="8">
        <v>0.4027</v>
      </c>
      <c r="X128" s="8">
        <v>0.4146</v>
      </c>
      <c r="Y128" s="8">
        <v>0.3988</v>
      </c>
      <c r="Z128" s="8"/>
      <c r="AA128" s="9">
        <f t="shared" si="5"/>
        <v>0.8836</v>
      </c>
      <c r="AB128" s="9">
        <f t="shared" ref="AB128:AD128" si="399">W128-G128</f>
        <v>0.0073</v>
      </c>
      <c r="AC128" s="9">
        <f t="shared" si="399"/>
        <v>0.0023</v>
      </c>
      <c r="AD128" s="9">
        <f t="shared" si="399"/>
        <v>0.0049</v>
      </c>
      <c r="AE128" s="9">
        <f t="shared" si="7"/>
        <v>0.0122</v>
      </c>
      <c r="AF128" s="9">
        <f t="shared" ref="AF128:AI128" si="400">P128-AA128</f>
        <v>0.0178</v>
      </c>
      <c r="AG128" s="9">
        <f t="shared" si="400"/>
        <v>0.0523</v>
      </c>
      <c r="AH128" s="9">
        <f t="shared" si="400"/>
        <v>0.0148</v>
      </c>
      <c r="AI128" s="9">
        <f t="shared" si="400"/>
        <v>0.0354</v>
      </c>
      <c r="AJ128" s="9">
        <f t="shared" si="9"/>
        <v>0.0877</v>
      </c>
      <c r="AK128" s="9">
        <f t="shared" si="10"/>
        <v>0.1025</v>
      </c>
      <c r="AL128" s="8">
        <f t="shared" si="111"/>
        <v>14.43902439</v>
      </c>
      <c r="AM128" s="8">
        <f t="shared" si="12"/>
        <v>34.53658537</v>
      </c>
      <c r="AN128" s="8">
        <f t="shared" si="112"/>
        <v>16.87571266</v>
      </c>
      <c r="AO128" s="8">
        <f t="shared" si="14"/>
        <v>52.75707899</v>
      </c>
      <c r="AP128" s="8">
        <f t="shared" si="15"/>
        <v>0.000008824624266</v>
      </c>
      <c r="AQ128" s="8">
        <f t="shared" si="16"/>
        <v>0.005868657639</v>
      </c>
      <c r="AR128" s="8">
        <f t="shared" si="17"/>
        <v>0.01453901907</v>
      </c>
      <c r="AS128" s="10">
        <f t="shared" si="18"/>
        <v>1.641890393</v>
      </c>
      <c r="AT128" s="10">
        <f t="shared" si="19"/>
        <v>3.927224318</v>
      </c>
      <c r="AU128" s="10">
        <f t="shared" si="20"/>
        <v>9.729309962</v>
      </c>
      <c r="AV128" s="10">
        <f t="shared" si="21"/>
        <v>0.008762868486</v>
      </c>
      <c r="AW128" s="8">
        <f t="shared" si="22"/>
        <v>11.37120036</v>
      </c>
    </row>
    <row r="129" ht="15.75" customHeight="1">
      <c r="A129" s="5">
        <v>495.0</v>
      </c>
      <c r="B129" s="6">
        <v>44636.0</v>
      </c>
      <c r="C129" s="5">
        <v>8.0</v>
      </c>
      <c r="D129" s="5" t="s">
        <v>53</v>
      </c>
      <c r="E129" s="8">
        <v>1.1091</v>
      </c>
      <c r="F129" s="8"/>
      <c r="G129" s="8">
        <v>0.3994</v>
      </c>
      <c r="H129" s="8">
        <v>0.4047</v>
      </c>
      <c r="I129" s="8">
        <v>0.4009</v>
      </c>
      <c r="J129" s="8">
        <v>19.4</v>
      </c>
      <c r="K129" s="8">
        <v>1.6075</v>
      </c>
      <c r="L129" s="8"/>
      <c r="M129" s="8">
        <v>0.4358</v>
      </c>
      <c r="N129" s="8">
        <v>0.4091</v>
      </c>
      <c r="O129" s="8">
        <v>0.4286</v>
      </c>
      <c r="P129" s="8">
        <f t="shared" si="36"/>
        <v>0.4984</v>
      </c>
      <c r="Q129" s="8">
        <f t="shared" ref="Q129:S129" si="401">M129-G129</f>
        <v>0.0364</v>
      </c>
      <c r="R129" s="8">
        <f t="shared" si="401"/>
        <v>0.0044</v>
      </c>
      <c r="S129" s="8">
        <f t="shared" si="401"/>
        <v>0.0277</v>
      </c>
      <c r="T129" s="8">
        <f t="shared" si="3"/>
        <v>0.0641</v>
      </c>
      <c r="U129" s="8">
        <f t="shared" si="4"/>
        <v>0.0685</v>
      </c>
      <c r="V129" s="8">
        <v>1.5973</v>
      </c>
      <c r="W129" s="8">
        <v>0.4041</v>
      </c>
      <c r="X129" s="8">
        <v>0.4051</v>
      </c>
      <c r="Y129" s="8">
        <v>0.4044</v>
      </c>
      <c r="Z129" s="8"/>
      <c r="AA129" s="9">
        <f t="shared" si="5"/>
        <v>0.4882</v>
      </c>
      <c r="AB129" s="9">
        <f t="shared" ref="AB129:AD129" si="402">W129-G129</f>
        <v>0.0047</v>
      </c>
      <c r="AC129" s="9">
        <f t="shared" si="402"/>
        <v>0.0004</v>
      </c>
      <c r="AD129" s="9">
        <f t="shared" si="402"/>
        <v>0.0035</v>
      </c>
      <c r="AE129" s="9">
        <f t="shared" si="7"/>
        <v>0.0082</v>
      </c>
      <c r="AF129" s="9">
        <f t="shared" ref="AF129:AI129" si="403">P129-AA129</f>
        <v>0.0102</v>
      </c>
      <c r="AG129" s="9">
        <f t="shared" si="403"/>
        <v>0.0317</v>
      </c>
      <c r="AH129" s="9">
        <f t="shared" si="403"/>
        <v>0.004</v>
      </c>
      <c r="AI129" s="9">
        <f t="shared" si="403"/>
        <v>0.0242</v>
      </c>
      <c r="AJ129" s="9">
        <f t="shared" si="9"/>
        <v>0.0559</v>
      </c>
      <c r="AK129" s="9">
        <f t="shared" si="10"/>
        <v>0.0599</v>
      </c>
      <c r="AL129" s="8">
        <f t="shared" si="111"/>
        <v>6.677796327</v>
      </c>
      <c r="AM129" s="8">
        <f t="shared" si="12"/>
        <v>40.40066778</v>
      </c>
      <c r="AN129" s="8">
        <f t="shared" si="112"/>
        <v>7.155635063</v>
      </c>
      <c r="AO129" s="8">
        <f t="shared" si="14"/>
        <v>67.78711485</v>
      </c>
      <c r="AP129" s="8">
        <f t="shared" si="15"/>
        <v>0.00000490527896</v>
      </c>
      <c r="AQ129" s="8">
        <f t="shared" si="16"/>
        <v>0.006216599986</v>
      </c>
      <c r="AR129" s="8">
        <f t="shared" si="17"/>
        <v>0.0143598322</v>
      </c>
      <c r="AS129" s="10">
        <f t="shared" si="18"/>
        <v>0.8025682183</v>
      </c>
      <c r="AT129" s="10">
        <f t="shared" si="19"/>
        <v>4.855537721</v>
      </c>
      <c r="AU129" s="10">
        <f t="shared" si="20"/>
        <v>11.21589085</v>
      </c>
      <c r="AV129" s="10">
        <f t="shared" si="21"/>
        <v>0.008203924078</v>
      </c>
      <c r="AW129" s="8">
        <f t="shared" si="22"/>
        <v>12.01845907</v>
      </c>
    </row>
    <row r="130" ht="15.75" customHeight="1">
      <c r="A130" s="5">
        <v>496.0</v>
      </c>
      <c r="B130" s="6">
        <v>44636.0</v>
      </c>
      <c r="C130" s="5">
        <v>8.0</v>
      </c>
      <c r="D130" s="5" t="s">
        <v>53</v>
      </c>
      <c r="E130" s="8">
        <v>1.1024</v>
      </c>
      <c r="F130" s="8"/>
      <c r="G130" s="8">
        <v>0.4063</v>
      </c>
      <c r="H130" s="8">
        <v>0.4131</v>
      </c>
      <c r="I130" s="8">
        <v>0.3951</v>
      </c>
      <c r="J130" s="8">
        <v>19.05</v>
      </c>
      <c r="K130" s="8">
        <v>1.6579</v>
      </c>
      <c r="L130" s="8"/>
      <c r="M130" s="8">
        <v>0.4421</v>
      </c>
      <c r="N130" s="8">
        <v>0.4158</v>
      </c>
      <c r="O130" s="8">
        <v>0.4161</v>
      </c>
      <c r="P130" s="8">
        <f t="shared" si="36"/>
        <v>0.5555</v>
      </c>
      <c r="Q130" s="8">
        <f t="shared" ref="Q130:S130" si="404">M130-G130</f>
        <v>0.0358</v>
      </c>
      <c r="R130" s="8">
        <f t="shared" si="404"/>
        <v>0.0027</v>
      </c>
      <c r="S130" s="8">
        <f t="shared" si="404"/>
        <v>0.021</v>
      </c>
      <c r="T130" s="8">
        <f t="shared" si="3"/>
        <v>0.0568</v>
      </c>
      <c r="U130" s="8">
        <f t="shared" si="4"/>
        <v>0.0595</v>
      </c>
      <c r="V130" s="8">
        <v>1.6473</v>
      </c>
      <c r="W130" s="8">
        <v>0.4102</v>
      </c>
      <c r="X130" s="8">
        <v>0.4136</v>
      </c>
      <c r="Y130" s="8">
        <v>0.3973</v>
      </c>
      <c r="Z130" s="8"/>
      <c r="AA130" s="9">
        <f t="shared" si="5"/>
        <v>0.5449</v>
      </c>
      <c r="AB130" s="9">
        <f t="shared" ref="AB130:AD130" si="405">W130-G130</f>
        <v>0.0039</v>
      </c>
      <c r="AC130" s="9">
        <f t="shared" si="405"/>
        <v>0.0005</v>
      </c>
      <c r="AD130" s="9">
        <f t="shared" si="405"/>
        <v>0.0022</v>
      </c>
      <c r="AE130" s="9">
        <f t="shared" si="7"/>
        <v>0.0061</v>
      </c>
      <c r="AF130" s="9">
        <f t="shared" ref="AF130:AI130" si="406">P130-AA130</f>
        <v>0.0106</v>
      </c>
      <c r="AG130" s="9">
        <f t="shared" si="406"/>
        <v>0.0319</v>
      </c>
      <c r="AH130" s="9">
        <f t="shared" si="406"/>
        <v>0.0022</v>
      </c>
      <c r="AI130" s="9">
        <f t="shared" si="406"/>
        <v>0.0188</v>
      </c>
      <c r="AJ130" s="9">
        <f t="shared" si="9"/>
        <v>0.0507</v>
      </c>
      <c r="AK130" s="9">
        <f t="shared" si="10"/>
        <v>0.0529</v>
      </c>
      <c r="AL130" s="8">
        <f t="shared" si="111"/>
        <v>4.15879017</v>
      </c>
      <c r="AM130" s="8">
        <f t="shared" si="12"/>
        <v>35.53875236</v>
      </c>
      <c r="AN130" s="8">
        <f t="shared" si="112"/>
        <v>4.339250493</v>
      </c>
      <c r="AO130" s="8">
        <f t="shared" si="14"/>
        <v>55.13196481</v>
      </c>
      <c r="AP130" s="8">
        <f t="shared" si="15"/>
        <v>0.000002933058696</v>
      </c>
      <c r="AQ130" s="8">
        <f t="shared" si="16"/>
        <v>0.005080876451</v>
      </c>
      <c r="AR130" s="8">
        <f t="shared" si="17"/>
        <v>0.01370215085</v>
      </c>
      <c r="AS130" s="10">
        <f t="shared" si="18"/>
        <v>0.396039604</v>
      </c>
      <c r="AT130" s="10">
        <f t="shared" si="19"/>
        <v>3.384338434</v>
      </c>
      <c r="AU130" s="10">
        <f t="shared" si="20"/>
        <v>9.126912691</v>
      </c>
      <c r="AV130" s="10">
        <f t="shared" si="21"/>
        <v>0.007651925482</v>
      </c>
      <c r="AW130" s="8">
        <f t="shared" si="22"/>
        <v>9.522952295</v>
      </c>
    </row>
    <row r="131" ht="15.75" customHeight="1">
      <c r="A131" s="5">
        <v>497.0</v>
      </c>
      <c r="B131" s="6">
        <v>44636.0</v>
      </c>
      <c r="C131" s="5">
        <v>8.0</v>
      </c>
      <c r="D131" s="5" t="s">
        <v>56</v>
      </c>
      <c r="E131" s="8">
        <v>1.1141</v>
      </c>
      <c r="F131" s="8"/>
      <c r="G131" s="8">
        <v>0.3988</v>
      </c>
      <c r="H131" s="8">
        <v>0.4143</v>
      </c>
      <c r="I131" s="8">
        <v>0.404</v>
      </c>
      <c r="J131" s="23">
        <v>22.475</v>
      </c>
      <c r="K131" s="8">
        <v>2.1871</v>
      </c>
      <c r="L131" s="8"/>
      <c r="M131" s="8">
        <v>0.478</v>
      </c>
      <c r="N131" s="8">
        <v>0.4207</v>
      </c>
      <c r="O131" s="8">
        <v>0.4471</v>
      </c>
      <c r="P131" s="8">
        <f t="shared" si="36"/>
        <v>1.073</v>
      </c>
      <c r="Q131" s="8">
        <f t="shared" ref="Q131:S131" si="407">M131-G131</f>
        <v>0.0792</v>
      </c>
      <c r="R131" s="8">
        <f t="shared" si="407"/>
        <v>0.0064</v>
      </c>
      <c r="S131" s="8">
        <f t="shared" si="407"/>
        <v>0.0431</v>
      </c>
      <c r="T131" s="8">
        <f t="shared" si="3"/>
        <v>0.1223</v>
      </c>
      <c r="U131" s="8">
        <f t="shared" si="4"/>
        <v>0.1287</v>
      </c>
      <c r="V131" s="8">
        <v>2.1684</v>
      </c>
      <c r="W131" s="8">
        <v>0.4149</v>
      </c>
      <c r="X131" s="8">
        <v>0.4091</v>
      </c>
      <c r="Y131" s="8">
        <v>0.409</v>
      </c>
      <c r="Z131" s="8"/>
      <c r="AA131" s="9">
        <f t="shared" si="5"/>
        <v>1.0543</v>
      </c>
      <c r="AB131" s="9">
        <f t="shared" ref="AB131:AD131" si="408">W131-G131</f>
        <v>0.0161</v>
      </c>
      <c r="AC131" s="9">
        <f t="shared" si="408"/>
        <v>-0.0052</v>
      </c>
      <c r="AD131" s="9">
        <f t="shared" si="408"/>
        <v>0.005</v>
      </c>
      <c r="AE131" s="9">
        <f t="shared" si="7"/>
        <v>0.0211</v>
      </c>
      <c r="AF131" s="9">
        <f t="shared" ref="AF131:AI131" si="409">P131-AA131</f>
        <v>0.0187</v>
      </c>
      <c r="AG131" s="9">
        <f t="shared" si="409"/>
        <v>0.0631</v>
      </c>
      <c r="AH131" s="9">
        <f t="shared" si="409"/>
        <v>0.0116</v>
      </c>
      <c r="AI131" s="9">
        <f t="shared" si="409"/>
        <v>0.0381</v>
      </c>
      <c r="AJ131" s="9">
        <f t="shared" si="9"/>
        <v>0.1012</v>
      </c>
      <c r="AK131" s="9">
        <f t="shared" si="10"/>
        <v>0.1128</v>
      </c>
      <c r="AL131" s="8">
        <f t="shared" si="111"/>
        <v>10.28368794</v>
      </c>
      <c r="AM131" s="8">
        <f t="shared" si="12"/>
        <v>33.77659574</v>
      </c>
      <c r="AN131" s="8">
        <f t="shared" si="112"/>
        <v>11.46245059</v>
      </c>
      <c r="AO131" s="8">
        <f t="shared" si="14"/>
        <v>51.00401606</v>
      </c>
      <c r="AP131" s="8">
        <f t="shared" si="15"/>
        <v>0.000007240204857</v>
      </c>
      <c r="AQ131" s="8">
        <f t="shared" si="16"/>
        <v>0.006494136023</v>
      </c>
      <c r="AR131" s="8">
        <f t="shared" si="17"/>
        <v>0.01724951616</v>
      </c>
      <c r="AS131" s="10">
        <f t="shared" si="18"/>
        <v>1.081081081</v>
      </c>
      <c r="AT131" s="10">
        <f t="shared" si="19"/>
        <v>3.550792171</v>
      </c>
      <c r="AU131" s="10">
        <f t="shared" si="20"/>
        <v>9.431500466</v>
      </c>
      <c r="AV131" s="10">
        <f t="shared" si="21"/>
        <v>0.009935963751</v>
      </c>
      <c r="AW131" s="8">
        <f t="shared" si="22"/>
        <v>10.51258155</v>
      </c>
    </row>
    <row r="132" ht="15.75" customHeight="1">
      <c r="A132" s="5">
        <v>498.0</v>
      </c>
      <c r="B132" s="6">
        <v>44636.0</v>
      </c>
      <c r="C132" s="5">
        <v>8.0</v>
      </c>
      <c r="D132" s="5" t="s">
        <v>56</v>
      </c>
      <c r="E132" s="8">
        <v>1.0941</v>
      </c>
      <c r="F132" s="8"/>
      <c r="G132" s="8">
        <v>0.3933</v>
      </c>
      <c r="H132" s="8">
        <v>0.4102</v>
      </c>
      <c r="I132" s="8">
        <v>0.3947</v>
      </c>
      <c r="J132" s="23">
        <v>18.45</v>
      </c>
      <c r="K132" s="8">
        <v>1.6368</v>
      </c>
      <c r="L132" s="8"/>
      <c r="M132" s="8">
        <v>0.4269</v>
      </c>
      <c r="N132" s="8">
        <v>0.4226</v>
      </c>
      <c r="O132" s="8">
        <v>0.4206</v>
      </c>
      <c r="P132" s="8">
        <f t="shared" si="36"/>
        <v>0.5427</v>
      </c>
      <c r="Q132" s="8">
        <f t="shared" ref="Q132:S132" si="410">M132-G132</f>
        <v>0.0336</v>
      </c>
      <c r="R132" s="8">
        <f t="shared" si="410"/>
        <v>0.0124</v>
      </c>
      <c r="S132" s="8">
        <f t="shared" si="410"/>
        <v>0.0259</v>
      </c>
      <c r="T132" s="8">
        <f t="shared" si="3"/>
        <v>0.0595</v>
      </c>
      <c r="U132" s="8">
        <f t="shared" si="4"/>
        <v>0.0719</v>
      </c>
      <c r="V132" s="8">
        <v>1.6263</v>
      </c>
      <c r="W132" s="8">
        <v>0.3967</v>
      </c>
      <c r="X132" s="8">
        <v>0.4115</v>
      </c>
      <c r="Y132" s="8">
        <v>0.3974</v>
      </c>
      <c r="Z132" s="8"/>
      <c r="AA132" s="9">
        <f t="shared" si="5"/>
        <v>0.5322</v>
      </c>
      <c r="AB132" s="9">
        <f t="shared" ref="AB132:AD132" si="411">W132-G132</f>
        <v>0.0034</v>
      </c>
      <c r="AC132" s="9">
        <f t="shared" si="411"/>
        <v>0.0013</v>
      </c>
      <c r="AD132" s="9">
        <f t="shared" si="411"/>
        <v>0.0027</v>
      </c>
      <c r="AE132" s="9">
        <f t="shared" si="7"/>
        <v>0.0061</v>
      </c>
      <c r="AF132" s="9">
        <f t="shared" ref="AF132:AI132" si="412">P132-AA132</f>
        <v>0.0105</v>
      </c>
      <c r="AG132" s="9">
        <f t="shared" si="412"/>
        <v>0.0302</v>
      </c>
      <c r="AH132" s="9">
        <f t="shared" si="412"/>
        <v>0.0111</v>
      </c>
      <c r="AI132" s="9">
        <f t="shared" si="412"/>
        <v>0.0232</v>
      </c>
      <c r="AJ132" s="9">
        <f t="shared" si="9"/>
        <v>0.0534</v>
      </c>
      <c r="AK132" s="9">
        <f t="shared" si="10"/>
        <v>0.0645</v>
      </c>
      <c r="AL132" s="8">
        <f t="shared" si="111"/>
        <v>17.20930233</v>
      </c>
      <c r="AM132" s="8">
        <f t="shared" si="12"/>
        <v>35.96899225</v>
      </c>
      <c r="AN132" s="8">
        <f t="shared" si="112"/>
        <v>20.78651685</v>
      </c>
      <c r="AO132" s="8">
        <f t="shared" si="14"/>
        <v>56.17433414</v>
      </c>
      <c r="AP132" s="8">
        <f t="shared" si="15"/>
        <v>0.00001714035606</v>
      </c>
      <c r="AQ132" s="8">
        <f t="shared" si="16"/>
        <v>0.006855145918</v>
      </c>
      <c r="AR132" s="8">
        <f t="shared" si="17"/>
        <v>0.01577865483</v>
      </c>
      <c r="AS132" s="10">
        <f t="shared" si="18"/>
        <v>2.045328911</v>
      </c>
      <c r="AT132" s="10">
        <f t="shared" si="19"/>
        <v>4.274921688</v>
      </c>
      <c r="AU132" s="10">
        <f t="shared" si="20"/>
        <v>9.839690437</v>
      </c>
      <c r="AV132" s="10">
        <f t="shared" si="21"/>
        <v>0.01027000377</v>
      </c>
      <c r="AW132" s="8">
        <f t="shared" si="22"/>
        <v>11.88501935</v>
      </c>
    </row>
    <row r="133" ht="15.75" customHeight="1">
      <c r="A133" s="5">
        <v>499.0</v>
      </c>
      <c r="B133" s="6">
        <v>44636.0</v>
      </c>
      <c r="C133" s="5">
        <v>8.0</v>
      </c>
      <c r="D133" s="5" t="s">
        <v>56</v>
      </c>
      <c r="E133" s="8">
        <v>1.0869</v>
      </c>
      <c r="F133" s="8"/>
      <c r="G133" s="8">
        <v>0.3965</v>
      </c>
      <c r="H133" s="8">
        <v>0.409</v>
      </c>
      <c r="I133" s="8">
        <v>0.3955</v>
      </c>
      <c r="J133" s="23">
        <v>15.425</v>
      </c>
      <c r="K133" s="8">
        <v>1.34</v>
      </c>
      <c r="L133" s="8"/>
      <c r="M133" s="8">
        <v>0.4046</v>
      </c>
      <c r="N133" s="8">
        <v>0.4111</v>
      </c>
      <c r="O133" s="8">
        <v>0.4081</v>
      </c>
      <c r="P133" s="8">
        <f t="shared" si="36"/>
        <v>0.2531</v>
      </c>
      <c r="Q133" s="8">
        <f t="shared" ref="Q133:S133" si="413">M133-G133</f>
        <v>0.0081</v>
      </c>
      <c r="R133" s="8">
        <f t="shared" si="413"/>
        <v>0.0021</v>
      </c>
      <c r="S133" s="8">
        <f t="shared" si="413"/>
        <v>0.0126</v>
      </c>
      <c r="T133" s="8">
        <f t="shared" si="3"/>
        <v>0.0207</v>
      </c>
      <c r="U133" s="8">
        <f t="shared" si="4"/>
        <v>0.0228</v>
      </c>
      <c r="V133" s="8">
        <v>1.3341</v>
      </c>
      <c r="W133" s="8">
        <v>0.3974</v>
      </c>
      <c r="X133" s="8">
        <v>0.4097</v>
      </c>
      <c r="Y133" s="8">
        <v>0.3973</v>
      </c>
      <c r="Z133" s="8"/>
      <c r="AA133" s="9">
        <f t="shared" si="5"/>
        <v>0.2472</v>
      </c>
      <c r="AB133" s="9">
        <f t="shared" ref="AB133:AD133" si="414">W133-G133</f>
        <v>0.0009</v>
      </c>
      <c r="AC133" s="9">
        <f t="shared" si="414"/>
        <v>0.0007</v>
      </c>
      <c r="AD133" s="9">
        <f t="shared" si="414"/>
        <v>0.0018</v>
      </c>
      <c r="AE133" s="9">
        <f t="shared" si="7"/>
        <v>0.0027</v>
      </c>
      <c r="AF133" s="9">
        <f t="shared" ref="AF133:AI133" si="415">P133-AA133</f>
        <v>0.0059</v>
      </c>
      <c r="AG133" s="9">
        <f t="shared" si="415"/>
        <v>0.0072</v>
      </c>
      <c r="AH133" s="9">
        <f t="shared" si="415"/>
        <v>0.0014</v>
      </c>
      <c r="AI133" s="9">
        <f t="shared" si="415"/>
        <v>0.0108</v>
      </c>
      <c r="AJ133" s="9">
        <f t="shared" si="9"/>
        <v>0.018</v>
      </c>
      <c r="AK133" s="9">
        <f t="shared" si="10"/>
        <v>0.0194</v>
      </c>
      <c r="AL133" s="8">
        <f t="shared" si="111"/>
        <v>7.216494845</v>
      </c>
      <c r="AM133" s="8">
        <f t="shared" si="12"/>
        <v>55.67010309</v>
      </c>
      <c r="AN133" s="8">
        <f t="shared" si="112"/>
        <v>7.777777778</v>
      </c>
      <c r="AO133" s="8">
        <f t="shared" si="14"/>
        <v>125.5813953</v>
      </c>
      <c r="AP133" s="8">
        <f t="shared" si="15"/>
        <v>0.000004918334084</v>
      </c>
      <c r="AQ133" s="8">
        <f t="shared" si="16"/>
        <v>0.005257397285</v>
      </c>
      <c r="AR133" s="8">
        <f t="shared" si="17"/>
        <v>0.008762328808</v>
      </c>
      <c r="AS133" s="10">
        <f t="shared" si="18"/>
        <v>0.553141051</v>
      </c>
      <c r="AT133" s="10">
        <f t="shared" si="19"/>
        <v>4.267088107</v>
      </c>
      <c r="AU133" s="10">
        <f t="shared" si="20"/>
        <v>7.111813512</v>
      </c>
      <c r="AV133" s="10">
        <f t="shared" si="21"/>
        <v>0.005285988474</v>
      </c>
      <c r="AW133" s="8">
        <f t="shared" si="22"/>
        <v>7.664954563</v>
      </c>
    </row>
    <row r="134" ht="15.75" customHeight="1">
      <c r="A134" s="5">
        <v>500.0</v>
      </c>
      <c r="B134" s="6">
        <v>44636.0</v>
      </c>
      <c r="C134" s="5">
        <v>8.0</v>
      </c>
      <c r="D134" s="5" t="s">
        <v>56</v>
      </c>
      <c r="E134" s="8">
        <v>1.0935</v>
      </c>
      <c r="F134" s="8"/>
      <c r="G134" s="8">
        <v>0.397</v>
      </c>
      <c r="H134" s="8">
        <v>0.411</v>
      </c>
      <c r="I134" s="8">
        <v>0.3975</v>
      </c>
      <c r="J134" s="23">
        <v>20.05</v>
      </c>
      <c r="K134" s="8">
        <v>1.7107</v>
      </c>
      <c r="L134" s="8"/>
      <c r="M134" s="8">
        <v>0.4397</v>
      </c>
      <c r="N134" s="8">
        <v>0.4279</v>
      </c>
      <c r="O134" s="8">
        <v>0.429</v>
      </c>
      <c r="P134" s="8">
        <f t="shared" si="36"/>
        <v>0.6172</v>
      </c>
      <c r="Q134" s="8">
        <f t="shared" ref="Q134:S134" si="416">M134-G134</f>
        <v>0.0427</v>
      </c>
      <c r="R134" s="8">
        <f t="shared" si="416"/>
        <v>0.0169</v>
      </c>
      <c r="S134" s="8">
        <f t="shared" si="416"/>
        <v>0.0315</v>
      </c>
      <c r="T134" s="8">
        <f t="shared" si="3"/>
        <v>0.0742</v>
      </c>
      <c r="U134" s="8">
        <f t="shared" si="4"/>
        <v>0.0911</v>
      </c>
      <c r="V134" s="8">
        <v>1.6991</v>
      </c>
      <c r="W134" s="8">
        <v>0.4022</v>
      </c>
      <c r="X134" s="8">
        <v>0.4128</v>
      </c>
      <c r="Y134" s="8">
        <v>0.4011</v>
      </c>
      <c r="Z134" s="8"/>
      <c r="AA134" s="9">
        <f t="shared" si="5"/>
        <v>0.6056</v>
      </c>
      <c r="AB134" s="9">
        <f t="shared" ref="AB134:AD134" si="417">W134-G134</f>
        <v>0.0052</v>
      </c>
      <c r="AC134" s="9">
        <f t="shared" si="417"/>
        <v>0.0018</v>
      </c>
      <c r="AD134" s="9">
        <f t="shared" si="417"/>
        <v>0.0036</v>
      </c>
      <c r="AE134" s="9">
        <f t="shared" si="7"/>
        <v>0.0088</v>
      </c>
      <c r="AF134" s="9">
        <f t="shared" ref="AF134:AI134" si="418">P134-AA134</f>
        <v>0.0116</v>
      </c>
      <c r="AG134" s="9">
        <f t="shared" si="418"/>
        <v>0.0375</v>
      </c>
      <c r="AH134" s="9">
        <f t="shared" si="418"/>
        <v>0.0151</v>
      </c>
      <c r="AI134" s="9">
        <f t="shared" si="418"/>
        <v>0.0279</v>
      </c>
      <c r="AJ134" s="9">
        <f t="shared" si="9"/>
        <v>0.0654</v>
      </c>
      <c r="AK134" s="9">
        <f t="shared" si="10"/>
        <v>0.0805</v>
      </c>
      <c r="AL134" s="8">
        <f t="shared" si="111"/>
        <v>18.75776398</v>
      </c>
      <c r="AM134" s="8">
        <f t="shared" si="12"/>
        <v>34.65838509</v>
      </c>
      <c r="AN134" s="8">
        <f t="shared" si="112"/>
        <v>23.08868502</v>
      </c>
      <c r="AO134" s="8">
        <f t="shared" si="14"/>
        <v>53.0418251</v>
      </c>
      <c r="AP134" s="8">
        <f t="shared" si="15"/>
        <v>0.00001591773692</v>
      </c>
      <c r="AQ134" s="8">
        <f t="shared" si="16"/>
        <v>0.006537918941</v>
      </c>
      <c r="AR134" s="8">
        <f t="shared" si="17"/>
        <v>0.0153254444</v>
      </c>
      <c r="AS134" s="10">
        <f t="shared" si="18"/>
        <v>2.446532728</v>
      </c>
      <c r="AT134" s="10">
        <f t="shared" si="19"/>
        <v>4.520414776</v>
      </c>
      <c r="AU134" s="10">
        <f t="shared" si="20"/>
        <v>10.59624109</v>
      </c>
      <c r="AV134" s="10">
        <f t="shared" si="21"/>
        <v>0.009987407027</v>
      </c>
      <c r="AW134" s="8">
        <f t="shared" si="22"/>
        <v>13.04277382</v>
      </c>
    </row>
    <row r="135" ht="15.75" customHeight="1">
      <c r="A135" s="5">
        <v>501.0</v>
      </c>
      <c r="B135" s="6">
        <v>44636.0</v>
      </c>
      <c r="C135" s="5">
        <v>8.0</v>
      </c>
      <c r="D135" s="5" t="s">
        <v>56</v>
      </c>
      <c r="E135" s="8">
        <v>1.111</v>
      </c>
      <c r="F135" s="8"/>
      <c r="G135" s="8">
        <v>0.3963</v>
      </c>
      <c r="H135" s="8">
        <v>0.4112</v>
      </c>
      <c r="I135" s="8">
        <v>0.4004</v>
      </c>
      <c r="J135" s="23">
        <v>20.975</v>
      </c>
      <c r="K135" s="8">
        <v>1.7457</v>
      </c>
      <c r="L135" s="8"/>
      <c r="M135" s="8">
        <v>0.4447</v>
      </c>
      <c r="N135" s="8">
        <v>0.4143</v>
      </c>
      <c r="O135" s="8">
        <v>0.4353</v>
      </c>
      <c r="P135" s="8">
        <f t="shared" si="36"/>
        <v>0.6347</v>
      </c>
      <c r="Q135" s="8">
        <f t="shared" ref="Q135:S135" si="419">M135-G135</f>
        <v>0.0484</v>
      </c>
      <c r="R135" s="8">
        <f t="shared" si="419"/>
        <v>0.0031</v>
      </c>
      <c r="S135" s="8">
        <f t="shared" si="419"/>
        <v>0.0349</v>
      </c>
      <c r="T135" s="8">
        <f t="shared" si="3"/>
        <v>0.0833</v>
      </c>
      <c r="U135" s="8">
        <f t="shared" si="4"/>
        <v>0.0864</v>
      </c>
      <c r="V135" s="8">
        <v>1.7324</v>
      </c>
      <c r="W135" s="8">
        <v>0.4025</v>
      </c>
      <c r="X135" s="8">
        <v>0.4115</v>
      </c>
      <c r="Y135" s="8">
        <v>0.4039</v>
      </c>
      <c r="Z135" s="8"/>
      <c r="AA135" s="9">
        <f t="shared" si="5"/>
        <v>0.6214</v>
      </c>
      <c r="AB135" s="9">
        <f t="shared" ref="AB135:AD135" si="420">W135-G135</f>
        <v>0.0062</v>
      </c>
      <c r="AC135" s="9">
        <f t="shared" si="420"/>
        <v>0.0003</v>
      </c>
      <c r="AD135" s="9">
        <f t="shared" si="420"/>
        <v>0.0035</v>
      </c>
      <c r="AE135" s="9">
        <f t="shared" si="7"/>
        <v>0.0097</v>
      </c>
      <c r="AF135" s="9">
        <f t="shared" ref="AF135:AI135" si="421">P135-AA135</f>
        <v>0.0133</v>
      </c>
      <c r="AG135" s="9">
        <f t="shared" si="421"/>
        <v>0.0422</v>
      </c>
      <c r="AH135" s="9">
        <f t="shared" si="421"/>
        <v>0.0028</v>
      </c>
      <c r="AI135" s="9">
        <f t="shared" si="421"/>
        <v>0.0314</v>
      </c>
      <c r="AJ135" s="9">
        <f t="shared" si="9"/>
        <v>0.0736</v>
      </c>
      <c r="AK135" s="9">
        <f t="shared" si="10"/>
        <v>0.0764</v>
      </c>
      <c r="AL135" s="8">
        <f t="shared" si="111"/>
        <v>3.664921466</v>
      </c>
      <c r="AM135" s="8">
        <f t="shared" si="12"/>
        <v>41.09947644</v>
      </c>
      <c r="AN135" s="8">
        <f t="shared" si="112"/>
        <v>3.804347826</v>
      </c>
      <c r="AO135" s="8">
        <f t="shared" si="14"/>
        <v>69.77777778</v>
      </c>
      <c r="AP135" s="8">
        <f t="shared" si="15"/>
        <v>0.000002399658721</v>
      </c>
      <c r="AQ135" s="8">
        <f t="shared" si="16"/>
        <v>0.006488685537</v>
      </c>
      <c r="AR135" s="8">
        <f t="shared" si="17"/>
        <v>0.01520914826</v>
      </c>
      <c r="AS135" s="10">
        <f t="shared" si="18"/>
        <v>0.4411533008</v>
      </c>
      <c r="AT135" s="10">
        <f t="shared" si="19"/>
        <v>4.947219159</v>
      </c>
      <c r="AU135" s="10">
        <f t="shared" si="20"/>
        <v>11.59602962</v>
      </c>
      <c r="AV135" s="10">
        <f t="shared" si="21"/>
        <v>0.008279182388</v>
      </c>
      <c r="AW135" s="8">
        <f t="shared" si="22"/>
        <v>12.03718292</v>
      </c>
    </row>
    <row r="136" ht="15.75" customHeight="1">
      <c r="A136" s="5">
        <v>502.0</v>
      </c>
      <c r="B136" s="6">
        <v>44636.0</v>
      </c>
      <c r="C136" s="5">
        <v>8.0</v>
      </c>
      <c r="D136" s="5" t="s">
        <v>54</v>
      </c>
      <c r="E136" s="8">
        <v>1.1059</v>
      </c>
      <c r="F136" s="8"/>
      <c r="G136" s="8">
        <v>0.392</v>
      </c>
      <c r="H136" s="8">
        <v>0.4085</v>
      </c>
      <c r="I136" s="8">
        <v>0.4013</v>
      </c>
      <c r="J136" s="23">
        <v>18.8</v>
      </c>
      <c r="K136" s="8">
        <v>1.6484</v>
      </c>
      <c r="L136" s="8"/>
      <c r="M136" s="8">
        <v>0.4258</v>
      </c>
      <c r="N136" s="8">
        <v>0.4133</v>
      </c>
      <c r="O136" s="8">
        <v>0.4257</v>
      </c>
      <c r="P136" s="8">
        <f t="shared" si="36"/>
        <v>0.5425</v>
      </c>
      <c r="Q136" s="8">
        <f t="shared" ref="Q136:S136" si="422">M136-G136</f>
        <v>0.0338</v>
      </c>
      <c r="R136" s="8">
        <f t="shared" si="422"/>
        <v>0.0048</v>
      </c>
      <c r="S136" s="8">
        <f t="shared" si="422"/>
        <v>0.0244</v>
      </c>
      <c r="T136" s="8">
        <f t="shared" si="3"/>
        <v>0.0582</v>
      </c>
      <c r="U136" s="8">
        <f t="shared" si="4"/>
        <v>0.063</v>
      </c>
      <c r="V136" s="8">
        <v>1.6374</v>
      </c>
      <c r="W136" s="8">
        <v>0.3961</v>
      </c>
      <c r="X136" s="8">
        <v>0.4091</v>
      </c>
      <c r="Y136" s="8">
        <v>0.4044</v>
      </c>
      <c r="Z136" s="8"/>
      <c r="AA136" s="9">
        <f t="shared" si="5"/>
        <v>0.5315</v>
      </c>
      <c r="AB136" s="9">
        <f t="shared" ref="AB136:AD136" si="423">W136-G136</f>
        <v>0.0041</v>
      </c>
      <c r="AC136" s="9">
        <f t="shared" si="423"/>
        <v>0.0006</v>
      </c>
      <c r="AD136" s="9">
        <f t="shared" si="423"/>
        <v>0.0031</v>
      </c>
      <c r="AE136" s="9">
        <f t="shared" si="7"/>
        <v>0.0072</v>
      </c>
      <c r="AF136" s="9">
        <f t="shared" ref="AF136:AI136" si="424">P136-AA136</f>
        <v>0.011</v>
      </c>
      <c r="AG136" s="9">
        <f t="shared" si="424"/>
        <v>0.0297</v>
      </c>
      <c r="AH136" s="9">
        <f t="shared" si="424"/>
        <v>0.0042</v>
      </c>
      <c r="AI136" s="9">
        <f t="shared" si="424"/>
        <v>0.0213</v>
      </c>
      <c r="AJ136" s="9">
        <f t="shared" si="9"/>
        <v>0.051</v>
      </c>
      <c r="AK136" s="9">
        <f t="shared" si="10"/>
        <v>0.0552</v>
      </c>
      <c r="AL136" s="8">
        <f t="shared" si="111"/>
        <v>7.608695652</v>
      </c>
      <c r="AM136" s="8">
        <f t="shared" si="12"/>
        <v>38.58695652</v>
      </c>
      <c r="AN136" s="8">
        <f t="shared" si="112"/>
        <v>8.235294118</v>
      </c>
      <c r="AO136" s="8">
        <f t="shared" si="14"/>
        <v>62.83185841</v>
      </c>
      <c r="AP136" s="8">
        <f t="shared" si="15"/>
        <v>0.00000594952803</v>
      </c>
      <c r="AQ136" s="8">
        <f t="shared" si="16"/>
        <v>0.005972483182</v>
      </c>
      <c r="AR136" s="8">
        <f t="shared" si="17"/>
        <v>0.01430031184</v>
      </c>
      <c r="AS136" s="10">
        <f t="shared" si="18"/>
        <v>0.7741935484</v>
      </c>
      <c r="AT136" s="10">
        <f t="shared" si="19"/>
        <v>3.926267281</v>
      </c>
      <c r="AU136" s="10">
        <f t="shared" si="20"/>
        <v>9.400921659</v>
      </c>
      <c r="AV136" s="10">
        <f t="shared" si="21"/>
        <v>0.0083074078</v>
      </c>
      <c r="AW136" s="8">
        <f t="shared" si="22"/>
        <v>10.17511521</v>
      </c>
    </row>
    <row r="137" ht="15.75" customHeight="1">
      <c r="A137" s="5">
        <v>503.0</v>
      </c>
      <c r="B137" s="6">
        <v>44636.0</v>
      </c>
      <c r="C137" s="5">
        <v>8.0</v>
      </c>
      <c r="D137" s="5" t="s">
        <v>54</v>
      </c>
      <c r="E137" s="8">
        <v>1.1071</v>
      </c>
      <c r="F137" s="8"/>
      <c r="G137" s="8">
        <v>0.3936</v>
      </c>
      <c r="H137" s="8">
        <v>0.4111</v>
      </c>
      <c r="I137" s="8">
        <v>0.3979</v>
      </c>
      <c r="J137" s="23">
        <v>21.025</v>
      </c>
      <c r="K137" s="8">
        <v>1.8387</v>
      </c>
      <c r="L137" s="8"/>
      <c r="M137" s="8">
        <v>0.4456</v>
      </c>
      <c r="N137" s="8">
        <v>0.4215</v>
      </c>
      <c r="O137" s="8">
        <v>0.4356</v>
      </c>
      <c r="P137" s="8">
        <f t="shared" si="36"/>
        <v>0.7316</v>
      </c>
      <c r="Q137" s="8">
        <f t="shared" ref="Q137:S137" si="425">M137-G137</f>
        <v>0.052</v>
      </c>
      <c r="R137" s="8">
        <f t="shared" si="425"/>
        <v>0.0104</v>
      </c>
      <c r="S137" s="8">
        <f t="shared" si="425"/>
        <v>0.0377</v>
      </c>
      <c r="T137" s="8">
        <f t="shared" si="3"/>
        <v>0.0897</v>
      </c>
      <c r="U137" s="8">
        <f t="shared" si="4"/>
        <v>0.1001</v>
      </c>
      <c r="V137" s="8">
        <v>1.8242</v>
      </c>
      <c r="W137" s="8">
        <v>0.4012</v>
      </c>
      <c r="X137" s="8">
        <v>0.4126</v>
      </c>
      <c r="Y137" s="8">
        <v>0.4025</v>
      </c>
      <c r="Z137" s="8"/>
      <c r="AA137" s="9">
        <f t="shared" si="5"/>
        <v>0.7171</v>
      </c>
      <c r="AB137" s="9">
        <f t="shared" ref="AB137:AD137" si="426">W137-G137</f>
        <v>0.0076</v>
      </c>
      <c r="AC137" s="9">
        <f t="shared" si="426"/>
        <v>0.0015</v>
      </c>
      <c r="AD137" s="9">
        <f t="shared" si="426"/>
        <v>0.0046</v>
      </c>
      <c r="AE137" s="9">
        <f t="shared" si="7"/>
        <v>0.0122</v>
      </c>
      <c r="AF137" s="9">
        <f t="shared" ref="AF137:AI137" si="427">P137-AA137</f>
        <v>0.0145</v>
      </c>
      <c r="AG137" s="9">
        <f t="shared" si="427"/>
        <v>0.0444</v>
      </c>
      <c r="AH137" s="9">
        <f t="shared" si="427"/>
        <v>0.0089</v>
      </c>
      <c r="AI137" s="9">
        <f t="shared" si="427"/>
        <v>0.0331</v>
      </c>
      <c r="AJ137" s="9">
        <f t="shared" si="9"/>
        <v>0.0775</v>
      </c>
      <c r="AK137" s="9">
        <f t="shared" si="10"/>
        <v>0.0864</v>
      </c>
      <c r="AL137" s="8">
        <f t="shared" si="111"/>
        <v>10.30092593</v>
      </c>
      <c r="AM137" s="8">
        <f t="shared" si="12"/>
        <v>38.31018519</v>
      </c>
      <c r="AN137" s="8">
        <f t="shared" si="112"/>
        <v>11.48387097</v>
      </c>
      <c r="AO137" s="8">
        <f t="shared" si="14"/>
        <v>62.10131332</v>
      </c>
      <c r="AP137" s="8">
        <f t="shared" si="15"/>
        <v>0.000007544577521</v>
      </c>
      <c r="AQ137" s="8">
        <f t="shared" si="16"/>
        <v>0.006794731297</v>
      </c>
      <c r="AR137" s="8">
        <f t="shared" si="17"/>
        <v>0.01590911406</v>
      </c>
      <c r="AS137" s="10">
        <f t="shared" si="18"/>
        <v>1.216511755</v>
      </c>
      <c r="AT137" s="10">
        <f t="shared" si="19"/>
        <v>4.524330235</v>
      </c>
      <c r="AU137" s="10">
        <f t="shared" si="20"/>
        <v>10.59322034</v>
      </c>
      <c r="AV137" s="10">
        <f t="shared" si="21"/>
        <v>0.009296205789</v>
      </c>
      <c r="AW137" s="8">
        <f t="shared" si="22"/>
        <v>11.80973209</v>
      </c>
    </row>
    <row r="138" ht="15.75" customHeight="1">
      <c r="A138" s="5">
        <v>504.0</v>
      </c>
      <c r="B138" s="6">
        <v>44636.0</v>
      </c>
      <c r="C138" s="5">
        <v>8.0</v>
      </c>
      <c r="D138" s="5" t="s">
        <v>54</v>
      </c>
      <c r="E138" s="8">
        <v>1.1084</v>
      </c>
      <c r="F138" s="8"/>
      <c r="G138" s="8">
        <v>0.3986</v>
      </c>
      <c r="H138" s="8">
        <v>0.4091</v>
      </c>
      <c r="I138" s="8">
        <v>0.4023</v>
      </c>
      <c r="J138" s="23">
        <v>20.25</v>
      </c>
      <c r="K138" s="8">
        <v>1.7971</v>
      </c>
      <c r="L138" s="8"/>
      <c r="M138" s="8">
        <v>0.4334</v>
      </c>
      <c r="N138" s="8">
        <v>0.4114</v>
      </c>
      <c r="O138" s="8">
        <v>0.4231</v>
      </c>
      <c r="P138" s="8">
        <f t="shared" si="36"/>
        <v>0.6887</v>
      </c>
      <c r="Q138" s="8">
        <f t="shared" ref="Q138:S138" si="428">M138-G138</f>
        <v>0.0348</v>
      </c>
      <c r="R138" s="8">
        <f t="shared" si="428"/>
        <v>0.0023</v>
      </c>
      <c r="S138" s="8">
        <f t="shared" si="428"/>
        <v>0.0208</v>
      </c>
      <c r="T138" s="8">
        <f t="shared" si="3"/>
        <v>0.0556</v>
      </c>
      <c r="U138" s="8">
        <f t="shared" si="4"/>
        <v>0.0579</v>
      </c>
      <c r="V138" s="8">
        <v>1.7812</v>
      </c>
      <c r="W138" s="8">
        <v>0.4026</v>
      </c>
      <c r="X138" s="8">
        <v>0.4092</v>
      </c>
      <c r="Y138" s="8">
        <v>0.4047</v>
      </c>
      <c r="Z138" s="8"/>
      <c r="AA138" s="9">
        <f t="shared" si="5"/>
        <v>0.6728</v>
      </c>
      <c r="AB138" s="9">
        <f t="shared" ref="AB138:AD138" si="429">W138-G138</f>
        <v>0.004</v>
      </c>
      <c r="AC138" s="9">
        <f t="shared" si="429"/>
        <v>0.0001</v>
      </c>
      <c r="AD138" s="9">
        <f t="shared" si="429"/>
        <v>0.0024</v>
      </c>
      <c r="AE138" s="9">
        <f t="shared" si="7"/>
        <v>0.0064</v>
      </c>
      <c r="AF138" s="9">
        <f t="shared" ref="AF138:AI138" si="430">P138-AA138</f>
        <v>0.0159</v>
      </c>
      <c r="AG138" s="9">
        <f t="shared" si="430"/>
        <v>0.0308</v>
      </c>
      <c r="AH138" s="9">
        <f t="shared" si="430"/>
        <v>0.0022</v>
      </c>
      <c r="AI138" s="9">
        <f t="shared" si="430"/>
        <v>0.0184</v>
      </c>
      <c r="AJ138" s="9">
        <f t="shared" si="9"/>
        <v>0.0492</v>
      </c>
      <c r="AK138" s="9">
        <f t="shared" si="10"/>
        <v>0.0514</v>
      </c>
      <c r="AL138" s="8">
        <f t="shared" si="111"/>
        <v>4.280155642</v>
      </c>
      <c r="AM138" s="8">
        <f t="shared" si="12"/>
        <v>35.79766537</v>
      </c>
      <c r="AN138" s="8">
        <f t="shared" si="112"/>
        <v>4.471544715</v>
      </c>
      <c r="AO138" s="8">
        <f t="shared" si="14"/>
        <v>55.75757576</v>
      </c>
      <c r="AP138" s="8">
        <f t="shared" si="15"/>
        <v>0.000002215847546</v>
      </c>
      <c r="AQ138" s="8">
        <f t="shared" si="16"/>
        <v>0.004194068204</v>
      </c>
      <c r="AR138" s="8">
        <f t="shared" si="17"/>
        <v>0.01121457368</v>
      </c>
      <c r="AS138" s="10">
        <f t="shared" si="18"/>
        <v>0.3194424278</v>
      </c>
      <c r="AT138" s="10">
        <f t="shared" si="19"/>
        <v>2.671700305</v>
      </c>
      <c r="AU138" s="10">
        <f t="shared" si="20"/>
        <v>7.143894294</v>
      </c>
      <c r="AV138" s="10">
        <f t="shared" si="21"/>
        <v>0.006189962762</v>
      </c>
      <c r="AW138" s="8">
        <f t="shared" si="22"/>
        <v>7.463336721</v>
      </c>
    </row>
    <row r="139" ht="15.75" customHeight="1">
      <c r="A139" s="5">
        <v>505.0</v>
      </c>
      <c r="B139" s="6">
        <v>44636.0</v>
      </c>
      <c r="C139" s="5">
        <v>8.0</v>
      </c>
      <c r="D139" s="5" t="s">
        <v>54</v>
      </c>
      <c r="E139" s="8">
        <v>1.0981</v>
      </c>
      <c r="F139" s="8"/>
      <c r="G139" s="8">
        <v>0.3986</v>
      </c>
      <c r="H139" s="8">
        <v>0.4115</v>
      </c>
      <c r="I139" s="8">
        <v>0.3937</v>
      </c>
      <c r="J139" s="23">
        <v>19.3</v>
      </c>
      <c r="K139" s="8">
        <v>1.6168</v>
      </c>
      <c r="L139" s="8"/>
      <c r="M139" s="8">
        <v>0.4324</v>
      </c>
      <c r="N139" s="8">
        <v>0.4174</v>
      </c>
      <c r="O139" s="8">
        <v>0.4221</v>
      </c>
      <c r="P139" s="8">
        <f t="shared" si="36"/>
        <v>0.5187</v>
      </c>
      <c r="Q139" s="8">
        <f t="shared" ref="Q139:S139" si="431">M139-G139</f>
        <v>0.0338</v>
      </c>
      <c r="R139" s="8">
        <f t="shared" si="431"/>
        <v>0.0059</v>
      </c>
      <c r="S139" s="8">
        <f t="shared" si="431"/>
        <v>0.0284</v>
      </c>
      <c r="T139" s="8">
        <f t="shared" si="3"/>
        <v>0.0622</v>
      </c>
      <c r="U139" s="8">
        <f t="shared" si="4"/>
        <v>0.0681</v>
      </c>
      <c r="V139" s="8">
        <v>1.6056</v>
      </c>
      <c r="W139" s="8">
        <v>0.4025</v>
      </c>
      <c r="X139" s="8">
        <v>0.4121</v>
      </c>
      <c r="Y139" s="8">
        <v>0.3964</v>
      </c>
      <c r="Z139" s="8"/>
      <c r="AA139" s="9">
        <f t="shared" si="5"/>
        <v>0.5075</v>
      </c>
      <c r="AB139" s="9">
        <f t="shared" ref="AB139:AD139" si="432">W139-G139</f>
        <v>0.0039</v>
      </c>
      <c r="AC139" s="9">
        <f t="shared" si="432"/>
        <v>0.0006</v>
      </c>
      <c r="AD139" s="9">
        <f t="shared" si="432"/>
        <v>0.0027</v>
      </c>
      <c r="AE139" s="9">
        <f t="shared" si="7"/>
        <v>0.0066</v>
      </c>
      <c r="AF139" s="9">
        <f t="shared" ref="AF139:AI139" si="433">P139-AA139</f>
        <v>0.0112</v>
      </c>
      <c r="AG139" s="9">
        <f t="shared" si="433"/>
        <v>0.0299</v>
      </c>
      <c r="AH139" s="9">
        <f t="shared" si="433"/>
        <v>0.0053</v>
      </c>
      <c r="AI139" s="9">
        <f t="shared" si="433"/>
        <v>0.0257</v>
      </c>
      <c r="AJ139" s="9">
        <f t="shared" si="9"/>
        <v>0.0556</v>
      </c>
      <c r="AK139" s="9">
        <f t="shared" si="10"/>
        <v>0.0609</v>
      </c>
      <c r="AL139" s="8">
        <f t="shared" si="111"/>
        <v>8.702791461</v>
      </c>
      <c r="AM139" s="8">
        <f t="shared" si="12"/>
        <v>42.20032841</v>
      </c>
      <c r="AN139" s="8">
        <f t="shared" si="112"/>
        <v>9.532374101</v>
      </c>
      <c r="AO139" s="8">
        <f t="shared" si="14"/>
        <v>73.01136364</v>
      </c>
      <c r="AP139" s="8">
        <f t="shared" si="15"/>
        <v>0.000006655522471</v>
      </c>
      <c r="AQ139" s="8">
        <f t="shared" si="16"/>
        <v>0.006697734092</v>
      </c>
      <c r="AR139" s="8">
        <f t="shared" si="17"/>
        <v>0.01449003951</v>
      </c>
      <c r="AS139" s="10">
        <f t="shared" si="18"/>
        <v>1.021785232</v>
      </c>
      <c r="AT139" s="10">
        <f t="shared" si="19"/>
        <v>4.954694428</v>
      </c>
      <c r="AU139" s="10">
        <f t="shared" si="20"/>
        <v>10.71910546</v>
      </c>
      <c r="AV139" s="10">
        <f t="shared" si="21"/>
        <v>0.008471208394</v>
      </c>
      <c r="AW139" s="8">
        <f t="shared" si="22"/>
        <v>11.74089069</v>
      </c>
    </row>
    <row r="140" ht="15.75" customHeight="1">
      <c r="A140" s="5">
        <v>506.0</v>
      </c>
      <c r="B140" s="6">
        <v>44636.0</v>
      </c>
      <c r="C140" s="5">
        <v>8.0</v>
      </c>
      <c r="D140" s="5" t="s">
        <v>54</v>
      </c>
      <c r="E140" s="8">
        <v>1.1052</v>
      </c>
      <c r="F140" s="8"/>
      <c r="G140" s="8">
        <v>0.3956</v>
      </c>
      <c r="H140" s="8">
        <v>0.4137</v>
      </c>
      <c r="I140" s="8">
        <v>0.3986</v>
      </c>
      <c r="J140" s="23">
        <v>18.25</v>
      </c>
      <c r="K140" s="8">
        <v>1.6405</v>
      </c>
      <c r="L140" s="8"/>
      <c r="M140" s="8">
        <v>0.4262</v>
      </c>
      <c r="N140" s="8">
        <v>0.4165</v>
      </c>
      <c r="O140" s="8">
        <v>0.4217</v>
      </c>
      <c r="P140" s="8">
        <f t="shared" si="36"/>
        <v>0.5353</v>
      </c>
      <c r="Q140" s="8">
        <f t="shared" ref="Q140:S140" si="434">M140-G140</f>
        <v>0.0306</v>
      </c>
      <c r="R140" s="8">
        <f t="shared" si="434"/>
        <v>0.0028</v>
      </c>
      <c r="S140" s="8">
        <f t="shared" si="434"/>
        <v>0.0231</v>
      </c>
      <c r="T140" s="8">
        <f t="shared" si="3"/>
        <v>0.0537</v>
      </c>
      <c r="U140" s="8">
        <f t="shared" si="4"/>
        <v>0.0565</v>
      </c>
      <c r="V140" s="8">
        <v>1.6299</v>
      </c>
      <c r="W140" s="8">
        <v>0.3998</v>
      </c>
      <c r="X140" s="8">
        <v>0.4144</v>
      </c>
      <c r="Y140" s="8">
        <v>0.4013</v>
      </c>
      <c r="Z140" s="8"/>
      <c r="AA140" s="9">
        <f t="shared" si="5"/>
        <v>0.5247</v>
      </c>
      <c r="AB140" s="9">
        <f t="shared" ref="AB140:AD140" si="435">W140-G140</f>
        <v>0.0042</v>
      </c>
      <c r="AC140" s="9">
        <f t="shared" si="435"/>
        <v>0.0007</v>
      </c>
      <c r="AD140" s="9">
        <f t="shared" si="435"/>
        <v>0.0027</v>
      </c>
      <c r="AE140" s="9">
        <f t="shared" si="7"/>
        <v>0.0069</v>
      </c>
      <c r="AF140" s="9">
        <f t="shared" ref="AF140:AI140" si="436">P140-AA140</f>
        <v>0.0106</v>
      </c>
      <c r="AG140" s="9">
        <f t="shared" si="436"/>
        <v>0.0264</v>
      </c>
      <c r="AH140" s="9">
        <f t="shared" si="436"/>
        <v>0.0021</v>
      </c>
      <c r="AI140" s="9">
        <f t="shared" si="436"/>
        <v>0.0204</v>
      </c>
      <c r="AJ140" s="9">
        <f t="shared" si="9"/>
        <v>0.0468</v>
      </c>
      <c r="AK140" s="9">
        <f t="shared" si="10"/>
        <v>0.0489</v>
      </c>
      <c r="AL140" s="8">
        <f t="shared" si="111"/>
        <v>4.294478528</v>
      </c>
      <c r="AM140" s="8">
        <f t="shared" si="12"/>
        <v>41.71779141</v>
      </c>
      <c r="AN140" s="8">
        <f t="shared" si="112"/>
        <v>4.487179487</v>
      </c>
      <c r="AO140" s="8">
        <f t="shared" si="14"/>
        <v>71.57894737</v>
      </c>
      <c r="AP140" s="8">
        <f t="shared" si="15"/>
        <v>0.000003409136167</v>
      </c>
      <c r="AQ140" s="8">
        <f t="shared" si="16"/>
        <v>0.006213773456</v>
      </c>
      <c r="AR140" s="8">
        <f t="shared" si="17"/>
        <v>0.01425512734</v>
      </c>
      <c r="AS140" s="10">
        <f t="shared" si="18"/>
        <v>0.3923033813</v>
      </c>
      <c r="AT140" s="10">
        <f t="shared" si="19"/>
        <v>3.810947132</v>
      </c>
      <c r="AU140" s="10">
        <f t="shared" si="20"/>
        <v>8.742761069</v>
      </c>
      <c r="AV140" s="10">
        <f t="shared" si="21"/>
        <v>0.00804489264</v>
      </c>
      <c r="AW140" s="8">
        <f t="shared" si="22"/>
        <v>9.13506445</v>
      </c>
    </row>
    <row r="141" ht="15.75" customHeight="1">
      <c r="A141" s="5">
        <v>507.0</v>
      </c>
      <c r="B141" s="6">
        <v>44636.0</v>
      </c>
      <c r="C141" s="5">
        <v>8.0</v>
      </c>
      <c r="D141" s="5" t="s">
        <v>54</v>
      </c>
      <c r="E141" s="8">
        <v>1.1102</v>
      </c>
      <c r="F141" s="8"/>
      <c r="G141" s="8">
        <v>0.3994</v>
      </c>
      <c r="H141" s="8">
        <v>0.4192</v>
      </c>
      <c r="I141" s="8">
        <v>0.3934</v>
      </c>
      <c r="J141" s="23">
        <v>11.825</v>
      </c>
      <c r="K141" s="8">
        <v>1.2366</v>
      </c>
      <c r="L141" s="8"/>
      <c r="M141" s="8">
        <v>0.4064</v>
      </c>
      <c r="N141" s="8">
        <v>0.4196</v>
      </c>
      <c r="O141" s="8">
        <v>0.3972</v>
      </c>
      <c r="P141" s="8">
        <f t="shared" si="36"/>
        <v>0.1264</v>
      </c>
      <c r="Q141" s="8">
        <f t="shared" ref="Q141:S141" si="437">M141-G141</f>
        <v>0.007</v>
      </c>
      <c r="R141" s="8">
        <f t="shared" si="437"/>
        <v>0.0004</v>
      </c>
      <c r="S141" s="8">
        <f t="shared" si="437"/>
        <v>0.0038</v>
      </c>
      <c r="T141" s="8">
        <f t="shared" si="3"/>
        <v>0.0108</v>
      </c>
      <c r="U141" s="8">
        <f t="shared" si="4"/>
        <v>0.0112</v>
      </c>
      <c r="V141" s="8">
        <v>1.234</v>
      </c>
      <c r="W141" s="8">
        <v>0.4003</v>
      </c>
      <c r="X141" s="8">
        <v>0.419</v>
      </c>
      <c r="Y141" s="8">
        <v>0.3938</v>
      </c>
      <c r="Z141" s="8"/>
      <c r="AA141" s="9">
        <f t="shared" si="5"/>
        <v>0.1238</v>
      </c>
      <c r="AB141" s="9">
        <f t="shared" ref="AB141:AD141" si="438">W141-G141</f>
        <v>0.0009</v>
      </c>
      <c r="AC141" s="9">
        <f t="shared" si="438"/>
        <v>-0.0002</v>
      </c>
      <c r="AD141" s="9">
        <f t="shared" si="438"/>
        <v>0.0004</v>
      </c>
      <c r="AE141" s="9">
        <f t="shared" si="7"/>
        <v>0.0013</v>
      </c>
      <c r="AF141" s="9">
        <f t="shared" ref="AF141:AI141" si="439">P141-AA141</f>
        <v>0.0026</v>
      </c>
      <c r="AG141" s="9">
        <f t="shared" si="439"/>
        <v>0.0061</v>
      </c>
      <c r="AH141" s="9">
        <f t="shared" si="439"/>
        <v>0.0006</v>
      </c>
      <c r="AI141" s="9">
        <f t="shared" si="439"/>
        <v>0.0034</v>
      </c>
      <c r="AJ141" s="9">
        <f t="shared" si="9"/>
        <v>0.0095</v>
      </c>
      <c r="AK141" s="9">
        <f t="shared" si="10"/>
        <v>0.0101</v>
      </c>
      <c r="AL141" s="8">
        <f t="shared" si="111"/>
        <v>5.940594059</v>
      </c>
      <c r="AM141" s="8">
        <f t="shared" si="12"/>
        <v>33.66336634</v>
      </c>
      <c r="AN141" s="8">
        <f t="shared" si="112"/>
        <v>6.315789474</v>
      </c>
      <c r="AO141" s="8">
        <f t="shared" si="14"/>
        <v>50.74626866</v>
      </c>
      <c r="AP141" s="8">
        <f t="shared" si="15"/>
        <v>0.000007139571286</v>
      </c>
      <c r="AQ141" s="8">
        <f t="shared" si="16"/>
        <v>0.003472294821</v>
      </c>
      <c r="AR141" s="8">
        <f t="shared" si="17"/>
        <v>0.009702000236</v>
      </c>
      <c r="AS141" s="10">
        <f t="shared" si="18"/>
        <v>0.4746835443</v>
      </c>
      <c r="AT141" s="10">
        <f t="shared" si="19"/>
        <v>2.689873418</v>
      </c>
      <c r="AU141" s="10">
        <f t="shared" si="20"/>
        <v>7.515822785</v>
      </c>
      <c r="AV141" s="10">
        <f t="shared" si="21"/>
        <v>0.006108265779</v>
      </c>
      <c r="AW141" s="8">
        <f t="shared" si="22"/>
        <v>7.990506329</v>
      </c>
    </row>
    <row r="142" ht="15.75" customHeight="1">
      <c r="A142" s="11">
        <v>380.0</v>
      </c>
      <c r="B142" s="12">
        <v>44677.0</v>
      </c>
      <c r="C142" s="11">
        <v>8.0</v>
      </c>
      <c r="D142" s="11" t="s">
        <v>54</v>
      </c>
      <c r="E142" s="13">
        <v>1.1884</v>
      </c>
      <c r="F142" s="13"/>
      <c r="G142" s="13">
        <v>0.4168</v>
      </c>
      <c r="H142" s="13">
        <v>0.4158</v>
      </c>
      <c r="I142" s="14">
        <v>0.4002</v>
      </c>
      <c r="J142" s="14">
        <v>30.7</v>
      </c>
      <c r="K142" s="14">
        <v>3.2593</v>
      </c>
      <c r="L142" s="14"/>
      <c r="M142" s="14">
        <v>0.5551</v>
      </c>
      <c r="N142" s="14">
        <v>0.6261</v>
      </c>
      <c r="O142" s="14">
        <v>0.4964</v>
      </c>
      <c r="P142" s="14">
        <f t="shared" si="36"/>
        <v>2.0709</v>
      </c>
      <c r="Q142" s="14">
        <f t="shared" ref="Q142:S142" si="440">M142-G142</f>
        <v>0.1383</v>
      </c>
      <c r="R142" s="14">
        <f t="shared" si="440"/>
        <v>0.2103</v>
      </c>
      <c r="S142" s="14">
        <f t="shared" si="440"/>
        <v>0.0962</v>
      </c>
      <c r="T142" s="8">
        <f t="shared" si="3"/>
        <v>0.2345</v>
      </c>
      <c r="U142" s="14">
        <f t="shared" si="4"/>
        <v>0.4448</v>
      </c>
      <c r="V142" s="14">
        <v>3.2227</v>
      </c>
      <c r="W142" s="14">
        <v>0.4532</v>
      </c>
      <c r="X142" s="14">
        <v>0.4511</v>
      </c>
      <c r="Y142" s="14">
        <v>0.4108</v>
      </c>
      <c r="Z142" s="14"/>
      <c r="AA142" s="9">
        <f t="shared" si="5"/>
        <v>2.0343</v>
      </c>
      <c r="AB142" s="9">
        <f t="shared" ref="AB142:AD142" si="441">W142-G142</f>
        <v>0.0364</v>
      </c>
      <c r="AC142" s="9">
        <f t="shared" si="441"/>
        <v>0.0353</v>
      </c>
      <c r="AD142" s="9">
        <f t="shared" si="441"/>
        <v>0.0106</v>
      </c>
      <c r="AE142" s="9">
        <f t="shared" si="7"/>
        <v>0.047</v>
      </c>
      <c r="AF142" s="9">
        <f t="shared" ref="AF142:AI142" si="442">P142-AA142</f>
        <v>0.0366</v>
      </c>
      <c r="AG142" s="9">
        <f t="shared" si="442"/>
        <v>0.1019</v>
      </c>
      <c r="AH142" s="9">
        <f t="shared" si="442"/>
        <v>0.175</v>
      </c>
      <c r="AI142" s="9">
        <f t="shared" si="442"/>
        <v>0.0856</v>
      </c>
      <c r="AJ142" s="9">
        <f t="shared" si="9"/>
        <v>0.1875</v>
      </c>
      <c r="AK142" s="9">
        <f t="shared" si="10"/>
        <v>0.3625</v>
      </c>
      <c r="AL142" s="8">
        <f t="shared" si="111"/>
        <v>48.27586207</v>
      </c>
      <c r="AM142" s="8">
        <f t="shared" si="12"/>
        <v>23.6137931</v>
      </c>
      <c r="AN142" s="8">
        <f t="shared" si="112"/>
        <v>93.33333333</v>
      </c>
      <c r="AO142" s="8">
        <f t="shared" si="14"/>
        <v>30.91368725</v>
      </c>
      <c r="AP142" s="8">
        <f t="shared" si="15"/>
        <v>0.00002609917406</v>
      </c>
      <c r="AQ142" s="8">
        <f t="shared" si="16"/>
        <v>0.006116186047</v>
      </c>
      <c r="AR142" s="8">
        <f t="shared" si="17"/>
        <v>0.01339701967</v>
      </c>
      <c r="AS142" s="10">
        <f t="shared" si="18"/>
        <v>8.450432179</v>
      </c>
      <c r="AT142" s="10">
        <f t="shared" si="19"/>
        <v>4.13346854</v>
      </c>
      <c r="AU142" s="10">
        <f t="shared" si="20"/>
        <v>9.054034478</v>
      </c>
      <c r="AV142" s="10">
        <f t="shared" si="21"/>
        <v>0.01252832135</v>
      </c>
      <c r="AW142" s="8">
        <f t="shared" si="22"/>
        <v>17.50446666</v>
      </c>
    </row>
    <row r="143" ht="15.75" customHeight="1">
      <c r="A143" s="11">
        <v>381.0</v>
      </c>
      <c r="B143" s="12">
        <v>44677.0</v>
      </c>
      <c r="C143" s="11">
        <v>8.0</v>
      </c>
      <c r="D143" s="11" t="s">
        <v>54</v>
      </c>
      <c r="E143" s="13">
        <v>1.1801</v>
      </c>
      <c r="F143" s="13"/>
      <c r="G143" s="13">
        <v>0.4131</v>
      </c>
      <c r="H143" s="13">
        <v>0.4114</v>
      </c>
      <c r="I143" s="14">
        <v>0.4003</v>
      </c>
      <c r="J143" s="14">
        <v>39.85</v>
      </c>
      <c r="K143" s="14">
        <v>6.2787</v>
      </c>
      <c r="L143" s="14"/>
      <c r="M143" s="14">
        <v>0.7584</v>
      </c>
      <c r="N143" s="14">
        <v>0.756</v>
      </c>
      <c r="O143" s="14">
        <v>0.6396</v>
      </c>
      <c r="P143" s="14">
        <f t="shared" si="36"/>
        <v>5.0986</v>
      </c>
      <c r="Q143" s="14">
        <f t="shared" ref="Q143:S143" si="443">M143-G143</f>
        <v>0.3453</v>
      </c>
      <c r="R143" s="14">
        <f t="shared" si="443"/>
        <v>0.3446</v>
      </c>
      <c r="S143" s="14">
        <f t="shared" si="443"/>
        <v>0.2393</v>
      </c>
      <c r="T143" s="8">
        <f t="shared" si="3"/>
        <v>0.5846</v>
      </c>
      <c r="U143" s="14">
        <f t="shared" si="4"/>
        <v>0.9292</v>
      </c>
      <c r="V143" s="14">
        <v>6.1888</v>
      </c>
      <c r="W143" s="14">
        <v>0.4896</v>
      </c>
      <c r="X143" s="14">
        <v>0.469</v>
      </c>
      <c r="Y143" s="14">
        <v>0.4221</v>
      </c>
      <c r="Z143" s="14"/>
      <c r="AA143" s="9">
        <f t="shared" si="5"/>
        <v>5.0087</v>
      </c>
      <c r="AB143" s="9">
        <f t="shared" ref="AB143:AD143" si="444">W143-G143</f>
        <v>0.0765</v>
      </c>
      <c r="AC143" s="9">
        <f t="shared" si="444"/>
        <v>0.0576</v>
      </c>
      <c r="AD143" s="9">
        <f t="shared" si="444"/>
        <v>0.0218</v>
      </c>
      <c r="AE143" s="9">
        <f t="shared" si="7"/>
        <v>0.0983</v>
      </c>
      <c r="AF143" s="9">
        <f t="shared" ref="AF143:AI143" si="445">P143-AA143</f>
        <v>0.0899</v>
      </c>
      <c r="AG143" s="9">
        <f t="shared" si="445"/>
        <v>0.2688</v>
      </c>
      <c r="AH143" s="9">
        <f t="shared" si="445"/>
        <v>0.287</v>
      </c>
      <c r="AI143" s="9">
        <f t="shared" si="445"/>
        <v>0.2175</v>
      </c>
      <c r="AJ143" s="9">
        <f t="shared" si="9"/>
        <v>0.4863</v>
      </c>
      <c r="AK143" s="9">
        <f t="shared" si="10"/>
        <v>0.7733</v>
      </c>
      <c r="AL143" s="8">
        <f t="shared" si="111"/>
        <v>37.11366869</v>
      </c>
      <c r="AM143" s="8">
        <f t="shared" si="12"/>
        <v>28.12621234</v>
      </c>
      <c r="AN143" s="8">
        <f t="shared" si="112"/>
        <v>59.01706765</v>
      </c>
      <c r="AO143" s="8">
        <f t="shared" si="14"/>
        <v>39.13278158</v>
      </c>
      <c r="AP143" s="8">
        <f t="shared" si="15"/>
        <v>0.0000129251548</v>
      </c>
      <c r="AQ143" s="8">
        <f t="shared" si="16"/>
        <v>0.00750974399</v>
      </c>
      <c r="AR143" s="8">
        <f t="shared" si="17"/>
        <v>0.01679075173</v>
      </c>
      <c r="AS143" s="10">
        <f t="shared" si="18"/>
        <v>5.628996195</v>
      </c>
      <c r="AT143" s="10">
        <f t="shared" si="19"/>
        <v>4.265876907</v>
      </c>
      <c r="AU143" s="10">
        <f t="shared" si="20"/>
        <v>9.537912368</v>
      </c>
      <c r="AV143" s="10">
        <f t="shared" si="21"/>
        <v>0.01221977004</v>
      </c>
      <c r="AW143" s="8">
        <f t="shared" si="22"/>
        <v>15.16690856</v>
      </c>
    </row>
    <row r="144" ht="15.75" customHeight="1">
      <c r="A144" s="11">
        <v>382.0</v>
      </c>
      <c r="B144" s="12">
        <v>44677.0</v>
      </c>
      <c r="C144" s="11">
        <v>8.0</v>
      </c>
      <c r="D144" s="11" t="s">
        <v>54</v>
      </c>
      <c r="E144" s="13">
        <v>1.172</v>
      </c>
      <c r="F144" s="13"/>
      <c r="G144" s="13">
        <v>0.4131</v>
      </c>
      <c r="H144" s="13">
        <v>0.4164</v>
      </c>
      <c r="I144" s="14">
        <v>0.4023</v>
      </c>
      <c r="J144" s="14">
        <v>38.5</v>
      </c>
      <c r="K144" s="14">
        <v>4.9652</v>
      </c>
      <c r="L144" s="14"/>
      <c r="M144" s="14">
        <v>0.6623</v>
      </c>
      <c r="N144" s="14">
        <v>0.4672</v>
      </c>
      <c r="O144" s="14">
        <v>0.633</v>
      </c>
      <c r="P144" s="14">
        <f t="shared" si="36"/>
        <v>3.7932</v>
      </c>
      <c r="Q144" s="14">
        <f t="shared" ref="Q144:S144" si="446">M144-G144</f>
        <v>0.2492</v>
      </c>
      <c r="R144" s="14">
        <f t="shared" si="446"/>
        <v>0.0508</v>
      </c>
      <c r="S144" s="14">
        <f t="shared" si="446"/>
        <v>0.2307</v>
      </c>
      <c r="T144" s="8">
        <f t="shared" si="3"/>
        <v>0.4799</v>
      </c>
      <c r="U144" s="14">
        <f t="shared" si="4"/>
        <v>0.5307</v>
      </c>
      <c r="V144" s="14">
        <v>4.8973</v>
      </c>
      <c r="W144" s="14">
        <v>0.4737</v>
      </c>
      <c r="X144" s="14">
        <v>0.4253</v>
      </c>
      <c r="Y144" s="14">
        <v>0.4292</v>
      </c>
      <c r="Z144" s="14"/>
      <c r="AA144" s="9">
        <f t="shared" si="5"/>
        <v>3.7253</v>
      </c>
      <c r="AB144" s="9">
        <f t="shared" ref="AB144:AD144" si="447">W144-G144</f>
        <v>0.0606</v>
      </c>
      <c r="AC144" s="9">
        <f t="shared" si="447"/>
        <v>0.0089</v>
      </c>
      <c r="AD144" s="9">
        <f t="shared" si="447"/>
        <v>0.0269</v>
      </c>
      <c r="AE144" s="9">
        <f t="shared" si="7"/>
        <v>0.0875</v>
      </c>
      <c r="AF144" s="9">
        <f t="shared" ref="AF144:AI144" si="448">P144-AA144</f>
        <v>0.0679</v>
      </c>
      <c r="AG144" s="9">
        <f t="shared" si="448"/>
        <v>0.1886</v>
      </c>
      <c r="AH144" s="9">
        <f t="shared" si="448"/>
        <v>0.0419</v>
      </c>
      <c r="AI144" s="9">
        <f t="shared" si="448"/>
        <v>0.2038</v>
      </c>
      <c r="AJ144" s="9">
        <f t="shared" si="9"/>
        <v>0.3924</v>
      </c>
      <c r="AK144" s="9">
        <f t="shared" si="10"/>
        <v>0.4343</v>
      </c>
      <c r="AL144" s="8">
        <f t="shared" si="111"/>
        <v>9.647708957</v>
      </c>
      <c r="AM144" s="8">
        <f t="shared" si="12"/>
        <v>46.92608796</v>
      </c>
      <c r="AN144" s="8">
        <f t="shared" si="112"/>
        <v>10.67787971</v>
      </c>
      <c r="AO144" s="8">
        <f t="shared" si="14"/>
        <v>88.4164859</v>
      </c>
      <c r="AP144" s="8">
        <f t="shared" si="15"/>
        <v>0.00000221041407</v>
      </c>
      <c r="AQ144" s="8">
        <f t="shared" si="16"/>
        <v>0.007746369553</v>
      </c>
      <c r="AR144" s="8">
        <f t="shared" si="17"/>
        <v>0.01491499221</v>
      </c>
      <c r="AS144" s="10">
        <f t="shared" si="18"/>
        <v>1.104608246</v>
      </c>
      <c r="AT144" s="10">
        <f t="shared" si="19"/>
        <v>5.372772329</v>
      </c>
      <c r="AU144" s="10">
        <f t="shared" si="20"/>
        <v>10.34482759</v>
      </c>
      <c r="AV144" s="10">
        <f t="shared" si="21"/>
        <v>0.007610402753</v>
      </c>
      <c r="AW144" s="8">
        <f t="shared" si="22"/>
        <v>11.44943583</v>
      </c>
    </row>
    <row r="145" ht="15.75" customHeight="1">
      <c r="A145" s="11">
        <v>383.0</v>
      </c>
      <c r="B145" s="12">
        <v>44677.0</v>
      </c>
      <c r="C145" s="11">
        <v>8.0</v>
      </c>
      <c r="D145" s="11" t="s">
        <v>54</v>
      </c>
      <c r="E145" s="13">
        <v>1.1843</v>
      </c>
      <c r="F145" s="13"/>
      <c r="G145" s="13">
        <v>0.4101</v>
      </c>
      <c r="H145" s="13">
        <v>0.4169</v>
      </c>
      <c r="I145" s="14">
        <v>0.3958</v>
      </c>
      <c r="J145" s="14">
        <v>33.75</v>
      </c>
      <c r="K145" s="14">
        <v>3.8324</v>
      </c>
      <c r="L145" s="14"/>
      <c r="M145" s="14">
        <v>0.5825</v>
      </c>
      <c r="N145" s="14">
        <v>0.5339</v>
      </c>
      <c r="O145" s="14">
        <v>0.5616</v>
      </c>
      <c r="P145" s="14">
        <f t="shared" si="36"/>
        <v>2.6481</v>
      </c>
      <c r="Q145" s="14">
        <f t="shared" ref="Q145:S145" si="449">M145-G145</f>
        <v>0.1724</v>
      </c>
      <c r="R145" s="14">
        <f t="shared" si="449"/>
        <v>0.117</v>
      </c>
      <c r="S145" s="14">
        <f t="shared" si="449"/>
        <v>0.1658</v>
      </c>
      <c r="T145" s="8">
        <f t="shared" si="3"/>
        <v>0.3382</v>
      </c>
      <c r="U145" s="14">
        <f t="shared" si="4"/>
        <v>0.4552</v>
      </c>
      <c r="V145" s="14">
        <v>3.7825</v>
      </c>
      <c r="W145" s="14">
        <v>0.4509</v>
      </c>
      <c r="X145" s="14">
        <v>0.4337</v>
      </c>
      <c r="Y145" s="14">
        <v>0.4131</v>
      </c>
      <c r="Z145" s="14"/>
      <c r="AA145" s="9">
        <f t="shared" si="5"/>
        <v>2.5982</v>
      </c>
      <c r="AB145" s="9">
        <f t="shared" ref="AB145:AD145" si="450">W145-G145</f>
        <v>0.0408</v>
      </c>
      <c r="AC145" s="9">
        <f t="shared" si="450"/>
        <v>0.0168</v>
      </c>
      <c r="AD145" s="9">
        <f t="shared" si="450"/>
        <v>0.0173</v>
      </c>
      <c r="AE145" s="9">
        <f t="shared" si="7"/>
        <v>0.0581</v>
      </c>
      <c r="AF145" s="9">
        <f t="shared" ref="AF145:AI145" si="451">P145-AA145</f>
        <v>0.0499</v>
      </c>
      <c r="AG145" s="9">
        <f t="shared" si="451"/>
        <v>0.1316</v>
      </c>
      <c r="AH145" s="9">
        <f t="shared" si="451"/>
        <v>0.1002</v>
      </c>
      <c r="AI145" s="9">
        <f t="shared" si="451"/>
        <v>0.1485</v>
      </c>
      <c r="AJ145" s="9">
        <f t="shared" si="9"/>
        <v>0.2801</v>
      </c>
      <c r="AK145" s="9">
        <f t="shared" si="10"/>
        <v>0.3803</v>
      </c>
      <c r="AL145" s="8">
        <f t="shared" si="111"/>
        <v>26.3476203</v>
      </c>
      <c r="AM145" s="8">
        <f t="shared" si="12"/>
        <v>39.04811991</v>
      </c>
      <c r="AN145" s="8">
        <f t="shared" si="112"/>
        <v>35.77293824</v>
      </c>
      <c r="AO145" s="8">
        <f t="shared" si="14"/>
        <v>64.06384814</v>
      </c>
      <c r="AP145" s="8">
        <f t="shared" si="15"/>
        <v>0.000009674590738</v>
      </c>
      <c r="AQ145" s="8">
        <f t="shared" si="16"/>
        <v>0.008148018198</v>
      </c>
      <c r="AR145" s="8">
        <f t="shared" si="17"/>
        <v>0.01536875352</v>
      </c>
      <c r="AS145" s="10">
        <f t="shared" si="18"/>
        <v>3.783845021</v>
      </c>
      <c r="AT145" s="10">
        <f t="shared" si="19"/>
        <v>5.607794268</v>
      </c>
      <c r="AU145" s="10">
        <f t="shared" si="20"/>
        <v>10.57739511</v>
      </c>
      <c r="AV145" s="10">
        <f t="shared" si="21"/>
        <v>0.00989247574</v>
      </c>
      <c r="AW145" s="8">
        <f t="shared" si="22"/>
        <v>14.36124013</v>
      </c>
    </row>
    <row r="146" ht="15.75" customHeight="1">
      <c r="A146" s="11">
        <v>384.0</v>
      </c>
      <c r="B146" s="12">
        <v>44677.0</v>
      </c>
      <c r="C146" s="11">
        <v>8.0</v>
      </c>
      <c r="D146" s="11" t="s">
        <v>54</v>
      </c>
      <c r="E146" s="13">
        <v>1.1707</v>
      </c>
      <c r="F146" s="13"/>
      <c r="G146" s="13">
        <v>0.4107</v>
      </c>
      <c r="H146" s="13">
        <v>0.4114</v>
      </c>
      <c r="I146" s="14">
        <v>0.3964</v>
      </c>
      <c r="J146" s="14">
        <v>37.95</v>
      </c>
      <c r="K146" s="14">
        <v>5.1668</v>
      </c>
      <c r="L146" s="14"/>
      <c r="M146" s="14">
        <v>0.656</v>
      </c>
      <c r="N146" s="14">
        <v>0.8615</v>
      </c>
      <c r="O146" s="14">
        <v>0.5645</v>
      </c>
      <c r="P146" s="14">
        <f t="shared" si="36"/>
        <v>3.9961</v>
      </c>
      <c r="Q146" s="14">
        <f t="shared" ref="Q146:S146" si="452">M146-G146</f>
        <v>0.2453</v>
      </c>
      <c r="R146" s="14">
        <f t="shared" si="452"/>
        <v>0.4501</v>
      </c>
      <c r="S146" s="14">
        <f t="shared" si="452"/>
        <v>0.1681</v>
      </c>
      <c r="T146" s="8">
        <f t="shared" si="3"/>
        <v>0.4134</v>
      </c>
      <c r="U146" s="14">
        <f t="shared" si="4"/>
        <v>0.8635</v>
      </c>
      <c r="V146" s="14">
        <v>5.0903</v>
      </c>
      <c r="W146" s="14">
        <v>0.4611</v>
      </c>
      <c r="X146" s="14">
        <v>0.4899</v>
      </c>
      <c r="Y146" s="14">
        <v>0.4167</v>
      </c>
      <c r="Z146" s="14"/>
      <c r="AA146" s="9">
        <f t="shared" si="5"/>
        <v>3.9196</v>
      </c>
      <c r="AB146" s="9">
        <f t="shared" ref="AB146:AD146" si="453">W146-G146</f>
        <v>0.0504</v>
      </c>
      <c r="AC146" s="9">
        <f t="shared" si="453"/>
        <v>0.0785</v>
      </c>
      <c r="AD146" s="9">
        <f t="shared" si="453"/>
        <v>0.0203</v>
      </c>
      <c r="AE146" s="9">
        <f t="shared" si="7"/>
        <v>0.0707</v>
      </c>
      <c r="AF146" s="9">
        <f t="shared" ref="AF146:AI146" si="454">P146-AA146</f>
        <v>0.0765</v>
      </c>
      <c r="AG146" s="9">
        <f t="shared" si="454"/>
        <v>0.1949</v>
      </c>
      <c r="AH146" s="9">
        <f t="shared" si="454"/>
        <v>0.3716</v>
      </c>
      <c r="AI146" s="9">
        <f t="shared" si="454"/>
        <v>0.1478</v>
      </c>
      <c r="AJ146" s="9">
        <f t="shared" si="9"/>
        <v>0.3427</v>
      </c>
      <c r="AK146" s="9">
        <f t="shared" si="10"/>
        <v>0.7143</v>
      </c>
      <c r="AL146" s="8">
        <f t="shared" si="111"/>
        <v>52.02295954</v>
      </c>
      <c r="AM146" s="8">
        <f t="shared" si="12"/>
        <v>20.69158617</v>
      </c>
      <c r="AN146" s="8">
        <f t="shared" si="112"/>
        <v>108.4330318</v>
      </c>
      <c r="AO146" s="8">
        <f t="shared" si="14"/>
        <v>26.09002648</v>
      </c>
      <c r="AP146" s="8">
        <f t="shared" si="15"/>
        <v>0.00002094208271</v>
      </c>
      <c r="AQ146" s="8">
        <f t="shared" si="16"/>
        <v>0.005847765005</v>
      </c>
      <c r="AR146" s="8">
        <f t="shared" si="17"/>
        <v>0.01355905999</v>
      </c>
      <c r="AS146" s="10">
        <f t="shared" si="18"/>
        <v>9.29906659</v>
      </c>
      <c r="AT146" s="10">
        <f t="shared" si="19"/>
        <v>3.698606141</v>
      </c>
      <c r="AU146" s="10">
        <f t="shared" si="20"/>
        <v>8.575861465</v>
      </c>
      <c r="AV146" s="10">
        <f t="shared" si="21"/>
        <v>0.01306908882</v>
      </c>
      <c r="AW146" s="8">
        <f t="shared" si="22"/>
        <v>17.87492805</v>
      </c>
    </row>
    <row r="147" ht="15.75" customHeight="1">
      <c r="A147" s="11">
        <v>385.0</v>
      </c>
      <c r="B147" s="12">
        <v>44677.0</v>
      </c>
      <c r="C147" s="11">
        <v>8.0</v>
      </c>
      <c r="D147" s="11" t="s">
        <v>49</v>
      </c>
      <c r="E147" s="13">
        <v>1.1774</v>
      </c>
      <c r="F147" s="13"/>
      <c r="G147" s="13">
        <v>0.4131</v>
      </c>
      <c r="H147" s="13">
        <v>0.413</v>
      </c>
      <c r="I147" s="14">
        <v>0.3977</v>
      </c>
      <c r="J147" s="14">
        <v>30.45</v>
      </c>
      <c r="K147" s="14">
        <v>3.5933</v>
      </c>
      <c r="L147" s="14"/>
      <c r="M147" s="14">
        <v>0.5489</v>
      </c>
      <c r="N147" s="14">
        <v>0.5627</v>
      </c>
      <c r="O147" s="14">
        <v>0.4905</v>
      </c>
      <c r="P147" s="14">
        <f t="shared" si="36"/>
        <v>2.4159</v>
      </c>
      <c r="Q147" s="14">
        <f t="shared" ref="Q147:S147" si="455">M147-G147</f>
        <v>0.1358</v>
      </c>
      <c r="R147" s="14">
        <f t="shared" si="455"/>
        <v>0.1497</v>
      </c>
      <c r="S147" s="14">
        <f t="shared" si="455"/>
        <v>0.0928</v>
      </c>
      <c r="T147" s="8">
        <f t="shared" si="3"/>
        <v>0.2286</v>
      </c>
      <c r="U147" s="14">
        <f t="shared" si="4"/>
        <v>0.3783</v>
      </c>
      <c r="V147" s="14">
        <v>3.5534</v>
      </c>
      <c r="W147" s="14">
        <v>0.4431</v>
      </c>
      <c r="X147" s="14">
        <v>0.438</v>
      </c>
      <c r="Y147" s="14">
        <v>0.4097</v>
      </c>
      <c r="Z147" s="14"/>
      <c r="AA147" s="9">
        <f t="shared" si="5"/>
        <v>2.376</v>
      </c>
      <c r="AB147" s="9">
        <f t="shared" ref="AB147:AD147" si="456">W147-G147</f>
        <v>0.03</v>
      </c>
      <c r="AC147" s="9">
        <f t="shared" si="456"/>
        <v>0.025</v>
      </c>
      <c r="AD147" s="9">
        <f t="shared" si="456"/>
        <v>0.012</v>
      </c>
      <c r="AE147" s="9">
        <f t="shared" si="7"/>
        <v>0.042</v>
      </c>
      <c r="AF147" s="9">
        <f t="shared" ref="AF147:AI147" si="457">P147-AA147</f>
        <v>0.0399</v>
      </c>
      <c r="AG147" s="9">
        <f t="shared" si="457"/>
        <v>0.1058</v>
      </c>
      <c r="AH147" s="9">
        <f t="shared" si="457"/>
        <v>0.1247</v>
      </c>
      <c r="AI147" s="9">
        <f t="shared" si="457"/>
        <v>0.0808</v>
      </c>
      <c r="AJ147" s="9">
        <f t="shared" si="9"/>
        <v>0.1866</v>
      </c>
      <c r="AK147" s="9">
        <f t="shared" si="10"/>
        <v>0.3113</v>
      </c>
      <c r="AL147" s="8">
        <f t="shared" si="111"/>
        <v>40.05782204</v>
      </c>
      <c r="AM147" s="8">
        <f t="shared" si="12"/>
        <v>25.95566977</v>
      </c>
      <c r="AN147" s="8">
        <f t="shared" si="112"/>
        <v>66.82743837</v>
      </c>
      <c r="AO147" s="8">
        <f t="shared" si="14"/>
        <v>35.05422993</v>
      </c>
      <c r="AP147" s="8">
        <f t="shared" si="15"/>
        <v>0.00001930881779</v>
      </c>
      <c r="AQ147" s="8">
        <f t="shared" si="16"/>
        <v>0.00590633853</v>
      </c>
      <c r="AR147" s="8">
        <f t="shared" si="17"/>
        <v>0.01364013329</v>
      </c>
      <c r="AS147" s="10">
        <f t="shared" si="18"/>
        <v>5.161637485</v>
      </c>
      <c r="AT147" s="10">
        <f t="shared" si="19"/>
        <v>3.344509293</v>
      </c>
      <c r="AU147" s="10">
        <f t="shared" si="20"/>
        <v>7.723829629</v>
      </c>
      <c r="AV147" s="10">
        <f t="shared" si="21"/>
        <v>0.01102598075</v>
      </c>
      <c r="AW147" s="8">
        <f t="shared" si="22"/>
        <v>12.88546711</v>
      </c>
    </row>
    <row r="148" ht="15.75" customHeight="1">
      <c r="A148" s="11">
        <v>386.0</v>
      </c>
      <c r="B148" s="12">
        <v>44677.0</v>
      </c>
      <c r="C148" s="11">
        <v>8.0</v>
      </c>
      <c r="D148" s="11" t="s">
        <v>49</v>
      </c>
      <c r="E148" s="13">
        <v>1.1738</v>
      </c>
      <c r="F148" s="13"/>
      <c r="G148" s="13">
        <v>0.4116</v>
      </c>
      <c r="H148" s="13">
        <v>0.4143</v>
      </c>
      <c r="I148" s="14">
        <v>0.4005</v>
      </c>
      <c r="J148" s="14">
        <v>39.9</v>
      </c>
      <c r="K148" s="14">
        <v>6.5872</v>
      </c>
      <c r="L148" s="14"/>
      <c r="M148" s="14">
        <v>0.7211</v>
      </c>
      <c r="N148" s="14">
        <v>0.7747</v>
      </c>
      <c r="O148" s="14">
        <v>0.6445</v>
      </c>
      <c r="P148" s="14">
        <f t="shared" si="36"/>
        <v>5.4134</v>
      </c>
      <c r="Q148" s="14">
        <f t="shared" ref="Q148:S148" si="458">M148-G148</f>
        <v>0.3095</v>
      </c>
      <c r="R148" s="14">
        <f t="shared" si="458"/>
        <v>0.3604</v>
      </c>
      <c r="S148" s="14">
        <f t="shared" si="458"/>
        <v>0.244</v>
      </c>
      <c r="T148" s="8">
        <f t="shared" si="3"/>
        <v>0.5535</v>
      </c>
      <c r="U148" s="14">
        <f t="shared" si="4"/>
        <v>0.9139</v>
      </c>
      <c r="V148" s="14">
        <v>6.4731</v>
      </c>
      <c r="W148" s="14">
        <v>0.4799</v>
      </c>
      <c r="X148" s="14">
        <v>0.4783</v>
      </c>
      <c r="Y148" s="14">
        <v>0.4274</v>
      </c>
      <c r="Z148" s="14"/>
      <c r="AA148" s="9">
        <f t="shared" si="5"/>
        <v>5.2993</v>
      </c>
      <c r="AB148" s="9">
        <f t="shared" ref="AB148:AD148" si="459">W148-G148</f>
        <v>0.0683</v>
      </c>
      <c r="AC148" s="9">
        <f t="shared" si="459"/>
        <v>0.064</v>
      </c>
      <c r="AD148" s="9">
        <f t="shared" si="459"/>
        <v>0.0269</v>
      </c>
      <c r="AE148" s="9">
        <f t="shared" si="7"/>
        <v>0.0952</v>
      </c>
      <c r="AF148" s="9">
        <f t="shared" ref="AF148:AI148" si="460">P148-AA148</f>
        <v>0.1141</v>
      </c>
      <c r="AG148" s="9">
        <f t="shared" si="460"/>
        <v>0.2412</v>
      </c>
      <c r="AH148" s="9">
        <f t="shared" si="460"/>
        <v>0.2964</v>
      </c>
      <c r="AI148" s="9">
        <f t="shared" si="460"/>
        <v>0.2171</v>
      </c>
      <c r="AJ148" s="9">
        <f t="shared" si="9"/>
        <v>0.4583</v>
      </c>
      <c r="AK148" s="9">
        <f t="shared" si="10"/>
        <v>0.7547</v>
      </c>
      <c r="AL148" s="8">
        <f t="shared" si="111"/>
        <v>39.27388366</v>
      </c>
      <c r="AM148" s="8">
        <f t="shared" si="12"/>
        <v>28.76639724</v>
      </c>
      <c r="AN148" s="8">
        <f t="shared" si="112"/>
        <v>64.67379446</v>
      </c>
      <c r="AO148" s="8">
        <f t="shared" si="14"/>
        <v>40.38318452</v>
      </c>
      <c r="AP148" s="8">
        <f t="shared" si="15"/>
        <v>0.00001327187603</v>
      </c>
      <c r="AQ148" s="8">
        <f t="shared" si="16"/>
        <v>0.007469774434</v>
      </c>
      <c r="AR148" s="8">
        <f t="shared" si="17"/>
        <v>0.0157687592</v>
      </c>
      <c r="AS148" s="10">
        <f t="shared" si="18"/>
        <v>5.475302028</v>
      </c>
      <c r="AT148" s="10">
        <f t="shared" si="19"/>
        <v>4.010418591</v>
      </c>
      <c r="AU148" s="10">
        <f t="shared" si="20"/>
        <v>8.466028743</v>
      </c>
      <c r="AV148" s="10">
        <f t="shared" si="21"/>
        <v>0.01188107296</v>
      </c>
      <c r="AW148" s="8">
        <f t="shared" si="22"/>
        <v>13.94133077</v>
      </c>
    </row>
    <row r="149" ht="15.75" customHeight="1">
      <c r="A149" s="11">
        <v>387.0</v>
      </c>
      <c r="B149" s="12">
        <v>44677.0</v>
      </c>
      <c r="C149" s="11">
        <v>8.0</v>
      </c>
      <c r="D149" s="11" t="s">
        <v>49</v>
      </c>
      <c r="E149" s="13">
        <v>1.1822</v>
      </c>
      <c r="F149" s="13"/>
      <c r="G149" s="13">
        <v>0.4109</v>
      </c>
      <c r="H149" s="13">
        <v>0.4146</v>
      </c>
      <c r="I149" s="14">
        <v>0.3937</v>
      </c>
      <c r="J149" s="14">
        <v>37.25</v>
      </c>
      <c r="K149" s="14">
        <v>5.31</v>
      </c>
      <c r="L149" s="14"/>
      <c r="M149" s="14">
        <v>0.6507</v>
      </c>
      <c r="N149" s="14">
        <v>0.5457</v>
      </c>
      <c r="O149" s="14">
        <v>0.5642</v>
      </c>
      <c r="P149" s="14">
        <f t="shared" si="36"/>
        <v>4.1278</v>
      </c>
      <c r="Q149" s="14">
        <f t="shared" ref="Q149:S149" si="461">M149-G149</f>
        <v>0.2398</v>
      </c>
      <c r="R149" s="14">
        <f t="shared" si="461"/>
        <v>0.1311</v>
      </c>
      <c r="S149" s="14">
        <f t="shared" si="461"/>
        <v>0.1705</v>
      </c>
      <c r="T149" s="8">
        <f t="shared" si="3"/>
        <v>0.4103</v>
      </c>
      <c r="U149" s="14">
        <f t="shared" si="4"/>
        <v>0.5414</v>
      </c>
      <c r="V149" s="14">
        <v>5.2334</v>
      </c>
      <c r="W149" s="14">
        <v>0.4679</v>
      </c>
      <c r="X149" s="14">
        <v>0.4336</v>
      </c>
      <c r="Y149" s="14">
        <v>0.4157</v>
      </c>
      <c r="Z149" s="14"/>
      <c r="AA149" s="9">
        <f t="shared" si="5"/>
        <v>4.0512</v>
      </c>
      <c r="AB149" s="9">
        <f t="shared" ref="AB149:AD149" si="462">W149-G149</f>
        <v>0.057</v>
      </c>
      <c r="AC149" s="9">
        <f t="shared" si="462"/>
        <v>0.019</v>
      </c>
      <c r="AD149" s="9">
        <f t="shared" si="462"/>
        <v>0.022</v>
      </c>
      <c r="AE149" s="9">
        <f t="shared" si="7"/>
        <v>0.079</v>
      </c>
      <c r="AF149" s="9">
        <f t="shared" ref="AF149:AI149" si="463">P149-AA149</f>
        <v>0.0766</v>
      </c>
      <c r="AG149" s="9">
        <f t="shared" si="463"/>
        <v>0.1828</v>
      </c>
      <c r="AH149" s="9">
        <f t="shared" si="463"/>
        <v>0.1121</v>
      </c>
      <c r="AI149" s="9">
        <f t="shared" si="463"/>
        <v>0.1485</v>
      </c>
      <c r="AJ149" s="9">
        <f t="shared" si="9"/>
        <v>0.3313</v>
      </c>
      <c r="AK149" s="9">
        <f t="shared" si="10"/>
        <v>0.4434</v>
      </c>
      <c r="AL149" s="8">
        <f t="shared" si="111"/>
        <v>25.28191249</v>
      </c>
      <c r="AM149" s="8">
        <f t="shared" si="12"/>
        <v>33.49120433</v>
      </c>
      <c r="AN149" s="8">
        <f t="shared" si="112"/>
        <v>33.83640205</v>
      </c>
      <c r="AO149" s="8">
        <f t="shared" si="14"/>
        <v>50.3560529</v>
      </c>
      <c r="AP149" s="8">
        <f t="shared" si="15"/>
        <v>0.000006881207641</v>
      </c>
      <c r="AQ149" s="8">
        <f t="shared" si="16"/>
        <v>0.006188473075</v>
      </c>
      <c r="AR149" s="8">
        <f t="shared" si="17"/>
        <v>0.01380633758</v>
      </c>
      <c r="AS149" s="10">
        <f t="shared" si="18"/>
        <v>2.715732351</v>
      </c>
      <c r="AT149" s="10">
        <f t="shared" si="19"/>
        <v>3.597558021</v>
      </c>
      <c r="AU149" s="10">
        <f t="shared" si="20"/>
        <v>8.026067154</v>
      </c>
      <c r="AV149" s="10">
        <f t="shared" si="21"/>
        <v>0.008578608679</v>
      </c>
      <c r="AW149" s="8">
        <f t="shared" si="22"/>
        <v>10.74179951</v>
      </c>
    </row>
    <row r="150" ht="15.75" customHeight="1">
      <c r="A150" s="11">
        <v>388.0</v>
      </c>
      <c r="B150" s="12">
        <v>44677.0</v>
      </c>
      <c r="C150" s="11">
        <v>8.0</v>
      </c>
      <c r="D150" s="11" t="s">
        <v>49</v>
      </c>
      <c r="E150" s="13">
        <v>1.1746</v>
      </c>
      <c r="F150" s="13"/>
      <c r="G150" s="13">
        <v>0.4093</v>
      </c>
      <c r="H150" s="13">
        <v>0.4089</v>
      </c>
      <c r="I150" s="14">
        <v>0.4017</v>
      </c>
      <c r="J150" s="14">
        <v>40.6</v>
      </c>
      <c r="K150" s="14">
        <v>5.7291</v>
      </c>
      <c r="L150" s="14"/>
      <c r="M150" s="14">
        <v>0.7012</v>
      </c>
      <c r="N150" s="14">
        <v>0.6072</v>
      </c>
      <c r="O150" s="14">
        <v>0.595</v>
      </c>
      <c r="P150" s="14">
        <f t="shared" si="36"/>
        <v>4.5545</v>
      </c>
      <c r="Q150" s="14">
        <f t="shared" ref="Q150:S150" si="464">M150-G150</f>
        <v>0.2919</v>
      </c>
      <c r="R150" s="14">
        <f t="shared" si="464"/>
        <v>0.1983</v>
      </c>
      <c r="S150" s="14">
        <f t="shared" si="464"/>
        <v>0.1933</v>
      </c>
      <c r="T150" s="8">
        <f t="shared" si="3"/>
        <v>0.4852</v>
      </c>
      <c r="U150" s="14">
        <f t="shared" si="4"/>
        <v>0.6835</v>
      </c>
      <c r="V150" s="24">
        <v>5.6404</v>
      </c>
      <c r="W150" s="14">
        <v>0.4786</v>
      </c>
      <c r="X150" s="14">
        <v>0.4427</v>
      </c>
      <c r="Y150" s="14">
        <v>0.4287</v>
      </c>
      <c r="Z150" s="14"/>
      <c r="AA150" s="25">
        <f t="shared" si="5"/>
        <v>4.4658</v>
      </c>
      <c r="AB150" s="9">
        <f t="shared" ref="AB150:AD150" si="465">W150-G150</f>
        <v>0.0693</v>
      </c>
      <c r="AC150" s="9">
        <f t="shared" si="465"/>
        <v>0.0338</v>
      </c>
      <c r="AD150" s="9">
        <f t="shared" si="465"/>
        <v>0.027</v>
      </c>
      <c r="AE150" s="9">
        <f t="shared" si="7"/>
        <v>0.0963</v>
      </c>
      <c r="AF150" s="25">
        <f t="shared" ref="AF150:AI150" si="466">P150-AA150</f>
        <v>0.0887</v>
      </c>
      <c r="AG150" s="9">
        <f t="shared" si="466"/>
        <v>0.2226</v>
      </c>
      <c r="AH150" s="9">
        <f t="shared" si="466"/>
        <v>0.1645</v>
      </c>
      <c r="AI150" s="9">
        <f t="shared" si="466"/>
        <v>0.1663</v>
      </c>
      <c r="AJ150" s="9">
        <f t="shared" si="9"/>
        <v>0.3889</v>
      </c>
      <c r="AK150" s="9">
        <f t="shared" si="10"/>
        <v>0.5534</v>
      </c>
      <c r="AL150" s="8">
        <f t="shared" si="111"/>
        <v>29.7253343</v>
      </c>
      <c r="AM150" s="8">
        <f t="shared" si="12"/>
        <v>30.05059631</v>
      </c>
      <c r="AN150" s="8">
        <f t="shared" si="112"/>
        <v>42.29879146</v>
      </c>
      <c r="AO150" s="8">
        <f t="shared" si="14"/>
        <v>42.96047533</v>
      </c>
      <c r="AP150" s="8">
        <f t="shared" si="15"/>
        <v>0.000006800625356</v>
      </c>
      <c r="AQ150" s="8">
        <f t="shared" si="16"/>
        <v>0.005451079554</v>
      </c>
      <c r="AR150" s="8">
        <f t="shared" si="17"/>
        <v>0.01274759374</v>
      </c>
      <c r="AS150" s="10">
        <f t="shared" si="18"/>
        <v>3.611812493</v>
      </c>
      <c r="AT150" s="10">
        <f t="shared" si="19"/>
        <v>3.651333846</v>
      </c>
      <c r="AU150" s="10">
        <f t="shared" si="20"/>
        <v>8.538807773</v>
      </c>
      <c r="AV150" s="10">
        <f t="shared" si="21"/>
        <v>0.008269153505</v>
      </c>
      <c r="AW150" s="8">
        <f t="shared" si="22"/>
        <v>12.15062027</v>
      </c>
    </row>
    <row r="151" ht="15.75" customHeight="1">
      <c r="A151" s="11">
        <v>389.0</v>
      </c>
      <c r="B151" s="12">
        <v>44677.0</v>
      </c>
      <c r="C151" s="11">
        <v>8.0</v>
      </c>
      <c r="D151" s="11" t="s">
        <v>49</v>
      </c>
      <c r="E151" s="13">
        <v>1.1811</v>
      </c>
      <c r="F151" s="13"/>
      <c r="G151" s="13">
        <v>0.4126</v>
      </c>
      <c r="H151" s="13">
        <v>0.4072</v>
      </c>
      <c r="I151" s="14">
        <v>0.3971</v>
      </c>
      <c r="J151" s="14">
        <v>38.65</v>
      </c>
      <c r="K151" s="14">
        <v>5.5664</v>
      </c>
      <c r="L151" s="14"/>
      <c r="M151" s="14">
        <v>0.6462</v>
      </c>
      <c r="N151" s="14">
        <v>0.6645</v>
      </c>
      <c r="O151" s="14">
        <v>0.5486</v>
      </c>
      <c r="P151" s="14">
        <f t="shared" si="36"/>
        <v>4.3853</v>
      </c>
      <c r="Q151" s="14">
        <f t="shared" ref="Q151:S151" si="467">M151-G151</f>
        <v>0.2336</v>
      </c>
      <c r="R151" s="14">
        <f t="shared" si="467"/>
        <v>0.2573</v>
      </c>
      <c r="S151" s="14">
        <f t="shared" si="467"/>
        <v>0.1515</v>
      </c>
      <c r="T151" s="8">
        <f t="shared" si="3"/>
        <v>0.3851</v>
      </c>
      <c r="U151" s="14">
        <f t="shared" si="4"/>
        <v>0.6424</v>
      </c>
      <c r="V151" s="14">
        <v>5.4796</v>
      </c>
      <c r="W151" s="14">
        <v>0.4669</v>
      </c>
      <c r="X151" s="14">
        <v>0.4502</v>
      </c>
      <c r="Y151" s="14">
        <v>0.4192</v>
      </c>
      <c r="Z151" s="14"/>
      <c r="AA151" s="9">
        <f t="shared" si="5"/>
        <v>4.2985</v>
      </c>
      <c r="AB151" s="9">
        <f t="shared" ref="AB151:AD151" si="468">W151-G151</f>
        <v>0.0543</v>
      </c>
      <c r="AC151" s="9">
        <f t="shared" si="468"/>
        <v>0.043</v>
      </c>
      <c r="AD151" s="9">
        <f t="shared" si="468"/>
        <v>0.0221</v>
      </c>
      <c r="AE151" s="9">
        <f t="shared" si="7"/>
        <v>0.0764</v>
      </c>
      <c r="AF151" s="9">
        <f t="shared" ref="AF151:AI151" si="469">P151-AA151</f>
        <v>0.0868</v>
      </c>
      <c r="AG151" s="9">
        <f t="shared" si="469"/>
        <v>0.1793</v>
      </c>
      <c r="AH151" s="9">
        <f t="shared" si="469"/>
        <v>0.2143</v>
      </c>
      <c r="AI151" s="9">
        <f t="shared" si="469"/>
        <v>0.1294</v>
      </c>
      <c r="AJ151" s="9">
        <f t="shared" si="9"/>
        <v>0.3087</v>
      </c>
      <c r="AK151" s="9">
        <f t="shared" si="10"/>
        <v>0.523</v>
      </c>
      <c r="AL151" s="8">
        <f t="shared" si="111"/>
        <v>40.9751434</v>
      </c>
      <c r="AM151" s="8">
        <f t="shared" si="12"/>
        <v>24.7418738</v>
      </c>
      <c r="AN151" s="8">
        <f t="shared" si="112"/>
        <v>69.42014901</v>
      </c>
      <c r="AO151" s="8">
        <f t="shared" si="14"/>
        <v>32.87601626</v>
      </c>
      <c r="AP151" s="8">
        <f t="shared" si="15"/>
        <v>0.00001110528809</v>
      </c>
      <c r="AQ151" s="8">
        <f t="shared" si="16"/>
        <v>0.004865418366</v>
      </c>
      <c r="AR151" s="8">
        <f t="shared" si="17"/>
        <v>0.01160706839</v>
      </c>
      <c r="AS151" s="10">
        <f t="shared" si="18"/>
        <v>4.886780836</v>
      </c>
      <c r="AT151" s="10">
        <f t="shared" si="19"/>
        <v>2.950767336</v>
      </c>
      <c r="AU151" s="10">
        <f t="shared" si="20"/>
        <v>7.039427177</v>
      </c>
      <c r="AV151" s="10">
        <f t="shared" si="21"/>
        <v>0.009058435454</v>
      </c>
      <c r="AW151" s="8">
        <f t="shared" si="22"/>
        <v>11.92620801</v>
      </c>
    </row>
    <row r="152" ht="15.75" customHeight="1">
      <c r="A152" s="11">
        <v>390.0</v>
      </c>
      <c r="B152" s="12">
        <v>44677.0</v>
      </c>
      <c r="C152" s="11">
        <v>8.0</v>
      </c>
      <c r="D152" s="11" t="s">
        <v>53</v>
      </c>
      <c r="E152" s="13">
        <v>1.1664</v>
      </c>
      <c r="F152" s="13"/>
      <c r="G152" s="13">
        <v>0.4121</v>
      </c>
      <c r="H152" s="13">
        <v>0.4145</v>
      </c>
      <c r="I152" s="14">
        <v>0.4028</v>
      </c>
      <c r="J152" s="14">
        <v>41.7</v>
      </c>
      <c r="K152" s="14">
        <v>5.8952</v>
      </c>
      <c r="L152" s="14"/>
      <c r="M152" s="14">
        <v>0.7641</v>
      </c>
      <c r="N152" s="14">
        <v>0.9282</v>
      </c>
      <c r="O152" s="14">
        <v>0.608</v>
      </c>
      <c r="P152" s="14">
        <f t="shared" si="36"/>
        <v>4.7288</v>
      </c>
      <c r="Q152" s="14">
        <f t="shared" ref="Q152:S152" si="470">M152-G152</f>
        <v>0.352</v>
      </c>
      <c r="R152" s="14">
        <f t="shared" si="470"/>
        <v>0.5137</v>
      </c>
      <c r="S152" s="14">
        <f t="shared" si="470"/>
        <v>0.2052</v>
      </c>
      <c r="T152" s="8">
        <f t="shared" si="3"/>
        <v>0.5572</v>
      </c>
      <c r="U152" s="14">
        <f t="shared" si="4"/>
        <v>1.0709</v>
      </c>
      <c r="V152" s="14">
        <v>5.815</v>
      </c>
      <c r="W152" s="14">
        <v>0.5016</v>
      </c>
      <c r="X152" s="14">
        <v>0.5128</v>
      </c>
      <c r="Y152" s="14">
        <v>0.4317</v>
      </c>
      <c r="Z152" s="14"/>
      <c r="AA152" s="9">
        <f t="shared" si="5"/>
        <v>4.6486</v>
      </c>
      <c r="AB152" s="9">
        <f t="shared" ref="AB152:AD152" si="471">W152-G152</f>
        <v>0.0895</v>
      </c>
      <c r="AC152" s="9">
        <f t="shared" si="471"/>
        <v>0.0983</v>
      </c>
      <c r="AD152" s="9">
        <f t="shared" si="471"/>
        <v>0.0289</v>
      </c>
      <c r="AE152" s="9">
        <f t="shared" si="7"/>
        <v>0.1184</v>
      </c>
      <c r="AF152" s="9">
        <f t="shared" ref="AF152:AI152" si="472">P152-AA152</f>
        <v>0.0802</v>
      </c>
      <c r="AG152" s="9">
        <f t="shared" si="472"/>
        <v>0.2625</v>
      </c>
      <c r="AH152" s="9">
        <f t="shared" si="472"/>
        <v>0.4154</v>
      </c>
      <c r="AI152" s="9">
        <f t="shared" si="472"/>
        <v>0.1763</v>
      </c>
      <c r="AJ152" s="9">
        <f t="shared" si="9"/>
        <v>0.4388</v>
      </c>
      <c r="AK152" s="9">
        <f t="shared" si="10"/>
        <v>0.8542</v>
      </c>
      <c r="AL152" s="8">
        <f t="shared" si="111"/>
        <v>48.63029735</v>
      </c>
      <c r="AM152" s="8">
        <f t="shared" si="12"/>
        <v>20.63919457</v>
      </c>
      <c r="AN152" s="8">
        <f t="shared" si="112"/>
        <v>94.66727438</v>
      </c>
      <c r="AO152" s="8">
        <f t="shared" si="14"/>
        <v>26.00678566</v>
      </c>
      <c r="AP152" s="8">
        <f t="shared" si="15"/>
        <v>0.00001518993652</v>
      </c>
      <c r="AQ152" s="8">
        <f t="shared" si="16"/>
        <v>0.005363829996</v>
      </c>
      <c r="AR152" s="8">
        <f t="shared" si="17"/>
        <v>0.01335024732</v>
      </c>
      <c r="AS152" s="10">
        <f t="shared" si="18"/>
        <v>8.784469633</v>
      </c>
      <c r="AT152" s="10">
        <f t="shared" si="19"/>
        <v>3.728218576</v>
      </c>
      <c r="AU152" s="10">
        <f t="shared" si="20"/>
        <v>9.279309761</v>
      </c>
      <c r="AV152" s="10">
        <f t="shared" si="21"/>
        <v>0.01178016578</v>
      </c>
      <c r="AW152" s="8">
        <f t="shared" si="22"/>
        <v>18.06377939</v>
      </c>
    </row>
    <row r="153" ht="15.75" customHeight="1">
      <c r="A153" s="11">
        <v>391.0</v>
      </c>
      <c r="B153" s="12">
        <v>44677.0</v>
      </c>
      <c r="C153" s="11">
        <v>8.0</v>
      </c>
      <c r="D153" s="11" t="s">
        <v>53</v>
      </c>
      <c r="E153" s="13">
        <v>1.1716</v>
      </c>
      <c r="F153" s="13"/>
      <c r="G153" s="13">
        <v>0.4121</v>
      </c>
      <c r="H153" s="14">
        <v>0.3992</v>
      </c>
      <c r="I153" s="14">
        <v>0.3907</v>
      </c>
      <c r="J153" s="14">
        <v>40.25</v>
      </c>
      <c r="K153" s="14">
        <v>6.1452</v>
      </c>
      <c r="L153" s="14"/>
      <c r="M153" s="14">
        <v>0.6999</v>
      </c>
      <c r="N153" s="14">
        <v>0.6053</v>
      </c>
      <c r="O153" s="14">
        <v>0.6268</v>
      </c>
      <c r="P153" s="14">
        <f t="shared" si="36"/>
        <v>4.9736</v>
      </c>
      <c r="Q153" s="14">
        <f t="shared" ref="Q153:S153" si="473">M153-G153</f>
        <v>0.2878</v>
      </c>
      <c r="R153" s="14">
        <f t="shared" si="473"/>
        <v>0.2061</v>
      </c>
      <c r="S153" s="14">
        <f t="shared" si="473"/>
        <v>0.2361</v>
      </c>
      <c r="T153" s="8">
        <f t="shared" si="3"/>
        <v>0.5239</v>
      </c>
      <c r="U153" s="14">
        <f t="shared" si="4"/>
        <v>0.73</v>
      </c>
      <c r="V153" s="14">
        <v>6.0567</v>
      </c>
      <c r="W153" s="14">
        <v>0.4847</v>
      </c>
      <c r="X153" s="14">
        <v>0.4337</v>
      </c>
      <c r="Y153" s="14">
        <v>0.4248</v>
      </c>
      <c r="Z153" s="14"/>
      <c r="AA153" s="9">
        <f t="shared" si="5"/>
        <v>4.8851</v>
      </c>
      <c r="AB153" s="9">
        <f t="shared" ref="AB153:AD153" si="474">W153-G153</f>
        <v>0.0726</v>
      </c>
      <c r="AC153" s="9">
        <f t="shared" si="474"/>
        <v>0.0345</v>
      </c>
      <c r="AD153" s="9">
        <f t="shared" si="474"/>
        <v>0.0341</v>
      </c>
      <c r="AE153" s="9">
        <f t="shared" si="7"/>
        <v>0.1067</v>
      </c>
      <c r="AF153" s="9">
        <f t="shared" ref="AF153:AI153" si="475">P153-AA153</f>
        <v>0.0885</v>
      </c>
      <c r="AG153" s="9">
        <f t="shared" si="475"/>
        <v>0.2152</v>
      </c>
      <c r="AH153" s="9">
        <f t="shared" si="475"/>
        <v>0.1716</v>
      </c>
      <c r="AI153" s="9">
        <f t="shared" si="475"/>
        <v>0.202</v>
      </c>
      <c r="AJ153" s="9">
        <f t="shared" si="9"/>
        <v>0.4172</v>
      </c>
      <c r="AK153" s="9">
        <f t="shared" si="10"/>
        <v>0.5888</v>
      </c>
      <c r="AL153" s="8">
        <f t="shared" si="111"/>
        <v>29.14402174</v>
      </c>
      <c r="AM153" s="8">
        <f t="shared" si="12"/>
        <v>34.30706522</v>
      </c>
      <c r="AN153" s="8">
        <f t="shared" si="112"/>
        <v>41.13135187</v>
      </c>
      <c r="AO153" s="8">
        <f t="shared" si="14"/>
        <v>52.22337125</v>
      </c>
      <c r="AP153" s="8">
        <f t="shared" si="15"/>
        <v>0.000007381768871</v>
      </c>
      <c r="AQ153" s="8">
        <f t="shared" si="16"/>
        <v>0.006783042832</v>
      </c>
      <c r="AR153" s="8">
        <f t="shared" si="17"/>
        <v>0.01400933401</v>
      </c>
      <c r="AS153" s="10">
        <f t="shared" si="18"/>
        <v>3.450217147</v>
      </c>
      <c r="AT153" s="10">
        <f t="shared" si="19"/>
        <v>4.061444427</v>
      </c>
      <c r="AU153" s="10">
        <f t="shared" si="20"/>
        <v>8.388290172</v>
      </c>
      <c r="AV153" s="10">
        <f t="shared" si="21"/>
        <v>0.009029633998</v>
      </c>
      <c r="AW153" s="8">
        <f t="shared" si="22"/>
        <v>11.83850732</v>
      </c>
    </row>
    <row r="154" ht="15.75" customHeight="1">
      <c r="A154" s="11">
        <v>392.0</v>
      </c>
      <c r="B154" s="12">
        <v>44677.0</v>
      </c>
      <c r="C154" s="11">
        <v>8.0</v>
      </c>
      <c r="D154" s="11" t="s">
        <v>53</v>
      </c>
      <c r="E154" s="26">
        <v>1.1802</v>
      </c>
      <c r="F154" s="26"/>
      <c r="G154" s="26">
        <v>0.4109</v>
      </c>
      <c r="H154" s="27">
        <v>0.3987</v>
      </c>
      <c r="I154" s="27">
        <v>0.396</v>
      </c>
      <c r="J154" s="14">
        <v>32.6</v>
      </c>
      <c r="K154" s="14">
        <v>3.7703</v>
      </c>
      <c r="L154" s="14"/>
      <c r="M154" s="14">
        <v>0.6089</v>
      </c>
      <c r="N154" s="14">
        <v>0.4533</v>
      </c>
      <c r="O154" s="14">
        <v>0.5511</v>
      </c>
      <c r="P154" s="27">
        <f t="shared" si="36"/>
        <v>2.5901</v>
      </c>
      <c r="Q154" s="27">
        <f t="shared" ref="Q154:S154" si="476">M154-G154</f>
        <v>0.198</v>
      </c>
      <c r="R154" s="27">
        <f t="shared" si="476"/>
        <v>0.0546</v>
      </c>
      <c r="S154" s="27">
        <f t="shared" si="476"/>
        <v>0.1551</v>
      </c>
      <c r="T154" s="28">
        <f t="shared" si="3"/>
        <v>0.3531</v>
      </c>
      <c r="U154" s="27">
        <f t="shared" si="4"/>
        <v>0.4077</v>
      </c>
      <c r="V154" s="14">
        <v>3.7161</v>
      </c>
      <c r="W154" s="14">
        <v>0.4589</v>
      </c>
      <c r="X154" s="14">
        <v>0.4092</v>
      </c>
      <c r="Y154" s="14">
        <v>0.4197</v>
      </c>
      <c r="Z154" s="14"/>
      <c r="AA154" s="29">
        <f t="shared" si="5"/>
        <v>2.5359</v>
      </c>
      <c r="AB154" s="29">
        <f t="shared" ref="AB154:AD154" si="477">W154-G154</f>
        <v>0.048</v>
      </c>
      <c r="AC154" s="29">
        <f t="shared" si="477"/>
        <v>0.0105</v>
      </c>
      <c r="AD154" s="29">
        <f t="shared" si="477"/>
        <v>0.0237</v>
      </c>
      <c r="AE154" s="29">
        <f t="shared" si="7"/>
        <v>0.0717</v>
      </c>
      <c r="AF154" s="29">
        <f t="shared" ref="AF154:AI154" si="478">P154-AA154</f>
        <v>0.0542</v>
      </c>
      <c r="AG154" s="29">
        <f t="shared" si="478"/>
        <v>0.15</v>
      </c>
      <c r="AH154" s="29">
        <f t="shared" si="478"/>
        <v>0.0441</v>
      </c>
      <c r="AI154" s="29">
        <f t="shared" si="478"/>
        <v>0.1314</v>
      </c>
      <c r="AJ154" s="29">
        <f t="shared" si="9"/>
        <v>0.2814</v>
      </c>
      <c r="AK154" s="29">
        <f t="shared" si="10"/>
        <v>0.3255</v>
      </c>
      <c r="AL154" s="8">
        <f t="shared" si="111"/>
        <v>13.5483871</v>
      </c>
      <c r="AM154" s="8">
        <f t="shared" si="12"/>
        <v>40.36866359</v>
      </c>
      <c r="AN154" s="8">
        <f t="shared" si="112"/>
        <v>15.67164179</v>
      </c>
      <c r="AO154" s="8">
        <f t="shared" si="14"/>
        <v>67.69706337</v>
      </c>
      <c r="AP154" s="8">
        <f t="shared" si="15"/>
        <v>0.000004992474323</v>
      </c>
      <c r="AQ154" s="8">
        <f t="shared" si="16"/>
        <v>0.007941380735</v>
      </c>
      <c r="AR154" s="8">
        <f t="shared" si="17"/>
        <v>0.01700688386</v>
      </c>
      <c r="AS154" s="10">
        <f t="shared" si="18"/>
        <v>1.702636964</v>
      </c>
      <c r="AT154" s="10">
        <f t="shared" si="19"/>
        <v>5.073163198</v>
      </c>
      <c r="AU154" s="10">
        <f t="shared" si="20"/>
        <v>10.86444539</v>
      </c>
      <c r="AV154" s="10">
        <f t="shared" si="21"/>
        <v>0.009395030465</v>
      </c>
      <c r="AW154" s="8">
        <f t="shared" si="22"/>
        <v>12.56708235</v>
      </c>
    </row>
    <row r="155" ht="15.75" customHeight="1">
      <c r="A155" s="11">
        <v>393.0</v>
      </c>
      <c r="B155" s="12">
        <v>44677.0</v>
      </c>
      <c r="C155" s="11">
        <v>8.0</v>
      </c>
      <c r="D155" s="11" t="s">
        <v>53</v>
      </c>
      <c r="E155" s="13">
        <v>1.1763</v>
      </c>
      <c r="F155" s="13"/>
      <c r="G155" s="13">
        <v>0.4178</v>
      </c>
      <c r="H155" s="14">
        <v>0.3942</v>
      </c>
      <c r="I155" s="14">
        <v>0.3959</v>
      </c>
      <c r="J155" s="14">
        <v>38.8</v>
      </c>
      <c r="K155" s="14">
        <v>5.1314</v>
      </c>
      <c r="L155" s="14"/>
      <c r="M155" s="14">
        <v>0.7068</v>
      </c>
      <c r="N155" s="14">
        <v>0.7117</v>
      </c>
      <c r="O155" s="14">
        <v>0.6327</v>
      </c>
      <c r="P155" s="14">
        <f t="shared" si="36"/>
        <v>3.9551</v>
      </c>
      <c r="Q155" s="14">
        <f t="shared" ref="Q155:S155" si="479">M155-G155</f>
        <v>0.289</v>
      </c>
      <c r="R155" s="14">
        <f t="shared" si="479"/>
        <v>0.3175</v>
      </c>
      <c r="S155" s="14">
        <f t="shared" si="479"/>
        <v>0.2368</v>
      </c>
      <c r="T155" s="8">
        <f t="shared" si="3"/>
        <v>0.5258</v>
      </c>
      <c r="U155" s="14">
        <f t="shared" si="4"/>
        <v>0.8433</v>
      </c>
      <c r="V155" s="14">
        <v>5.0554</v>
      </c>
      <c r="W155" s="14">
        <v>0.4878</v>
      </c>
      <c r="X155" s="14">
        <v>0.4507</v>
      </c>
      <c r="Y155" s="14">
        <v>0.4268</v>
      </c>
      <c r="Z155" s="14"/>
      <c r="AA155" s="9">
        <f t="shared" si="5"/>
        <v>3.8791</v>
      </c>
      <c r="AB155" s="9">
        <f t="shared" ref="AB155:AD155" si="480">W155-G155</f>
        <v>0.07</v>
      </c>
      <c r="AC155" s="9">
        <f t="shared" si="480"/>
        <v>0.0565</v>
      </c>
      <c r="AD155" s="9">
        <f t="shared" si="480"/>
        <v>0.0309</v>
      </c>
      <c r="AE155" s="9">
        <f t="shared" si="7"/>
        <v>0.1009</v>
      </c>
      <c r="AF155" s="9">
        <f t="shared" ref="AF155:AI155" si="481">P155-AA155</f>
        <v>0.076</v>
      </c>
      <c r="AG155" s="9">
        <f t="shared" si="481"/>
        <v>0.219</v>
      </c>
      <c r="AH155" s="9">
        <f t="shared" si="481"/>
        <v>0.261</v>
      </c>
      <c r="AI155" s="9">
        <f t="shared" si="481"/>
        <v>0.2059</v>
      </c>
      <c r="AJ155" s="9">
        <f t="shared" si="9"/>
        <v>0.4249</v>
      </c>
      <c r="AK155" s="9">
        <f t="shared" si="10"/>
        <v>0.6859</v>
      </c>
      <c r="AL155" s="8">
        <f t="shared" si="111"/>
        <v>38.0521942</v>
      </c>
      <c r="AM155" s="8">
        <f t="shared" si="12"/>
        <v>30.0189532</v>
      </c>
      <c r="AN155" s="8">
        <f t="shared" si="112"/>
        <v>61.42621793</v>
      </c>
      <c r="AO155" s="8">
        <f t="shared" si="14"/>
        <v>42.89583333</v>
      </c>
      <c r="AP155" s="8">
        <f t="shared" si="15"/>
        <v>0.00001328697866</v>
      </c>
      <c r="AQ155" s="8">
        <f t="shared" si="16"/>
        <v>0.007658652753</v>
      </c>
      <c r="AR155" s="8">
        <f t="shared" si="17"/>
        <v>0.01580457287</v>
      </c>
      <c r="AS155" s="10">
        <f t="shared" si="18"/>
        <v>6.599074613</v>
      </c>
      <c r="AT155" s="10">
        <f t="shared" si="19"/>
        <v>5.205936639</v>
      </c>
      <c r="AU155" s="10">
        <f t="shared" si="20"/>
        <v>10.7430912</v>
      </c>
      <c r="AV155" s="10">
        <f t="shared" si="21"/>
        <v>0.01174263674</v>
      </c>
      <c r="AW155" s="8">
        <f t="shared" si="22"/>
        <v>17.34216581</v>
      </c>
    </row>
    <row r="156" ht="15.75" customHeight="1">
      <c r="A156" s="11">
        <v>394.0</v>
      </c>
      <c r="B156" s="12">
        <v>44677.0</v>
      </c>
      <c r="C156" s="11">
        <v>8.0</v>
      </c>
      <c r="D156" s="11" t="s">
        <v>53</v>
      </c>
      <c r="E156" s="13">
        <v>1.197</v>
      </c>
      <c r="F156" s="13"/>
      <c r="G156" s="13">
        <v>0.4112</v>
      </c>
      <c r="H156" s="14">
        <v>0.3938</v>
      </c>
      <c r="I156" s="14">
        <v>0.3974</v>
      </c>
      <c r="J156" s="14">
        <v>40.0</v>
      </c>
      <c r="K156" s="14">
        <v>5.8687</v>
      </c>
      <c r="L156" s="14"/>
      <c r="M156" s="14">
        <v>0.6824</v>
      </c>
      <c r="N156" s="14">
        <v>0.6984</v>
      </c>
      <c r="O156" s="14">
        <v>0.5774</v>
      </c>
      <c r="P156" s="14">
        <f t="shared" si="36"/>
        <v>4.6717</v>
      </c>
      <c r="Q156" s="14">
        <f t="shared" ref="Q156:S156" si="482">M156-G156</f>
        <v>0.2712</v>
      </c>
      <c r="R156" s="14">
        <f t="shared" si="482"/>
        <v>0.3046</v>
      </c>
      <c r="S156" s="14">
        <f t="shared" si="482"/>
        <v>0.18</v>
      </c>
      <c r="T156" s="8">
        <f t="shared" si="3"/>
        <v>0.4512</v>
      </c>
      <c r="U156" s="14">
        <f t="shared" si="4"/>
        <v>0.7558</v>
      </c>
      <c r="V156" s="14">
        <v>5.7512</v>
      </c>
      <c r="W156" s="14">
        <v>0.4801</v>
      </c>
      <c r="X156" s="14">
        <v>0.4403</v>
      </c>
      <c r="Y156" s="14">
        <v>0.4225</v>
      </c>
      <c r="Z156" s="14"/>
      <c r="AA156" s="9">
        <f t="shared" si="5"/>
        <v>4.5542</v>
      </c>
      <c r="AB156" s="9">
        <f t="shared" ref="AB156:AD156" si="483">W156-G156</f>
        <v>0.0689</v>
      </c>
      <c r="AC156" s="9">
        <f t="shared" si="483"/>
        <v>0.0465</v>
      </c>
      <c r="AD156" s="9">
        <f t="shared" si="483"/>
        <v>0.0251</v>
      </c>
      <c r="AE156" s="9">
        <f t="shared" si="7"/>
        <v>0.094</v>
      </c>
      <c r="AF156" s="9">
        <f t="shared" ref="AF156:AI156" si="484">P156-AA156</f>
        <v>0.1175</v>
      </c>
      <c r="AG156" s="9">
        <f t="shared" si="484"/>
        <v>0.2023</v>
      </c>
      <c r="AH156" s="9">
        <f t="shared" si="484"/>
        <v>0.2581</v>
      </c>
      <c r="AI156" s="9">
        <f t="shared" si="484"/>
        <v>0.1549</v>
      </c>
      <c r="AJ156" s="9">
        <f t="shared" si="9"/>
        <v>0.3572</v>
      </c>
      <c r="AK156" s="9">
        <f t="shared" si="10"/>
        <v>0.6153</v>
      </c>
      <c r="AL156" s="8">
        <f t="shared" si="111"/>
        <v>41.94701771</v>
      </c>
      <c r="AM156" s="8">
        <f t="shared" si="12"/>
        <v>25.17471152</v>
      </c>
      <c r="AN156" s="8">
        <f t="shared" si="112"/>
        <v>72.25643897</v>
      </c>
      <c r="AO156" s="8">
        <f t="shared" si="14"/>
        <v>33.64465682</v>
      </c>
      <c r="AP156" s="8">
        <f t="shared" si="15"/>
        <v>0.00001142488997</v>
      </c>
      <c r="AQ156" s="8">
        <f t="shared" si="16"/>
        <v>0.005292591414</v>
      </c>
      <c r="AR156" s="8">
        <f t="shared" si="17"/>
        <v>0.0122047363</v>
      </c>
      <c r="AS156" s="10">
        <f t="shared" si="18"/>
        <v>5.524755442</v>
      </c>
      <c r="AT156" s="10">
        <f t="shared" si="19"/>
        <v>3.315709485</v>
      </c>
      <c r="AU156" s="10">
        <f t="shared" si="20"/>
        <v>7.646038915</v>
      </c>
      <c r="AV156" s="10">
        <f t="shared" si="21"/>
        <v>0.0096140625</v>
      </c>
      <c r="AW156" s="8">
        <f t="shared" si="22"/>
        <v>13.17079436</v>
      </c>
    </row>
    <row r="157" ht="15.75" customHeight="1">
      <c r="A157" s="11">
        <v>395.0</v>
      </c>
      <c r="B157" s="12">
        <v>44677.0</v>
      </c>
      <c r="C157" s="11">
        <v>8.0</v>
      </c>
      <c r="D157" s="11" t="s">
        <v>56</v>
      </c>
      <c r="E157" s="13">
        <v>1.1669</v>
      </c>
      <c r="F157" s="13"/>
      <c r="G157" s="13">
        <v>0.411</v>
      </c>
      <c r="H157" s="14">
        <v>0.3957</v>
      </c>
      <c r="I157" s="14">
        <v>0.3971</v>
      </c>
      <c r="J157" s="14">
        <v>30.35</v>
      </c>
      <c r="K157" s="14">
        <v>6.4116</v>
      </c>
      <c r="L157" s="14"/>
      <c r="M157" s="14">
        <v>0.6703</v>
      </c>
      <c r="N157" s="14">
        <v>0.7832</v>
      </c>
      <c r="O157" s="14">
        <v>0.5817</v>
      </c>
      <c r="P157" s="14">
        <f t="shared" si="36"/>
        <v>5.2447</v>
      </c>
      <c r="Q157" s="14">
        <f t="shared" ref="Q157:S157" si="485">M157-G157</f>
        <v>0.2593</v>
      </c>
      <c r="R157" s="14">
        <f t="shared" si="485"/>
        <v>0.3875</v>
      </c>
      <c r="S157" s="14">
        <f t="shared" si="485"/>
        <v>0.1846</v>
      </c>
      <c r="T157" s="8">
        <f t="shared" si="3"/>
        <v>0.4439</v>
      </c>
      <c r="U157" s="14">
        <f t="shared" si="4"/>
        <v>0.8314</v>
      </c>
      <c r="V157" s="14">
        <v>6.3281</v>
      </c>
      <c r="W157" s="14">
        <v>0.4787</v>
      </c>
      <c r="X157" s="14">
        <v>0.4469</v>
      </c>
      <c r="Y157" s="14">
        <v>0.4319</v>
      </c>
      <c r="Z157" s="14"/>
      <c r="AA157" s="9">
        <f t="shared" si="5"/>
        <v>5.1612</v>
      </c>
      <c r="AB157" s="9">
        <f t="shared" ref="AB157:AD157" si="486">W157-G157</f>
        <v>0.0677</v>
      </c>
      <c r="AC157" s="9">
        <f t="shared" si="486"/>
        <v>0.0512</v>
      </c>
      <c r="AD157" s="9">
        <f t="shared" si="486"/>
        <v>0.0348</v>
      </c>
      <c r="AE157" s="9">
        <f t="shared" si="7"/>
        <v>0.1025</v>
      </c>
      <c r="AF157" s="9">
        <f t="shared" ref="AF157:AI157" si="487">P157-AA157</f>
        <v>0.0835</v>
      </c>
      <c r="AG157" s="9">
        <f t="shared" si="487"/>
        <v>0.1916</v>
      </c>
      <c r="AH157" s="9">
        <f t="shared" si="487"/>
        <v>0.3363</v>
      </c>
      <c r="AI157" s="9">
        <f t="shared" si="487"/>
        <v>0.1498</v>
      </c>
      <c r="AJ157" s="9">
        <f t="shared" si="9"/>
        <v>0.3414</v>
      </c>
      <c r="AK157" s="9">
        <f t="shared" si="10"/>
        <v>0.6777</v>
      </c>
      <c r="AL157" s="8">
        <f t="shared" si="111"/>
        <v>49.62372731</v>
      </c>
      <c r="AM157" s="8">
        <f t="shared" si="12"/>
        <v>22.10417589</v>
      </c>
      <c r="AN157" s="8">
        <f t="shared" si="112"/>
        <v>98.50615114</v>
      </c>
      <c r="AO157" s="8">
        <f t="shared" si="14"/>
        <v>28.37658647</v>
      </c>
      <c r="AP157" s="8">
        <f t="shared" si="15"/>
        <v>0.00005286567817</v>
      </c>
      <c r="AQ157" s="8">
        <f t="shared" si="16"/>
        <v>0.01105100019</v>
      </c>
      <c r="AR157" s="8">
        <f t="shared" si="17"/>
        <v>0.02518565731</v>
      </c>
      <c r="AS157" s="10">
        <f t="shared" si="18"/>
        <v>6.412187542</v>
      </c>
      <c r="AT157" s="10">
        <f t="shared" si="19"/>
        <v>2.856216752</v>
      </c>
      <c r="AU157" s="10">
        <f t="shared" si="20"/>
        <v>6.509428566</v>
      </c>
      <c r="AV157" s="10">
        <f t="shared" si="21"/>
        <v>0.02424160662</v>
      </c>
      <c r="AW157" s="8">
        <f t="shared" si="22"/>
        <v>12.92161611</v>
      </c>
    </row>
    <row r="158" ht="15.75" customHeight="1">
      <c r="A158" s="11">
        <v>396.0</v>
      </c>
      <c r="B158" s="12">
        <v>44677.0</v>
      </c>
      <c r="C158" s="11">
        <v>8.0</v>
      </c>
      <c r="D158" s="11" t="s">
        <v>56</v>
      </c>
      <c r="E158" s="13">
        <v>1.1774</v>
      </c>
      <c r="F158" s="13"/>
      <c r="G158" s="13">
        <v>0.4124</v>
      </c>
      <c r="H158" s="14">
        <v>0.3968</v>
      </c>
      <c r="I158" s="14">
        <v>0.3948</v>
      </c>
      <c r="J158" s="14">
        <v>37.825</v>
      </c>
      <c r="K158" s="14">
        <v>4.7585</v>
      </c>
      <c r="L158" s="14"/>
      <c r="M158" s="14">
        <v>0.6271</v>
      </c>
      <c r="N158" s="14">
        <v>0.7025</v>
      </c>
      <c r="O158" s="14">
        <v>0.5247</v>
      </c>
      <c r="P158" s="14">
        <f t="shared" si="36"/>
        <v>3.5811</v>
      </c>
      <c r="Q158" s="14">
        <f t="shared" ref="Q158:S158" si="488">M158-G158</f>
        <v>0.2147</v>
      </c>
      <c r="R158" s="14">
        <f t="shared" si="488"/>
        <v>0.3057</v>
      </c>
      <c r="S158" s="14">
        <f t="shared" si="488"/>
        <v>0.1299</v>
      </c>
      <c r="T158" s="8">
        <f t="shared" si="3"/>
        <v>0.3446</v>
      </c>
      <c r="U158" s="14">
        <f t="shared" si="4"/>
        <v>0.6503</v>
      </c>
      <c r="V158" s="14">
        <v>4.6823</v>
      </c>
      <c r="W158" s="14">
        <v>0.4625</v>
      </c>
      <c r="X158" s="14">
        <v>0.4505</v>
      </c>
      <c r="Y158" s="14">
        <v>0.4102</v>
      </c>
      <c r="Z158" s="14"/>
      <c r="AA158" s="9">
        <f t="shared" si="5"/>
        <v>3.5049</v>
      </c>
      <c r="AB158" s="9">
        <f t="shared" ref="AB158:AD158" si="489">W158-G158</f>
        <v>0.0501</v>
      </c>
      <c r="AC158" s="9">
        <f t="shared" si="489"/>
        <v>0.0537</v>
      </c>
      <c r="AD158" s="9">
        <f t="shared" si="489"/>
        <v>0.0154</v>
      </c>
      <c r="AE158" s="9">
        <f t="shared" si="7"/>
        <v>0.0655</v>
      </c>
      <c r="AF158" s="9">
        <f t="shared" ref="AF158:AI158" si="490">P158-AA158</f>
        <v>0.0762</v>
      </c>
      <c r="AG158" s="9">
        <f t="shared" si="490"/>
        <v>0.1646</v>
      </c>
      <c r="AH158" s="9">
        <f t="shared" si="490"/>
        <v>0.252</v>
      </c>
      <c r="AI158" s="9">
        <f t="shared" si="490"/>
        <v>0.1145</v>
      </c>
      <c r="AJ158" s="9">
        <f t="shared" si="9"/>
        <v>0.2791</v>
      </c>
      <c r="AK158" s="9">
        <f t="shared" si="10"/>
        <v>0.5311</v>
      </c>
      <c r="AL158" s="8">
        <f t="shared" si="111"/>
        <v>47.4486914</v>
      </c>
      <c r="AM158" s="8">
        <f t="shared" si="12"/>
        <v>21.55902843</v>
      </c>
      <c r="AN158" s="8">
        <f t="shared" si="112"/>
        <v>90.29021856</v>
      </c>
      <c r="AO158" s="8">
        <f t="shared" si="14"/>
        <v>27.4843975</v>
      </c>
      <c r="AP158" s="8">
        <f t="shared" si="15"/>
        <v>0.00001441855996</v>
      </c>
      <c r="AQ158" s="8">
        <f t="shared" si="16"/>
        <v>0.004572098615</v>
      </c>
      <c r="AR158" s="8">
        <f t="shared" si="17"/>
        <v>0.01114473994</v>
      </c>
      <c r="AS158" s="10">
        <f t="shared" si="18"/>
        <v>7.036943956</v>
      </c>
      <c r="AT158" s="10">
        <f t="shared" si="19"/>
        <v>3.197341599</v>
      </c>
      <c r="AU158" s="10">
        <f t="shared" si="20"/>
        <v>7.793694675</v>
      </c>
      <c r="AV158" s="10">
        <f t="shared" si="21"/>
        <v>0.009813851709</v>
      </c>
      <c r="AW158" s="8">
        <f t="shared" si="22"/>
        <v>14.83063863</v>
      </c>
    </row>
    <row r="159" ht="15.75" customHeight="1">
      <c r="A159" s="11">
        <v>397.0</v>
      </c>
      <c r="B159" s="12">
        <v>44677.0</v>
      </c>
      <c r="C159" s="11">
        <v>8.0</v>
      </c>
      <c r="D159" s="11" t="s">
        <v>56</v>
      </c>
      <c r="E159" s="13">
        <v>1.1976</v>
      </c>
      <c r="F159" s="13"/>
      <c r="G159" s="13">
        <v>0.4081</v>
      </c>
      <c r="H159" s="14">
        <v>0.4025</v>
      </c>
      <c r="I159" s="14">
        <v>0.3992</v>
      </c>
      <c r="J159" s="14">
        <v>41.0</v>
      </c>
      <c r="K159" s="14">
        <v>6.2027</v>
      </c>
      <c r="L159" s="14"/>
      <c r="M159" s="14">
        <v>0.7419</v>
      </c>
      <c r="N159" s="14">
        <v>1.0385</v>
      </c>
      <c r="O159" s="14">
        <v>0.6329</v>
      </c>
      <c r="P159" s="14">
        <f t="shared" si="36"/>
        <v>5.0051</v>
      </c>
      <c r="Q159" s="14">
        <f t="shared" ref="Q159:S159" si="491">M159-G159</f>
        <v>0.3338</v>
      </c>
      <c r="R159" s="14">
        <f t="shared" si="491"/>
        <v>0.636</v>
      </c>
      <c r="S159" s="14">
        <f t="shared" si="491"/>
        <v>0.2337</v>
      </c>
      <c r="T159" s="8">
        <f t="shared" si="3"/>
        <v>0.5675</v>
      </c>
      <c r="U159" s="14">
        <f t="shared" si="4"/>
        <v>1.2035</v>
      </c>
      <c r="V159" s="14">
        <v>6.0876</v>
      </c>
      <c r="W159" s="14">
        <v>0.4839</v>
      </c>
      <c r="X159" s="14">
        <v>0.5041</v>
      </c>
      <c r="Y159" s="14">
        <v>0.4288</v>
      </c>
      <c r="Z159" s="14"/>
      <c r="AA159" s="9">
        <f t="shared" si="5"/>
        <v>4.89</v>
      </c>
      <c r="AB159" s="9">
        <f t="shared" ref="AB159:AD159" si="492">W159-G159</f>
        <v>0.0758</v>
      </c>
      <c r="AC159" s="9">
        <f t="shared" si="492"/>
        <v>0.1016</v>
      </c>
      <c r="AD159" s="9">
        <f t="shared" si="492"/>
        <v>0.0296</v>
      </c>
      <c r="AE159" s="9">
        <f t="shared" si="7"/>
        <v>0.1054</v>
      </c>
      <c r="AF159" s="9">
        <f t="shared" ref="AF159:AI159" si="493">P159-AA159</f>
        <v>0.1151</v>
      </c>
      <c r="AG159" s="9">
        <f t="shared" si="493"/>
        <v>0.258</v>
      </c>
      <c r="AH159" s="9">
        <f t="shared" si="493"/>
        <v>0.5344</v>
      </c>
      <c r="AI159" s="9">
        <f t="shared" si="493"/>
        <v>0.2041</v>
      </c>
      <c r="AJ159" s="9">
        <f t="shared" si="9"/>
        <v>0.4621</v>
      </c>
      <c r="AK159" s="9">
        <f t="shared" si="10"/>
        <v>0.9965</v>
      </c>
      <c r="AL159" s="8">
        <f t="shared" si="111"/>
        <v>53.62769694</v>
      </c>
      <c r="AM159" s="8">
        <f t="shared" si="12"/>
        <v>20.4816859</v>
      </c>
      <c r="AN159" s="8">
        <f t="shared" si="112"/>
        <v>115.6459641</v>
      </c>
      <c r="AO159" s="8">
        <f t="shared" si="14"/>
        <v>25.75719334</v>
      </c>
      <c r="AP159" s="8">
        <f t="shared" si="15"/>
        <v>0.00002112052512</v>
      </c>
      <c r="AQ159" s="8">
        <f t="shared" si="16"/>
        <v>0.00650972872</v>
      </c>
      <c r="AR159" s="8">
        <f t="shared" si="17"/>
        <v>0.01473858717</v>
      </c>
      <c r="AS159" s="10">
        <f t="shared" si="18"/>
        <v>10.67710935</v>
      </c>
      <c r="AT159" s="10">
        <f t="shared" si="19"/>
        <v>4.077840603</v>
      </c>
      <c r="AU159" s="10">
        <f t="shared" si="20"/>
        <v>9.232582766</v>
      </c>
      <c r="AV159" s="10">
        <f t="shared" si="21"/>
        <v>0.01445858302</v>
      </c>
      <c r="AW159" s="8">
        <f t="shared" si="22"/>
        <v>19.90969211</v>
      </c>
    </row>
    <row r="160" ht="15.75" customHeight="1">
      <c r="A160" s="11">
        <v>398.0</v>
      </c>
      <c r="B160" s="12">
        <v>44677.0</v>
      </c>
      <c r="C160" s="11">
        <v>8.0</v>
      </c>
      <c r="D160" s="11" t="s">
        <v>56</v>
      </c>
      <c r="E160" s="13">
        <v>1.1874</v>
      </c>
      <c r="F160" s="13"/>
      <c r="G160" s="13">
        <v>0.4116</v>
      </c>
      <c r="H160" s="14">
        <v>0.3926</v>
      </c>
      <c r="I160" s="14">
        <v>0.3993</v>
      </c>
      <c r="J160" s="14">
        <v>36.5</v>
      </c>
      <c r="K160" s="14">
        <v>4.8266</v>
      </c>
      <c r="L160" s="14"/>
      <c r="M160" s="14">
        <v>0.6187</v>
      </c>
      <c r="N160" s="14">
        <v>0.5493</v>
      </c>
      <c r="O160" s="14">
        <v>0.5891</v>
      </c>
      <c r="P160" s="14">
        <f t="shared" si="36"/>
        <v>3.6392</v>
      </c>
      <c r="Q160" s="14">
        <f t="shared" ref="Q160:S160" si="494">M160-G160</f>
        <v>0.2071</v>
      </c>
      <c r="R160" s="14">
        <f t="shared" si="494"/>
        <v>0.1567</v>
      </c>
      <c r="S160" s="14">
        <f t="shared" si="494"/>
        <v>0.1898</v>
      </c>
      <c r="T160" s="8">
        <f t="shared" si="3"/>
        <v>0.3969</v>
      </c>
      <c r="U160" s="14">
        <f t="shared" si="4"/>
        <v>0.5536</v>
      </c>
      <c r="V160" s="14">
        <v>4.7526</v>
      </c>
      <c r="W160" s="14">
        <v>0.4517</v>
      </c>
      <c r="X160" s="14">
        <v>0.4188</v>
      </c>
      <c r="Y160" s="14">
        <v>0.4233</v>
      </c>
      <c r="Z160" s="14"/>
      <c r="AA160" s="9">
        <f t="shared" si="5"/>
        <v>3.5652</v>
      </c>
      <c r="AB160" s="9">
        <f t="shared" ref="AB160:AD160" si="495">W160-G160</f>
        <v>0.0401</v>
      </c>
      <c r="AC160" s="9">
        <f t="shared" si="495"/>
        <v>0.0262</v>
      </c>
      <c r="AD160" s="9">
        <f t="shared" si="495"/>
        <v>0.024</v>
      </c>
      <c r="AE160" s="9">
        <f t="shared" si="7"/>
        <v>0.0641</v>
      </c>
      <c r="AF160" s="9">
        <f t="shared" ref="AF160:AI160" si="496">P160-AA160</f>
        <v>0.074</v>
      </c>
      <c r="AG160" s="9">
        <f t="shared" si="496"/>
        <v>0.167</v>
      </c>
      <c r="AH160" s="9">
        <f t="shared" si="496"/>
        <v>0.1305</v>
      </c>
      <c r="AI160" s="9">
        <f t="shared" si="496"/>
        <v>0.1658</v>
      </c>
      <c r="AJ160" s="9">
        <f t="shared" si="9"/>
        <v>0.3328</v>
      </c>
      <c r="AK160" s="9">
        <f t="shared" si="10"/>
        <v>0.4633</v>
      </c>
      <c r="AL160" s="8">
        <f t="shared" si="111"/>
        <v>28.16749406</v>
      </c>
      <c r="AM160" s="8">
        <f t="shared" si="12"/>
        <v>35.78674725</v>
      </c>
      <c r="AN160" s="8">
        <f t="shared" si="112"/>
        <v>39.21274038</v>
      </c>
      <c r="AO160" s="8">
        <f t="shared" si="14"/>
        <v>55.73109244</v>
      </c>
      <c r="AP160" s="8">
        <f t="shared" si="15"/>
        <v>0.000008794630062</v>
      </c>
      <c r="AQ160" s="8">
        <f t="shared" si="16"/>
        <v>0.00731253991</v>
      </c>
      <c r="AR160" s="8">
        <f t="shared" si="17"/>
        <v>0.01467800532</v>
      </c>
      <c r="AS160" s="10">
        <f t="shared" si="18"/>
        <v>3.585952957</v>
      </c>
      <c r="AT160" s="10">
        <f t="shared" si="19"/>
        <v>4.555946362</v>
      </c>
      <c r="AU160" s="10">
        <f t="shared" si="20"/>
        <v>9.144867004</v>
      </c>
      <c r="AV160" s="10">
        <f t="shared" si="21"/>
        <v>0.009527604192</v>
      </c>
      <c r="AW160" s="8">
        <f t="shared" si="22"/>
        <v>12.73081996</v>
      </c>
    </row>
    <row r="161" ht="15.75" customHeight="1">
      <c r="A161" s="11">
        <v>399.0</v>
      </c>
      <c r="B161" s="12">
        <v>44677.0</v>
      </c>
      <c r="C161" s="11">
        <v>8.0</v>
      </c>
      <c r="D161" s="11" t="s">
        <v>56</v>
      </c>
      <c r="E161" s="13">
        <v>1.1856</v>
      </c>
      <c r="F161" s="13"/>
      <c r="G161" s="13">
        <v>0.4112</v>
      </c>
      <c r="H161" s="14">
        <v>0.3955</v>
      </c>
      <c r="I161" s="14">
        <v>0.3942</v>
      </c>
      <c r="J161" s="14">
        <v>39.8</v>
      </c>
      <c r="K161" s="14">
        <v>4.7015</v>
      </c>
      <c r="L161" s="14"/>
      <c r="M161" s="14">
        <v>0.656</v>
      </c>
      <c r="N161" s="14">
        <v>0.8927</v>
      </c>
      <c r="O161" s="14">
        <v>0.5646</v>
      </c>
      <c r="P161" s="14">
        <f t="shared" si="36"/>
        <v>3.5159</v>
      </c>
      <c r="Q161" s="14">
        <f t="shared" ref="Q161:S161" si="497">M161-G161</f>
        <v>0.2448</v>
      </c>
      <c r="R161" s="14">
        <f t="shared" si="497"/>
        <v>0.4972</v>
      </c>
      <c r="S161" s="14">
        <f t="shared" si="497"/>
        <v>0.1704</v>
      </c>
      <c r="T161" s="8">
        <f t="shared" si="3"/>
        <v>0.4152</v>
      </c>
      <c r="U161" s="14">
        <f t="shared" si="4"/>
        <v>0.9124</v>
      </c>
      <c r="V161" s="14">
        <v>4.6309</v>
      </c>
      <c r="W161" s="14">
        <v>0.466</v>
      </c>
      <c r="X161" s="14">
        <v>0.4796</v>
      </c>
      <c r="Y161" s="14">
        <v>0.4155</v>
      </c>
      <c r="Z161" s="14"/>
      <c r="AA161" s="9">
        <f t="shared" si="5"/>
        <v>3.4453</v>
      </c>
      <c r="AB161" s="9">
        <f t="shared" ref="AB161:AD161" si="498">W161-G161</f>
        <v>0.0548</v>
      </c>
      <c r="AC161" s="9">
        <f t="shared" si="498"/>
        <v>0.0841</v>
      </c>
      <c r="AD161" s="9">
        <f t="shared" si="498"/>
        <v>0.0213</v>
      </c>
      <c r="AE161" s="9">
        <f t="shared" si="7"/>
        <v>0.0761</v>
      </c>
      <c r="AF161" s="9">
        <f t="shared" ref="AF161:AI161" si="499">P161-AA161</f>
        <v>0.0706</v>
      </c>
      <c r="AG161" s="9">
        <f t="shared" si="499"/>
        <v>0.19</v>
      </c>
      <c r="AH161" s="9">
        <f t="shared" si="499"/>
        <v>0.4131</v>
      </c>
      <c r="AI161" s="9">
        <f t="shared" si="499"/>
        <v>0.1491</v>
      </c>
      <c r="AJ161" s="9">
        <f t="shared" si="9"/>
        <v>0.3391</v>
      </c>
      <c r="AK161" s="9">
        <f t="shared" si="10"/>
        <v>0.7522</v>
      </c>
      <c r="AL161" s="8">
        <f t="shared" si="111"/>
        <v>54.91890455</v>
      </c>
      <c r="AM161" s="8">
        <f t="shared" si="12"/>
        <v>19.82185589</v>
      </c>
      <c r="AN161" s="8">
        <f t="shared" si="112"/>
        <v>121.8224712</v>
      </c>
      <c r="AO161" s="8">
        <f t="shared" si="14"/>
        <v>24.72226828</v>
      </c>
      <c r="AP161" s="8">
        <f t="shared" si="15"/>
        <v>0.00001871164327</v>
      </c>
      <c r="AQ161" s="8">
        <f t="shared" si="16"/>
        <v>0.005166109734</v>
      </c>
      <c r="AR161" s="8">
        <f t="shared" si="17"/>
        <v>0.01174934816</v>
      </c>
      <c r="AS161" s="10">
        <f t="shared" si="18"/>
        <v>11.74948093</v>
      </c>
      <c r="AT161" s="10">
        <f t="shared" si="19"/>
        <v>4.240734947</v>
      </c>
      <c r="AU161" s="10">
        <f t="shared" si="20"/>
        <v>9.644756677</v>
      </c>
      <c r="AV161" s="10">
        <f t="shared" si="21"/>
        <v>0.01193119965</v>
      </c>
      <c r="AW161" s="8">
        <f t="shared" si="22"/>
        <v>21.39423761</v>
      </c>
    </row>
    <row r="162" ht="15.75" customHeight="1">
      <c r="A162" s="15">
        <v>348.0</v>
      </c>
      <c r="B162" s="16">
        <v>44707.0</v>
      </c>
      <c r="C162" s="15">
        <v>8.0</v>
      </c>
      <c r="D162" s="15" t="s">
        <v>55</v>
      </c>
      <c r="E162" s="17">
        <v>1.1902</v>
      </c>
      <c r="F162" s="17"/>
      <c r="G162" s="17">
        <v>0.4088</v>
      </c>
      <c r="H162" s="17">
        <v>0.4054</v>
      </c>
      <c r="I162" s="9">
        <v>0.4002</v>
      </c>
      <c r="J162" s="9">
        <v>39.15</v>
      </c>
      <c r="K162" s="9">
        <v>5.1675</v>
      </c>
      <c r="L162" s="9"/>
      <c r="M162" s="9">
        <v>0.6891</v>
      </c>
      <c r="N162" s="29">
        <v>0.556</v>
      </c>
      <c r="O162" s="9">
        <v>0.5899</v>
      </c>
      <c r="P162" s="9">
        <f t="shared" si="36"/>
        <v>3.9773</v>
      </c>
      <c r="Q162" s="9">
        <f t="shared" ref="Q162:S162" si="500">M162-G162</f>
        <v>0.2803</v>
      </c>
      <c r="R162" s="29">
        <f t="shared" si="500"/>
        <v>0.1506</v>
      </c>
      <c r="S162" s="9">
        <f t="shared" si="500"/>
        <v>0.1897</v>
      </c>
      <c r="T162" s="8">
        <f t="shared" si="3"/>
        <v>0.47</v>
      </c>
      <c r="U162" s="9">
        <f t="shared" si="4"/>
        <v>0.6206</v>
      </c>
      <c r="V162" s="9">
        <v>5.1</v>
      </c>
      <c r="W162" s="9">
        <v>0.4873</v>
      </c>
      <c r="X162" s="9">
        <v>0.4275</v>
      </c>
      <c r="Y162" s="9">
        <v>0.4244</v>
      </c>
      <c r="Z162" s="9"/>
      <c r="AA162" s="9">
        <f t="shared" si="5"/>
        <v>3.9098</v>
      </c>
      <c r="AB162" s="9">
        <f t="shared" ref="AB162:AD162" si="501">W162-G162</f>
        <v>0.0785</v>
      </c>
      <c r="AC162" s="9">
        <f t="shared" si="501"/>
        <v>0.0221</v>
      </c>
      <c r="AD162" s="9">
        <f t="shared" si="501"/>
        <v>0.0242</v>
      </c>
      <c r="AE162" s="9">
        <f t="shared" si="7"/>
        <v>0.1027</v>
      </c>
      <c r="AF162" s="9">
        <f t="shared" ref="AF162:AI162" si="502">P162-AA162</f>
        <v>0.0675</v>
      </c>
      <c r="AG162" s="9">
        <f t="shared" si="502"/>
        <v>0.2018</v>
      </c>
      <c r="AH162" s="29">
        <f t="shared" si="502"/>
        <v>0.1285</v>
      </c>
      <c r="AI162" s="9">
        <f t="shared" si="502"/>
        <v>0.1655</v>
      </c>
      <c r="AJ162" s="9">
        <f t="shared" si="9"/>
        <v>0.3673</v>
      </c>
      <c r="AK162" s="29">
        <f t="shared" si="10"/>
        <v>0.4958</v>
      </c>
      <c r="AL162" s="8">
        <f t="shared" si="111"/>
        <v>25.91770875</v>
      </c>
      <c r="AM162" s="8">
        <f t="shared" si="12"/>
        <v>33.38039532</v>
      </c>
      <c r="AN162" s="8">
        <f t="shared" si="112"/>
        <v>34.98502586</v>
      </c>
      <c r="AO162" s="8">
        <f t="shared" si="14"/>
        <v>50.10596427</v>
      </c>
      <c r="AP162" s="8">
        <f t="shared" si="15"/>
        <v>0.000006277496806</v>
      </c>
      <c r="AQ162" s="8">
        <f t="shared" si="16"/>
        <v>0.00600372936</v>
      </c>
      <c r="AR162" s="8">
        <f t="shared" si="17"/>
        <v>0.01332428878</v>
      </c>
      <c r="AS162" s="10">
        <f t="shared" si="18"/>
        <v>3.230834989</v>
      </c>
      <c r="AT162" s="10">
        <f t="shared" si="19"/>
        <v>4.161114324</v>
      </c>
      <c r="AU162" s="10">
        <f t="shared" si="20"/>
        <v>9.234908103</v>
      </c>
      <c r="AV162" s="10">
        <f t="shared" si="21"/>
        <v>0.008262495258</v>
      </c>
      <c r="AW162" s="8">
        <f t="shared" si="22"/>
        <v>12.46574309</v>
      </c>
    </row>
    <row r="163" ht="15.75" customHeight="1">
      <c r="A163" s="15">
        <v>349.0</v>
      </c>
      <c r="B163" s="16">
        <v>44707.0</v>
      </c>
      <c r="C163" s="15">
        <v>8.0</v>
      </c>
      <c r="D163" s="15" t="s">
        <v>55</v>
      </c>
      <c r="E163" s="17">
        <v>1.1661</v>
      </c>
      <c r="F163" s="17"/>
      <c r="G163" s="17">
        <v>0.4167</v>
      </c>
      <c r="H163" s="17">
        <v>0.4184</v>
      </c>
      <c r="I163" s="9">
        <v>0.4007</v>
      </c>
      <c r="J163" s="30">
        <v>38.75</v>
      </c>
      <c r="K163" s="30">
        <v>5.2387</v>
      </c>
      <c r="L163" s="30"/>
      <c r="M163" s="30">
        <v>0.6841</v>
      </c>
      <c r="N163" s="30">
        <v>0.5114</v>
      </c>
      <c r="O163" s="30">
        <v>0.6398</v>
      </c>
      <c r="P163" s="9">
        <f t="shared" si="36"/>
        <v>4.0726</v>
      </c>
      <c r="Q163" s="9">
        <f t="shared" ref="Q163:S163" si="503">M163-G163</f>
        <v>0.2674</v>
      </c>
      <c r="R163" s="9">
        <f t="shared" si="503"/>
        <v>0.093</v>
      </c>
      <c r="S163" s="9">
        <f t="shared" si="503"/>
        <v>0.2391</v>
      </c>
      <c r="T163" s="8">
        <f t="shared" si="3"/>
        <v>0.5065</v>
      </c>
      <c r="U163" s="9">
        <f t="shared" si="4"/>
        <v>0.5995</v>
      </c>
      <c r="V163" s="9">
        <v>5.1605</v>
      </c>
      <c r="W163" s="9">
        <v>0.4777</v>
      </c>
      <c r="X163" s="9">
        <v>0.4326</v>
      </c>
      <c r="Y163" s="9">
        <v>0.4319</v>
      </c>
      <c r="Z163" s="9"/>
      <c r="AA163" s="9">
        <f t="shared" si="5"/>
        <v>3.9944</v>
      </c>
      <c r="AB163" s="9">
        <f t="shared" ref="AB163:AD163" si="504">W163-G163</f>
        <v>0.061</v>
      </c>
      <c r="AC163" s="9">
        <f t="shared" si="504"/>
        <v>0.0142</v>
      </c>
      <c r="AD163" s="9">
        <f t="shared" si="504"/>
        <v>0.0312</v>
      </c>
      <c r="AE163" s="9">
        <f t="shared" si="7"/>
        <v>0.0922</v>
      </c>
      <c r="AF163" s="9">
        <f t="shared" ref="AF163:AI163" si="505">P163-AA163</f>
        <v>0.0782</v>
      </c>
      <c r="AG163" s="9">
        <f t="shared" si="505"/>
        <v>0.2064</v>
      </c>
      <c r="AH163" s="9">
        <f t="shared" si="505"/>
        <v>0.0788</v>
      </c>
      <c r="AI163" s="9">
        <f t="shared" si="505"/>
        <v>0.2079</v>
      </c>
      <c r="AJ163" s="9">
        <f t="shared" si="9"/>
        <v>0.4143</v>
      </c>
      <c r="AK163" s="9">
        <f t="shared" si="10"/>
        <v>0.4931</v>
      </c>
      <c r="AL163" s="8">
        <f t="shared" si="111"/>
        <v>15.98053133</v>
      </c>
      <c r="AM163" s="8">
        <f t="shared" si="12"/>
        <v>42.1618333</v>
      </c>
      <c r="AN163" s="8">
        <f t="shared" si="112"/>
        <v>19.02003379</v>
      </c>
      <c r="AO163" s="8">
        <f t="shared" si="14"/>
        <v>72.89621318</v>
      </c>
      <c r="AP163" s="8">
        <f t="shared" si="15"/>
        <v>0.000004035362943</v>
      </c>
      <c r="AQ163" s="8">
        <f t="shared" si="16"/>
        <v>0.007760894823</v>
      </c>
      <c r="AR163" s="8">
        <f t="shared" si="17"/>
        <v>0.01546579473</v>
      </c>
      <c r="AS163" s="10">
        <f t="shared" si="18"/>
        <v>1.934881894</v>
      </c>
      <c r="AT163" s="10">
        <f t="shared" si="19"/>
        <v>5.104847026</v>
      </c>
      <c r="AU163" s="10">
        <f t="shared" si="20"/>
        <v>10.17286254</v>
      </c>
      <c r="AV163" s="10">
        <f t="shared" si="21"/>
        <v>0.008474613138</v>
      </c>
      <c r="AW163" s="8">
        <f t="shared" si="22"/>
        <v>12.10774444</v>
      </c>
    </row>
    <row r="164" ht="15.75" customHeight="1">
      <c r="A164" s="15">
        <v>350.0</v>
      </c>
      <c r="B164" s="16">
        <v>44707.0</v>
      </c>
      <c r="C164" s="15">
        <v>8.0</v>
      </c>
      <c r="D164" s="15" t="s">
        <v>55</v>
      </c>
      <c r="E164" s="31">
        <v>1.1796</v>
      </c>
      <c r="F164" s="31"/>
      <c r="G164" s="31">
        <v>0.416</v>
      </c>
      <c r="H164" s="31">
        <v>0.4082</v>
      </c>
      <c r="I164" s="29">
        <v>0.398</v>
      </c>
      <c r="J164" s="32">
        <v>39.0</v>
      </c>
      <c r="K164" s="30">
        <v>5.1513</v>
      </c>
      <c r="L164" s="30"/>
      <c r="M164" s="30">
        <v>0.6861</v>
      </c>
      <c r="N164" s="30">
        <v>0.5076</v>
      </c>
      <c r="O164" s="30">
        <v>0.6164</v>
      </c>
      <c r="P164" s="29">
        <f t="shared" si="36"/>
        <v>3.9717</v>
      </c>
      <c r="Q164" s="29">
        <f t="shared" ref="Q164:S164" si="506">M164-G164</f>
        <v>0.2701</v>
      </c>
      <c r="R164" s="29">
        <f t="shared" si="506"/>
        <v>0.0994</v>
      </c>
      <c r="S164" s="29">
        <f t="shared" si="506"/>
        <v>0.2184</v>
      </c>
      <c r="T164" s="28">
        <f t="shared" si="3"/>
        <v>0.4885</v>
      </c>
      <c r="U164" s="29">
        <f t="shared" si="4"/>
        <v>0.5879</v>
      </c>
      <c r="V164" s="9">
        <v>5.0794</v>
      </c>
      <c r="W164" s="9">
        <v>0.4875</v>
      </c>
      <c r="X164" s="9">
        <v>0.4259</v>
      </c>
      <c r="Y164" s="9">
        <v>0.4248</v>
      </c>
      <c r="Z164" s="9"/>
      <c r="AA164" s="29">
        <f t="shared" si="5"/>
        <v>3.8998</v>
      </c>
      <c r="AB164" s="29">
        <f t="shared" ref="AB164:AD164" si="507">W164-G164</f>
        <v>0.0715</v>
      </c>
      <c r="AC164" s="29">
        <f t="shared" si="507"/>
        <v>0.0177</v>
      </c>
      <c r="AD164" s="29">
        <f t="shared" si="507"/>
        <v>0.0268</v>
      </c>
      <c r="AE164" s="29">
        <f t="shared" si="7"/>
        <v>0.0983</v>
      </c>
      <c r="AF164" s="29">
        <f t="shared" ref="AF164:AI164" si="508">P164-AA164</f>
        <v>0.0719</v>
      </c>
      <c r="AG164" s="29">
        <f t="shared" si="508"/>
        <v>0.1986</v>
      </c>
      <c r="AH164" s="29">
        <f t="shared" si="508"/>
        <v>0.0817</v>
      </c>
      <c r="AI164" s="29">
        <f t="shared" si="508"/>
        <v>0.1916</v>
      </c>
      <c r="AJ164" s="29">
        <f t="shared" si="9"/>
        <v>0.3902</v>
      </c>
      <c r="AK164" s="29">
        <f t="shared" si="10"/>
        <v>0.4719</v>
      </c>
      <c r="AL164" s="8">
        <f t="shared" si="111"/>
        <v>17.31299004</v>
      </c>
      <c r="AM164" s="8">
        <f t="shared" si="12"/>
        <v>40.60182242</v>
      </c>
      <c r="AN164" s="8">
        <f t="shared" si="112"/>
        <v>20.93798052</v>
      </c>
      <c r="AO164" s="8">
        <f t="shared" si="14"/>
        <v>68.35533357</v>
      </c>
      <c r="AP164" s="8">
        <f t="shared" si="15"/>
        <v>0.000004062170902</v>
      </c>
      <c r="AQ164" s="8">
        <f t="shared" si="16"/>
        <v>0.00702532608</v>
      </c>
      <c r="AR164" s="8">
        <f t="shared" si="17"/>
        <v>0.01430731856</v>
      </c>
      <c r="AS164" s="10">
        <f t="shared" si="18"/>
        <v>2.057053655</v>
      </c>
      <c r="AT164" s="10">
        <f t="shared" si="19"/>
        <v>4.824130725</v>
      </c>
      <c r="AU164" s="10">
        <f t="shared" si="20"/>
        <v>9.824508397</v>
      </c>
      <c r="AV164" s="10">
        <f t="shared" si="21"/>
        <v>0.007955292571</v>
      </c>
      <c r="AW164" s="8">
        <f t="shared" si="22"/>
        <v>11.88156205</v>
      </c>
    </row>
    <row r="165" ht="15.75" customHeight="1">
      <c r="A165" s="15">
        <v>351.0</v>
      </c>
      <c r="B165" s="16">
        <v>44707.0</v>
      </c>
      <c r="C165" s="15">
        <v>8.0</v>
      </c>
      <c r="D165" s="15" t="s">
        <v>55</v>
      </c>
      <c r="E165" s="17">
        <v>1.1852</v>
      </c>
      <c r="F165" s="17"/>
      <c r="G165" s="17">
        <v>0.4135</v>
      </c>
      <c r="H165" s="17">
        <v>0.414</v>
      </c>
      <c r="I165" s="9">
        <v>0.3942</v>
      </c>
      <c r="J165" s="32">
        <v>35.0</v>
      </c>
      <c r="K165" s="30">
        <v>4.2229</v>
      </c>
      <c r="L165" s="30"/>
      <c r="M165" s="30">
        <v>0.5871</v>
      </c>
      <c r="N165" s="33">
        <v>0.4769</v>
      </c>
      <c r="O165" s="30">
        <v>0.5376</v>
      </c>
      <c r="P165" s="9">
        <f t="shared" si="36"/>
        <v>3.0377</v>
      </c>
      <c r="Q165" s="9">
        <f t="shared" ref="Q165:S165" si="509">M165-G165</f>
        <v>0.1736</v>
      </c>
      <c r="R165" s="29">
        <f t="shared" si="509"/>
        <v>0.0629</v>
      </c>
      <c r="S165" s="9">
        <f t="shared" si="509"/>
        <v>0.1434</v>
      </c>
      <c r="T165" s="8">
        <f t="shared" si="3"/>
        <v>0.317</v>
      </c>
      <c r="U165" s="9">
        <f t="shared" si="4"/>
        <v>0.3799</v>
      </c>
      <c r="V165" s="9">
        <v>4.1563</v>
      </c>
      <c r="W165" s="9">
        <v>0.4552</v>
      </c>
      <c r="X165" s="9">
        <v>0.4262</v>
      </c>
      <c r="Y165" s="9">
        <v>0.417</v>
      </c>
      <c r="Z165" s="9"/>
      <c r="AA165" s="9">
        <f t="shared" si="5"/>
        <v>2.9711</v>
      </c>
      <c r="AB165" s="9">
        <f t="shared" ref="AB165:AD165" si="510">W165-G165</f>
        <v>0.0417</v>
      </c>
      <c r="AC165" s="9">
        <f t="shared" si="510"/>
        <v>0.0122</v>
      </c>
      <c r="AD165" s="9">
        <f t="shared" si="510"/>
        <v>0.0228</v>
      </c>
      <c r="AE165" s="9">
        <f t="shared" si="7"/>
        <v>0.0645</v>
      </c>
      <c r="AF165" s="9">
        <f t="shared" ref="AF165:AI165" si="511">P165-AA165</f>
        <v>0.0666</v>
      </c>
      <c r="AG165" s="9">
        <f t="shared" si="511"/>
        <v>0.1319</v>
      </c>
      <c r="AH165" s="29">
        <f t="shared" si="511"/>
        <v>0.0507</v>
      </c>
      <c r="AI165" s="9">
        <f t="shared" si="511"/>
        <v>0.1206</v>
      </c>
      <c r="AJ165" s="9">
        <f t="shared" si="9"/>
        <v>0.2525</v>
      </c>
      <c r="AK165" s="29">
        <f t="shared" si="10"/>
        <v>0.3032</v>
      </c>
      <c r="AL165" s="8">
        <f t="shared" si="111"/>
        <v>16.72163588</v>
      </c>
      <c r="AM165" s="8">
        <f t="shared" si="12"/>
        <v>39.77572559</v>
      </c>
      <c r="AN165" s="8">
        <f t="shared" si="112"/>
        <v>20.07920792</v>
      </c>
      <c r="AO165" s="8">
        <f t="shared" si="14"/>
        <v>66.04600219</v>
      </c>
      <c r="AP165" s="8">
        <f t="shared" si="15"/>
        <v>0.000004142594415</v>
      </c>
      <c r="AQ165" s="8">
        <f t="shared" si="16"/>
        <v>0.005979157685</v>
      </c>
      <c r="AR165" s="8">
        <f t="shared" si="17"/>
        <v>0.01251855154</v>
      </c>
      <c r="AS165" s="10">
        <f t="shared" si="18"/>
        <v>1.669025908</v>
      </c>
      <c r="AT165" s="10">
        <f t="shared" si="19"/>
        <v>3.970108964</v>
      </c>
      <c r="AU165" s="10">
        <f t="shared" si="20"/>
        <v>8.312209896</v>
      </c>
      <c r="AV165" s="10">
        <f t="shared" si="21"/>
        <v>0.007071720117</v>
      </c>
      <c r="AW165" s="8">
        <f t="shared" si="22"/>
        <v>9.981235803</v>
      </c>
    </row>
    <row r="166" ht="15.75" customHeight="1">
      <c r="A166" s="15">
        <v>352.0</v>
      </c>
      <c r="B166" s="16">
        <v>44707.0</v>
      </c>
      <c r="C166" s="15">
        <v>8.0</v>
      </c>
      <c r="D166" s="15" t="s">
        <v>51</v>
      </c>
      <c r="E166" s="17">
        <v>1.1808</v>
      </c>
      <c r="F166" s="17"/>
      <c r="G166" s="17">
        <v>0.4171</v>
      </c>
      <c r="H166" s="17">
        <v>0.4101</v>
      </c>
      <c r="I166" s="9">
        <v>0.3933</v>
      </c>
      <c r="J166" s="34">
        <v>41.0</v>
      </c>
      <c r="K166" s="30">
        <v>5.0972</v>
      </c>
      <c r="L166" s="30"/>
      <c r="M166" s="30">
        <v>0.6979</v>
      </c>
      <c r="N166" s="30">
        <v>0.7675</v>
      </c>
      <c r="O166" s="30">
        <v>0.5616</v>
      </c>
      <c r="P166" s="9">
        <f t="shared" si="36"/>
        <v>3.9164</v>
      </c>
      <c r="Q166" s="9">
        <f t="shared" ref="Q166:S166" si="512">M166-G166</f>
        <v>0.2808</v>
      </c>
      <c r="R166" s="9">
        <f t="shared" si="512"/>
        <v>0.3574</v>
      </c>
      <c r="S166" s="9">
        <f t="shared" si="512"/>
        <v>0.1683</v>
      </c>
      <c r="T166" s="8">
        <f t="shared" si="3"/>
        <v>0.4491</v>
      </c>
      <c r="U166" s="9">
        <f t="shared" si="4"/>
        <v>0.8065</v>
      </c>
      <c r="V166" s="9">
        <v>5.0238</v>
      </c>
      <c r="W166" s="9">
        <v>0.4803</v>
      </c>
      <c r="X166" s="9">
        <v>0.4674</v>
      </c>
      <c r="Y166" s="9">
        <v>0.4188</v>
      </c>
      <c r="Z166" s="9"/>
      <c r="AA166" s="9">
        <f t="shared" si="5"/>
        <v>3.843</v>
      </c>
      <c r="AB166" s="9">
        <f t="shared" ref="AB166:AD166" si="513">W166-G166</f>
        <v>0.0632</v>
      </c>
      <c r="AC166" s="9">
        <f t="shared" si="513"/>
        <v>0.0573</v>
      </c>
      <c r="AD166" s="9">
        <f t="shared" si="513"/>
        <v>0.0255</v>
      </c>
      <c r="AE166" s="9">
        <f t="shared" si="7"/>
        <v>0.0887</v>
      </c>
      <c r="AF166" s="9">
        <f t="shared" ref="AF166:AI166" si="514">P166-AA166</f>
        <v>0.0734</v>
      </c>
      <c r="AG166" s="9">
        <f t="shared" si="514"/>
        <v>0.2176</v>
      </c>
      <c r="AH166" s="9">
        <f t="shared" si="514"/>
        <v>0.3001</v>
      </c>
      <c r="AI166" s="9">
        <f t="shared" si="514"/>
        <v>0.1428</v>
      </c>
      <c r="AJ166" s="9">
        <f t="shared" si="9"/>
        <v>0.3604</v>
      </c>
      <c r="AK166" s="9">
        <f t="shared" si="10"/>
        <v>0.6605</v>
      </c>
      <c r="AL166" s="8">
        <f t="shared" si="111"/>
        <v>45.43527631</v>
      </c>
      <c r="AM166" s="8">
        <f t="shared" si="12"/>
        <v>21.61998486</v>
      </c>
      <c r="AN166" s="8">
        <f t="shared" si="112"/>
        <v>83.26859046</v>
      </c>
      <c r="AO166" s="8">
        <f t="shared" si="14"/>
        <v>27.58354259</v>
      </c>
      <c r="AP166" s="8">
        <f t="shared" si="15"/>
        <v>0.00001186053441</v>
      </c>
      <c r="AQ166" s="8">
        <f t="shared" si="16"/>
        <v>0.004554577468</v>
      </c>
      <c r="AR166" s="8">
        <f t="shared" si="17"/>
        <v>0.01149488599</v>
      </c>
      <c r="AS166" s="10">
        <f t="shared" si="18"/>
        <v>7.662649372</v>
      </c>
      <c r="AT166" s="10">
        <f t="shared" si="19"/>
        <v>3.646205699</v>
      </c>
      <c r="AU166" s="10">
        <f t="shared" si="20"/>
        <v>9.202328669</v>
      </c>
      <c r="AV166" s="10">
        <f t="shared" si="21"/>
        <v>0.009583436108</v>
      </c>
      <c r="AW166" s="8">
        <f t="shared" si="22"/>
        <v>16.86497804</v>
      </c>
    </row>
    <row r="167" ht="15.75" customHeight="1">
      <c r="A167" s="15">
        <v>353.0</v>
      </c>
      <c r="B167" s="16">
        <v>44707.0</v>
      </c>
      <c r="C167" s="15">
        <v>8.0</v>
      </c>
      <c r="D167" s="15" t="s">
        <v>51</v>
      </c>
      <c r="E167" s="31">
        <v>1.1818</v>
      </c>
      <c r="F167" s="31"/>
      <c r="G167" s="31">
        <v>0.4118</v>
      </c>
      <c r="H167" s="31">
        <v>0.4101</v>
      </c>
      <c r="I167" s="29">
        <v>0.3949</v>
      </c>
      <c r="J167" s="9">
        <v>37.6</v>
      </c>
      <c r="K167" s="30">
        <v>5.2994</v>
      </c>
      <c r="L167" s="30"/>
      <c r="M167" s="30">
        <v>0.6479</v>
      </c>
      <c r="N167" s="30">
        <v>0.4867</v>
      </c>
      <c r="O167" s="30">
        <v>0.5118</v>
      </c>
      <c r="P167" s="29">
        <f t="shared" si="36"/>
        <v>4.1176</v>
      </c>
      <c r="Q167" s="29">
        <f t="shared" ref="Q167:S167" si="515">M167-G167</f>
        <v>0.2361</v>
      </c>
      <c r="R167" s="29">
        <f t="shared" si="515"/>
        <v>0.0766</v>
      </c>
      <c r="S167" s="29">
        <f t="shared" si="515"/>
        <v>0.1169</v>
      </c>
      <c r="T167" s="28">
        <f t="shared" si="3"/>
        <v>0.353</v>
      </c>
      <c r="U167" s="29">
        <f t="shared" si="4"/>
        <v>0.4296</v>
      </c>
      <c r="V167" s="9">
        <v>5.2285</v>
      </c>
      <c r="W167" s="9">
        <v>0.4772</v>
      </c>
      <c r="X167" s="9">
        <v>0.4232</v>
      </c>
      <c r="Y167" s="9">
        <v>0.4113</v>
      </c>
      <c r="Z167" s="9"/>
      <c r="AA167" s="29">
        <f t="shared" si="5"/>
        <v>4.0467</v>
      </c>
      <c r="AB167" s="29">
        <f t="shared" ref="AB167:AD167" si="516">W167-G167</f>
        <v>0.0654</v>
      </c>
      <c r="AC167" s="29">
        <f t="shared" si="516"/>
        <v>0.0131</v>
      </c>
      <c r="AD167" s="29">
        <f t="shared" si="516"/>
        <v>0.0164</v>
      </c>
      <c r="AE167" s="29">
        <f t="shared" si="7"/>
        <v>0.0818</v>
      </c>
      <c r="AF167" s="29">
        <f t="shared" ref="AF167:AI167" si="517">P167-AA167</f>
        <v>0.0709</v>
      </c>
      <c r="AG167" s="29">
        <f t="shared" si="517"/>
        <v>0.1707</v>
      </c>
      <c r="AH167" s="29">
        <f t="shared" si="517"/>
        <v>0.0635</v>
      </c>
      <c r="AI167" s="29">
        <f t="shared" si="517"/>
        <v>0.1005</v>
      </c>
      <c r="AJ167" s="29">
        <f t="shared" si="9"/>
        <v>0.2712</v>
      </c>
      <c r="AK167" s="29">
        <f t="shared" si="10"/>
        <v>0.3347</v>
      </c>
      <c r="AL167" s="8">
        <f t="shared" si="111"/>
        <v>18.97221392</v>
      </c>
      <c r="AM167" s="8">
        <f t="shared" si="12"/>
        <v>30.02688975</v>
      </c>
      <c r="AN167" s="8">
        <f t="shared" si="112"/>
        <v>23.41445428</v>
      </c>
      <c r="AO167" s="8">
        <f t="shared" si="14"/>
        <v>42.91204099</v>
      </c>
      <c r="AP167" s="8">
        <f t="shared" si="15"/>
        <v>0.000003734125936</v>
      </c>
      <c r="AQ167" s="8">
        <f t="shared" si="16"/>
        <v>0.004080373035</v>
      </c>
      <c r="AR167" s="8">
        <f t="shared" si="17"/>
        <v>0.01101091709</v>
      </c>
      <c r="AS167" s="10">
        <f t="shared" si="18"/>
        <v>1.542160482</v>
      </c>
      <c r="AT167" s="10">
        <f t="shared" si="19"/>
        <v>2.44074218</v>
      </c>
      <c r="AU167" s="10">
        <f t="shared" si="20"/>
        <v>6.586360987</v>
      </c>
      <c r="AV167" s="10">
        <f t="shared" si="21"/>
        <v>0.006296398077</v>
      </c>
      <c r="AW167" s="8">
        <f t="shared" si="22"/>
        <v>8.128521469</v>
      </c>
    </row>
    <row r="168" ht="15.75" customHeight="1">
      <c r="A168" s="15">
        <v>354.0</v>
      </c>
      <c r="B168" s="16">
        <v>44707.0</v>
      </c>
      <c r="C168" s="15">
        <v>8.0</v>
      </c>
      <c r="D168" s="15" t="s">
        <v>51</v>
      </c>
      <c r="E168" s="31">
        <v>1.1707</v>
      </c>
      <c r="F168" s="31"/>
      <c r="G168" s="31">
        <v>0.4096</v>
      </c>
      <c r="H168" s="31">
        <v>0.4117</v>
      </c>
      <c r="I168" s="29">
        <v>0.4</v>
      </c>
      <c r="J168" s="9">
        <v>34.8</v>
      </c>
      <c r="K168" s="30">
        <v>4.6078</v>
      </c>
      <c r="L168" s="30"/>
      <c r="M168" s="30">
        <v>0.6185</v>
      </c>
      <c r="N168" s="30">
        <v>0.7169</v>
      </c>
      <c r="O168" s="30">
        <v>0.5625</v>
      </c>
      <c r="P168" s="29">
        <f t="shared" si="36"/>
        <v>3.4371</v>
      </c>
      <c r="Q168" s="29">
        <f t="shared" ref="Q168:S168" si="518">M168-G168</f>
        <v>0.2089</v>
      </c>
      <c r="R168" s="29">
        <f t="shared" si="518"/>
        <v>0.3052</v>
      </c>
      <c r="S168" s="29">
        <f t="shared" si="518"/>
        <v>0.1625</v>
      </c>
      <c r="T168" s="28">
        <f t="shared" si="3"/>
        <v>0.3714</v>
      </c>
      <c r="U168" s="29">
        <f t="shared" si="4"/>
        <v>0.6766</v>
      </c>
      <c r="V168" s="9">
        <v>4.5479</v>
      </c>
      <c r="W168" s="9">
        <v>0.4552</v>
      </c>
      <c r="X168" s="9">
        <v>0.4608</v>
      </c>
      <c r="Y168" s="9">
        <v>0.4215</v>
      </c>
      <c r="Z168" s="9"/>
      <c r="AA168" s="29">
        <f t="shared" si="5"/>
        <v>3.3772</v>
      </c>
      <c r="AB168" s="29">
        <f t="shared" ref="AB168:AD168" si="519">W168-G168</f>
        <v>0.0456</v>
      </c>
      <c r="AC168" s="29">
        <f t="shared" si="519"/>
        <v>0.0491</v>
      </c>
      <c r="AD168" s="29">
        <f t="shared" si="519"/>
        <v>0.0215</v>
      </c>
      <c r="AE168" s="29">
        <f t="shared" si="7"/>
        <v>0.0671</v>
      </c>
      <c r="AF168" s="29">
        <f t="shared" ref="AF168:AI168" si="520">P168-AA168</f>
        <v>0.0599</v>
      </c>
      <c r="AG168" s="29">
        <f t="shared" si="520"/>
        <v>0.1633</v>
      </c>
      <c r="AH168" s="29">
        <f t="shared" si="520"/>
        <v>0.2561</v>
      </c>
      <c r="AI168" s="29">
        <f t="shared" si="520"/>
        <v>0.141</v>
      </c>
      <c r="AJ168" s="29">
        <f t="shared" si="9"/>
        <v>0.3043</v>
      </c>
      <c r="AK168" s="29">
        <f t="shared" si="10"/>
        <v>0.5604</v>
      </c>
      <c r="AL168" s="8">
        <f t="shared" si="111"/>
        <v>45.69950036</v>
      </c>
      <c r="AM168" s="8">
        <f t="shared" si="12"/>
        <v>25.16059957</v>
      </c>
      <c r="AN168" s="8">
        <f t="shared" si="112"/>
        <v>84.16036806</v>
      </c>
      <c r="AO168" s="8">
        <f t="shared" si="14"/>
        <v>33.61945637</v>
      </c>
      <c r="AP168" s="8">
        <f t="shared" si="15"/>
        <v>0.00002148317049</v>
      </c>
      <c r="AQ168" s="8">
        <f t="shared" si="16"/>
        <v>0.00710313941</v>
      </c>
      <c r="AR168" s="8">
        <f t="shared" si="17"/>
        <v>0.01532968314</v>
      </c>
      <c r="AS168" s="10">
        <f t="shared" si="18"/>
        <v>7.451048849</v>
      </c>
      <c r="AT168" s="10">
        <f t="shared" si="19"/>
        <v>4.10229554</v>
      </c>
      <c r="AU168" s="10">
        <f t="shared" si="20"/>
        <v>8.853393849</v>
      </c>
      <c r="AV168" s="10">
        <f t="shared" si="21"/>
        <v>0.01329720594</v>
      </c>
      <c r="AW168" s="8">
        <f t="shared" si="22"/>
        <v>16.3044427</v>
      </c>
    </row>
    <row r="169" ht="15.75" customHeight="1">
      <c r="A169" s="15">
        <v>355.0</v>
      </c>
      <c r="B169" s="16">
        <v>44707.0</v>
      </c>
      <c r="C169" s="15">
        <v>8.0</v>
      </c>
      <c r="D169" s="15" t="s">
        <v>51</v>
      </c>
      <c r="E169" s="31">
        <v>1.1809</v>
      </c>
      <c r="F169" s="31"/>
      <c r="G169" s="31">
        <v>0.4095</v>
      </c>
      <c r="H169" s="31">
        <v>0.4131</v>
      </c>
      <c r="I169" s="29">
        <v>0.393</v>
      </c>
      <c r="J169" s="9">
        <v>43.95</v>
      </c>
      <c r="K169" s="30">
        <v>6.5335</v>
      </c>
      <c r="L169" s="30"/>
      <c r="M169" s="30">
        <v>0.7339</v>
      </c>
      <c r="N169" s="30">
        <v>0.8523</v>
      </c>
      <c r="O169" s="30">
        <v>0.6061</v>
      </c>
      <c r="P169" s="29">
        <f t="shared" si="36"/>
        <v>5.3526</v>
      </c>
      <c r="Q169" s="29">
        <f t="shared" ref="Q169:S169" si="521">M169-G169</f>
        <v>0.3244</v>
      </c>
      <c r="R169" s="29">
        <f t="shared" si="521"/>
        <v>0.4392</v>
      </c>
      <c r="S169" s="29">
        <f t="shared" si="521"/>
        <v>0.2131</v>
      </c>
      <c r="T169" s="28">
        <f t="shared" si="3"/>
        <v>0.5375</v>
      </c>
      <c r="U169" s="29">
        <f t="shared" si="4"/>
        <v>0.9767</v>
      </c>
      <c r="V169" s="9">
        <v>6.4311</v>
      </c>
      <c r="W169" s="9">
        <v>0.487</v>
      </c>
      <c r="X169" s="9">
        <v>0.4683</v>
      </c>
      <c r="Y169" s="9">
        <v>0.4207</v>
      </c>
      <c r="Z169" s="9"/>
      <c r="AA169" s="29">
        <f t="shared" si="5"/>
        <v>5.2502</v>
      </c>
      <c r="AB169" s="29">
        <f t="shared" ref="AB169:AD169" si="522">W169-G169</f>
        <v>0.0775</v>
      </c>
      <c r="AC169" s="29">
        <f t="shared" si="522"/>
        <v>0.0552</v>
      </c>
      <c r="AD169" s="29">
        <f t="shared" si="522"/>
        <v>0.0277</v>
      </c>
      <c r="AE169" s="29">
        <f t="shared" si="7"/>
        <v>0.1052</v>
      </c>
      <c r="AF169" s="29">
        <f t="shared" ref="AF169:AI169" si="523">P169-AA169</f>
        <v>0.1024</v>
      </c>
      <c r="AG169" s="29">
        <f t="shared" si="523"/>
        <v>0.2469</v>
      </c>
      <c r="AH169" s="29">
        <f t="shared" si="523"/>
        <v>0.384</v>
      </c>
      <c r="AI169" s="29">
        <f t="shared" si="523"/>
        <v>0.1854</v>
      </c>
      <c r="AJ169" s="29">
        <f t="shared" si="9"/>
        <v>0.4323</v>
      </c>
      <c r="AK169" s="29">
        <f t="shared" si="10"/>
        <v>0.8163</v>
      </c>
      <c r="AL169" s="8">
        <f t="shared" si="111"/>
        <v>47.04152885</v>
      </c>
      <c r="AM169" s="8">
        <f t="shared" si="12"/>
        <v>22.71223815</v>
      </c>
      <c r="AN169" s="8">
        <f t="shared" si="112"/>
        <v>88.82720333</v>
      </c>
      <c r="AO169" s="8">
        <f t="shared" si="14"/>
        <v>29.38659058</v>
      </c>
      <c r="AP169" s="8">
        <f t="shared" si="15"/>
        <v>0.00001103207181</v>
      </c>
      <c r="AQ169" s="8">
        <f t="shared" si="16"/>
        <v>0.004871970724</v>
      </c>
      <c r="AR169" s="8">
        <f t="shared" si="17"/>
        <v>0.01136004824</v>
      </c>
      <c r="AS169" s="10">
        <f t="shared" si="18"/>
        <v>7.174083623</v>
      </c>
      <c r="AT169" s="10">
        <f t="shared" si="19"/>
        <v>3.463737249</v>
      </c>
      <c r="AU169" s="10">
        <f t="shared" si="20"/>
        <v>8.076448829</v>
      </c>
      <c r="AV169" s="10">
        <f t="shared" si="21"/>
        <v>0.009615528474</v>
      </c>
      <c r="AW169" s="8">
        <f t="shared" si="22"/>
        <v>15.25053245</v>
      </c>
    </row>
    <row r="170" ht="15.75" customHeight="1">
      <c r="A170" s="15">
        <v>372.0</v>
      </c>
      <c r="B170" s="16">
        <v>44707.0</v>
      </c>
      <c r="C170" s="15">
        <v>8.0</v>
      </c>
      <c r="D170" s="15" t="s">
        <v>52</v>
      </c>
      <c r="E170" s="17">
        <v>1.1774</v>
      </c>
      <c r="F170" s="17"/>
      <c r="G170" s="17">
        <v>0.4081</v>
      </c>
      <c r="H170" s="17">
        <v>0.4051</v>
      </c>
      <c r="I170" s="9">
        <v>0.3945</v>
      </c>
      <c r="J170" s="9">
        <v>40.0</v>
      </c>
      <c r="K170" s="30">
        <v>6.4152</v>
      </c>
      <c r="L170" s="30"/>
      <c r="M170" s="30">
        <v>0.6924</v>
      </c>
      <c r="N170" s="30">
        <v>0.4613</v>
      </c>
      <c r="O170" s="30">
        <v>0.6022</v>
      </c>
      <c r="P170" s="9">
        <f t="shared" si="36"/>
        <v>5.2378</v>
      </c>
      <c r="Q170" s="9">
        <f t="shared" ref="Q170:S170" si="524">M170-G170</f>
        <v>0.2843</v>
      </c>
      <c r="R170" s="9">
        <f t="shared" si="524"/>
        <v>0.0562</v>
      </c>
      <c r="S170" s="9">
        <f t="shared" si="524"/>
        <v>0.2077</v>
      </c>
      <c r="T170" s="8">
        <f t="shared" si="3"/>
        <v>0.492</v>
      </c>
      <c r="U170" s="9">
        <f t="shared" si="4"/>
        <v>0.5482</v>
      </c>
      <c r="V170" s="9">
        <v>6.3329</v>
      </c>
      <c r="W170" s="9">
        <v>0.4788</v>
      </c>
      <c r="X170" s="9">
        <v>0.4155</v>
      </c>
      <c r="Y170" s="9">
        <v>0.4162</v>
      </c>
      <c r="Z170" s="9"/>
      <c r="AA170" s="9">
        <f t="shared" si="5"/>
        <v>5.1555</v>
      </c>
      <c r="AB170" s="9">
        <f t="shared" ref="AB170:AD170" si="525">W170-G170</f>
        <v>0.0707</v>
      </c>
      <c r="AC170" s="9">
        <f t="shared" si="525"/>
        <v>0.0104</v>
      </c>
      <c r="AD170" s="9">
        <f t="shared" si="525"/>
        <v>0.0217</v>
      </c>
      <c r="AE170" s="9">
        <f t="shared" si="7"/>
        <v>0.0924</v>
      </c>
      <c r="AF170" s="9">
        <f t="shared" ref="AF170:AI170" si="526">P170-AA170</f>
        <v>0.0823</v>
      </c>
      <c r="AG170" s="9">
        <f t="shared" si="526"/>
        <v>0.2136</v>
      </c>
      <c r="AH170" s="9">
        <f t="shared" si="526"/>
        <v>0.0458</v>
      </c>
      <c r="AI170" s="9">
        <f t="shared" si="526"/>
        <v>0.186</v>
      </c>
      <c r="AJ170" s="9">
        <f t="shared" si="9"/>
        <v>0.3996</v>
      </c>
      <c r="AK170" s="9">
        <f t="shared" si="10"/>
        <v>0.4454</v>
      </c>
      <c r="AL170" s="8">
        <f t="shared" si="111"/>
        <v>10.28289178</v>
      </c>
      <c r="AM170" s="8">
        <f t="shared" si="12"/>
        <v>41.76021554</v>
      </c>
      <c r="AN170" s="8">
        <f t="shared" si="112"/>
        <v>11.46146146</v>
      </c>
      <c r="AO170" s="8">
        <f t="shared" si="14"/>
        <v>71.70393215</v>
      </c>
      <c r="AP170" s="8">
        <f t="shared" si="15"/>
        <v>0.000002027353587</v>
      </c>
      <c r="AQ170" s="8">
        <f t="shared" si="16"/>
        <v>0.006355209832</v>
      </c>
      <c r="AR170" s="8">
        <f t="shared" si="17"/>
        <v>0.0136534508</v>
      </c>
      <c r="AS170" s="10">
        <f t="shared" si="18"/>
        <v>0.8744129215</v>
      </c>
      <c r="AT170" s="10">
        <f t="shared" si="19"/>
        <v>3.551109244</v>
      </c>
      <c r="AU170" s="10">
        <f t="shared" si="20"/>
        <v>7.62915728</v>
      </c>
      <c r="AV170" s="10">
        <f t="shared" si="21"/>
        <v>0.006959375</v>
      </c>
      <c r="AW170" s="8">
        <f t="shared" si="22"/>
        <v>8.503570201</v>
      </c>
    </row>
    <row r="171" ht="15.75" customHeight="1">
      <c r="A171" s="15">
        <v>373.0</v>
      </c>
      <c r="B171" s="16">
        <v>44707.0</v>
      </c>
      <c r="C171" s="15">
        <v>8.0</v>
      </c>
      <c r="D171" s="15" t="s">
        <v>52</v>
      </c>
      <c r="E171" s="17">
        <v>1.1897</v>
      </c>
      <c r="F171" s="17"/>
      <c r="G171" s="17">
        <v>0.4119</v>
      </c>
      <c r="H171" s="17">
        <v>0.4095</v>
      </c>
      <c r="I171" s="9">
        <v>0.3923</v>
      </c>
      <c r="J171" s="9">
        <v>32.35</v>
      </c>
      <c r="K171" s="30">
        <v>5.9395</v>
      </c>
      <c r="L171" s="30"/>
      <c r="M171" s="30">
        <v>0.7074</v>
      </c>
      <c r="N171" s="30">
        <v>0.5254</v>
      </c>
      <c r="O171" s="30">
        <v>0.628</v>
      </c>
      <c r="P171" s="9">
        <f t="shared" si="36"/>
        <v>4.7498</v>
      </c>
      <c r="Q171" s="9">
        <f t="shared" ref="Q171:S171" si="527">M171-G171</f>
        <v>0.2955</v>
      </c>
      <c r="R171" s="9">
        <f t="shared" si="527"/>
        <v>0.1159</v>
      </c>
      <c r="S171" s="9">
        <f t="shared" si="527"/>
        <v>0.2357</v>
      </c>
      <c r="T171" s="8">
        <f t="shared" si="3"/>
        <v>0.5312</v>
      </c>
      <c r="U171" s="9">
        <f t="shared" si="4"/>
        <v>0.6471</v>
      </c>
      <c r="V171" s="9">
        <v>5.8529</v>
      </c>
      <c r="W171" s="9">
        <v>0.4868</v>
      </c>
      <c r="X171" s="9">
        <v>0.4269</v>
      </c>
      <c r="Y171" s="9">
        <v>0.4209</v>
      </c>
      <c r="Z171" s="9"/>
      <c r="AA171" s="9">
        <f t="shared" si="5"/>
        <v>4.6632</v>
      </c>
      <c r="AB171" s="9">
        <f t="shared" ref="AB171:AD171" si="528">W171-G171</f>
        <v>0.0749</v>
      </c>
      <c r="AC171" s="9">
        <f t="shared" si="528"/>
        <v>0.0174</v>
      </c>
      <c r="AD171" s="9">
        <f t="shared" si="528"/>
        <v>0.0286</v>
      </c>
      <c r="AE171" s="9">
        <f t="shared" si="7"/>
        <v>0.1035</v>
      </c>
      <c r="AF171" s="9">
        <f t="shared" ref="AF171:AI171" si="529">P171-AA171</f>
        <v>0.0866</v>
      </c>
      <c r="AG171" s="9">
        <f t="shared" si="529"/>
        <v>0.2206</v>
      </c>
      <c r="AH171" s="9">
        <f t="shared" si="529"/>
        <v>0.0985</v>
      </c>
      <c r="AI171" s="9">
        <f t="shared" si="529"/>
        <v>0.2071</v>
      </c>
      <c r="AJ171" s="9">
        <f t="shared" si="9"/>
        <v>0.4277</v>
      </c>
      <c r="AK171" s="9">
        <f t="shared" si="10"/>
        <v>0.5262</v>
      </c>
      <c r="AL171" s="8">
        <f t="shared" si="111"/>
        <v>18.71911821</v>
      </c>
      <c r="AM171" s="8">
        <f t="shared" si="12"/>
        <v>39.35765868</v>
      </c>
      <c r="AN171" s="8">
        <f t="shared" si="112"/>
        <v>23.03016133</v>
      </c>
      <c r="AO171" s="8">
        <f t="shared" si="14"/>
        <v>64.90128486</v>
      </c>
      <c r="AP171" s="8">
        <f t="shared" si="15"/>
        <v>0.00001155208299</v>
      </c>
      <c r="AQ171" s="8">
        <f t="shared" si="16"/>
        <v>0.01278796914</v>
      </c>
      <c r="AR171" s="8">
        <f t="shared" si="17"/>
        <v>0.02640953357</v>
      </c>
      <c r="AS171" s="10">
        <f t="shared" si="18"/>
        <v>2.073771527</v>
      </c>
      <c r="AT171" s="10">
        <f t="shared" si="19"/>
        <v>4.360183587</v>
      </c>
      <c r="AU171" s="10">
        <f t="shared" si="20"/>
        <v>9.004589667</v>
      </c>
      <c r="AV171" s="10">
        <f t="shared" si="21"/>
        <v>0.01554275455</v>
      </c>
      <c r="AW171" s="8">
        <f t="shared" si="22"/>
        <v>11.07836119</v>
      </c>
    </row>
    <row r="172" ht="15.75" customHeight="1">
      <c r="A172" s="15">
        <v>374.0</v>
      </c>
      <c r="B172" s="16">
        <v>44707.0</v>
      </c>
      <c r="C172" s="15">
        <v>8.0</v>
      </c>
      <c r="D172" s="15" t="s">
        <v>52</v>
      </c>
      <c r="E172" s="17">
        <v>1.1774</v>
      </c>
      <c r="F172" s="17"/>
      <c r="G172" s="17">
        <v>0.4104</v>
      </c>
      <c r="H172" s="17">
        <v>0.4167</v>
      </c>
      <c r="I172" s="9">
        <v>0.3954</v>
      </c>
      <c r="J172" s="9">
        <v>40.25</v>
      </c>
      <c r="K172" s="30">
        <v>5.7613</v>
      </c>
      <c r="L172" s="30"/>
      <c r="M172" s="30">
        <v>0.7462</v>
      </c>
      <c r="N172" s="30">
        <v>0.7801</v>
      </c>
      <c r="O172" s="30">
        <v>0.6359</v>
      </c>
      <c r="P172" s="9">
        <f t="shared" si="36"/>
        <v>4.5839</v>
      </c>
      <c r="Q172" s="9">
        <f t="shared" ref="Q172:S172" si="530">M172-G172</f>
        <v>0.3358</v>
      </c>
      <c r="R172" s="9">
        <f t="shared" si="530"/>
        <v>0.3634</v>
      </c>
      <c r="S172" s="9">
        <f t="shared" si="530"/>
        <v>0.2405</v>
      </c>
      <c r="T172" s="8">
        <f t="shared" si="3"/>
        <v>0.5763</v>
      </c>
      <c r="U172" s="9">
        <f t="shared" si="4"/>
        <v>0.9397</v>
      </c>
      <c r="V172" s="9">
        <v>5.6636</v>
      </c>
      <c r="W172" s="9">
        <v>0.5001</v>
      </c>
      <c r="X172" s="9">
        <v>0.4806</v>
      </c>
      <c r="Y172" s="9">
        <v>0.4245</v>
      </c>
      <c r="Z172" s="9"/>
      <c r="AA172" s="9">
        <f t="shared" si="5"/>
        <v>4.4862</v>
      </c>
      <c r="AB172" s="9">
        <f t="shared" ref="AB172:AD172" si="531">W172-G172</f>
        <v>0.0897</v>
      </c>
      <c r="AC172" s="9">
        <f t="shared" si="531"/>
        <v>0.0639</v>
      </c>
      <c r="AD172" s="9">
        <f t="shared" si="531"/>
        <v>0.0291</v>
      </c>
      <c r="AE172" s="9">
        <f t="shared" si="7"/>
        <v>0.1188</v>
      </c>
      <c r="AF172" s="9">
        <f t="shared" ref="AF172:AI172" si="532">P172-AA172</f>
        <v>0.0977</v>
      </c>
      <c r="AG172" s="9">
        <f t="shared" si="532"/>
        <v>0.2461</v>
      </c>
      <c r="AH172" s="9">
        <f t="shared" si="532"/>
        <v>0.2995</v>
      </c>
      <c r="AI172" s="9">
        <f t="shared" si="532"/>
        <v>0.2114</v>
      </c>
      <c r="AJ172" s="9">
        <f t="shared" si="9"/>
        <v>0.4575</v>
      </c>
      <c r="AK172" s="9">
        <f t="shared" si="10"/>
        <v>0.757</v>
      </c>
      <c r="AL172" s="8">
        <f t="shared" si="111"/>
        <v>39.56406869</v>
      </c>
      <c r="AM172" s="8">
        <f t="shared" si="12"/>
        <v>27.92602378</v>
      </c>
      <c r="AN172" s="8">
        <f t="shared" si="112"/>
        <v>65.46448087</v>
      </c>
      <c r="AO172" s="8">
        <f t="shared" si="14"/>
        <v>38.74633431</v>
      </c>
      <c r="AP172" s="8">
        <f t="shared" si="15"/>
        <v>0.00001288368168</v>
      </c>
      <c r="AQ172" s="8">
        <f t="shared" si="16"/>
        <v>0.00709868938</v>
      </c>
      <c r="AR172" s="8">
        <f t="shared" si="17"/>
        <v>0.01536258463</v>
      </c>
      <c r="AS172" s="10">
        <f t="shared" si="18"/>
        <v>6.533737647</v>
      </c>
      <c r="AT172" s="10">
        <f t="shared" si="19"/>
        <v>4.611793451</v>
      </c>
      <c r="AU172" s="10">
        <f t="shared" si="20"/>
        <v>9.980584219</v>
      </c>
      <c r="AV172" s="10">
        <f t="shared" si="21"/>
        <v>0.01160909126</v>
      </c>
      <c r="AW172" s="8">
        <f t="shared" si="22"/>
        <v>16.51432187</v>
      </c>
    </row>
    <row r="173" ht="15.75" customHeight="1">
      <c r="A173" s="15">
        <v>375.0</v>
      </c>
      <c r="B173" s="16">
        <v>44707.0</v>
      </c>
      <c r="C173" s="15">
        <v>8.0</v>
      </c>
      <c r="D173" s="15" t="s">
        <v>52</v>
      </c>
      <c r="E173" s="17">
        <v>1.1847</v>
      </c>
      <c r="F173" s="17"/>
      <c r="G173" s="17">
        <v>0.4142</v>
      </c>
      <c r="H173" s="17">
        <v>0.4142</v>
      </c>
      <c r="I173" s="9">
        <v>0.3959</v>
      </c>
      <c r="J173" s="9">
        <v>46.95</v>
      </c>
      <c r="K173" s="30">
        <v>4.244</v>
      </c>
      <c r="L173" s="30"/>
      <c r="M173" s="30">
        <v>0.6257</v>
      </c>
      <c r="N173" s="30">
        <v>0.6204</v>
      </c>
      <c r="O173" s="30">
        <v>0.523</v>
      </c>
      <c r="P173" s="9">
        <f t="shared" si="36"/>
        <v>3.0593</v>
      </c>
      <c r="Q173" s="9">
        <f t="shared" ref="Q173:S173" si="533">M173-G173</f>
        <v>0.2115</v>
      </c>
      <c r="R173" s="9">
        <f t="shared" si="533"/>
        <v>0.2062</v>
      </c>
      <c r="S173" s="9">
        <f t="shared" si="533"/>
        <v>0.1271</v>
      </c>
      <c r="T173" s="8">
        <f t="shared" si="3"/>
        <v>0.3386</v>
      </c>
      <c r="U173" s="9">
        <f t="shared" si="4"/>
        <v>0.5448</v>
      </c>
      <c r="V173" s="9">
        <v>4.1775</v>
      </c>
      <c r="W173" s="9">
        <v>0.4691</v>
      </c>
      <c r="X173" s="9">
        <v>0.4437</v>
      </c>
      <c r="Y173" s="9">
        <v>0.4141</v>
      </c>
      <c r="Z173" s="9"/>
      <c r="AA173" s="9">
        <f t="shared" si="5"/>
        <v>2.9928</v>
      </c>
      <c r="AB173" s="9">
        <f t="shared" ref="AB173:AD173" si="534">W173-G173</f>
        <v>0.0549</v>
      </c>
      <c r="AC173" s="9">
        <f t="shared" si="534"/>
        <v>0.0295</v>
      </c>
      <c r="AD173" s="9">
        <f t="shared" si="534"/>
        <v>0.0182</v>
      </c>
      <c r="AE173" s="9">
        <f t="shared" si="7"/>
        <v>0.0731</v>
      </c>
      <c r="AF173" s="9">
        <f t="shared" ref="AF173:AI173" si="535">P173-AA173</f>
        <v>0.0665</v>
      </c>
      <c r="AG173" s="9">
        <f t="shared" si="535"/>
        <v>0.1566</v>
      </c>
      <c r="AH173" s="9">
        <f t="shared" si="535"/>
        <v>0.1767</v>
      </c>
      <c r="AI173" s="9">
        <f t="shared" si="535"/>
        <v>0.1089</v>
      </c>
      <c r="AJ173" s="9">
        <f t="shared" si="9"/>
        <v>0.2655</v>
      </c>
      <c r="AK173" s="9">
        <f t="shared" si="10"/>
        <v>0.4422</v>
      </c>
      <c r="AL173" s="8">
        <f t="shared" si="111"/>
        <v>39.95929444</v>
      </c>
      <c r="AM173" s="8">
        <f t="shared" si="12"/>
        <v>24.62686567</v>
      </c>
      <c r="AN173" s="8">
        <f t="shared" si="112"/>
        <v>66.55367232</v>
      </c>
      <c r="AO173" s="8">
        <f t="shared" si="14"/>
        <v>32.67326733</v>
      </c>
      <c r="AP173" s="8">
        <f t="shared" si="15"/>
        <v>0.000003749105576</v>
      </c>
      <c r="AQ173" s="8">
        <f t="shared" si="16"/>
        <v>0.002380537351</v>
      </c>
      <c r="AR173" s="8">
        <f t="shared" si="17"/>
        <v>0.005803789409</v>
      </c>
      <c r="AS173" s="10">
        <f t="shared" si="18"/>
        <v>5.775831072</v>
      </c>
      <c r="AT173" s="10">
        <f t="shared" si="19"/>
        <v>3.559637826</v>
      </c>
      <c r="AU173" s="10">
        <f t="shared" si="20"/>
        <v>8.678455856</v>
      </c>
      <c r="AV173" s="10">
        <f t="shared" si="21"/>
        <v>0.004272793934</v>
      </c>
      <c r="AW173" s="8">
        <f t="shared" si="22"/>
        <v>14.45428693</v>
      </c>
    </row>
    <row r="174" ht="15.75" customHeight="1">
      <c r="A174" s="15">
        <v>376.0</v>
      </c>
      <c r="B174" s="16">
        <v>44707.0</v>
      </c>
      <c r="C174" s="15">
        <v>8.0</v>
      </c>
      <c r="D174" s="15" t="s">
        <v>50</v>
      </c>
      <c r="E174" s="17">
        <v>1.1816</v>
      </c>
      <c r="F174" s="17"/>
      <c r="G174" s="17">
        <v>0.415</v>
      </c>
      <c r="H174" s="17">
        <v>0.4176</v>
      </c>
      <c r="I174" s="9">
        <v>0.3976</v>
      </c>
      <c r="J174" s="9">
        <v>36.3</v>
      </c>
      <c r="K174" s="30">
        <v>4.7164</v>
      </c>
      <c r="L174" s="30"/>
      <c r="M174" s="30">
        <v>0.6035</v>
      </c>
      <c r="N174" s="30">
        <v>0.4373</v>
      </c>
      <c r="O174" s="30">
        <v>0.5096</v>
      </c>
      <c r="P174" s="9">
        <f t="shared" si="36"/>
        <v>3.5348</v>
      </c>
      <c r="Q174" s="9">
        <f t="shared" ref="Q174:S174" si="536">M174-G174</f>
        <v>0.1885</v>
      </c>
      <c r="R174" s="9">
        <f t="shared" si="536"/>
        <v>0.0197</v>
      </c>
      <c r="S174" s="9">
        <f t="shared" si="536"/>
        <v>0.112</v>
      </c>
      <c r="T174" s="8">
        <f t="shared" si="3"/>
        <v>0.3005</v>
      </c>
      <c r="U174" s="9">
        <f t="shared" si="4"/>
        <v>0.3202</v>
      </c>
      <c r="V174" s="9">
        <v>4.6581</v>
      </c>
      <c r="W174" s="9">
        <v>0.4608</v>
      </c>
      <c r="X174" s="9">
        <v>0.4217</v>
      </c>
      <c r="Y174" s="9">
        <v>0.4111</v>
      </c>
      <c r="Z174" s="9"/>
      <c r="AA174" s="9">
        <f t="shared" si="5"/>
        <v>3.4765</v>
      </c>
      <c r="AB174" s="9">
        <f t="shared" ref="AB174:AD174" si="537">W174-G174</f>
        <v>0.0458</v>
      </c>
      <c r="AC174" s="9">
        <f t="shared" si="537"/>
        <v>0.0041</v>
      </c>
      <c r="AD174" s="9">
        <f t="shared" si="537"/>
        <v>0.0135</v>
      </c>
      <c r="AE174" s="9">
        <f t="shared" si="7"/>
        <v>0.0593</v>
      </c>
      <c r="AF174" s="9">
        <f t="shared" ref="AF174:AI174" si="538">P174-AA174</f>
        <v>0.0583</v>
      </c>
      <c r="AG174" s="9">
        <f t="shared" si="538"/>
        <v>0.1427</v>
      </c>
      <c r="AH174" s="9">
        <f t="shared" si="538"/>
        <v>0.0156</v>
      </c>
      <c r="AI174" s="9">
        <f t="shared" si="538"/>
        <v>0.0985</v>
      </c>
      <c r="AJ174" s="9">
        <f t="shared" si="9"/>
        <v>0.2412</v>
      </c>
      <c r="AK174" s="9">
        <f t="shared" si="10"/>
        <v>0.2568</v>
      </c>
      <c r="AL174" s="8">
        <f t="shared" si="111"/>
        <v>6.074766355</v>
      </c>
      <c r="AM174" s="8">
        <f t="shared" si="12"/>
        <v>38.35669782</v>
      </c>
      <c r="AN174" s="8">
        <f t="shared" si="112"/>
        <v>6.467661692</v>
      </c>
      <c r="AO174" s="8">
        <f t="shared" si="14"/>
        <v>62.22362603</v>
      </c>
      <c r="AP174" s="8">
        <f t="shared" si="15"/>
        <v>0.00000107816497</v>
      </c>
      <c r="AQ174" s="8">
        <f t="shared" si="16"/>
        <v>0.004411360504</v>
      </c>
      <c r="AR174" s="8">
        <f t="shared" si="17"/>
        <v>0.01080223506</v>
      </c>
      <c r="AS174" s="10">
        <f t="shared" si="18"/>
        <v>0.4413262419</v>
      </c>
      <c r="AT174" s="10">
        <f t="shared" si="19"/>
        <v>2.786579156</v>
      </c>
      <c r="AU174" s="10">
        <f t="shared" si="20"/>
        <v>6.823582664</v>
      </c>
      <c r="AV174" s="10">
        <f t="shared" si="21"/>
        <v>0.005368774268</v>
      </c>
      <c r="AW174" s="8">
        <f t="shared" si="22"/>
        <v>7.264908906</v>
      </c>
    </row>
    <row r="175" ht="15.75" customHeight="1">
      <c r="A175" s="15">
        <v>377.0</v>
      </c>
      <c r="B175" s="16">
        <v>44707.0</v>
      </c>
      <c r="C175" s="15">
        <v>8.0</v>
      </c>
      <c r="D175" s="15" t="s">
        <v>50</v>
      </c>
      <c r="E175" s="17">
        <v>1.1804</v>
      </c>
      <c r="F175" s="17"/>
      <c r="G175" s="17">
        <v>0.4087</v>
      </c>
      <c r="H175" s="17">
        <v>0.4182</v>
      </c>
      <c r="I175" s="9">
        <v>0.4048</v>
      </c>
      <c r="J175" s="9">
        <v>43.65</v>
      </c>
      <c r="K175" s="30">
        <v>7.2913</v>
      </c>
      <c r="L175" s="30"/>
      <c r="M175" s="30">
        <v>0.79</v>
      </c>
      <c r="N175" s="30">
        <v>0.5812</v>
      </c>
      <c r="O175" s="30">
        <v>0.6293</v>
      </c>
      <c r="P175" s="9">
        <f t="shared" si="36"/>
        <v>6.1109</v>
      </c>
      <c r="Q175" s="9">
        <f t="shared" ref="Q175:S175" si="539">M175-G175</f>
        <v>0.3813</v>
      </c>
      <c r="R175" s="9">
        <f t="shared" si="539"/>
        <v>0.163</v>
      </c>
      <c r="S175" s="9">
        <f t="shared" si="539"/>
        <v>0.2245</v>
      </c>
      <c r="T175" s="8">
        <f t="shared" si="3"/>
        <v>0.6058</v>
      </c>
      <c r="U175" s="9">
        <f t="shared" si="4"/>
        <v>0.7688</v>
      </c>
      <c r="V175" s="9">
        <v>7.1803</v>
      </c>
      <c r="W175" s="9">
        <v>0.5107</v>
      </c>
      <c r="X175" s="9">
        <v>0.447</v>
      </c>
      <c r="Y175" s="9">
        <v>0.4316</v>
      </c>
      <c r="Z175" s="9"/>
      <c r="AA175" s="9">
        <f t="shared" si="5"/>
        <v>5.9999</v>
      </c>
      <c r="AB175" s="9">
        <f t="shared" ref="AB175:AD175" si="540">W175-G175</f>
        <v>0.102</v>
      </c>
      <c r="AC175" s="9">
        <f t="shared" si="540"/>
        <v>0.0288</v>
      </c>
      <c r="AD175" s="9">
        <f t="shared" si="540"/>
        <v>0.0268</v>
      </c>
      <c r="AE175" s="9">
        <f t="shared" si="7"/>
        <v>0.1288</v>
      </c>
      <c r="AF175" s="9">
        <f t="shared" ref="AF175:AI175" si="541">P175-AA175</f>
        <v>0.111</v>
      </c>
      <c r="AG175" s="9">
        <f t="shared" si="541"/>
        <v>0.2793</v>
      </c>
      <c r="AH175" s="9">
        <f t="shared" si="541"/>
        <v>0.1342</v>
      </c>
      <c r="AI175" s="9">
        <f t="shared" si="541"/>
        <v>0.1977</v>
      </c>
      <c r="AJ175" s="9">
        <f t="shared" si="9"/>
        <v>0.477</v>
      </c>
      <c r="AK175" s="9">
        <f t="shared" si="10"/>
        <v>0.6112</v>
      </c>
      <c r="AL175" s="8">
        <f t="shared" si="111"/>
        <v>21.95680628</v>
      </c>
      <c r="AM175" s="8">
        <f t="shared" si="12"/>
        <v>32.34620419</v>
      </c>
      <c r="AN175" s="8">
        <f t="shared" si="112"/>
        <v>28.13417191</v>
      </c>
      <c r="AO175" s="8">
        <f t="shared" si="14"/>
        <v>47.81136638</v>
      </c>
      <c r="AP175" s="8">
        <f t="shared" si="15"/>
        <v>0.000003978623304</v>
      </c>
      <c r="AQ175" s="8">
        <f t="shared" si="16"/>
        <v>0.005295348949</v>
      </c>
      <c r="AR175" s="8">
        <f t="shared" si="17"/>
        <v>0.0127763351</v>
      </c>
      <c r="AS175" s="10">
        <f t="shared" si="18"/>
        <v>2.196075864</v>
      </c>
      <c r="AT175" s="10">
        <f t="shared" si="19"/>
        <v>3.235202671</v>
      </c>
      <c r="AU175" s="10">
        <f t="shared" si="20"/>
        <v>7.805724198</v>
      </c>
      <c r="AV175" s="10">
        <f t="shared" si="21"/>
        <v>0.007349039835</v>
      </c>
      <c r="AW175" s="8">
        <f t="shared" si="22"/>
        <v>10.00180006</v>
      </c>
    </row>
    <row r="176" ht="15.75" customHeight="1">
      <c r="A176" s="15">
        <v>378.0</v>
      </c>
      <c r="B176" s="16">
        <v>44707.0</v>
      </c>
      <c r="C176" s="15">
        <v>8.0</v>
      </c>
      <c r="D176" s="15" t="s">
        <v>50</v>
      </c>
      <c r="E176" s="31">
        <v>1.1842</v>
      </c>
      <c r="F176" s="31"/>
      <c r="G176" s="31">
        <v>0.4114</v>
      </c>
      <c r="H176" s="31">
        <v>0.4093</v>
      </c>
      <c r="I176" s="29">
        <v>0.397</v>
      </c>
      <c r="J176" s="9">
        <v>40.8</v>
      </c>
      <c r="K176" s="30">
        <v>5.6357</v>
      </c>
      <c r="L176" s="30"/>
      <c r="M176" s="30">
        <v>0.7029</v>
      </c>
      <c r="N176" s="30">
        <v>0.4393</v>
      </c>
      <c r="O176" s="30">
        <v>0.6646</v>
      </c>
      <c r="P176" s="29">
        <f t="shared" si="36"/>
        <v>4.4515</v>
      </c>
      <c r="Q176" s="29">
        <f t="shared" ref="Q176:S176" si="542">M176-G176</f>
        <v>0.2915</v>
      </c>
      <c r="R176" s="29">
        <f t="shared" si="542"/>
        <v>0.03</v>
      </c>
      <c r="S176" s="29">
        <f t="shared" si="542"/>
        <v>0.2676</v>
      </c>
      <c r="T176" s="28">
        <f t="shared" si="3"/>
        <v>0.5591</v>
      </c>
      <c r="U176" s="29">
        <f t="shared" si="4"/>
        <v>0.5891</v>
      </c>
      <c r="V176" s="9">
        <v>5.5318</v>
      </c>
      <c r="W176" s="9">
        <v>0.4868</v>
      </c>
      <c r="X176" s="9">
        <v>0.4163</v>
      </c>
      <c r="Y176" s="9">
        <v>0.4277</v>
      </c>
      <c r="Z176" s="9"/>
      <c r="AA176" s="29">
        <f t="shared" si="5"/>
        <v>4.3476</v>
      </c>
      <c r="AB176" s="29">
        <f t="shared" ref="AB176:AD176" si="543">W176-G176</f>
        <v>0.0754</v>
      </c>
      <c r="AC176" s="29">
        <f t="shared" si="543"/>
        <v>0.007</v>
      </c>
      <c r="AD176" s="29">
        <f t="shared" si="543"/>
        <v>0.0307</v>
      </c>
      <c r="AE176" s="29">
        <f t="shared" si="7"/>
        <v>0.1061</v>
      </c>
      <c r="AF176" s="29">
        <f t="shared" ref="AF176:AI176" si="544">P176-AA176</f>
        <v>0.1039</v>
      </c>
      <c r="AG176" s="29">
        <f t="shared" si="544"/>
        <v>0.2161</v>
      </c>
      <c r="AH176" s="29">
        <f t="shared" si="544"/>
        <v>0.023</v>
      </c>
      <c r="AI176" s="29">
        <f t="shared" si="544"/>
        <v>0.2369</v>
      </c>
      <c r="AJ176" s="29">
        <f t="shared" si="9"/>
        <v>0.453</v>
      </c>
      <c r="AK176" s="29">
        <f t="shared" si="10"/>
        <v>0.476</v>
      </c>
      <c r="AL176" s="8">
        <f t="shared" si="111"/>
        <v>4.831932773</v>
      </c>
      <c r="AM176" s="8">
        <f t="shared" si="12"/>
        <v>49.76890756</v>
      </c>
      <c r="AN176" s="8">
        <f t="shared" si="112"/>
        <v>5.077262693</v>
      </c>
      <c r="AO176" s="8">
        <f t="shared" si="14"/>
        <v>99.07988289</v>
      </c>
      <c r="AP176" s="8">
        <f t="shared" si="15"/>
        <v>0.0000009296393308</v>
      </c>
      <c r="AQ176" s="8">
        <f t="shared" si="16"/>
        <v>0.007659591209</v>
      </c>
      <c r="AR176" s="8">
        <f t="shared" si="17"/>
        <v>0.01464666449</v>
      </c>
      <c r="AS176" s="10">
        <f t="shared" si="18"/>
        <v>0.5166797709</v>
      </c>
      <c r="AT176" s="10">
        <f t="shared" si="19"/>
        <v>5.32180164</v>
      </c>
      <c r="AU176" s="10">
        <f t="shared" si="20"/>
        <v>10.17634505</v>
      </c>
      <c r="AV176" s="10">
        <f t="shared" si="21"/>
        <v>0.007008522363</v>
      </c>
      <c r="AW176" s="8">
        <f t="shared" si="22"/>
        <v>10.69302482</v>
      </c>
    </row>
    <row r="177" ht="15.75" customHeight="1">
      <c r="A177" s="15">
        <v>379.0</v>
      </c>
      <c r="B177" s="16">
        <v>44707.0</v>
      </c>
      <c r="C177" s="15">
        <v>8.0</v>
      </c>
      <c r="D177" s="15" t="s">
        <v>50</v>
      </c>
      <c r="E177" s="17">
        <v>1.1927</v>
      </c>
      <c r="F177" s="17"/>
      <c r="G177" s="17">
        <v>0.4143</v>
      </c>
      <c r="H177" s="17">
        <v>0.4094</v>
      </c>
      <c r="I177" s="9">
        <v>0.3929</v>
      </c>
      <c r="J177" s="9">
        <v>39.8</v>
      </c>
      <c r="K177" s="30">
        <v>5.4628</v>
      </c>
      <c r="L177" s="30"/>
      <c r="M177" s="30">
        <v>0.6844</v>
      </c>
      <c r="N177" s="30">
        <v>0.4688</v>
      </c>
      <c r="O177" s="30">
        <v>0.5511</v>
      </c>
      <c r="P177" s="9">
        <f t="shared" si="36"/>
        <v>4.2701</v>
      </c>
      <c r="Q177" s="9">
        <f t="shared" ref="Q177:S177" si="545">M177-G177</f>
        <v>0.2701</v>
      </c>
      <c r="R177" s="9">
        <f t="shared" si="545"/>
        <v>0.0594</v>
      </c>
      <c r="S177" s="9">
        <f t="shared" si="545"/>
        <v>0.1582</v>
      </c>
      <c r="T177" s="8">
        <f t="shared" si="3"/>
        <v>0.4283</v>
      </c>
      <c r="U177" s="9">
        <f t="shared" si="4"/>
        <v>0.4877</v>
      </c>
      <c r="V177" s="9">
        <v>5.3842</v>
      </c>
      <c r="W177" s="9">
        <v>0.4937</v>
      </c>
      <c r="X177" s="9">
        <v>0.421</v>
      </c>
      <c r="Y177" s="9">
        <v>0.412</v>
      </c>
      <c r="Z177" s="9"/>
      <c r="AA177" s="9">
        <f t="shared" si="5"/>
        <v>4.1915</v>
      </c>
      <c r="AB177" s="9">
        <f t="shared" ref="AB177:AD177" si="546">W177-G177</f>
        <v>0.0794</v>
      </c>
      <c r="AC177" s="9">
        <f t="shared" si="546"/>
        <v>0.0116</v>
      </c>
      <c r="AD177" s="9">
        <f t="shared" si="546"/>
        <v>0.0191</v>
      </c>
      <c r="AE177" s="9">
        <f t="shared" si="7"/>
        <v>0.0985</v>
      </c>
      <c r="AF177" s="9">
        <f t="shared" ref="AF177:AI177" si="547">P177-AA177</f>
        <v>0.0786</v>
      </c>
      <c r="AG177" s="9">
        <f t="shared" si="547"/>
        <v>0.1907</v>
      </c>
      <c r="AH177" s="9">
        <f t="shared" si="547"/>
        <v>0.0478</v>
      </c>
      <c r="AI177" s="9">
        <f t="shared" si="547"/>
        <v>0.1391</v>
      </c>
      <c r="AJ177" s="9">
        <f t="shared" si="9"/>
        <v>0.3298</v>
      </c>
      <c r="AK177" s="9">
        <f t="shared" si="10"/>
        <v>0.3776</v>
      </c>
      <c r="AL177" s="8">
        <f t="shared" si="111"/>
        <v>12.65889831</v>
      </c>
      <c r="AM177" s="8">
        <f t="shared" si="12"/>
        <v>36.83792373</v>
      </c>
      <c r="AN177" s="8">
        <f t="shared" si="112"/>
        <v>14.4936325</v>
      </c>
      <c r="AO177" s="8">
        <f t="shared" si="14"/>
        <v>58.32285115</v>
      </c>
      <c r="AP177" s="8">
        <f t="shared" si="15"/>
        <v>0.000002165133257</v>
      </c>
      <c r="AQ177" s="8">
        <f t="shared" si="16"/>
        <v>0.004819623501</v>
      </c>
      <c r="AR177" s="8">
        <f t="shared" si="17"/>
        <v>0.01142711596</v>
      </c>
      <c r="AS177" s="10">
        <f t="shared" si="18"/>
        <v>1.119411723</v>
      </c>
      <c r="AT177" s="10">
        <f t="shared" si="19"/>
        <v>3.257534952</v>
      </c>
      <c r="AU177" s="10">
        <f t="shared" si="20"/>
        <v>7.723472518</v>
      </c>
      <c r="AV177" s="10">
        <f t="shared" si="21"/>
        <v>0.005989392431</v>
      </c>
      <c r="AW177" s="8">
        <f t="shared" si="22"/>
        <v>8.842884242</v>
      </c>
    </row>
    <row r="178" ht="15.75" customHeight="1">
      <c r="A178" s="18">
        <v>524.0</v>
      </c>
      <c r="B178" s="19">
        <v>44741.0</v>
      </c>
      <c r="C178" s="18">
        <v>8.0</v>
      </c>
      <c r="D178" s="18" t="s">
        <v>55</v>
      </c>
      <c r="E178" s="20">
        <v>1.0873</v>
      </c>
      <c r="F178" s="20"/>
      <c r="G178" s="20">
        <v>0.4001</v>
      </c>
      <c r="H178" s="20">
        <v>0.4119</v>
      </c>
      <c r="I178" s="20">
        <v>0.3991</v>
      </c>
      <c r="J178" s="20">
        <v>38.2</v>
      </c>
      <c r="K178" s="20">
        <v>5.215</v>
      </c>
      <c r="L178" s="20"/>
      <c r="M178" s="20">
        <v>0.7175</v>
      </c>
      <c r="N178" s="20">
        <v>0.4659</v>
      </c>
      <c r="O178" s="20">
        <v>0.5911</v>
      </c>
      <c r="P178" s="20">
        <f t="shared" si="36"/>
        <v>4.1277</v>
      </c>
      <c r="Q178" s="20">
        <f t="shared" ref="Q178:S178" si="548">M178-G178</f>
        <v>0.3174</v>
      </c>
      <c r="R178" s="20">
        <f t="shared" si="548"/>
        <v>0.054</v>
      </c>
      <c r="S178" s="20">
        <f t="shared" si="548"/>
        <v>0.192</v>
      </c>
      <c r="T178" s="8">
        <f t="shared" si="3"/>
        <v>0.5094</v>
      </c>
      <c r="U178" s="20">
        <f t="shared" si="4"/>
        <v>0.5634</v>
      </c>
      <c r="V178" s="20">
        <v>5.1418</v>
      </c>
      <c r="W178" s="20">
        <v>0.4792</v>
      </c>
      <c r="X178" s="20">
        <v>0.4227</v>
      </c>
      <c r="Y178" s="20">
        <v>0.4261</v>
      </c>
      <c r="Z178" s="20"/>
      <c r="AA178" s="9">
        <f t="shared" si="5"/>
        <v>4.0545</v>
      </c>
      <c r="AB178" s="9">
        <f t="shared" ref="AB178:AD178" si="549">W178-G178</f>
        <v>0.0791</v>
      </c>
      <c r="AC178" s="9">
        <f t="shared" si="549"/>
        <v>0.0108</v>
      </c>
      <c r="AD178" s="9">
        <f t="shared" si="549"/>
        <v>0.027</v>
      </c>
      <c r="AE178" s="9">
        <f t="shared" si="7"/>
        <v>0.1061</v>
      </c>
      <c r="AF178" s="9">
        <f t="shared" ref="AF178:AI178" si="550">P178-AA178</f>
        <v>0.0732</v>
      </c>
      <c r="AG178" s="9">
        <f t="shared" si="550"/>
        <v>0.2383</v>
      </c>
      <c r="AH178" s="9">
        <f t="shared" si="550"/>
        <v>0.0432</v>
      </c>
      <c r="AI178" s="9">
        <f t="shared" si="550"/>
        <v>0.165</v>
      </c>
      <c r="AJ178" s="9">
        <f t="shared" si="9"/>
        <v>0.4033</v>
      </c>
      <c r="AK178" s="9">
        <f t="shared" si="10"/>
        <v>0.4465</v>
      </c>
      <c r="AL178" s="8">
        <f t="shared" si="111"/>
        <v>9.67525196</v>
      </c>
      <c r="AM178" s="8">
        <f t="shared" si="12"/>
        <v>36.95408735</v>
      </c>
      <c r="AN178" s="8">
        <f t="shared" si="112"/>
        <v>10.71162906</v>
      </c>
      <c r="AO178" s="8">
        <f t="shared" si="14"/>
        <v>58.61456483</v>
      </c>
      <c r="AP178" s="8">
        <f t="shared" si="15"/>
        <v>0.000002362317635</v>
      </c>
      <c r="AQ178" s="8">
        <f t="shared" si="16"/>
        <v>0.006409874032</v>
      </c>
      <c r="AR178" s="8">
        <f t="shared" si="17"/>
        <v>0.01566728604</v>
      </c>
      <c r="AS178" s="10">
        <f t="shared" si="18"/>
        <v>1.046587688</v>
      </c>
      <c r="AT178" s="10">
        <f t="shared" si="19"/>
        <v>3.997383531</v>
      </c>
      <c r="AU178" s="10">
        <f t="shared" si="20"/>
        <v>9.770574412</v>
      </c>
      <c r="AV178" s="10">
        <f t="shared" si="21"/>
        <v>0.008009978945</v>
      </c>
      <c r="AW178" s="8">
        <f t="shared" si="22"/>
        <v>10.8171621</v>
      </c>
    </row>
    <row r="179" ht="15.75" customHeight="1">
      <c r="A179" s="18">
        <v>525.0</v>
      </c>
      <c r="B179" s="19">
        <v>44741.0</v>
      </c>
      <c r="C179" s="18">
        <v>8.0</v>
      </c>
      <c r="D179" s="18" t="s">
        <v>55</v>
      </c>
      <c r="E179" s="20">
        <v>1.1046</v>
      </c>
      <c r="F179" s="20"/>
      <c r="G179" s="20">
        <v>0.3955</v>
      </c>
      <c r="H179" s="20">
        <v>0.4054</v>
      </c>
      <c r="I179" s="20">
        <v>0.3976</v>
      </c>
      <c r="J179" s="20">
        <v>38.125</v>
      </c>
      <c r="K179" s="20">
        <v>5.2818</v>
      </c>
      <c r="L179" s="20"/>
      <c r="M179" s="20">
        <v>0.7093</v>
      </c>
      <c r="N179" s="20">
        <v>0.4303</v>
      </c>
      <c r="O179" s="20">
        <v>0.606</v>
      </c>
      <c r="P179" s="20">
        <f t="shared" si="36"/>
        <v>4.1772</v>
      </c>
      <c r="Q179" s="20">
        <f t="shared" ref="Q179:S179" si="551">M179-G179</f>
        <v>0.3138</v>
      </c>
      <c r="R179" s="20">
        <f t="shared" si="551"/>
        <v>0.0249</v>
      </c>
      <c r="S179" s="20">
        <f t="shared" si="551"/>
        <v>0.2084</v>
      </c>
      <c r="T179" s="8">
        <f t="shared" si="3"/>
        <v>0.5222</v>
      </c>
      <c r="U179" s="20">
        <f t="shared" si="4"/>
        <v>0.5471</v>
      </c>
      <c r="V179" s="20">
        <v>5.1908</v>
      </c>
      <c r="W179" s="20">
        <v>0.4696</v>
      </c>
      <c r="X179" s="20">
        <v>0.4106</v>
      </c>
      <c r="Y179" s="20">
        <v>0.4262</v>
      </c>
      <c r="Z179" s="20"/>
      <c r="AA179" s="9">
        <f t="shared" si="5"/>
        <v>4.0862</v>
      </c>
      <c r="AB179" s="9">
        <f t="shared" ref="AB179:AD179" si="552">W179-G179</f>
        <v>0.0741</v>
      </c>
      <c r="AC179" s="9">
        <f t="shared" si="552"/>
        <v>0.0052</v>
      </c>
      <c r="AD179" s="9">
        <f t="shared" si="552"/>
        <v>0.0286</v>
      </c>
      <c r="AE179" s="9">
        <f t="shared" si="7"/>
        <v>0.1027</v>
      </c>
      <c r="AF179" s="9">
        <f t="shared" ref="AF179:AI179" si="553">P179-AA179</f>
        <v>0.091</v>
      </c>
      <c r="AG179" s="9">
        <f t="shared" si="553"/>
        <v>0.2397</v>
      </c>
      <c r="AH179" s="9">
        <f t="shared" si="553"/>
        <v>0.0197</v>
      </c>
      <c r="AI179" s="9">
        <f t="shared" si="553"/>
        <v>0.1798</v>
      </c>
      <c r="AJ179" s="9">
        <f t="shared" si="9"/>
        <v>0.4195</v>
      </c>
      <c r="AK179" s="9">
        <f t="shared" si="10"/>
        <v>0.4392</v>
      </c>
      <c r="AL179" s="8">
        <f t="shared" si="111"/>
        <v>4.485428051</v>
      </c>
      <c r="AM179" s="8">
        <f t="shared" si="12"/>
        <v>40.93806922</v>
      </c>
      <c r="AN179" s="8">
        <f t="shared" si="112"/>
        <v>4.696066746</v>
      </c>
      <c r="AO179" s="8">
        <f t="shared" si="14"/>
        <v>69.31380108</v>
      </c>
      <c r="AP179" s="8">
        <f t="shared" si="15"/>
        <v>0.000001087022769</v>
      </c>
      <c r="AQ179" s="8">
        <f t="shared" si="16"/>
        <v>0.007023195213</v>
      </c>
      <c r="AR179" s="8">
        <f t="shared" si="17"/>
        <v>0.01638615346</v>
      </c>
      <c r="AS179" s="10">
        <f t="shared" si="18"/>
        <v>0.4716077755</v>
      </c>
      <c r="AT179" s="10">
        <f t="shared" si="19"/>
        <v>4.304318682</v>
      </c>
      <c r="AU179" s="10">
        <f t="shared" si="20"/>
        <v>10.04261228</v>
      </c>
      <c r="AV179" s="10">
        <f t="shared" si="21"/>
        <v>0.007925611395</v>
      </c>
      <c r="AW179" s="8">
        <f t="shared" si="22"/>
        <v>10.51422005</v>
      </c>
    </row>
    <row r="180" ht="15.75" customHeight="1">
      <c r="A180" s="18">
        <v>526.0</v>
      </c>
      <c r="B180" s="19">
        <v>44741.0</v>
      </c>
      <c r="C180" s="18">
        <v>8.0</v>
      </c>
      <c r="D180" s="18" t="s">
        <v>55</v>
      </c>
      <c r="E180" s="20">
        <v>1.105</v>
      </c>
      <c r="F180" s="20"/>
      <c r="G180" s="20">
        <v>0.3934</v>
      </c>
      <c r="H180" s="20">
        <v>0.4054</v>
      </c>
      <c r="I180" s="20">
        <v>0.3986</v>
      </c>
      <c r="J180" s="20">
        <v>40.9</v>
      </c>
      <c r="K180" s="20">
        <v>4.4724</v>
      </c>
      <c r="L180" s="20"/>
      <c r="M180" s="20">
        <v>0.7875</v>
      </c>
      <c r="N180" s="20">
        <v>0.4846</v>
      </c>
      <c r="O180" s="20">
        <v>0.656</v>
      </c>
      <c r="P180" s="20">
        <f t="shared" si="36"/>
        <v>3.3674</v>
      </c>
      <c r="Q180" s="20">
        <f t="shared" ref="Q180:S180" si="554">M180-G180</f>
        <v>0.3941</v>
      </c>
      <c r="R180" s="20">
        <f t="shared" si="554"/>
        <v>0.0792</v>
      </c>
      <c r="S180" s="20">
        <f t="shared" si="554"/>
        <v>0.2574</v>
      </c>
      <c r="T180" s="8">
        <f t="shared" si="3"/>
        <v>0.6515</v>
      </c>
      <c r="U180" s="20">
        <f t="shared" si="4"/>
        <v>0.7307</v>
      </c>
      <c r="V180" s="20">
        <v>4.4097</v>
      </c>
      <c r="W180" s="20">
        <v>0.4804</v>
      </c>
      <c r="X180" s="20">
        <v>0.4177</v>
      </c>
      <c r="Y180" s="20">
        <v>0.4291</v>
      </c>
      <c r="Z180" s="20"/>
      <c r="AA180" s="9">
        <f t="shared" si="5"/>
        <v>3.3047</v>
      </c>
      <c r="AB180" s="9">
        <f t="shared" ref="AB180:AD180" si="555">W180-G180</f>
        <v>0.087</v>
      </c>
      <c r="AC180" s="9">
        <f t="shared" si="555"/>
        <v>0.0123</v>
      </c>
      <c r="AD180" s="9">
        <f t="shared" si="555"/>
        <v>0.0305</v>
      </c>
      <c r="AE180" s="9">
        <f t="shared" si="7"/>
        <v>0.1175</v>
      </c>
      <c r="AF180" s="9">
        <f t="shared" ref="AF180:AI180" si="556">P180-AA180</f>
        <v>0.0627</v>
      </c>
      <c r="AG180" s="9">
        <f t="shared" si="556"/>
        <v>0.3071</v>
      </c>
      <c r="AH180" s="9">
        <f t="shared" si="556"/>
        <v>0.0669</v>
      </c>
      <c r="AI180" s="9">
        <f t="shared" si="556"/>
        <v>0.2269</v>
      </c>
      <c r="AJ180" s="9">
        <f t="shared" si="9"/>
        <v>0.534</v>
      </c>
      <c r="AK180" s="9">
        <f t="shared" si="10"/>
        <v>0.6009</v>
      </c>
      <c r="AL180" s="8">
        <f t="shared" si="111"/>
        <v>11.13330005</v>
      </c>
      <c r="AM180" s="8">
        <f t="shared" si="12"/>
        <v>37.76002663</v>
      </c>
      <c r="AN180" s="8">
        <f t="shared" si="112"/>
        <v>12.52808989</v>
      </c>
      <c r="AO180" s="8">
        <f t="shared" si="14"/>
        <v>60.6684492</v>
      </c>
      <c r="AP180" s="8">
        <f t="shared" si="15"/>
        <v>0.000002673822768</v>
      </c>
      <c r="AQ180" s="8">
        <f t="shared" si="16"/>
        <v>0.007286367729</v>
      </c>
      <c r="AR180" s="8">
        <f t="shared" si="17"/>
        <v>0.01714817262</v>
      </c>
      <c r="AS180" s="10">
        <f t="shared" si="18"/>
        <v>1.986695967</v>
      </c>
      <c r="AT180" s="10">
        <f t="shared" si="19"/>
        <v>6.738136248</v>
      </c>
      <c r="AU180" s="10">
        <f t="shared" si="20"/>
        <v>15.85793194</v>
      </c>
      <c r="AV180" s="10">
        <f t="shared" si="21"/>
        <v>0.008782785577</v>
      </c>
      <c r="AW180" s="8">
        <f t="shared" si="22"/>
        <v>17.8446279</v>
      </c>
    </row>
    <row r="181" ht="15.75" customHeight="1">
      <c r="A181" s="18">
        <v>527.0</v>
      </c>
      <c r="B181" s="19">
        <v>44741.0</v>
      </c>
      <c r="C181" s="18">
        <v>8.0</v>
      </c>
      <c r="D181" s="18" t="s">
        <v>55</v>
      </c>
      <c r="E181" s="20">
        <v>1.0928</v>
      </c>
      <c r="F181" s="20"/>
      <c r="G181" s="20">
        <v>0.3911</v>
      </c>
      <c r="H181" s="20">
        <v>0.4082</v>
      </c>
      <c r="I181" s="20">
        <v>0.3989</v>
      </c>
      <c r="J181" s="20">
        <v>34.625</v>
      </c>
      <c r="K181" s="20">
        <v>5.7959</v>
      </c>
      <c r="L181" s="20"/>
      <c r="M181" s="20">
        <v>0.6202</v>
      </c>
      <c r="N181" s="20">
        <v>0.4452</v>
      </c>
      <c r="O181" s="20">
        <v>0.5428</v>
      </c>
      <c r="P181" s="20">
        <f t="shared" si="36"/>
        <v>4.7031</v>
      </c>
      <c r="Q181" s="20">
        <f t="shared" ref="Q181:S181" si="557">M181-G181</f>
        <v>0.2291</v>
      </c>
      <c r="R181" s="20">
        <f t="shared" si="557"/>
        <v>0.037</v>
      </c>
      <c r="S181" s="20">
        <f t="shared" si="557"/>
        <v>0.1439</v>
      </c>
      <c r="T181" s="8">
        <f t="shared" si="3"/>
        <v>0.373</v>
      </c>
      <c r="U181" s="20">
        <f t="shared" si="4"/>
        <v>0.41</v>
      </c>
      <c r="V181" s="20">
        <v>5.7027</v>
      </c>
      <c r="W181" s="20">
        <v>0.4566</v>
      </c>
      <c r="X181" s="20">
        <v>0.4152</v>
      </c>
      <c r="Y181" s="20">
        <v>0.4204</v>
      </c>
      <c r="Z181" s="20"/>
      <c r="AA181" s="9">
        <f t="shared" si="5"/>
        <v>4.6099</v>
      </c>
      <c r="AB181" s="9">
        <f t="shared" ref="AB181:AD181" si="558">W181-G181</f>
        <v>0.0655</v>
      </c>
      <c r="AC181" s="9">
        <f t="shared" si="558"/>
        <v>0.007</v>
      </c>
      <c r="AD181" s="9">
        <f t="shared" si="558"/>
        <v>0.0215</v>
      </c>
      <c r="AE181" s="9">
        <f t="shared" si="7"/>
        <v>0.087</v>
      </c>
      <c r="AF181" s="9">
        <f t="shared" ref="AF181:AI181" si="559">P181-AA181</f>
        <v>0.0932</v>
      </c>
      <c r="AG181" s="9">
        <f t="shared" si="559"/>
        <v>0.1636</v>
      </c>
      <c r="AH181" s="9">
        <f t="shared" si="559"/>
        <v>0.03</v>
      </c>
      <c r="AI181" s="9">
        <f t="shared" si="559"/>
        <v>0.1224</v>
      </c>
      <c r="AJ181" s="9">
        <f t="shared" si="9"/>
        <v>0.286</v>
      </c>
      <c r="AK181" s="9">
        <f t="shared" si="10"/>
        <v>0.316</v>
      </c>
      <c r="AL181" s="8">
        <f t="shared" si="111"/>
        <v>9.493670886</v>
      </c>
      <c r="AM181" s="8">
        <f t="shared" si="12"/>
        <v>38.73417722</v>
      </c>
      <c r="AN181" s="8">
        <f t="shared" si="112"/>
        <v>10.48951049</v>
      </c>
      <c r="AO181" s="8">
        <f t="shared" si="14"/>
        <v>63.2231405</v>
      </c>
      <c r="AP181" s="8">
        <f t="shared" si="15"/>
        <v>0.000002575492788</v>
      </c>
      <c r="AQ181" s="8">
        <f t="shared" si="16"/>
        <v>0.006253406265</v>
      </c>
      <c r="AR181" s="8">
        <f t="shared" si="17"/>
        <v>0.01461171725</v>
      </c>
      <c r="AS181" s="10">
        <f t="shared" si="18"/>
        <v>0.6378771449</v>
      </c>
      <c r="AT181" s="10">
        <f t="shared" si="19"/>
        <v>2.602538751</v>
      </c>
      <c r="AU181" s="10">
        <f t="shared" si="20"/>
        <v>6.081095448</v>
      </c>
      <c r="AV181" s="10">
        <f t="shared" si="21"/>
        <v>0.007612332268</v>
      </c>
      <c r="AW181" s="8">
        <f t="shared" si="22"/>
        <v>6.718972593</v>
      </c>
    </row>
    <row r="182" ht="15.75" customHeight="1">
      <c r="A182" s="18">
        <v>528.0</v>
      </c>
      <c r="B182" s="19">
        <v>44741.0</v>
      </c>
      <c r="C182" s="18">
        <v>8.0</v>
      </c>
      <c r="D182" s="18" t="s">
        <v>52</v>
      </c>
      <c r="E182" s="20">
        <v>1.1051</v>
      </c>
      <c r="F182" s="20"/>
      <c r="G182" s="20">
        <v>0.3967</v>
      </c>
      <c r="H182" s="20">
        <v>0.4108</v>
      </c>
      <c r="I182" s="20">
        <v>0.4035</v>
      </c>
      <c r="J182" s="20">
        <v>34.95</v>
      </c>
      <c r="K182" s="20">
        <v>4.1162</v>
      </c>
      <c r="L182" s="20"/>
      <c r="M182" s="20">
        <v>0.5352</v>
      </c>
      <c r="N182" s="20">
        <v>0.4383</v>
      </c>
      <c r="O182" s="20">
        <v>0.5214</v>
      </c>
      <c r="P182" s="20">
        <f t="shared" si="36"/>
        <v>3.0111</v>
      </c>
      <c r="Q182" s="20">
        <f t="shared" ref="Q182:S182" si="560">M182-G182</f>
        <v>0.1385</v>
      </c>
      <c r="R182" s="20">
        <f t="shared" si="560"/>
        <v>0.0275</v>
      </c>
      <c r="S182" s="20">
        <f t="shared" si="560"/>
        <v>0.1179</v>
      </c>
      <c r="T182" s="8">
        <f t="shared" si="3"/>
        <v>0.2564</v>
      </c>
      <c r="U182" s="20">
        <f t="shared" si="4"/>
        <v>0.2839</v>
      </c>
      <c r="V182" s="20">
        <v>4.0477</v>
      </c>
      <c r="W182" s="20">
        <v>0.4265</v>
      </c>
      <c r="X182" s="20">
        <v>0.42</v>
      </c>
      <c r="Y182" s="20">
        <v>0.4309</v>
      </c>
      <c r="Z182" s="20"/>
      <c r="AA182" s="9">
        <f t="shared" si="5"/>
        <v>2.9426</v>
      </c>
      <c r="AB182" s="9">
        <f t="shared" ref="AB182:AD182" si="561">W182-G182</f>
        <v>0.0298</v>
      </c>
      <c r="AC182" s="9">
        <f t="shared" si="561"/>
        <v>0.0092</v>
      </c>
      <c r="AD182" s="9">
        <f t="shared" si="561"/>
        <v>0.0274</v>
      </c>
      <c r="AE182" s="9">
        <f t="shared" si="7"/>
        <v>0.0572</v>
      </c>
      <c r="AF182" s="9">
        <f t="shared" ref="AF182:AI182" si="562">P182-AA182</f>
        <v>0.0685</v>
      </c>
      <c r="AG182" s="9">
        <f t="shared" si="562"/>
        <v>0.1087</v>
      </c>
      <c r="AH182" s="9">
        <f t="shared" si="562"/>
        <v>0.0183</v>
      </c>
      <c r="AI182" s="9">
        <f t="shared" si="562"/>
        <v>0.0905</v>
      </c>
      <c r="AJ182" s="9">
        <f t="shared" si="9"/>
        <v>0.1992</v>
      </c>
      <c r="AK182" s="9">
        <f t="shared" si="10"/>
        <v>0.2175</v>
      </c>
      <c r="AL182" s="8">
        <f t="shared" si="111"/>
        <v>8.413793103</v>
      </c>
      <c r="AM182" s="8">
        <f t="shared" si="12"/>
        <v>41.6091954</v>
      </c>
      <c r="AN182" s="8">
        <f t="shared" si="112"/>
        <v>9.186746988</v>
      </c>
      <c r="AO182" s="8">
        <f t="shared" si="14"/>
        <v>71.25984252</v>
      </c>
      <c r="AP182" s="8">
        <f t="shared" si="15"/>
        <v>0.000001505100496</v>
      </c>
      <c r="AQ182" s="8">
        <f t="shared" si="16"/>
        <v>0.004504765475</v>
      </c>
      <c r="AR182" s="8">
        <f t="shared" si="17"/>
        <v>0.009915461686</v>
      </c>
      <c r="AS182" s="10">
        <f t="shared" si="18"/>
        <v>0.6077513201</v>
      </c>
      <c r="AT182" s="10">
        <f t="shared" si="19"/>
        <v>3.005546146</v>
      </c>
      <c r="AU182" s="10">
        <f t="shared" si="20"/>
        <v>6.615522567</v>
      </c>
      <c r="AV182" s="10">
        <f t="shared" si="21"/>
        <v>0.005094689504</v>
      </c>
      <c r="AW182" s="8">
        <f t="shared" si="22"/>
        <v>7.223273887</v>
      </c>
    </row>
    <row r="183" ht="15.75" customHeight="1">
      <c r="A183" s="18">
        <v>529.0</v>
      </c>
      <c r="B183" s="19">
        <v>44741.0</v>
      </c>
      <c r="C183" s="18">
        <v>8.0</v>
      </c>
      <c r="D183" s="18" t="s">
        <v>52</v>
      </c>
      <c r="E183" s="20">
        <v>1.0915</v>
      </c>
      <c r="F183" s="20"/>
      <c r="G183" s="20">
        <v>0.4015</v>
      </c>
      <c r="H183" s="20">
        <v>0.4106</v>
      </c>
      <c r="I183" s="20">
        <v>0.3961</v>
      </c>
      <c r="J183" s="20">
        <v>41.2</v>
      </c>
      <c r="K183" s="20">
        <v>6.2383</v>
      </c>
      <c r="L183" s="20"/>
      <c r="M183" s="20">
        <v>0.6824</v>
      </c>
      <c r="N183" s="20">
        <v>0.6905</v>
      </c>
      <c r="O183" s="20">
        <v>0.6541</v>
      </c>
      <c r="P183" s="20">
        <f t="shared" si="36"/>
        <v>5.1468</v>
      </c>
      <c r="Q183" s="20">
        <f t="shared" ref="Q183:S183" si="563">M183-G183</f>
        <v>0.2809</v>
      </c>
      <c r="R183" s="20">
        <f t="shared" si="563"/>
        <v>0.2799</v>
      </c>
      <c r="S183" s="20">
        <f t="shared" si="563"/>
        <v>0.258</v>
      </c>
      <c r="T183" s="8">
        <f t="shared" si="3"/>
        <v>0.5389</v>
      </c>
      <c r="U183" s="20">
        <f t="shared" si="4"/>
        <v>0.8188</v>
      </c>
      <c r="V183" s="20">
        <v>6.1171</v>
      </c>
      <c r="W183" s="20">
        <v>0.4448</v>
      </c>
      <c r="X183" s="20">
        <v>0.4555</v>
      </c>
      <c r="Y183" s="20">
        <v>0.4385</v>
      </c>
      <c r="Z183" s="20"/>
      <c r="AA183" s="9">
        <f t="shared" si="5"/>
        <v>5.0256</v>
      </c>
      <c r="AB183" s="9">
        <f t="shared" ref="AB183:AD183" si="564">W183-G183</f>
        <v>0.0433</v>
      </c>
      <c r="AC183" s="9">
        <f t="shared" si="564"/>
        <v>0.0449</v>
      </c>
      <c r="AD183" s="9">
        <f t="shared" si="564"/>
        <v>0.0424</v>
      </c>
      <c r="AE183" s="9">
        <f t="shared" si="7"/>
        <v>0.0857</v>
      </c>
      <c r="AF183" s="9">
        <f t="shared" ref="AF183:AI183" si="565">P183-AA183</f>
        <v>0.1212</v>
      </c>
      <c r="AG183" s="9">
        <f t="shared" si="565"/>
        <v>0.2376</v>
      </c>
      <c r="AH183" s="9">
        <f t="shared" si="565"/>
        <v>0.235</v>
      </c>
      <c r="AI183" s="9">
        <f t="shared" si="565"/>
        <v>0.2156</v>
      </c>
      <c r="AJ183" s="9">
        <f t="shared" si="9"/>
        <v>0.4532</v>
      </c>
      <c r="AK183" s="9">
        <f t="shared" si="10"/>
        <v>0.6882</v>
      </c>
      <c r="AL183" s="8">
        <f t="shared" si="111"/>
        <v>34.14705028</v>
      </c>
      <c r="AM183" s="8">
        <f t="shared" si="12"/>
        <v>31.3281023</v>
      </c>
      <c r="AN183" s="8">
        <f t="shared" si="112"/>
        <v>51.85348632</v>
      </c>
      <c r="AO183" s="8">
        <f t="shared" si="14"/>
        <v>45.61997461</v>
      </c>
      <c r="AP183" s="8">
        <f t="shared" si="15"/>
        <v>0.000009082495085</v>
      </c>
      <c r="AQ183" s="8">
        <f t="shared" si="16"/>
        <v>0.006783858926</v>
      </c>
      <c r="AR183" s="8">
        <f t="shared" si="17"/>
        <v>0.01425994835</v>
      </c>
      <c r="AS183" s="10">
        <f t="shared" si="18"/>
        <v>4.565943887</v>
      </c>
      <c r="AT183" s="10">
        <f t="shared" si="19"/>
        <v>4.189010647</v>
      </c>
      <c r="AU183" s="10">
        <f t="shared" si="20"/>
        <v>8.805471361</v>
      </c>
      <c r="AV183" s="10">
        <f t="shared" si="21"/>
        <v>0.009840632656</v>
      </c>
      <c r="AW183" s="8">
        <f t="shared" si="22"/>
        <v>13.37141525</v>
      </c>
    </row>
    <row r="184" ht="15.75" customHeight="1">
      <c r="A184" s="18">
        <v>530.0</v>
      </c>
      <c r="B184" s="19">
        <v>44741.0</v>
      </c>
      <c r="C184" s="18">
        <v>8.0</v>
      </c>
      <c r="D184" s="18" t="s">
        <v>52</v>
      </c>
      <c r="E184" s="20">
        <v>1.1099</v>
      </c>
      <c r="F184" s="20"/>
      <c r="G184" s="20">
        <v>0.3936</v>
      </c>
      <c r="H184" s="20">
        <v>0.409</v>
      </c>
      <c r="I184" s="20">
        <v>0.3953</v>
      </c>
      <c r="J184" s="20">
        <v>38.875</v>
      </c>
      <c r="K184" s="20">
        <v>5.2037</v>
      </c>
      <c r="L184" s="20"/>
      <c r="M184" s="20">
        <v>0.6242</v>
      </c>
      <c r="N184" s="20">
        <v>0.4337</v>
      </c>
      <c r="O184" s="20">
        <v>0.5965</v>
      </c>
      <c r="P184" s="20">
        <f t="shared" si="36"/>
        <v>4.0938</v>
      </c>
      <c r="Q184" s="20">
        <f t="shared" ref="Q184:S184" si="566">M184-G184</f>
        <v>0.2306</v>
      </c>
      <c r="R184" s="20">
        <f t="shared" si="566"/>
        <v>0.0247</v>
      </c>
      <c r="S184" s="20">
        <f t="shared" si="566"/>
        <v>0.2012</v>
      </c>
      <c r="T184" s="8">
        <f t="shared" si="3"/>
        <v>0.4318</v>
      </c>
      <c r="U184" s="20">
        <f t="shared" si="4"/>
        <v>0.4565</v>
      </c>
      <c r="V184" s="20">
        <v>5.1334</v>
      </c>
      <c r="W184" s="20">
        <v>0.4396</v>
      </c>
      <c r="X184" s="20">
        <v>0.4139</v>
      </c>
      <c r="Y184" s="20">
        <v>0.4353</v>
      </c>
      <c r="Z184" s="20"/>
      <c r="AA184" s="9">
        <f t="shared" si="5"/>
        <v>4.0235</v>
      </c>
      <c r="AB184" s="9">
        <f t="shared" ref="AB184:AD184" si="567">W184-G184</f>
        <v>0.046</v>
      </c>
      <c r="AC184" s="9">
        <f t="shared" si="567"/>
        <v>0.0049</v>
      </c>
      <c r="AD184" s="9">
        <f t="shared" si="567"/>
        <v>0.04</v>
      </c>
      <c r="AE184" s="9">
        <f t="shared" si="7"/>
        <v>0.086</v>
      </c>
      <c r="AF184" s="9">
        <f t="shared" ref="AF184:AI184" si="568">P184-AA184</f>
        <v>0.0703</v>
      </c>
      <c r="AG184" s="9">
        <f t="shared" si="568"/>
        <v>0.1846</v>
      </c>
      <c r="AH184" s="9">
        <f t="shared" si="568"/>
        <v>0.0198</v>
      </c>
      <c r="AI184" s="9">
        <f t="shared" si="568"/>
        <v>0.1612</v>
      </c>
      <c r="AJ184" s="9">
        <f t="shared" si="9"/>
        <v>0.3458</v>
      </c>
      <c r="AK184" s="9">
        <f t="shared" si="10"/>
        <v>0.3656</v>
      </c>
      <c r="AL184" s="8">
        <f t="shared" si="111"/>
        <v>5.415754923</v>
      </c>
      <c r="AM184" s="8">
        <f t="shared" si="12"/>
        <v>44.09190372</v>
      </c>
      <c r="AN184" s="8">
        <f t="shared" si="112"/>
        <v>5.725853094</v>
      </c>
      <c r="AO184" s="8">
        <f t="shared" si="14"/>
        <v>78.86497065</v>
      </c>
      <c r="AP184" s="8">
        <f t="shared" si="15"/>
        <v>0.0000009990820213</v>
      </c>
      <c r="AQ184" s="8">
        <f t="shared" si="16"/>
        <v>0.005963797981</v>
      </c>
      <c r="AR184" s="8">
        <f t="shared" si="17"/>
        <v>0.01279330857</v>
      </c>
      <c r="AS184" s="10">
        <f t="shared" si="18"/>
        <v>0.4836582149</v>
      </c>
      <c r="AT184" s="10">
        <f t="shared" si="19"/>
        <v>3.93766183</v>
      </c>
      <c r="AU184" s="10">
        <f t="shared" si="20"/>
        <v>8.446919732</v>
      </c>
      <c r="AV184" s="10">
        <f t="shared" si="21"/>
        <v>0.006222930934</v>
      </c>
      <c r="AW184" s="8">
        <f t="shared" si="22"/>
        <v>8.930577947</v>
      </c>
    </row>
    <row r="185" ht="15.75" customHeight="1">
      <c r="A185" s="18">
        <v>531.0</v>
      </c>
      <c r="B185" s="19">
        <v>44741.0</v>
      </c>
      <c r="C185" s="18">
        <v>8.0</v>
      </c>
      <c r="D185" s="18" t="s">
        <v>52</v>
      </c>
      <c r="E185" s="20">
        <v>1.1121</v>
      </c>
      <c r="F185" s="20"/>
      <c r="G185" s="20">
        <v>0.3915</v>
      </c>
      <c r="H185" s="20">
        <v>0.4078</v>
      </c>
      <c r="I185" s="20">
        <v>0.3945</v>
      </c>
      <c r="J185" s="20">
        <v>40.2</v>
      </c>
      <c r="K185" s="20">
        <v>6.7215</v>
      </c>
      <c r="L185" s="20"/>
      <c r="M185" s="20">
        <v>0.6524</v>
      </c>
      <c r="N185" s="20">
        <v>0.4286</v>
      </c>
      <c r="O185" s="20">
        <v>0.6381</v>
      </c>
      <c r="P185" s="20">
        <f t="shared" si="36"/>
        <v>5.6094</v>
      </c>
      <c r="Q185" s="20">
        <f t="shared" ref="Q185:S185" si="569">M185-G185</f>
        <v>0.2609</v>
      </c>
      <c r="R185" s="20">
        <f t="shared" si="569"/>
        <v>0.0208</v>
      </c>
      <c r="S185" s="20">
        <f t="shared" si="569"/>
        <v>0.2436</v>
      </c>
      <c r="T185" s="8">
        <f t="shared" si="3"/>
        <v>0.5045</v>
      </c>
      <c r="U185" s="20">
        <f t="shared" si="4"/>
        <v>0.5253</v>
      </c>
      <c r="V185" s="20">
        <v>6.5863</v>
      </c>
      <c r="W185" s="20">
        <v>0.4398</v>
      </c>
      <c r="X185" s="20">
        <v>0.4112</v>
      </c>
      <c r="Y185" s="20">
        <v>0.4371</v>
      </c>
      <c r="Z185" s="20"/>
      <c r="AA185" s="9">
        <f t="shared" si="5"/>
        <v>5.4742</v>
      </c>
      <c r="AB185" s="9">
        <f t="shared" ref="AB185:AD185" si="570">W185-G185</f>
        <v>0.0483</v>
      </c>
      <c r="AC185" s="9">
        <f t="shared" si="570"/>
        <v>0.0034</v>
      </c>
      <c r="AD185" s="9">
        <f t="shared" si="570"/>
        <v>0.0426</v>
      </c>
      <c r="AE185" s="9">
        <f t="shared" si="7"/>
        <v>0.0909</v>
      </c>
      <c r="AF185" s="9">
        <f t="shared" ref="AF185:AI185" si="571">P185-AA185</f>
        <v>0.1352</v>
      </c>
      <c r="AG185" s="9">
        <f t="shared" si="571"/>
        <v>0.2126</v>
      </c>
      <c r="AH185" s="9">
        <f t="shared" si="571"/>
        <v>0.0174</v>
      </c>
      <c r="AI185" s="9">
        <f t="shared" si="571"/>
        <v>0.201</v>
      </c>
      <c r="AJ185" s="9">
        <f t="shared" si="9"/>
        <v>0.4136</v>
      </c>
      <c r="AK185" s="9">
        <f t="shared" si="10"/>
        <v>0.431</v>
      </c>
      <c r="AL185" s="8">
        <f t="shared" si="111"/>
        <v>4.03712297</v>
      </c>
      <c r="AM185" s="8">
        <f t="shared" si="12"/>
        <v>46.63573086</v>
      </c>
      <c r="AN185" s="8">
        <f t="shared" si="112"/>
        <v>4.20696325</v>
      </c>
      <c r="AO185" s="8">
        <f t="shared" si="14"/>
        <v>87.39130435</v>
      </c>
      <c r="AP185" s="8">
        <f t="shared" si="15"/>
        <v>0.0000007527840294</v>
      </c>
      <c r="AQ185" s="8">
        <f t="shared" si="16"/>
        <v>0.00677289346</v>
      </c>
      <c r="AR185" s="8">
        <f t="shared" si="17"/>
        <v>0.01393666037</v>
      </c>
      <c r="AS185" s="10">
        <f t="shared" si="18"/>
        <v>0.3101936036</v>
      </c>
      <c r="AT185" s="10">
        <f t="shared" si="19"/>
        <v>3.583270938</v>
      </c>
      <c r="AU185" s="10">
        <f t="shared" si="20"/>
        <v>7.373337612</v>
      </c>
      <c r="AV185" s="10">
        <f t="shared" si="21"/>
        <v>0.006634361176</v>
      </c>
      <c r="AW185" s="8">
        <f t="shared" si="22"/>
        <v>7.683531215</v>
      </c>
    </row>
    <row r="186" ht="15.75" customHeight="1">
      <c r="A186" s="18">
        <v>532.0</v>
      </c>
      <c r="B186" s="19">
        <v>44741.0</v>
      </c>
      <c r="C186" s="18">
        <v>8.0</v>
      </c>
      <c r="D186" s="18" t="s">
        <v>50</v>
      </c>
      <c r="E186" s="20">
        <v>1.1104</v>
      </c>
      <c r="F186" s="20"/>
      <c r="G186" s="20">
        <v>0.3995</v>
      </c>
      <c r="H186" s="20">
        <v>0.4112</v>
      </c>
      <c r="I186" s="20">
        <v>0.3975</v>
      </c>
      <c r="J186" s="20">
        <v>39.6</v>
      </c>
      <c r="K186" s="20">
        <v>6.138</v>
      </c>
      <c r="L186" s="20"/>
      <c r="M186" s="20">
        <v>0.7365</v>
      </c>
      <c r="N186" s="20">
        <v>0.5138</v>
      </c>
      <c r="O186" s="20">
        <v>0.6083</v>
      </c>
      <c r="P186" s="20">
        <f t="shared" si="36"/>
        <v>5.0276</v>
      </c>
      <c r="Q186" s="20">
        <f t="shared" ref="Q186:S186" si="572">M186-G186</f>
        <v>0.337</v>
      </c>
      <c r="R186" s="20">
        <f t="shared" si="572"/>
        <v>0.1026</v>
      </c>
      <c r="S186" s="20">
        <f t="shared" si="572"/>
        <v>0.2108</v>
      </c>
      <c r="T186" s="8">
        <f t="shared" si="3"/>
        <v>0.5478</v>
      </c>
      <c r="U186" s="20">
        <f t="shared" si="4"/>
        <v>0.6504</v>
      </c>
      <c r="V186" s="20">
        <v>6.0305</v>
      </c>
      <c r="W186" s="20">
        <v>0.4845</v>
      </c>
      <c r="X186" s="20">
        <v>0.4289</v>
      </c>
      <c r="Y186" s="20">
        <v>0.4277</v>
      </c>
      <c r="Z186" s="20"/>
      <c r="AA186" s="9">
        <f t="shared" si="5"/>
        <v>4.9201</v>
      </c>
      <c r="AB186" s="9">
        <f t="shared" ref="AB186:AD186" si="573">W186-G186</f>
        <v>0.085</v>
      </c>
      <c r="AC186" s="9">
        <f t="shared" si="573"/>
        <v>0.0177</v>
      </c>
      <c r="AD186" s="9">
        <f t="shared" si="573"/>
        <v>0.0302</v>
      </c>
      <c r="AE186" s="9">
        <f t="shared" si="7"/>
        <v>0.1152</v>
      </c>
      <c r="AF186" s="9">
        <f t="shared" ref="AF186:AI186" si="574">P186-AA186</f>
        <v>0.1075</v>
      </c>
      <c r="AG186" s="9">
        <f t="shared" si="574"/>
        <v>0.252</v>
      </c>
      <c r="AH186" s="9">
        <f t="shared" si="574"/>
        <v>0.0849</v>
      </c>
      <c r="AI186" s="9">
        <f t="shared" si="574"/>
        <v>0.1806</v>
      </c>
      <c r="AJ186" s="9">
        <f t="shared" si="9"/>
        <v>0.4326</v>
      </c>
      <c r="AK186" s="9">
        <f t="shared" si="10"/>
        <v>0.5175</v>
      </c>
      <c r="AL186" s="8">
        <f t="shared" si="111"/>
        <v>16.4057971</v>
      </c>
      <c r="AM186" s="8">
        <f t="shared" si="12"/>
        <v>34.89855072</v>
      </c>
      <c r="AN186" s="8">
        <f t="shared" si="112"/>
        <v>19.62552011</v>
      </c>
      <c r="AO186" s="8">
        <f t="shared" si="14"/>
        <v>53.6064114</v>
      </c>
      <c r="AP186" s="8">
        <f t="shared" si="15"/>
        <v>0.000003935568522</v>
      </c>
      <c r="AQ186" s="8">
        <f t="shared" si="16"/>
        <v>0.006346047773</v>
      </c>
      <c r="AR186" s="8">
        <f t="shared" si="17"/>
        <v>0.01520099815</v>
      </c>
      <c r="AS186" s="10">
        <f t="shared" si="18"/>
        <v>1.688678495</v>
      </c>
      <c r="AT186" s="10">
        <f t="shared" si="19"/>
        <v>3.592171215</v>
      </c>
      <c r="AU186" s="10">
        <f t="shared" si="20"/>
        <v>8.604503143</v>
      </c>
      <c r="AV186" s="10">
        <f t="shared" si="21"/>
        <v>0.008333449277</v>
      </c>
      <c r="AW186" s="8">
        <f t="shared" si="22"/>
        <v>10.29318164</v>
      </c>
    </row>
    <row r="187" ht="15.75" customHeight="1">
      <c r="A187" s="18">
        <v>533.0</v>
      </c>
      <c r="B187" s="19">
        <v>44741.0</v>
      </c>
      <c r="C187" s="18">
        <v>8.0</v>
      </c>
      <c r="D187" s="18" t="s">
        <v>50</v>
      </c>
      <c r="E187" s="20">
        <v>1.107</v>
      </c>
      <c r="F187" s="20"/>
      <c r="G187" s="20">
        <v>0.3986</v>
      </c>
      <c r="H187" s="20">
        <v>0.4144</v>
      </c>
      <c r="I187" s="20">
        <v>0.3918</v>
      </c>
      <c r="J187" s="20">
        <v>40.625</v>
      </c>
      <c r="K187" s="20">
        <v>4.9373</v>
      </c>
      <c r="L187" s="20"/>
      <c r="M187" s="20">
        <v>0.7155</v>
      </c>
      <c r="N187" s="20">
        <v>0.8393</v>
      </c>
      <c r="O187" s="20">
        <v>0.6065</v>
      </c>
      <c r="P187" s="20">
        <f t="shared" si="36"/>
        <v>3.8303</v>
      </c>
      <c r="Q187" s="20">
        <f t="shared" ref="Q187:S187" si="575">M187-G187</f>
        <v>0.3169</v>
      </c>
      <c r="R187" s="20">
        <f t="shared" si="575"/>
        <v>0.4249</v>
      </c>
      <c r="S187" s="20">
        <f t="shared" si="575"/>
        <v>0.2147</v>
      </c>
      <c r="T187" s="8">
        <f t="shared" si="3"/>
        <v>0.5316</v>
      </c>
      <c r="U187" s="20">
        <f t="shared" si="4"/>
        <v>0.9565</v>
      </c>
      <c r="V187" s="20">
        <v>4.863</v>
      </c>
      <c r="W187" s="20">
        <v>0.4792</v>
      </c>
      <c r="X187" s="20">
        <v>0.4775</v>
      </c>
      <c r="Y187" s="20">
        <v>0.4237</v>
      </c>
      <c r="Z187" s="20"/>
      <c r="AA187" s="9">
        <f t="shared" si="5"/>
        <v>3.756</v>
      </c>
      <c r="AB187" s="9">
        <f t="shared" ref="AB187:AD187" si="576">W187-G187</f>
        <v>0.0806</v>
      </c>
      <c r="AC187" s="9">
        <f t="shared" si="576"/>
        <v>0.0631</v>
      </c>
      <c r="AD187" s="9">
        <f t="shared" si="576"/>
        <v>0.0319</v>
      </c>
      <c r="AE187" s="9">
        <f t="shared" si="7"/>
        <v>0.1125</v>
      </c>
      <c r="AF187" s="9">
        <f t="shared" ref="AF187:AI187" si="577">P187-AA187</f>
        <v>0.0743</v>
      </c>
      <c r="AG187" s="9">
        <f t="shared" si="577"/>
        <v>0.2363</v>
      </c>
      <c r="AH187" s="9">
        <f t="shared" si="577"/>
        <v>0.3618</v>
      </c>
      <c r="AI187" s="9">
        <f t="shared" si="577"/>
        <v>0.1828</v>
      </c>
      <c r="AJ187" s="9">
        <f t="shared" si="9"/>
        <v>0.4191</v>
      </c>
      <c r="AK187" s="9">
        <f t="shared" si="10"/>
        <v>0.7809</v>
      </c>
      <c r="AL187" s="8">
        <f t="shared" si="111"/>
        <v>46.33115636</v>
      </c>
      <c r="AM187" s="8">
        <f t="shared" si="12"/>
        <v>23.40888718</v>
      </c>
      <c r="AN187" s="8">
        <f t="shared" si="112"/>
        <v>86.32784538</v>
      </c>
      <c r="AO187" s="8">
        <f t="shared" si="14"/>
        <v>30.56345093</v>
      </c>
      <c r="AP187" s="8">
        <f t="shared" si="15"/>
        <v>0.0000149150371</v>
      </c>
      <c r="AQ187" s="8">
        <f t="shared" si="16"/>
        <v>0.005981652013</v>
      </c>
      <c r="AR187" s="8">
        <f t="shared" si="17"/>
        <v>0.01371395163</v>
      </c>
      <c r="AS187" s="10">
        <f t="shared" si="18"/>
        <v>9.445735321</v>
      </c>
      <c r="AT187" s="10">
        <f t="shared" si="19"/>
        <v>4.77247213</v>
      </c>
      <c r="AU187" s="10">
        <f t="shared" si="20"/>
        <v>10.94170169</v>
      </c>
      <c r="AV187" s="10">
        <f t="shared" si="21"/>
        <v>0.01164703286</v>
      </c>
      <c r="AW187" s="8">
        <f t="shared" si="22"/>
        <v>20.38743702</v>
      </c>
    </row>
    <row r="188" ht="15.75" customHeight="1">
      <c r="A188" s="18">
        <v>534.0</v>
      </c>
      <c r="B188" s="19">
        <v>44741.0</v>
      </c>
      <c r="C188" s="18">
        <v>8.0</v>
      </c>
      <c r="D188" s="18" t="s">
        <v>50</v>
      </c>
      <c r="E188" s="20">
        <v>1.1147</v>
      </c>
      <c r="F188" s="20"/>
      <c r="G188" s="20">
        <v>0.3987</v>
      </c>
      <c r="H188" s="20">
        <v>0.4125</v>
      </c>
      <c r="I188" s="20">
        <v>0.3972</v>
      </c>
      <c r="J188" s="20">
        <v>36.825</v>
      </c>
      <c r="K188" s="20">
        <v>4.3385</v>
      </c>
      <c r="L188" s="20"/>
      <c r="M188" s="20">
        <v>0.6155</v>
      </c>
      <c r="N188" s="20">
        <v>0.5333</v>
      </c>
      <c r="O188" s="20">
        <v>0.5293</v>
      </c>
      <c r="P188" s="20">
        <f t="shared" si="36"/>
        <v>3.2238</v>
      </c>
      <c r="Q188" s="20">
        <f t="shared" ref="Q188:S188" si="578">M188-G188</f>
        <v>0.2168</v>
      </c>
      <c r="R188" s="20">
        <f t="shared" si="578"/>
        <v>0.1208</v>
      </c>
      <c r="S188" s="20">
        <f t="shared" si="578"/>
        <v>0.1321</v>
      </c>
      <c r="T188" s="8">
        <f t="shared" si="3"/>
        <v>0.3489</v>
      </c>
      <c r="U188" s="20">
        <f t="shared" si="4"/>
        <v>0.4697</v>
      </c>
      <c r="V188" s="20">
        <v>4.2785</v>
      </c>
      <c r="W188" s="20">
        <v>0.46</v>
      </c>
      <c r="X188" s="20">
        <v>0.4355</v>
      </c>
      <c r="Y188" s="20">
        <v>0.4164</v>
      </c>
      <c r="Z188" s="20"/>
      <c r="AA188" s="9">
        <f t="shared" si="5"/>
        <v>3.1638</v>
      </c>
      <c r="AB188" s="9">
        <f t="shared" ref="AB188:AD188" si="579">W188-G188</f>
        <v>0.0613</v>
      </c>
      <c r="AC188" s="9">
        <f t="shared" si="579"/>
        <v>0.023</v>
      </c>
      <c r="AD188" s="9">
        <f t="shared" si="579"/>
        <v>0.0192</v>
      </c>
      <c r="AE188" s="9">
        <f t="shared" si="7"/>
        <v>0.0805</v>
      </c>
      <c r="AF188" s="9">
        <f t="shared" ref="AF188:AI188" si="580">P188-AA188</f>
        <v>0.06</v>
      </c>
      <c r="AG188" s="9">
        <f t="shared" si="580"/>
        <v>0.1555</v>
      </c>
      <c r="AH188" s="9">
        <f t="shared" si="580"/>
        <v>0.0978</v>
      </c>
      <c r="AI188" s="9">
        <f t="shared" si="580"/>
        <v>0.1129</v>
      </c>
      <c r="AJ188" s="9">
        <f t="shared" si="9"/>
        <v>0.2684</v>
      </c>
      <c r="AK188" s="9">
        <f t="shared" si="10"/>
        <v>0.3662</v>
      </c>
      <c r="AL188" s="8">
        <f t="shared" si="111"/>
        <v>26.70671764</v>
      </c>
      <c r="AM188" s="8">
        <f t="shared" si="12"/>
        <v>30.83014746</v>
      </c>
      <c r="AN188" s="8">
        <f t="shared" si="112"/>
        <v>36.43815201</v>
      </c>
      <c r="AO188" s="8">
        <f t="shared" si="14"/>
        <v>44.57165417</v>
      </c>
      <c r="AP188" s="8">
        <f t="shared" si="15"/>
        <v>0.000006328106275</v>
      </c>
      <c r="AQ188" s="8">
        <f t="shared" si="16"/>
        <v>0.00485785507</v>
      </c>
      <c r="AR188" s="8">
        <f t="shared" si="17"/>
        <v>0.01154870063</v>
      </c>
      <c r="AS188" s="10">
        <f t="shared" si="18"/>
        <v>3.033686953</v>
      </c>
      <c r="AT188" s="10">
        <f t="shared" si="19"/>
        <v>3.502078293</v>
      </c>
      <c r="AU188" s="10">
        <f t="shared" si="20"/>
        <v>8.32557851</v>
      </c>
      <c r="AV188" s="10">
        <f t="shared" si="21"/>
        <v>0.007333141639</v>
      </c>
      <c r="AW188" s="8">
        <f t="shared" si="22"/>
        <v>11.35926546</v>
      </c>
    </row>
    <row r="189" ht="15.75" customHeight="1">
      <c r="A189" s="18">
        <v>535.0</v>
      </c>
      <c r="B189" s="19">
        <v>44741.0</v>
      </c>
      <c r="C189" s="18">
        <v>8.0</v>
      </c>
      <c r="D189" s="18" t="s">
        <v>50</v>
      </c>
      <c r="E189" s="20">
        <v>1.1183</v>
      </c>
      <c r="F189" s="20"/>
      <c r="G189" s="20">
        <v>0.3918</v>
      </c>
      <c r="H189" s="20">
        <v>0.4097</v>
      </c>
      <c r="I189" s="20">
        <v>0.4037</v>
      </c>
      <c r="J189" s="20">
        <v>39.075</v>
      </c>
      <c r="K189" s="20">
        <v>5.313</v>
      </c>
      <c r="L189" s="20"/>
      <c r="M189" s="20">
        <v>0.6956</v>
      </c>
      <c r="N189" s="20">
        <v>0.6765</v>
      </c>
      <c r="O189" s="20">
        <v>0.6013</v>
      </c>
      <c r="P189" s="20">
        <f t="shared" si="36"/>
        <v>4.1947</v>
      </c>
      <c r="Q189" s="20">
        <f t="shared" ref="Q189:S189" si="581">M189-G189</f>
        <v>0.3038</v>
      </c>
      <c r="R189" s="20">
        <f t="shared" si="581"/>
        <v>0.2668</v>
      </c>
      <c r="S189" s="20">
        <f t="shared" si="581"/>
        <v>0.1976</v>
      </c>
      <c r="T189" s="8">
        <f t="shared" si="3"/>
        <v>0.5014</v>
      </c>
      <c r="U189" s="20">
        <f t="shared" si="4"/>
        <v>0.7682</v>
      </c>
      <c r="V189" s="20">
        <v>5.2387</v>
      </c>
      <c r="W189" s="20">
        <v>0.4705</v>
      </c>
      <c r="X189" s="20">
        <v>0.4559</v>
      </c>
      <c r="Y189" s="20">
        <v>0.4286</v>
      </c>
      <c r="Z189" s="20"/>
      <c r="AA189" s="9">
        <f t="shared" si="5"/>
        <v>4.1204</v>
      </c>
      <c r="AB189" s="9">
        <f t="shared" ref="AB189:AD189" si="582">W189-G189</f>
        <v>0.0787</v>
      </c>
      <c r="AC189" s="9">
        <f t="shared" si="582"/>
        <v>0.0462</v>
      </c>
      <c r="AD189" s="9">
        <f t="shared" si="582"/>
        <v>0.0249</v>
      </c>
      <c r="AE189" s="9">
        <f t="shared" si="7"/>
        <v>0.1036</v>
      </c>
      <c r="AF189" s="9">
        <f t="shared" ref="AF189:AI189" si="583">P189-AA189</f>
        <v>0.0743</v>
      </c>
      <c r="AG189" s="9">
        <f t="shared" si="583"/>
        <v>0.2251</v>
      </c>
      <c r="AH189" s="9">
        <f t="shared" si="583"/>
        <v>0.2206</v>
      </c>
      <c r="AI189" s="9">
        <f t="shared" si="583"/>
        <v>0.1727</v>
      </c>
      <c r="AJ189" s="9">
        <f t="shared" si="9"/>
        <v>0.3978</v>
      </c>
      <c r="AK189" s="9">
        <f t="shared" si="10"/>
        <v>0.6184</v>
      </c>
      <c r="AL189" s="8">
        <f t="shared" si="111"/>
        <v>35.67270375</v>
      </c>
      <c r="AM189" s="8">
        <f t="shared" si="12"/>
        <v>27.92690815</v>
      </c>
      <c r="AN189" s="8">
        <f t="shared" si="112"/>
        <v>55.45500251</v>
      </c>
      <c r="AO189" s="8">
        <f t="shared" si="14"/>
        <v>38.7480368</v>
      </c>
      <c r="AP189" s="8">
        <f t="shared" si="15"/>
        <v>0.00001087205372</v>
      </c>
      <c r="AQ189" s="8">
        <f t="shared" si="16"/>
        <v>0.006298500274</v>
      </c>
      <c r="AR189" s="8">
        <f t="shared" si="17"/>
        <v>0.01450806838</v>
      </c>
      <c r="AS189" s="10">
        <f t="shared" si="18"/>
        <v>5.259017331</v>
      </c>
      <c r="AT189" s="10">
        <f t="shared" si="19"/>
        <v>4.11710015</v>
      </c>
      <c r="AU189" s="10">
        <f t="shared" si="20"/>
        <v>9.483395714</v>
      </c>
      <c r="AV189" s="10">
        <f t="shared" si="21"/>
        <v>0.01036507672</v>
      </c>
      <c r="AW189" s="8">
        <f t="shared" si="22"/>
        <v>14.74241305</v>
      </c>
    </row>
    <row r="190" ht="15.75" customHeight="1">
      <c r="A190" s="18">
        <v>536.0</v>
      </c>
      <c r="B190" s="19">
        <v>44741.0</v>
      </c>
      <c r="C190" s="18">
        <v>8.0</v>
      </c>
      <c r="D190" s="18" t="s">
        <v>51</v>
      </c>
      <c r="E190" s="20">
        <v>1.1066</v>
      </c>
      <c r="F190" s="20"/>
      <c r="G190" s="20">
        <v>0.3954</v>
      </c>
      <c r="H190" s="20">
        <v>0.413</v>
      </c>
      <c r="I190" s="20">
        <v>0.396</v>
      </c>
      <c r="J190" s="20">
        <v>37.225</v>
      </c>
      <c r="K190" s="20">
        <v>5.2533</v>
      </c>
      <c r="L190" s="20"/>
      <c r="M190" s="20">
        <v>0.6982</v>
      </c>
      <c r="N190" s="20">
        <v>0.6219</v>
      </c>
      <c r="O190" s="20">
        <v>0.5864</v>
      </c>
      <c r="P190" s="20">
        <f t="shared" si="36"/>
        <v>4.1467</v>
      </c>
      <c r="Q190" s="20">
        <f t="shared" ref="Q190:S190" si="584">M190-G190</f>
        <v>0.3028</v>
      </c>
      <c r="R190" s="20">
        <f t="shared" si="584"/>
        <v>0.2089</v>
      </c>
      <c r="S190" s="20">
        <f t="shared" si="584"/>
        <v>0.1904</v>
      </c>
      <c r="T190" s="8">
        <f t="shared" si="3"/>
        <v>0.4932</v>
      </c>
      <c r="U190" s="20">
        <f t="shared" si="4"/>
        <v>0.7021</v>
      </c>
      <c r="V190" s="20">
        <v>5.1676</v>
      </c>
      <c r="W190" s="20">
        <v>0.4668</v>
      </c>
      <c r="X190" s="20">
        <v>0.447</v>
      </c>
      <c r="Y190" s="20">
        <v>0.4225</v>
      </c>
      <c r="Z190" s="20"/>
      <c r="AA190" s="9">
        <f t="shared" si="5"/>
        <v>4.061</v>
      </c>
      <c r="AB190" s="9">
        <f t="shared" ref="AB190:AD190" si="585">W190-G190</f>
        <v>0.0714</v>
      </c>
      <c r="AC190" s="9">
        <f t="shared" si="585"/>
        <v>0.034</v>
      </c>
      <c r="AD190" s="9">
        <f t="shared" si="585"/>
        <v>0.0265</v>
      </c>
      <c r="AE190" s="9">
        <f t="shared" si="7"/>
        <v>0.0979</v>
      </c>
      <c r="AF190" s="9">
        <f t="shared" ref="AF190:AI190" si="586">P190-AA190</f>
        <v>0.0857</v>
      </c>
      <c r="AG190" s="9">
        <f t="shared" si="586"/>
        <v>0.2314</v>
      </c>
      <c r="AH190" s="9">
        <f t="shared" si="586"/>
        <v>0.1749</v>
      </c>
      <c r="AI190" s="9">
        <f t="shared" si="586"/>
        <v>0.1639</v>
      </c>
      <c r="AJ190" s="9">
        <f t="shared" si="9"/>
        <v>0.3953</v>
      </c>
      <c r="AK190" s="9">
        <f t="shared" si="10"/>
        <v>0.5702</v>
      </c>
      <c r="AL190" s="8">
        <f t="shared" si="111"/>
        <v>30.67344791</v>
      </c>
      <c r="AM190" s="8">
        <f t="shared" si="12"/>
        <v>28.74430025</v>
      </c>
      <c r="AN190" s="8">
        <f t="shared" si="112"/>
        <v>44.24487731</v>
      </c>
      <c r="AO190" s="8">
        <f t="shared" si="14"/>
        <v>40.3396505</v>
      </c>
      <c r="AP190" s="8">
        <f t="shared" si="15"/>
        <v>0.00001076929458</v>
      </c>
      <c r="AQ190" s="8">
        <f t="shared" si="16"/>
        <v>0.0068430368</v>
      </c>
      <c r="AR190" s="8">
        <f t="shared" si="17"/>
        <v>0.01650428583</v>
      </c>
      <c r="AS190" s="10">
        <f t="shared" si="18"/>
        <v>4.217811754</v>
      </c>
      <c r="AT190" s="10">
        <f t="shared" si="19"/>
        <v>3.952540574</v>
      </c>
      <c r="AU190" s="10">
        <f t="shared" si="20"/>
        <v>9.532881568</v>
      </c>
      <c r="AV190" s="10">
        <f t="shared" si="21"/>
        <v>0.01105409248</v>
      </c>
      <c r="AW190" s="8">
        <f t="shared" si="22"/>
        <v>13.75069332</v>
      </c>
    </row>
    <row r="191" ht="15.75" customHeight="1">
      <c r="A191" s="18">
        <v>537.0</v>
      </c>
      <c r="B191" s="19">
        <v>44741.0</v>
      </c>
      <c r="C191" s="18">
        <v>8.0</v>
      </c>
      <c r="D191" s="18" t="s">
        <v>51</v>
      </c>
      <c r="E191" s="20">
        <v>1.1007</v>
      </c>
      <c r="F191" s="20"/>
      <c r="G191" s="20">
        <v>0.4013</v>
      </c>
      <c r="H191" s="20">
        <v>0.4123</v>
      </c>
      <c r="I191" s="20">
        <v>0.4011</v>
      </c>
      <c r="J191" s="20">
        <v>35.125</v>
      </c>
      <c r="K191" s="20">
        <v>4.1256</v>
      </c>
      <c r="L191" s="20"/>
      <c r="M191" s="20">
        <v>0.6535</v>
      </c>
      <c r="N191" s="20">
        <v>0.5552</v>
      </c>
      <c r="O191" s="20">
        <v>0.5347</v>
      </c>
      <c r="P191" s="20">
        <f t="shared" si="36"/>
        <v>3.0249</v>
      </c>
      <c r="Q191" s="20">
        <f t="shared" ref="Q191:S191" si="587">M191-G191</f>
        <v>0.2522</v>
      </c>
      <c r="R191" s="20">
        <f t="shared" si="587"/>
        <v>0.1429</v>
      </c>
      <c r="S191" s="20">
        <f t="shared" si="587"/>
        <v>0.1336</v>
      </c>
      <c r="T191" s="8">
        <f t="shared" si="3"/>
        <v>0.3858</v>
      </c>
      <c r="U191" s="20">
        <f t="shared" si="4"/>
        <v>0.5287</v>
      </c>
      <c r="V191" s="20">
        <v>4.0683</v>
      </c>
      <c r="W191" s="20">
        <v>0.4677</v>
      </c>
      <c r="X191" s="20">
        <v>0.4362</v>
      </c>
      <c r="Y191" s="20">
        <v>0.4223</v>
      </c>
      <c r="Z191" s="20"/>
      <c r="AA191" s="9">
        <f t="shared" si="5"/>
        <v>2.9676</v>
      </c>
      <c r="AB191" s="9">
        <f t="shared" ref="AB191:AD191" si="588">W191-G191</f>
        <v>0.0664</v>
      </c>
      <c r="AC191" s="9">
        <f t="shared" si="588"/>
        <v>0.0239</v>
      </c>
      <c r="AD191" s="9">
        <f t="shared" si="588"/>
        <v>0.0212</v>
      </c>
      <c r="AE191" s="9">
        <f t="shared" si="7"/>
        <v>0.0876</v>
      </c>
      <c r="AF191" s="9">
        <f t="shared" ref="AF191:AI191" si="589">P191-AA191</f>
        <v>0.0573</v>
      </c>
      <c r="AG191" s="9">
        <f t="shared" si="589"/>
        <v>0.1858</v>
      </c>
      <c r="AH191" s="9">
        <f t="shared" si="589"/>
        <v>0.119</v>
      </c>
      <c r="AI191" s="9">
        <f t="shared" si="589"/>
        <v>0.1124</v>
      </c>
      <c r="AJ191" s="9">
        <f t="shared" si="9"/>
        <v>0.2982</v>
      </c>
      <c r="AK191" s="9">
        <f t="shared" si="10"/>
        <v>0.4172</v>
      </c>
      <c r="AL191" s="8">
        <f t="shared" si="111"/>
        <v>28.52348993</v>
      </c>
      <c r="AM191" s="8">
        <f t="shared" si="12"/>
        <v>26.94151486</v>
      </c>
      <c r="AN191" s="8">
        <f t="shared" si="112"/>
        <v>39.90610329</v>
      </c>
      <c r="AO191" s="8">
        <f t="shared" si="14"/>
        <v>36.87664042</v>
      </c>
      <c r="AP191" s="8">
        <f t="shared" si="15"/>
        <v>0.000009565425827</v>
      </c>
      <c r="AQ191" s="8">
        <f t="shared" si="16"/>
        <v>0.005517502476</v>
      </c>
      <c r="AR191" s="8">
        <f t="shared" si="17"/>
        <v>0.01463807151</v>
      </c>
      <c r="AS191" s="10">
        <f t="shared" si="18"/>
        <v>3.934014348</v>
      </c>
      <c r="AT191" s="10">
        <f t="shared" si="19"/>
        <v>3.715825317</v>
      </c>
      <c r="AU191" s="10">
        <f t="shared" si="20"/>
        <v>9.85817713</v>
      </c>
      <c r="AV191" s="10">
        <f t="shared" si="21"/>
        <v>0.009627095966</v>
      </c>
      <c r="AW191" s="8">
        <f t="shared" si="22"/>
        <v>13.79219148</v>
      </c>
    </row>
    <row r="192" ht="15.75" customHeight="1">
      <c r="A192" s="18">
        <v>538.0</v>
      </c>
      <c r="B192" s="19">
        <v>44741.0</v>
      </c>
      <c r="C192" s="18">
        <v>8.0</v>
      </c>
      <c r="D192" s="18" t="s">
        <v>51</v>
      </c>
      <c r="E192" s="20">
        <v>1.1114</v>
      </c>
      <c r="F192" s="20"/>
      <c r="G192" s="20">
        <v>0.4019</v>
      </c>
      <c r="H192" s="20">
        <v>0.4126</v>
      </c>
      <c r="I192" s="20">
        <v>0.395</v>
      </c>
      <c r="J192" s="20">
        <v>35.175</v>
      </c>
      <c r="K192" s="20">
        <v>4.2991</v>
      </c>
      <c r="L192" s="20"/>
      <c r="M192" s="20">
        <v>0.6648</v>
      </c>
      <c r="N192" s="20">
        <v>0.5456</v>
      </c>
      <c r="O192" s="20">
        <v>0.5353</v>
      </c>
      <c r="P192" s="20">
        <f t="shared" si="36"/>
        <v>3.1877</v>
      </c>
      <c r="Q192" s="20">
        <f t="shared" ref="Q192:S192" si="590">M192-G192</f>
        <v>0.2629</v>
      </c>
      <c r="R192" s="20">
        <f t="shared" si="590"/>
        <v>0.133</v>
      </c>
      <c r="S192" s="20">
        <f t="shared" si="590"/>
        <v>0.1403</v>
      </c>
      <c r="T192" s="8">
        <f t="shared" si="3"/>
        <v>0.4032</v>
      </c>
      <c r="U192" s="20">
        <f t="shared" si="4"/>
        <v>0.5362</v>
      </c>
      <c r="V192" s="20">
        <v>4.2462</v>
      </c>
      <c r="W192" s="20">
        <v>0.4705</v>
      </c>
      <c r="X192" s="20">
        <v>0.4343</v>
      </c>
      <c r="Y192" s="20">
        <v>0.4149</v>
      </c>
      <c r="Z192" s="20"/>
      <c r="AA192" s="9">
        <f t="shared" si="5"/>
        <v>3.1348</v>
      </c>
      <c r="AB192" s="9">
        <f t="shared" ref="AB192:AD192" si="591">W192-G192</f>
        <v>0.0686</v>
      </c>
      <c r="AC192" s="9">
        <f t="shared" si="591"/>
        <v>0.0217</v>
      </c>
      <c r="AD192" s="9">
        <f t="shared" si="591"/>
        <v>0.0199</v>
      </c>
      <c r="AE192" s="9">
        <f t="shared" si="7"/>
        <v>0.0885</v>
      </c>
      <c r="AF192" s="9">
        <f t="shared" ref="AF192:AH192" si="592">P192-AA192</f>
        <v>0.0529</v>
      </c>
      <c r="AG192" s="9">
        <f t="shared" si="592"/>
        <v>0.1943</v>
      </c>
      <c r="AH192" s="9">
        <f t="shared" si="592"/>
        <v>0.1113</v>
      </c>
      <c r="AI192" s="9">
        <f t="shared" ref="AI192:AI193" si="596">Y192-I192</f>
        <v>0.0199</v>
      </c>
      <c r="AJ192" s="9">
        <f t="shared" si="9"/>
        <v>0.2142</v>
      </c>
      <c r="AK192" s="9">
        <f t="shared" si="10"/>
        <v>0.3255</v>
      </c>
      <c r="AL192" s="8">
        <f t="shared" si="111"/>
        <v>34.19354839</v>
      </c>
      <c r="AM192" s="8">
        <f t="shared" si="12"/>
        <v>6.113671275</v>
      </c>
      <c r="AN192" s="8">
        <f t="shared" si="112"/>
        <v>51.96078431</v>
      </c>
      <c r="AO192" s="8">
        <f t="shared" si="14"/>
        <v>6.511780105</v>
      </c>
      <c r="AP192" s="8">
        <f t="shared" si="15"/>
        <v>0.000008888259937</v>
      </c>
      <c r="AQ192" s="8">
        <f t="shared" si="16"/>
        <v>0.0009729869423</v>
      </c>
      <c r="AR192" s="8">
        <f t="shared" si="17"/>
        <v>0.01047305543</v>
      </c>
      <c r="AS192" s="10">
        <f t="shared" si="18"/>
        <v>3.491545629</v>
      </c>
      <c r="AT192" s="10">
        <f t="shared" si="19"/>
        <v>0.6242745553</v>
      </c>
      <c r="AU192" s="10">
        <f t="shared" si="20"/>
        <v>6.719578379</v>
      </c>
      <c r="AV192" s="10">
        <f t="shared" si="21"/>
        <v>0.00747908854</v>
      </c>
      <c r="AW192" s="8">
        <f t="shared" si="22"/>
        <v>10.21112401</v>
      </c>
    </row>
    <row r="193" ht="15.75" customHeight="1">
      <c r="A193" s="18">
        <v>539.0</v>
      </c>
      <c r="B193" s="19">
        <v>44741.0</v>
      </c>
      <c r="C193" s="18">
        <v>8.0</v>
      </c>
      <c r="D193" s="18" t="s">
        <v>51</v>
      </c>
      <c r="E193" s="20">
        <v>1.0922</v>
      </c>
      <c r="F193" s="20"/>
      <c r="G193" s="20">
        <v>0.3929</v>
      </c>
      <c r="H193" s="20">
        <v>0.4164</v>
      </c>
      <c r="I193" s="20">
        <v>0.4036</v>
      </c>
      <c r="J193" s="35">
        <v>42.025</v>
      </c>
      <c r="K193" s="35">
        <v>5.9347</v>
      </c>
      <c r="L193" s="35"/>
      <c r="M193" s="35">
        <v>0.782</v>
      </c>
      <c r="N193" s="35">
        <v>0.6266</v>
      </c>
      <c r="O193" s="35">
        <v>0.6427</v>
      </c>
      <c r="P193" s="20">
        <f t="shared" si="36"/>
        <v>4.8425</v>
      </c>
      <c r="Q193" s="20">
        <f t="shared" ref="Q193:S193" si="593">M193-G193</f>
        <v>0.3891</v>
      </c>
      <c r="R193" s="20">
        <f t="shared" si="593"/>
        <v>0.2102</v>
      </c>
      <c r="S193" s="20">
        <f t="shared" si="593"/>
        <v>0.2391</v>
      </c>
      <c r="T193" s="8">
        <f t="shared" si="3"/>
        <v>0.6282</v>
      </c>
      <c r="U193" s="20">
        <f t="shared" si="4"/>
        <v>0.8384</v>
      </c>
      <c r="V193" s="20">
        <v>5.8323</v>
      </c>
      <c r="W193" s="20">
        <v>0.4962</v>
      </c>
      <c r="X193" s="20">
        <v>0.4518</v>
      </c>
      <c r="Y193" s="20">
        <v>0.4337</v>
      </c>
      <c r="Z193" s="20"/>
      <c r="AA193" s="9">
        <f t="shared" si="5"/>
        <v>4.7401</v>
      </c>
      <c r="AB193" s="9">
        <f t="shared" ref="AB193:AD193" si="594">W193-G193</f>
        <v>0.1033</v>
      </c>
      <c r="AC193" s="9">
        <f t="shared" si="594"/>
        <v>0.0354</v>
      </c>
      <c r="AD193" s="9">
        <f t="shared" si="594"/>
        <v>0.0301</v>
      </c>
      <c r="AE193" s="9">
        <f t="shared" si="7"/>
        <v>0.1334</v>
      </c>
      <c r="AF193" s="9">
        <f t="shared" ref="AF193:AH193" si="595">P193-AA193</f>
        <v>0.1024</v>
      </c>
      <c r="AG193" s="9">
        <f t="shared" si="595"/>
        <v>0.2858</v>
      </c>
      <c r="AH193" s="9">
        <f t="shared" si="595"/>
        <v>0.1748</v>
      </c>
      <c r="AI193" s="9">
        <f t="shared" si="596"/>
        <v>0.0301</v>
      </c>
      <c r="AJ193" s="9">
        <f t="shared" si="9"/>
        <v>0.3159</v>
      </c>
      <c r="AK193" s="9">
        <f t="shared" si="10"/>
        <v>0.4907</v>
      </c>
      <c r="AL193" s="8">
        <f t="shared" si="111"/>
        <v>35.62257999</v>
      </c>
      <c r="AM193" s="8">
        <f t="shared" si="12"/>
        <v>6.134094151</v>
      </c>
      <c r="AN193" s="8">
        <f t="shared" si="112"/>
        <v>55.33396645</v>
      </c>
      <c r="AO193" s="8">
        <f t="shared" si="14"/>
        <v>6.534954407</v>
      </c>
      <c r="AP193" s="8">
        <f t="shared" si="15"/>
        <v>0.000006168135867</v>
      </c>
      <c r="AQ193" s="8">
        <f t="shared" si="16"/>
        <v>0.0008961677624</v>
      </c>
      <c r="AR193" s="8">
        <f t="shared" si="17"/>
        <v>0.009405295553</v>
      </c>
      <c r="AS193" s="10">
        <f t="shared" si="18"/>
        <v>3.609705731</v>
      </c>
      <c r="AT193" s="10">
        <f t="shared" si="19"/>
        <v>0.6215797625</v>
      </c>
      <c r="AU193" s="10">
        <f t="shared" si="20"/>
        <v>6.523489933</v>
      </c>
      <c r="AV193" s="10">
        <f t="shared" si="21"/>
        <v>0.006611391752</v>
      </c>
      <c r="AW193" s="8">
        <f t="shared" si="22"/>
        <v>10.13319566</v>
      </c>
    </row>
    <row r="194" ht="15.75" customHeight="1">
      <c r="A194" s="36">
        <v>223.0</v>
      </c>
      <c r="B194" s="37">
        <v>44636.0</v>
      </c>
      <c r="C194" s="36">
        <v>8.0</v>
      </c>
      <c r="D194" s="36" t="s">
        <v>55</v>
      </c>
      <c r="E194" s="36">
        <v>1.169</v>
      </c>
      <c r="F194" s="36">
        <v>0.4062</v>
      </c>
      <c r="G194" s="38"/>
      <c r="H194" s="36">
        <v>0.4222</v>
      </c>
      <c r="I194" s="38"/>
      <c r="J194" s="38">
        <v>25.6</v>
      </c>
      <c r="K194" s="36">
        <v>2.5414</v>
      </c>
      <c r="L194" s="36">
        <v>0.5699</v>
      </c>
      <c r="M194" s="38"/>
      <c r="N194" s="36">
        <v>0.463</v>
      </c>
      <c r="O194" s="38"/>
      <c r="P194" s="20">
        <f t="shared" si="36"/>
        <v>1.3724</v>
      </c>
      <c r="Q194" s="38"/>
      <c r="R194" s="20">
        <f t="shared" ref="R194:R224" si="597">N194-H194</f>
        <v>0.0408</v>
      </c>
      <c r="S194" s="38"/>
      <c r="T194" s="38">
        <f t="shared" ref="T194:T270" si="598">L194-F194</f>
        <v>0.1637</v>
      </c>
      <c r="U194" s="20">
        <f t="shared" ref="U194:U270" si="599">SUM(R194:T194)</f>
        <v>0.2045</v>
      </c>
      <c r="V194" s="36">
        <v>2.5191</v>
      </c>
      <c r="W194" s="38"/>
      <c r="X194" s="36">
        <v>0.4317</v>
      </c>
      <c r="Y194" s="38"/>
      <c r="Z194" s="36">
        <v>0.4512</v>
      </c>
      <c r="AA194" s="9">
        <f t="shared" si="5"/>
        <v>1.3501</v>
      </c>
      <c r="AB194" s="38"/>
      <c r="AC194" s="9">
        <f t="shared" ref="AC194:AC270" si="600">X194-H194</f>
        <v>0.0095</v>
      </c>
      <c r="AD194" s="38"/>
      <c r="AE194" s="9">
        <f t="shared" ref="AE194:AE270" si="601">Z194-F194</f>
        <v>0.045</v>
      </c>
      <c r="AF194" s="38"/>
      <c r="AG194" s="38"/>
      <c r="AH194" s="9">
        <f t="shared" ref="AH194:AH252" si="602">R194-AC194</f>
        <v>0.0313</v>
      </c>
      <c r="AI194" s="38"/>
      <c r="AJ194" s="9">
        <f t="shared" ref="AJ194:AJ270" si="603">T194-AE194</f>
        <v>0.1187</v>
      </c>
      <c r="AK194" s="9">
        <f t="shared" ref="AK194:AK270" si="604">AG194+AH194+AJ194</f>
        <v>0.15</v>
      </c>
      <c r="AL194" s="8">
        <f t="shared" si="111"/>
        <v>20.86666667</v>
      </c>
      <c r="AM194" s="38"/>
      <c r="AN194" s="8">
        <f t="shared" si="112"/>
        <v>26.36899747</v>
      </c>
      <c r="AO194" s="38"/>
      <c r="AP194" s="8">
        <f t="shared" si="15"/>
        <v>0.00001074732605</v>
      </c>
      <c r="AQ194" s="38"/>
      <c r="AR194" s="8">
        <f t="shared" si="17"/>
        <v>0.01407403153</v>
      </c>
      <c r="AS194" s="10">
        <f t="shared" si="18"/>
        <v>2.280676188</v>
      </c>
      <c r="AT194" s="38"/>
      <c r="AU194" s="10">
        <f t="shared" si="20"/>
        <v>8.6490819</v>
      </c>
      <c r="AV194" s="10">
        <f t="shared" si="21"/>
        <v>0.008940696716</v>
      </c>
      <c r="AW194" s="8">
        <f t="shared" si="22"/>
        <v>10.92975809</v>
      </c>
    </row>
    <row r="195" ht="15.75" customHeight="1">
      <c r="A195" s="36">
        <v>224.0</v>
      </c>
      <c r="B195" s="37">
        <v>44636.0</v>
      </c>
      <c r="C195" s="36">
        <v>8.0</v>
      </c>
      <c r="D195" s="36" t="s">
        <v>55</v>
      </c>
      <c r="E195" s="36">
        <v>1.1763</v>
      </c>
      <c r="F195" s="36">
        <v>0.4128</v>
      </c>
      <c r="G195" s="38"/>
      <c r="H195" s="36">
        <v>0.4049</v>
      </c>
      <c r="I195" s="38"/>
      <c r="J195" s="38">
        <v>23.8</v>
      </c>
      <c r="K195" s="36">
        <v>2.0878</v>
      </c>
      <c r="L195" s="36">
        <v>0.4968</v>
      </c>
      <c r="M195" s="38"/>
      <c r="N195" s="36">
        <v>0.4621</v>
      </c>
      <c r="O195" s="38"/>
      <c r="P195" s="20">
        <f t="shared" si="36"/>
        <v>0.9115</v>
      </c>
      <c r="Q195" s="38"/>
      <c r="R195" s="20">
        <f t="shared" si="597"/>
        <v>0.0572</v>
      </c>
      <c r="S195" s="38"/>
      <c r="T195" s="38">
        <f t="shared" si="598"/>
        <v>0.084</v>
      </c>
      <c r="U195" s="20">
        <f t="shared" si="599"/>
        <v>0.1412</v>
      </c>
      <c r="V195" s="36">
        <v>2.0734</v>
      </c>
      <c r="W195" s="38"/>
      <c r="X195" s="36">
        <v>0.4172</v>
      </c>
      <c r="Y195" s="38"/>
      <c r="Z195" s="36">
        <v>0.4352</v>
      </c>
      <c r="AA195" s="9">
        <f t="shared" si="5"/>
        <v>0.8971</v>
      </c>
      <c r="AB195" s="38"/>
      <c r="AC195" s="9">
        <f t="shared" si="600"/>
        <v>0.0123</v>
      </c>
      <c r="AD195" s="38"/>
      <c r="AE195" s="9">
        <f t="shared" si="601"/>
        <v>0.0224</v>
      </c>
      <c r="AF195" s="38"/>
      <c r="AG195" s="38"/>
      <c r="AH195" s="9">
        <f t="shared" si="602"/>
        <v>0.0449</v>
      </c>
      <c r="AI195" s="38"/>
      <c r="AJ195" s="9">
        <f t="shared" si="603"/>
        <v>0.0616</v>
      </c>
      <c r="AK195" s="9">
        <f t="shared" si="604"/>
        <v>0.1065</v>
      </c>
      <c r="AL195" s="8">
        <f t="shared" si="111"/>
        <v>42.15962441</v>
      </c>
      <c r="AM195" s="38"/>
      <c r="AN195" s="8">
        <f t="shared" si="112"/>
        <v>72.88961039</v>
      </c>
      <c r="AO195" s="38"/>
      <c r="AP195" s="8">
        <f t="shared" si="15"/>
        <v>0.00002154493236</v>
      </c>
      <c r="AQ195" s="38"/>
      <c r="AR195" s="8">
        <f t="shared" si="17"/>
        <v>0.008949974822</v>
      </c>
      <c r="AS195" s="10">
        <f t="shared" si="18"/>
        <v>4.925946242</v>
      </c>
      <c r="AT195" s="38"/>
      <c r="AU195" s="10">
        <f t="shared" si="20"/>
        <v>6.758091059</v>
      </c>
      <c r="AV195" s="10">
        <f t="shared" si="21"/>
        <v>0.007899848026</v>
      </c>
      <c r="AW195" s="8">
        <f t="shared" si="22"/>
        <v>11.6840373</v>
      </c>
    </row>
    <row r="196" ht="15.75" customHeight="1">
      <c r="A196" s="36">
        <v>225.0</v>
      </c>
      <c r="B196" s="37">
        <v>44636.0</v>
      </c>
      <c r="C196" s="36">
        <v>8.0</v>
      </c>
      <c r="D196" s="36" t="s">
        <v>55</v>
      </c>
      <c r="E196" s="36">
        <v>1.1847</v>
      </c>
      <c r="F196" s="36">
        <v>0.4035</v>
      </c>
      <c r="G196" s="38"/>
      <c r="H196" s="36">
        <v>0.4172</v>
      </c>
      <c r="I196" s="38"/>
      <c r="J196" s="38">
        <v>22.3</v>
      </c>
      <c r="K196" s="36">
        <v>1.9644</v>
      </c>
      <c r="L196" s="36">
        <v>0.5094</v>
      </c>
      <c r="M196" s="38"/>
      <c r="N196" s="36">
        <v>0.4632</v>
      </c>
      <c r="O196" s="38"/>
      <c r="P196" s="20">
        <f t="shared" si="36"/>
        <v>0.7797</v>
      </c>
      <c r="Q196" s="38"/>
      <c r="R196" s="20">
        <f t="shared" si="597"/>
        <v>0.046</v>
      </c>
      <c r="S196" s="38"/>
      <c r="T196" s="38">
        <f t="shared" si="598"/>
        <v>0.1059</v>
      </c>
      <c r="U196" s="20">
        <f t="shared" si="599"/>
        <v>0.1519</v>
      </c>
      <c r="V196" s="36">
        <v>1.9513</v>
      </c>
      <c r="W196" s="38"/>
      <c r="X196" s="36">
        <v>0.4266</v>
      </c>
      <c r="Y196" s="38"/>
      <c r="Z196" s="36">
        <v>0.4362</v>
      </c>
      <c r="AA196" s="9">
        <f t="shared" si="5"/>
        <v>0.7666</v>
      </c>
      <c r="AB196" s="38"/>
      <c r="AC196" s="9">
        <f t="shared" si="600"/>
        <v>0.0094</v>
      </c>
      <c r="AD196" s="38"/>
      <c r="AE196" s="9">
        <f t="shared" si="601"/>
        <v>0.0327</v>
      </c>
      <c r="AF196" s="38"/>
      <c r="AG196" s="38"/>
      <c r="AH196" s="9">
        <f t="shared" si="602"/>
        <v>0.0366</v>
      </c>
      <c r="AI196" s="38"/>
      <c r="AJ196" s="9">
        <f t="shared" si="603"/>
        <v>0.0732</v>
      </c>
      <c r="AK196" s="9">
        <f t="shared" si="604"/>
        <v>0.1098</v>
      </c>
      <c r="AL196" s="8">
        <f t="shared" si="111"/>
        <v>33.33333333</v>
      </c>
      <c r="AM196" s="38"/>
      <c r="AN196" s="8">
        <f t="shared" si="112"/>
        <v>50</v>
      </c>
      <c r="AO196" s="38"/>
      <c r="AP196" s="8">
        <f t="shared" si="15"/>
        <v>0.00002367866823</v>
      </c>
      <c r="AQ196" s="38"/>
      <c r="AR196" s="8">
        <f t="shared" si="17"/>
        <v>0.01275181353</v>
      </c>
      <c r="AS196" s="10">
        <f t="shared" si="18"/>
        <v>4.69411312</v>
      </c>
      <c r="AT196" s="38"/>
      <c r="AU196" s="10">
        <f t="shared" si="20"/>
        <v>9.388226241</v>
      </c>
      <c r="AV196" s="10">
        <f t="shared" si="21"/>
        <v>0.009901198126</v>
      </c>
      <c r="AW196" s="8">
        <f t="shared" si="22"/>
        <v>14.08233936</v>
      </c>
    </row>
    <row r="197" ht="15.75" customHeight="1">
      <c r="A197" s="36">
        <v>226.0</v>
      </c>
      <c r="B197" s="37">
        <v>44636.0</v>
      </c>
      <c r="C197" s="36">
        <v>8.0</v>
      </c>
      <c r="D197" s="36" t="s">
        <v>55</v>
      </c>
      <c r="E197" s="36">
        <v>1.1681</v>
      </c>
      <c r="F197" s="36">
        <v>0.4096</v>
      </c>
      <c r="G197" s="38"/>
      <c r="H197" s="36">
        <v>0.4105</v>
      </c>
      <c r="I197" s="38"/>
      <c r="J197" s="38">
        <v>24.75</v>
      </c>
      <c r="K197" s="36">
        <v>2.2818</v>
      </c>
      <c r="L197" s="36">
        <v>0.5602</v>
      </c>
      <c r="M197" s="38"/>
      <c r="N197" s="36">
        <v>0.4646</v>
      </c>
      <c r="O197" s="38"/>
      <c r="P197" s="20">
        <f t="shared" si="36"/>
        <v>1.1137</v>
      </c>
      <c r="Q197" s="38"/>
      <c r="R197" s="20">
        <f t="shared" si="597"/>
        <v>0.0541</v>
      </c>
      <c r="S197" s="38"/>
      <c r="T197" s="38">
        <f t="shared" si="598"/>
        <v>0.1506</v>
      </c>
      <c r="U197" s="20">
        <f t="shared" si="599"/>
        <v>0.2047</v>
      </c>
      <c r="V197" s="36">
        <v>2.2621</v>
      </c>
      <c r="W197" s="38"/>
      <c r="X197" s="36">
        <v>0.4215</v>
      </c>
      <c r="Y197" s="38"/>
      <c r="Z197" s="36">
        <v>0.4497</v>
      </c>
      <c r="AA197" s="9">
        <f t="shared" si="5"/>
        <v>1.094</v>
      </c>
      <c r="AB197" s="38"/>
      <c r="AC197" s="9">
        <f t="shared" si="600"/>
        <v>0.011</v>
      </c>
      <c r="AD197" s="38"/>
      <c r="AE197" s="9">
        <f t="shared" si="601"/>
        <v>0.0401</v>
      </c>
      <c r="AF197" s="38"/>
      <c r="AG197" s="38"/>
      <c r="AH197" s="9">
        <f t="shared" si="602"/>
        <v>0.0431</v>
      </c>
      <c r="AI197" s="38"/>
      <c r="AJ197" s="9">
        <f t="shared" si="603"/>
        <v>0.1105</v>
      </c>
      <c r="AK197" s="9">
        <f t="shared" si="604"/>
        <v>0.1536</v>
      </c>
      <c r="AL197" s="8">
        <f t="shared" si="111"/>
        <v>28.05989583</v>
      </c>
      <c r="AM197" s="38"/>
      <c r="AN197" s="8">
        <f t="shared" si="112"/>
        <v>39.00452489</v>
      </c>
      <c r="AO197" s="38"/>
      <c r="AP197" s="8">
        <f t="shared" si="15"/>
        <v>0.00001728020994</v>
      </c>
      <c r="AQ197" s="38"/>
      <c r="AR197" s="8">
        <f t="shared" si="17"/>
        <v>0.01439507622</v>
      </c>
      <c r="AS197" s="10">
        <f t="shared" si="18"/>
        <v>3.86998294</v>
      </c>
      <c r="AT197" s="38"/>
      <c r="AU197" s="10">
        <f t="shared" si="20"/>
        <v>9.921882015</v>
      </c>
      <c r="AV197" s="10">
        <f t="shared" si="21"/>
        <v>0.01013131004</v>
      </c>
      <c r="AW197" s="8">
        <f t="shared" si="22"/>
        <v>13.79186495</v>
      </c>
    </row>
    <row r="198" ht="15.75" customHeight="1">
      <c r="A198" s="36">
        <v>227.0</v>
      </c>
      <c r="B198" s="37">
        <v>44636.0</v>
      </c>
      <c r="C198" s="36">
        <v>8.0</v>
      </c>
      <c r="D198" s="36" t="s">
        <v>52</v>
      </c>
      <c r="E198" s="36">
        <v>1.1704</v>
      </c>
      <c r="F198" s="36">
        <v>0.4107</v>
      </c>
      <c r="G198" s="38"/>
      <c r="H198" s="36">
        <v>0.4156</v>
      </c>
      <c r="I198" s="38"/>
      <c r="J198" s="38">
        <v>27.8</v>
      </c>
      <c r="K198" s="36">
        <v>2.4121</v>
      </c>
      <c r="L198" s="36">
        <v>0.5924</v>
      </c>
      <c r="M198" s="38"/>
      <c r="N198" s="36">
        <v>0.5086</v>
      </c>
      <c r="O198" s="38"/>
      <c r="P198" s="20">
        <f t="shared" si="36"/>
        <v>1.2417</v>
      </c>
      <c r="Q198" s="38"/>
      <c r="R198" s="20">
        <f t="shared" si="597"/>
        <v>0.093</v>
      </c>
      <c r="S198" s="38"/>
      <c r="T198" s="38">
        <f t="shared" si="598"/>
        <v>0.1817</v>
      </c>
      <c r="U198" s="20">
        <f t="shared" si="599"/>
        <v>0.2747</v>
      </c>
      <c r="V198" s="36">
        <v>2.3881</v>
      </c>
      <c r="W198" s="38"/>
      <c r="X198" s="36">
        <v>0.4362</v>
      </c>
      <c r="Y198" s="38"/>
      <c r="Z198" s="36">
        <v>0.4548</v>
      </c>
      <c r="AA198" s="9">
        <f t="shared" si="5"/>
        <v>1.2177</v>
      </c>
      <c r="AB198" s="38"/>
      <c r="AC198" s="9">
        <f t="shared" si="600"/>
        <v>0.0206</v>
      </c>
      <c r="AD198" s="38"/>
      <c r="AE198" s="9">
        <f t="shared" si="601"/>
        <v>0.0441</v>
      </c>
      <c r="AF198" s="38"/>
      <c r="AG198" s="38"/>
      <c r="AH198" s="9">
        <f t="shared" si="602"/>
        <v>0.0724</v>
      </c>
      <c r="AI198" s="38"/>
      <c r="AJ198" s="9">
        <f t="shared" si="603"/>
        <v>0.1376</v>
      </c>
      <c r="AK198" s="9">
        <f t="shared" si="604"/>
        <v>0.21</v>
      </c>
      <c r="AL198" s="8">
        <f t="shared" si="111"/>
        <v>34.47619048</v>
      </c>
      <c r="AM198" s="38"/>
      <c r="AN198" s="8">
        <f t="shared" si="112"/>
        <v>52.61627907</v>
      </c>
      <c r="AO198" s="38"/>
      <c r="AP198" s="8">
        <f t="shared" si="15"/>
        <v>0.00001702706287</v>
      </c>
      <c r="AQ198" s="38"/>
      <c r="AR198" s="8">
        <f t="shared" si="17"/>
        <v>0.01296480376</v>
      </c>
      <c r="AS198" s="10">
        <f t="shared" si="18"/>
        <v>5.830715954</v>
      </c>
      <c r="AT198" s="38"/>
      <c r="AU198" s="10">
        <f t="shared" si="20"/>
        <v>11.0815817</v>
      </c>
      <c r="AV198" s="10">
        <f t="shared" si="21"/>
        <v>0.009774282949</v>
      </c>
      <c r="AW198" s="8">
        <f t="shared" si="22"/>
        <v>16.91229766</v>
      </c>
    </row>
    <row r="199" ht="15.75" customHeight="1">
      <c r="A199" s="36">
        <v>228.0</v>
      </c>
      <c r="B199" s="37">
        <v>44636.0</v>
      </c>
      <c r="C199" s="36">
        <v>8.0</v>
      </c>
      <c r="D199" s="36" t="s">
        <v>52</v>
      </c>
      <c r="E199" s="36">
        <v>1.1736</v>
      </c>
      <c r="F199" s="36">
        <v>0.4078</v>
      </c>
      <c r="G199" s="38"/>
      <c r="H199" s="36">
        <v>0.4166</v>
      </c>
      <c r="I199" s="38"/>
      <c r="J199" s="38">
        <v>29.7</v>
      </c>
      <c r="K199" s="36">
        <v>3.0669</v>
      </c>
      <c r="L199" s="36">
        <v>0.6546</v>
      </c>
      <c r="M199" s="38"/>
      <c r="N199" s="36">
        <v>0.5614</v>
      </c>
      <c r="O199" s="38"/>
      <c r="P199" s="20">
        <f t="shared" si="36"/>
        <v>1.8933</v>
      </c>
      <c r="Q199" s="38"/>
      <c r="R199" s="20">
        <f t="shared" si="597"/>
        <v>0.1448</v>
      </c>
      <c r="S199" s="38"/>
      <c r="T199" s="38">
        <f t="shared" si="598"/>
        <v>0.2468</v>
      </c>
      <c r="U199" s="20">
        <f t="shared" si="599"/>
        <v>0.3916</v>
      </c>
      <c r="V199" s="36">
        <v>3.0366</v>
      </c>
      <c r="W199" s="38"/>
      <c r="X199" s="36">
        <v>0.4459</v>
      </c>
      <c r="Y199" s="38"/>
      <c r="Z199" s="36">
        <v>0.4647</v>
      </c>
      <c r="AA199" s="9">
        <f t="shared" si="5"/>
        <v>1.863</v>
      </c>
      <c r="AB199" s="38"/>
      <c r="AC199" s="9">
        <f t="shared" si="600"/>
        <v>0.0293</v>
      </c>
      <c r="AD199" s="38"/>
      <c r="AE199" s="9">
        <f t="shared" si="601"/>
        <v>0.0569</v>
      </c>
      <c r="AF199" s="38"/>
      <c r="AG199" s="38"/>
      <c r="AH199" s="9">
        <f t="shared" si="602"/>
        <v>0.1155</v>
      </c>
      <c r="AI199" s="38"/>
      <c r="AJ199" s="9">
        <f t="shared" si="603"/>
        <v>0.1899</v>
      </c>
      <c r="AK199" s="9">
        <f t="shared" si="604"/>
        <v>0.3054</v>
      </c>
      <c r="AL199" s="8">
        <f t="shared" si="111"/>
        <v>37.81925344</v>
      </c>
      <c r="AM199" s="38"/>
      <c r="AN199" s="8">
        <f t="shared" si="112"/>
        <v>60.82148499</v>
      </c>
      <c r="AO199" s="38"/>
      <c r="AP199" s="8">
        <f t="shared" si="15"/>
        <v>0.00002005340177</v>
      </c>
      <c r="AQ199" s="38"/>
      <c r="AR199" s="8">
        <f t="shared" si="17"/>
        <v>0.01488083358</v>
      </c>
      <c r="AS199" s="10">
        <f t="shared" si="18"/>
        <v>6.100459515</v>
      </c>
      <c r="AT199" s="38"/>
      <c r="AU199" s="10">
        <f t="shared" si="20"/>
        <v>10.03010616</v>
      </c>
      <c r="AV199" s="10">
        <f t="shared" si="21"/>
        <v>0.01165734594</v>
      </c>
      <c r="AW199" s="8">
        <f t="shared" si="22"/>
        <v>16.13056568</v>
      </c>
    </row>
    <row r="200" ht="15.75" customHeight="1">
      <c r="A200" s="36">
        <v>229.0</v>
      </c>
      <c r="B200" s="37">
        <v>44636.0</v>
      </c>
      <c r="C200" s="36">
        <v>8.0</v>
      </c>
      <c r="D200" s="36" t="s">
        <v>52</v>
      </c>
      <c r="E200" s="36">
        <v>1.1909</v>
      </c>
      <c r="F200" s="36">
        <v>0.4127</v>
      </c>
      <c r="G200" s="38"/>
      <c r="H200" s="36">
        <v>0.4192</v>
      </c>
      <c r="I200" s="38"/>
      <c r="J200" s="38">
        <v>28.4</v>
      </c>
      <c r="K200" s="36">
        <v>2.6362</v>
      </c>
      <c r="L200" s="36">
        <v>0.5793</v>
      </c>
      <c r="M200" s="38"/>
      <c r="N200" s="36">
        <v>0.519</v>
      </c>
      <c r="O200" s="38"/>
      <c r="P200" s="20">
        <f t="shared" si="36"/>
        <v>1.4453</v>
      </c>
      <c r="Q200" s="38"/>
      <c r="R200" s="20">
        <f t="shared" si="597"/>
        <v>0.0998</v>
      </c>
      <c r="S200" s="38"/>
      <c r="T200" s="38">
        <f t="shared" si="598"/>
        <v>0.1666</v>
      </c>
      <c r="U200" s="20">
        <f t="shared" si="599"/>
        <v>0.2664</v>
      </c>
      <c r="V200" s="36">
        <v>2.6143</v>
      </c>
      <c r="W200" s="38"/>
      <c r="X200" s="36">
        <v>0.4405</v>
      </c>
      <c r="Y200" s="38"/>
      <c r="Z200" s="36">
        <v>0.4515</v>
      </c>
      <c r="AA200" s="9">
        <f t="shared" si="5"/>
        <v>1.4234</v>
      </c>
      <c r="AB200" s="38"/>
      <c r="AC200" s="9">
        <f t="shared" si="600"/>
        <v>0.0213</v>
      </c>
      <c r="AD200" s="38"/>
      <c r="AE200" s="9">
        <f t="shared" si="601"/>
        <v>0.0388</v>
      </c>
      <c r="AF200" s="38"/>
      <c r="AG200" s="38"/>
      <c r="AH200" s="9">
        <f t="shared" si="602"/>
        <v>0.0785</v>
      </c>
      <c r="AI200" s="38"/>
      <c r="AJ200" s="9">
        <f t="shared" si="603"/>
        <v>0.1278</v>
      </c>
      <c r="AK200" s="9">
        <f t="shared" si="604"/>
        <v>0.2063</v>
      </c>
      <c r="AL200" s="8">
        <f t="shared" si="111"/>
        <v>38.05138148</v>
      </c>
      <c r="AM200" s="38"/>
      <c r="AN200" s="8">
        <f t="shared" si="112"/>
        <v>61.42410016</v>
      </c>
      <c r="AO200" s="38"/>
      <c r="AP200" s="8">
        <f t="shared" si="15"/>
        <v>0.00001673795826</v>
      </c>
      <c r="AQ200" s="38"/>
      <c r="AR200" s="8">
        <f t="shared" si="17"/>
        <v>0.01134552648</v>
      </c>
      <c r="AS200" s="10">
        <f t="shared" si="18"/>
        <v>5.431398326</v>
      </c>
      <c r="AT200" s="38"/>
      <c r="AU200" s="10">
        <f t="shared" si="20"/>
        <v>8.842454854</v>
      </c>
      <c r="AV200" s="10">
        <f t="shared" si="21"/>
        <v>0.009006254348</v>
      </c>
      <c r="AW200" s="8">
        <f t="shared" si="22"/>
        <v>14.27385318</v>
      </c>
    </row>
    <row r="201" ht="15.75" customHeight="1">
      <c r="A201" s="36">
        <v>230.0</v>
      </c>
      <c r="B201" s="37">
        <v>44636.0</v>
      </c>
      <c r="C201" s="36">
        <v>8.0</v>
      </c>
      <c r="D201" s="36" t="s">
        <v>50</v>
      </c>
      <c r="E201" s="36">
        <v>1.1899</v>
      </c>
      <c r="F201" s="36">
        <v>0.4172</v>
      </c>
      <c r="G201" s="38"/>
      <c r="H201" s="36">
        <v>0.411</v>
      </c>
      <c r="I201" s="38"/>
      <c r="J201" s="38">
        <v>26.3</v>
      </c>
      <c r="K201" s="36">
        <v>2.4954</v>
      </c>
      <c r="L201" s="36">
        <v>0.5721</v>
      </c>
      <c r="M201" s="38"/>
      <c r="N201" s="36">
        <v>0.4153</v>
      </c>
      <c r="O201" s="38"/>
      <c r="P201" s="20">
        <f t="shared" si="36"/>
        <v>1.3055</v>
      </c>
      <c r="Q201" s="38"/>
      <c r="R201" s="20">
        <f t="shared" si="597"/>
        <v>0.0043</v>
      </c>
      <c r="S201" s="38"/>
      <c r="T201" s="38">
        <f t="shared" si="598"/>
        <v>0.1549</v>
      </c>
      <c r="U201" s="20">
        <f t="shared" si="599"/>
        <v>0.1592</v>
      </c>
      <c r="V201" s="36">
        <v>2.4748</v>
      </c>
      <c r="W201" s="38"/>
      <c r="X201" s="36">
        <v>0.4119</v>
      </c>
      <c r="Y201" s="38"/>
      <c r="Z201" s="36">
        <v>0.4553</v>
      </c>
      <c r="AA201" s="9">
        <f t="shared" si="5"/>
        <v>1.2849</v>
      </c>
      <c r="AB201" s="38"/>
      <c r="AC201" s="9">
        <f t="shared" si="600"/>
        <v>0.0009</v>
      </c>
      <c r="AD201" s="38"/>
      <c r="AE201" s="9">
        <f t="shared" si="601"/>
        <v>0.0381</v>
      </c>
      <c r="AF201" s="38"/>
      <c r="AG201" s="38"/>
      <c r="AH201" s="9">
        <f t="shared" si="602"/>
        <v>0.0034</v>
      </c>
      <c r="AI201" s="38"/>
      <c r="AJ201" s="9">
        <f t="shared" si="603"/>
        <v>0.1168</v>
      </c>
      <c r="AK201" s="9">
        <f t="shared" si="604"/>
        <v>0.1202</v>
      </c>
      <c r="AL201" s="8">
        <f t="shared" si="111"/>
        <v>2.828618968</v>
      </c>
      <c r="AM201" s="38"/>
      <c r="AN201" s="8">
        <f t="shared" si="112"/>
        <v>2.910958904</v>
      </c>
      <c r="AO201" s="38"/>
      <c r="AP201" s="8">
        <f t="shared" si="15"/>
        <v>0.000001031468678</v>
      </c>
      <c r="AQ201" s="38"/>
      <c r="AR201" s="8">
        <f t="shared" si="17"/>
        <v>0.01284541713</v>
      </c>
      <c r="AS201" s="10">
        <f t="shared" si="18"/>
        <v>0.2604366143</v>
      </c>
      <c r="AT201" s="38"/>
      <c r="AU201" s="10">
        <f t="shared" si="20"/>
        <v>8.946763692</v>
      </c>
      <c r="AV201" s="10">
        <f t="shared" si="21"/>
        <v>0.006607500767</v>
      </c>
      <c r="AW201" s="8">
        <f t="shared" si="22"/>
        <v>9.207200306</v>
      </c>
    </row>
    <row r="202" ht="15.75" customHeight="1">
      <c r="A202" s="36">
        <v>231.0</v>
      </c>
      <c r="B202" s="37">
        <v>44636.0</v>
      </c>
      <c r="C202" s="36">
        <v>8.0</v>
      </c>
      <c r="D202" s="36" t="s">
        <v>52</v>
      </c>
      <c r="E202" s="36">
        <v>1.1651</v>
      </c>
      <c r="F202" s="36">
        <v>0.4103</v>
      </c>
      <c r="G202" s="38"/>
      <c r="H202" s="36">
        <v>0.4147</v>
      </c>
      <c r="I202" s="38"/>
      <c r="J202" s="38">
        <v>27.4</v>
      </c>
      <c r="K202" s="36">
        <v>2.6722</v>
      </c>
      <c r="L202" s="36">
        <v>0.6185</v>
      </c>
      <c r="M202" s="38"/>
      <c r="N202" s="36">
        <v>0.4997</v>
      </c>
      <c r="O202" s="38"/>
      <c r="P202" s="20">
        <f t="shared" si="36"/>
        <v>1.5071</v>
      </c>
      <c r="Q202" s="38"/>
      <c r="R202" s="20">
        <f t="shared" si="597"/>
        <v>0.085</v>
      </c>
      <c r="S202" s="38"/>
      <c r="T202" s="38">
        <f t="shared" si="598"/>
        <v>0.2082</v>
      </c>
      <c r="U202" s="20">
        <f t="shared" si="599"/>
        <v>0.2932</v>
      </c>
      <c r="V202" s="36">
        <v>2.6479</v>
      </c>
      <c r="W202" s="38"/>
      <c r="X202" s="36">
        <v>0.4329</v>
      </c>
      <c r="Y202" s="38"/>
      <c r="Z202" s="36">
        <v>0.4583</v>
      </c>
      <c r="AA202" s="9">
        <f t="shared" si="5"/>
        <v>1.4828</v>
      </c>
      <c r="AB202" s="38"/>
      <c r="AC202" s="9">
        <f t="shared" si="600"/>
        <v>0.0182</v>
      </c>
      <c r="AD202" s="38"/>
      <c r="AE202" s="9">
        <f t="shared" si="601"/>
        <v>0.048</v>
      </c>
      <c r="AF202" s="38"/>
      <c r="AG202" s="38"/>
      <c r="AH202" s="9">
        <f t="shared" si="602"/>
        <v>0.0668</v>
      </c>
      <c r="AI202" s="38"/>
      <c r="AJ202" s="9">
        <f t="shared" si="603"/>
        <v>0.1602</v>
      </c>
      <c r="AK202" s="9">
        <f t="shared" si="604"/>
        <v>0.227</v>
      </c>
      <c r="AL202" s="8">
        <f t="shared" si="111"/>
        <v>29.42731278</v>
      </c>
      <c r="AM202" s="38"/>
      <c r="AN202" s="8">
        <f t="shared" si="112"/>
        <v>41.69787765</v>
      </c>
      <c r="AO202" s="38"/>
      <c r="AP202" s="8">
        <f t="shared" si="15"/>
        <v>0.0000167907484</v>
      </c>
      <c r="AQ202" s="38"/>
      <c r="AR202" s="8">
        <f t="shared" si="17"/>
        <v>0.01571656806</v>
      </c>
      <c r="AS202" s="10">
        <f t="shared" si="18"/>
        <v>4.432353527</v>
      </c>
      <c r="AT202" s="38"/>
      <c r="AU202" s="10">
        <f t="shared" si="20"/>
        <v>10.62968615</v>
      </c>
      <c r="AV202" s="10">
        <f t="shared" si="21"/>
        <v>0.01103504653</v>
      </c>
      <c r="AW202" s="8">
        <f t="shared" si="22"/>
        <v>15.06203968</v>
      </c>
    </row>
    <row r="203" ht="15.75" customHeight="1">
      <c r="A203" s="36">
        <v>232.0</v>
      </c>
      <c r="B203" s="37">
        <v>44636.0</v>
      </c>
      <c r="C203" s="36">
        <v>8.0</v>
      </c>
      <c r="D203" s="36" t="s">
        <v>50</v>
      </c>
      <c r="E203" s="36">
        <v>1.1646</v>
      </c>
      <c r="F203" s="36">
        <v>0.4093</v>
      </c>
      <c r="G203" s="38"/>
      <c r="H203" s="36">
        <v>0.4119</v>
      </c>
      <c r="I203" s="38"/>
      <c r="J203" s="38">
        <v>26.6</v>
      </c>
      <c r="K203" s="36">
        <v>2.5626</v>
      </c>
      <c r="L203" s="36">
        <v>0.5731</v>
      </c>
      <c r="M203" s="38"/>
      <c r="N203" s="36">
        <v>0.5059</v>
      </c>
      <c r="O203" s="38"/>
      <c r="P203" s="20">
        <f t="shared" si="36"/>
        <v>1.398</v>
      </c>
      <c r="Q203" s="38"/>
      <c r="R203" s="20">
        <f t="shared" si="597"/>
        <v>0.094</v>
      </c>
      <c r="S203" s="38"/>
      <c r="T203" s="38">
        <f t="shared" si="598"/>
        <v>0.1638</v>
      </c>
      <c r="U203" s="20">
        <f t="shared" si="599"/>
        <v>0.2578</v>
      </c>
      <c r="V203" s="36">
        <v>2.54</v>
      </c>
      <c r="W203" s="38"/>
      <c r="X203" s="36">
        <v>0.4317</v>
      </c>
      <c r="Y203" s="38"/>
      <c r="Z203" s="36">
        <v>0.4502</v>
      </c>
      <c r="AA203" s="9">
        <f t="shared" si="5"/>
        <v>1.3754</v>
      </c>
      <c r="AB203" s="38"/>
      <c r="AC203" s="9">
        <f t="shared" si="600"/>
        <v>0.0198</v>
      </c>
      <c r="AD203" s="38"/>
      <c r="AE203" s="9">
        <f t="shared" si="601"/>
        <v>0.0409</v>
      </c>
      <c r="AF203" s="38"/>
      <c r="AG203" s="38"/>
      <c r="AH203" s="9">
        <f t="shared" si="602"/>
        <v>0.0742</v>
      </c>
      <c r="AI203" s="38"/>
      <c r="AJ203" s="9">
        <f t="shared" si="603"/>
        <v>0.1229</v>
      </c>
      <c r="AK203" s="9">
        <f t="shared" si="604"/>
        <v>0.1971</v>
      </c>
      <c r="AL203" s="8">
        <f t="shared" si="111"/>
        <v>37.64586504</v>
      </c>
      <c r="AM203" s="38"/>
      <c r="AN203" s="8">
        <f t="shared" si="112"/>
        <v>60.37428804</v>
      </c>
      <c r="AO203" s="38"/>
      <c r="AP203" s="8">
        <f t="shared" si="15"/>
        <v>0.00002136828801</v>
      </c>
      <c r="AQ203" s="38"/>
      <c r="AR203" s="8">
        <f t="shared" si="17"/>
        <v>0.01309556885</v>
      </c>
      <c r="AS203" s="10">
        <f t="shared" si="18"/>
        <v>5.30758226</v>
      </c>
      <c r="AT203" s="38"/>
      <c r="AU203" s="10">
        <f t="shared" si="20"/>
        <v>8.791130186</v>
      </c>
      <c r="AV203" s="10">
        <f t="shared" si="21"/>
        <v>0.01047229131</v>
      </c>
      <c r="AW203" s="8">
        <f t="shared" si="22"/>
        <v>14.09871245</v>
      </c>
    </row>
    <row r="204" ht="15.75" customHeight="1">
      <c r="A204" s="36">
        <v>233.0</v>
      </c>
      <c r="B204" s="37">
        <v>44636.0</v>
      </c>
      <c r="C204" s="36">
        <v>8.0</v>
      </c>
      <c r="D204" s="36" t="s">
        <v>50</v>
      </c>
      <c r="E204" s="36">
        <v>1.1947</v>
      </c>
      <c r="F204" s="36">
        <v>0.4143</v>
      </c>
      <c r="G204" s="38"/>
      <c r="H204" s="36">
        <v>0.4116</v>
      </c>
      <c r="I204" s="38"/>
      <c r="J204" s="38">
        <v>26.4</v>
      </c>
      <c r="K204" s="36">
        <v>2.6602</v>
      </c>
      <c r="L204" s="36">
        <v>0.5781</v>
      </c>
      <c r="M204" s="38"/>
      <c r="N204" s="36">
        <v>0.4418</v>
      </c>
      <c r="O204" s="38"/>
      <c r="P204" s="20">
        <f t="shared" si="36"/>
        <v>1.4655</v>
      </c>
      <c r="Q204" s="38"/>
      <c r="R204" s="20">
        <f t="shared" si="597"/>
        <v>0.0302</v>
      </c>
      <c r="S204" s="38"/>
      <c r="T204" s="38">
        <f t="shared" si="598"/>
        <v>0.1638</v>
      </c>
      <c r="U204" s="20">
        <f t="shared" si="599"/>
        <v>0.194</v>
      </c>
      <c r="V204" s="36">
        <v>2.6348</v>
      </c>
      <c r="W204" s="38"/>
      <c r="X204" s="36">
        <v>0.4193</v>
      </c>
      <c r="Y204" s="38"/>
      <c r="Z204" s="36">
        <v>0.4499</v>
      </c>
      <c r="AA204" s="9">
        <f t="shared" si="5"/>
        <v>1.4401</v>
      </c>
      <c r="AB204" s="38"/>
      <c r="AC204" s="9">
        <f t="shared" si="600"/>
        <v>0.0077</v>
      </c>
      <c r="AD204" s="38"/>
      <c r="AE204" s="9">
        <f t="shared" si="601"/>
        <v>0.0356</v>
      </c>
      <c r="AF204" s="38"/>
      <c r="AG204" s="38"/>
      <c r="AH204" s="9">
        <f t="shared" si="602"/>
        <v>0.0225</v>
      </c>
      <c r="AI204" s="38"/>
      <c r="AJ204" s="9">
        <f t="shared" si="603"/>
        <v>0.1282</v>
      </c>
      <c r="AK204" s="9">
        <f t="shared" si="604"/>
        <v>0.1507</v>
      </c>
      <c r="AL204" s="8">
        <f t="shared" si="111"/>
        <v>14.93032515</v>
      </c>
      <c r="AM204" s="38"/>
      <c r="AN204" s="8">
        <f t="shared" si="112"/>
        <v>17.55070203</v>
      </c>
      <c r="AO204" s="38"/>
      <c r="AP204" s="8">
        <f t="shared" si="15"/>
        <v>0.000006708014807</v>
      </c>
      <c r="AQ204" s="38"/>
      <c r="AR204" s="8">
        <f t="shared" si="17"/>
        <v>0.01395077831</v>
      </c>
      <c r="AS204" s="10">
        <f t="shared" si="18"/>
        <v>1.53531218</v>
      </c>
      <c r="AT204" s="38"/>
      <c r="AU204" s="10">
        <f t="shared" si="20"/>
        <v>8.747867622</v>
      </c>
      <c r="AV204" s="10">
        <f t="shared" si="21"/>
        <v>0.008190331344</v>
      </c>
      <c r="AW204" s="8">
        <f t="shared" si="22"/>
        <v>10.2831798</v>
      </c>
    </row>
    <row r="205" ht="15.75" customHeight="1">
      <c r="A205" s="36">
        <v>234.0</v>
      </c>
      <c r="B205" s="37">
        <v>44636.0</v>
      </c>
      <c r="C205" s="36">
        <v>8.0</v>
      </c>
      <c r="D205" s="36" t="s">
        <v>50</v>
      </c>
      <c r="E205" s="36">
        <v>1.198</v>
      </c>
      <c r="F205" s="36">
        <v>0.4179</v>
      </c>
      <c r="H205" s="36">
        <v>0.4114</v>
      </c>
      <c r="J205" s="39">
        <v>25.0</v>
      </c>
      <c r="K205" s="36">
        <v>2.5135</v>
      </c>
      <c r="L205" s="36">
        <v>0.5832</v>
      </c>
      <c r="N205" s="36">
        <v>0.442</v>
      </c>
      <c r="P205" s="20">
        <f t="shared" si="36"/>
        <v>1.3155</v>
      </c>
      <c r="R205" s="20">
        <f t="shared" si="597"/>
        <v>0.0306</v>
      </c>
      <c r="T205" s="38">
        <f t="shared" si="598"/>
        <v>0.1653</v>
      </c>
      <c r="U205" s="20">
        <f t="shared" si="599"/>
        <v>0.1959</v>
      </c>
      <c r="V205" s="36">
        <v>2.4915</v>
      </c>
      <c r="X205" s="36">
        <v>0.4176</v>
      </c>
      <c r="Z205" s="36">
        <v>0.4503</v>
      </c>
      <c r="AA205" s="9">
        <f t="shared" si="5"/>
        <v>1.2935</v>
      </c>
      <c r="AC205" s="9">
        <f t="shared" si="600"/>
        <v>0.0062</v>
      </c>
      <c r="AE205" s="9">
        <f t="shared" si="601"/>
        <v>0.0324</v>
      </c>
      <c r="AH205" s="9">
        <f t="shared" si="602"/>
        <v>0.0244</v>
      </c>
      <c r="AJ205" s="9">
        <f t="shared" si="603"/>
        <v>0.1329</v>
      </c>
      <c r="AK205" s="9">
        <f t="shared" si="604"/>
        <v>0.1573</v>
      </c>
      <c r="AL205" s="8">
        <f t="shared" si="111"/>
        <v>15.51176097</v>
      </c>
      <c r="AN205" s="8">
        <f t="shared" si="112"/>
        <v>18.35966892</v>
      </c>
      <c r="AP205" s="8">
        <f t="shared" si="15"/>
        <v>0.000009341697598</v>
      </c>
      <c r="AR205" s="8">
        <f t="shared" si="17"/>
        <v>0.01683480269</v>
      </c>
      <c r="AS205" s="10">
        <f t="shared" si="18"/>
        <v>1.854808058</v>
      </c>
      <c r="AU205" s="10">
        <f t="shared" si="20"/>
        <v>10.10262258</v>
      </c>
      <c r="AV205" s="10">
        <f t="shared" si="21"/>
        <v>0.0100672</v>
      </c>
      <c r="AW205" s="8">
        <f t="shared" si="22"/>
        <v>11.95743063</v>
      </c>
    </row>
    <row r="206" ht="15.75" customHeight="1">
      <c r="A206" s="36">
        <v>235.0</v>
      </c>
      <c r="B206" s="37">
        <v>44636.0</v>
      </c>
      <c r="C206" s="36">
        <v>8.0</v>
      </c>
      <c r="D206" s="36" t="s">
        <v>51</v>
      </c>
      <c r="E206" s="36">
        <v>1.1612</v>
      </c>
      <c r="F206" s="36">
        <v>0.4159</v>
      </c>
      <c r="H206" s="36">
        <v>0.4103</v>
      </c>
      <c r="J206" s="39">
        <v>29.1</v>
      </c>
      <c r="K206" s="36">
        <v>2.8162</v>
      </c>
      <c r="L206" s="36">
        <v>0.6511</v>
      </c>
      <c r="N206" s="36">
        <v>0.534</v>
      </c>
      <c r="P206" s="20">
        <f t="shared" si="36"/>
        <v>1.655</v>
      </c>
      <c r="R206" s="20">
        <f t="shared" si="597"/>
        <v>0.1237</v>
      </c>
      <c r="T206" s="38">
        <f t="shared" si="598"/>
        <v>0.2352</v>
      </c>
      <c r="U206" s="20">
        <f t="shared" si="599"/>
        <v>0.3589</v>
      </c>
      <c r="V206" s="36">
        <v>2.7884</v>
      </c>
      <c r="X206" s="36">
        <v>0.4354</v>
      </c>
      <c r="Z206" s="36">
        <v>0.4648</v>
      </c>
      <c r="AA206" s="9">
        <f t="shared" si="5"/>
        <v>1.6272</v>
      </c>
      <c r="AC206" s="9">
        <f t="shared" si="600"/>
        <v>0.0251</v>
      </c>
      <c r="AE206" s="9">
        <f t="shared" si="601"/>
        <v>0.0489</v>
      </c>
      <c r="AH206" s="9">
        <f t="shared" si="602"/>
        <v>0.0986</v>
      </c>
      <c r="AJ206" s="9">
        <f t="shared" si="603"/>
        <v>0.1863</v>
      </c>
      <c r="AK206" s="9">
        <f t="shared" si="604"/>
        <v>0.2849</v>
      </c>
      <c r="AL206" s="8">
        <f t="shared" si="111"/>
        <v>34.60863461</v>
      </c>
      <c r="AN206" s="8">
        <f t="shared" si="112"/>
        <v>52.92538916</v>
      </c>
      <c r="AP206" s="8">
        <f t="shared" si="15"/>
        <v>0.00001880047957</v>
      </c>
      <c r="AR206" s="8">
        <f t="shared" si="17"/>
        <v>0.01545345497</v>
      </c>
      <c r="AS206" s="10">
        <f t="shared" si="18"/>
        <v>5.957703927</v>
      </c>
      <c r="AU206" s="10">
        <f t="shared" si="20"/>
        <v>11.25679758</v>
      </c>
      <c r="AV206" s="10">
        <f t="shared" si="21"/>
        <v>0.01156148133</v>
      </c>
      <c r="AW206" s="8">
        <f t="shared" si="22"/>
        <v>17.21450151</v>
      </c>
    </row>
    <row r="207" ht="15.75" customHeight="1">
      <c r="A207" s="36">
        <v>236.0</v>
      </c>
      <c r="B207" s="37">
        <v>44636.0</v>
      </c>
      <c r="C207" s="36">
        <v>8.0</v>
      </c>
      <c r="D207" s="36" t="s">
        <v>51</v>
      </c>
      <c r="E207" s="36">
        <v>1.1947</v>
      </c>
      <c r="F207" s="36">
        <v>0.4098</v>
      </c>
      <c r="H207" s="36">
        <v>0.4207</v>
      </c>
      <c r="J207" s="39">
        <v>26.1</v>
      </c>
      <c r="K207" s="36">
        <v>2.5025</v>
      </c>
      <c r="L207" s="36">
        <v>0.5957</v>
      </c>
      <c r="N207" s="36">
        <v>0.4581</v>
      </c>
      <c r="P207" s="20">
        <f t="shared" si="36"/>
        <v>1.3078</v>
      </c>
      <c r="R207" s="20">
        <f t="shared" si="597"/>
        <v>0.0374</v>
      </c>
      <c r="T207" s="38">
        <f t="shared" si="598"/>
        <v>0.1859</v>
      </c>
      <c r="U207" s="20">
        <f t="shared" si="599"/>
        <v>0.2233</v>
      </c>
      <c r="V207" s="36">
        <v>2.4823</v>
      </c>
      <c r="X207" s="36">
        <v>0.4287</v>
      </c>
      <c r="Z207" s="36">
        <v>0.4532</v>
      </c>
      <c r="AA207" s="9">
        <f t="shared" si="5"/>
        <v>1.2876</v>
      </c>
      <c r="AC207" s="9">
        <f t="shared" si="600"/>
        <v>0.008</v>
      </c>
      <c r="AE207" s="9">
        <f t="shared" si="601"/>
        <v>0.0434</v>
      </c>
      <c r="AH207" s="9">
        <f t="shared" si="602"/>
        <v>0.0294</v>
      </c>
      <c r="AJ207" s="9">
        <f t="shared" si="603"/>
        <v>0.1425</v>
      </c>
      <c r="AK207" s="9">
        <f t="shared" si="604"/>
        <v>0.1719</v>
      </c>
      <c r="AL207" s="8">
        <f t="shared" si="111"/>
        <v>17.10296684</v>
      </c>
      <c r="AN207" s="8">
        <f t="shared" si="112"/>
        <v>20.63157895</v>
      </c>
      <c r="AP207" s="8">
        <f t="shared" si="15"/>
        <v>0.000009237243872</v>
      </c>
      <c r="AR207" s="8">
        <f t="shared" si="17"/>
        <v>0.016008948</v>
      </c>
      <c r="AS207" s="10">
        <f t="shared" si="18"/>
        <v>2.248050161</v>
      </c>
      <c r="AU207" s="10">
        <f t="shared" si="20"/>
        <v>10.89616149</v>
      </c>
      <c r="AV207" s="10">
        <f t="shared" si="21"/>
        <v>0.009668394323</v>
      </c>
      <c r="AW207" s="8">
        <f t="shared" si="22"/>
        <v>13.14421165</v>
      </c>
    </row>
    <row r="208" ht="15.75" customHeight="1">
      <c r="A208" s="36">
        <v>237.0</v>
      </c>
      <c r="B208" s="37">
        <v>44636.0</v>
      </c>
      <c r="C208" s="36">
        <v>8.0</v>
      </c>
      <c r="D208" s="36" t="s">
        <v>51</v>
      </c>
      <c r="E208" s="36">
        <v>1.1697</v>
      </c>
      <c r="F208" s="36">
        <v>0.4118</v>
      </c>
      <c r="H208" s="36">
        <v>0.4138</v>
      </c>
      <c r="J208" s="39">
        <v>23.0</v>
      </c>
      <c r="K208" s="36">
        <v>2.1347</v>
      </c>
      <c r="L208" s="36">
        <v>0.5437</v>
      </c>
      <c r="N208" s="36">
        <v>0.4201</v>
      </c>
      <c r="P208" s="20">
        <f t="shared" si="36"/>
        <v>0.965</v>
      </c>
      <c r="R208" s="20">
        <f t="shared" si="597"/>
        <v>0.0063</v>
      </c>
      <c r="T208" s="38">
        <f t="shared" si="598"/>
        <v>0.1319</v>
      </c>
      <c r="U208" s="20">
        <f t="shared" si="599"/>
        <v>0.1382</v>
      </c>
      <c r="V208" s="36">
        <v>2.1183</v>
      </c>
      <c r="X208" s="36">
        <v>0.4148</v>
      </c>
      <c r="Z208" s="36">
        <v>0.4403</v>
      </c>
      <c r="AA208" s="9">
        <f t="shared" si="5"/>
        <v>0.9486</v>
      </c>
      <c r="AC208" s="9">
        <f t="shared" si="600"/>
        <v>0.001</v>
      </c>
      <c r="AE208" s="9">
        <f t="shared" si="601"/>
        <v>0.0285</v>
      </c>
      <c r="AH208" s="9">
        <f t="shared" si="602"/>
        <v>0.0053</v>
      </c>
      <c r="AJ208" s="9">
        <f t="shared" si="603"/>
        <v>0.1034</v>
      </c>
      <c r="AK208" s="9">
        <f t="shared" si="604"/>
        <v>0.1087</v>
      </c>
      <c r="AL208" s="8">
        <f t="shared" si="111"/>
        <v>4.875804968</v>
      </c>
      <c r="AN208" s="8">
        <f t="shared" si="112"/>
        <v>5.125725338</v>
      </c>
      <c r="AP208" s="8">
        <f t="shared" si="15"/>
        <v>0.000002975339884</v>
      </c>
      <c r="AR208" s="8">
        <f t="shared" si="17"/>
        <v>0.01652568631</v>
      </c>
      <c r="AS208" s="10">
        <f t="shared" si="18"/>
        <v>0.5492227979</v>
      </c>
      <c r="AU208" s="10">
        <f t="shared" si="20"/>
        <v>10.71502591</v>
      </c>
      <c r="AV208" s="10">
        <f t="shared" si="21"/>
        <v>0.008934001808</v>
      </c>
      <c r="AW208" s="8">
        <f t="shared" si="22"/>
        <v>11.2642487</v>
      </c>
    </row>
    <row r="209" ht="15.75" customHeight="1">
      <c r="A209" s="36">
        <v>238.0</v>
      </c>
      <c r="B209" s="37">
        <v>44636.0</v>
      </c>
      <c r="C209" s="36">
        <v>8.0</v>
      </c>
      <c r="D209" s="36" t="s">
        <v>51</v>
      </c>
      <c r="E209" s="36">
        <v>1.2035</v>
      </c>
      <c r="F209" s="36">
        <v>0.4117</v>
      </c>
      <c r="H209" s="36">
        <v>0.4198</v>
      </c>
      <c r="J209" s="39">
        <v>28.95</v>
      </c>
      <c r="K209" s="36">
        <v>2.8397</v>
      </c>
      <c r="L209" s="36">
        <v>0.632</v>
      </c>
      <c r="N209" s="36">
        <v>0.5034</v>
      </c>
      <c r="P209" s="20">
        <f t="shared" si="36"/>
        <v>1.6362</v>
      </c>
      <c r="R209" s="20">
        <f t="shared" si="597"/>
        <v>0.0836</v>
      </c>
      <c r="T209" s="38">
        <f t="shared" si="598"/>
        <v>0.2203</v>
      </c>
      <c r="U209" s="20">
        <f t="shared" si="599"/>
        <v>0.3039</v>
      </c>
      <c r="V209" s="36">
        <v>2.8137</v>
      </c>
      <c r="X209" s="36">
        <v>0.4361</v>
      </c>
      <c r="Z209" s="36">
        <v>0.4621</v>
      </c>
      <c r="AA209" s="9">
        <f t="shared" si="5"/>
        <v>1.6102</v>
      </c>
      <c r="AC209" s="9">
        <f t="shared" si="600"/>
        <v>0.0163</v>
      </c>
      <c r="AE209" s="9">
        <f t="shared" si="601"/>
        <v>0.0504</v>
      </c>
      <c r="AH209" s="9">
        <f t="shared" si="602"/>
        <v>0.0673</v>
      </c>
      <c r="AJ209" s="9">
        <f t="shared" si="603"/>
        <v>0.1699</v>
      </c>
      <c r="AK209" s="9">
        <f t="shared" si="604"/>
        <v>0.2372</v>
      </c>
      <c r="AL209" s="8">
        <f t="shared" si="111"/>
        <v>28.37268128</v>
      </c>
      <c r="AN209" s="8">
        <f t="shared" si="112"/>
        <v>39.6115362</v>
      </c>
      <c r="AP209" s="8">
        <f t="shared" si="15"/>
        <v>0.00001314043197</v>
      </c>
      <c r="AR209" s="8">
        <f t="shared" si="17"/>
        <v>0.01429760636</v>
      </c>
      <c r="AS209" s="10">
        <f t="shared" si="18"/>
        <v>4.113189097</v>
      </c>
      <c r="AU209" s="10">
        <f t="shared" si="20"/>
        <v>10.38381616</v>
      </c>
      <c r="AV209" s="10">
        <f t="shared" si="21"/>
        <v>0.009776175301</v>
      </c>
      <c r="AW209" s="8">
        <f t="shared" si="22"/>
        <v>14.49700526</v>
      </c>
    </row>
    <row r="210" ht="15.75" customHeight="1">
      <c r="A210" s="36">
        <v>239.0</v>
      </c>
      <c r="B210" s="37">
        <v>44636.0</v>
      </c>
      <c r="C210" s="36">
        <v>7.5</v>
      </c>
      <c r="D210" s="36" t="s">
        <v>55</v>
      </c>
      <c r="E210" s="36">
        <v>1.1844</v>
      </c>
      <c r="F210" s="36">
        <v>0.4148</v>
      </c>
      <c r="H210" s="36">
        <v>0.4123</v>
      </c>
      <c r="J210" s="39">
        <v>26.1</v>
      </c>
      <c r="K210" s="36">
        <v>2.447</v>
      </c>
      <c r="L210" s="36">
        <v>0.5992</v>
      </c>
      <c r="N210" s="36">
        <v>0.5119</v>
      </c>
      <c r="P210" s="20">
        <f t="shared" si="36"/>
        <v>1.2626</v>
      </c>
      <c r="R210" s="20">
        <f t="shared" si="597"/>
        <v>0.0996</v>
      </c>
      <c r="T210" s="38">
        <f t="shared" si="598"/>
        <v>0.1844</v>
      </c>
      <c r="U210" s="20">
        <f t="shared" si="599"/>
        <v>0.284</v>
      </c>
      <c r="V210" s="36">
        <v>2.4237</v>
      </c>
      <c r="X210" s="36">
        <v>0.4344</v>
      </c>
      <c r="Z210" s="36">
        <v>0.4535</v>
      </c>
      <c r="AA210" s="9">
        <f t="shared" si="5"/>
        <v>1.2393</v>
      </c>
      <c r="AC210" s="9">
        <f t="shared" si="600"/>
        <v>0.0221</v>
      </c>
      <c r="AE210" s="9">
        <f t="shared" si="601"/>
        <v>0.0387</v>
      </c>
      <c r="AH210" s="9">
        <f t="shared" si="602"/>
        <v>0.0775</v>
      </c>
      <c r="AJ210" s="9">
        <f t="shared" si="603"/>
        <v>0.1457</v>
      </c>
      <c r="AK210" s="9">
        <f t="shared" si="604"/>
        <v>0.2232</v>
      </c>
      <c r="AL210" s="8">
        <f t="shared" si="111"/>
        <v>34.72222222</v>
      </c>
      <c r="AN210" s="8">
        <f t="shared" si="112"/>
        <v>53.19148936</v>
      </c>
      <c r="AP210" s="8">
        <f t="shared" si="15"/>
        <v>0.00002434987755</v>
      </c>
      <c r="AR210" s="8">
        <f t="shared" si="17"/>
        <v>0.01636844718</v>
      </c>
      <c r="AS210" s="10">
        <f t="shared" si="18"/>
        <v>6.138127673</v>
      </c>
      <c r="AU210" s="10">
        <f t="shared" si="20"/>
        <v>11.53968003</v>
      </c>
      <c r="AV210" s="10">
        <f t="shared" si="21"/>
        <v>0.01255372666</v>
      </c>
      <c r="AW210" s="8">
        <f t="shared" si="22"/>
        <v>17.6778077</v>
      </c>
    </row>
    <row r="211" ht="15.75" customHeight="1">
      <c r="A211" s="36">
        <v>240.0</v>
      </c>
      <c r="B211" s="37">
        <v>44636.0</v>
      </c>
      <c r="C211" s="36">
        <v>7.5</v>
      </c>
      <c r="D211" s="36" t="s">
        <v>55</v>
      </c>
      <c r="E211" s="36">
        <v>1.2045</v>
      </c>
      <c r="F211" s="36">
        <v>0.4074</v>
      </c>
      <c r="H211" s="36">
        <v>0.4131</v>
      </c>
      <c r="J211" s="39">
        <v>26.4</v>
      </c>
      <c r="K211" s="36">
        <v>2.7102</v>
      </c>
      <c r="L211" s="36">
        <v>0.5935</v>
      </c>
      <c r="N211" s="36">
        <v>0.4907</v>
      </c>
      <c r="P211" s="20">
        <f t="shared" si="36"/>
        <v>1.5057</v>
      </c>
      <c r="R211" s="20">
        <f t="shared" si="597"/>
        <v>0.0776</v>
      </c>
      <c r="T211" s="38">
        <f t="shared" si="598"/>
        <v>0.1861</v>
      </c>
      <c r="U211" s="20">
        <f t="shared" si="599"/>
        <v>0.2637</v>
      </c>
      <c r="V211" s="36">
        <v>2.6866</v>
      </c>
      <c r="X211" s="36">
        <v>0.427</v>
      </c>
      <c r="Z211" s="36">
        <v>0.4458</v>
      </c>
      <c r="AA211" s="9">
        <f t="shared" si="5"/>
        <v>1.4821</v>
      </c>
      <c r="AC211" s="9">
        <f t="shared" si="600"/>
        <v>0.0139</v>
      </c>
      <c r="AE211" s="9">
        <f t="shared" si="601"/>
        <v>0.0384</v>
      </c>
      <c r="AH211" s="9">
        <f t="shared" si="602"/>
        <v>0.0637</v>
      </c>
      <c r="AJ211" s="9">
        <f t="shared" si="603"/>
        <v>0.1477</v>
      </c>
      <c r="AK211" s="9">
        <f t="shared" si="604"/>
        <v>0.2114</v>
      </c>
      <c r="AL211" s="8">
        <f t="shared" si="111"/>
        <v>30.13245033</v>
      </c>
      <c r="AN211" s="8">
        <f t="shared" si="112"/>
        <v>43.12796209</v>
      </c>
      <c r="AP211" s="8">
        <f t="shared" si="15"/>
        <v>0.00001899113525</v>
      </c>
      <c r="AR211" s="8">
        <f t="shared" si="17"/>
        <v>0.01607277657</v>
      </c>
      <c r="AS211" s="10">
        <f t="shared" si="18"/>
        <v>4.230590423</v>
      </c>
      <c r="AU211" s="10">
        <f t="shared" si="20"/>
        <v>9.809390981</v>
      </c>
      <c r="AV211" s="10">
        <f t="shared" si="21"/>
        <v>0.01148929029</v>
      </c>
      <c r="AW211" s="8">
        <f t="shared" si="22"/>
        <v>14.0399814</v>
      </c>
    </row>
    <row r="212" ht="15.75" customHeight="1">
      <c r="A212" s="36">
        <v>241.0</v>
      </c>
      <c r="B212" s="37">
        <v>44636.0</v>
      </c>
      <c r="C212" s="36">
        <v>7.5</v>
      </c>
      <c r="D212" s="36" t="s">
        <v>55</v>
      </c>
      <c r="E212" s="36">
        <v>1.1651</v>
      </c>
      <c r="F212" s="36">
        <v>0.418</v>
      </c>
      <c r="H212" s="36">
        <v>0.4107</v>
      </c>
      <c r="J212" s="39">
        <v>25.8</v>
      </c>
      <c r="K212" s="36">
        <v>2.5751</v>
      </c>
      <c r="L212" s="36">
        <v>0.6284</v>
      </c>
      <c r="N212" s="36">
        <v>0.4898</v>
      </c>
      <c r="P212" s="20">
        <f t="shared" si="36"/>
        <v>1.41</v>
      </c>
      <c r="R212" s="20">
        <f t="shared" si="597"/>
        <v>0.0791</v>
      </c>
      <c r="T212" s="38">
        <f t="shared" si="598"/>
        <v>0.2104</v>
      </c>
      <c r="U212" s="20">
        <f t="shared" si="599"/>
        <v>0.2895</v>
      </c>
      <c r="V212" s="36">
        <v>2.5517</v>
      </c>
      <c r="X212" s="36">
        <v>0.4262</v>
      </c>
      <c r="Z212" s="36">
        <v>0.4646</v>
      </c>
      <c r="AA212" s="9">
        <f t="shared" si="5"/>
        <v>1.3866</v>
      </c>
      <c r="AC212" s="9">
        <f t="shared" si="600"/>
        <v>0.0155</v>
      </c>
      <c r="AE212" s="9">
        <f t="shared" si="601"/>
        <v>0.0466</v>
      </c>
      <c r="AH212" s="9">
        <f t="shared" si="602"/>
        <v>0.0636</v>
      </c>
      <c r="AJ212" s="9">
        <f t="shared" si="603"/>
        <v>0.1638</v>
      </c>
      <c r="AK212" s="9">
        <f t="shared" si="604"/>
        <v>0.2274</v>
      </c>
      <c r="AL212" s="8">
        <f t="shared" si="111"/>
        <v>27.96833773</v>
      </c>
      <c r="AN212" s="8">
        <f t="shared" si="112"/>
        <v>38.82783883</v>
      </c>
      <c r="AP212" s="8">
        <f t="shared" si="15"/>
        <v>0.00002107168083</v>
      </c>
      <c r="AR212" s="8">
        <f t="shared" si="17"/>
        <v>0.01900462564</v>
      </c>
      <c r="AS212" s="10">
        <f t="shared" si="18"/>
        <v>4.510638298</v>
      </c>
      <c r="AU212" s="10">
        <f t="shared" si="20"/>
        <v>11.61702128</v>
      </c>
      <c r="AV212" s="10">
        <f t="shared" si="21"/>
        <v>0.01324132187</v>
      </c>
      <c r="AW212" s="8">
        <f t="shared" si="22"/>
        <v>16.12765957</v>
      </c>
    </row>
    <row r="213" ht="15.75" customHeight="1">
      <c r="A213" s="36">
        <v>242.0</v>
      </c>
      <c r="B213" s="37">
        <v>44636.0</v>
      </c>
      <c r="C213" s="36">
        <v>7.5</v>
      </c>
      <c r="D213" s="36" t="s">
        <v>52</v>
      </c>
      <c r="E213" s="36">
        <v>1.1756</v>
      </c>
      <c r="F213" s="36">
        <v>0.4042</v>
      </c>
      <c r="H213" s="36">
        <v>0.411</v>
      </c>
      <c r="J213" s="39">
        <v>23.6</v>
      </c>
      <c r="K213" s="36">
        <v>2.1018</v>
      </c>
      <c r="L213" s="36">
        <v>0.5259</v>
      </c>
      <c r="N213" s="36">
        <v>0.4535</v>
      </c>
      <c r="P213" s="20">
        <f t="shared" si="36"/>
        <v>0.9262</v>
      </c>
      <c r="R213" s="20">
        <f t="shared" si="597"/>
        <v>0.0425</v>
      </c>
      <c r="T213" s="38">
        <f t="shared" si="598"/>
        <v>0.1217</v>
      </c>
      <c r="U213" s="20">
        <f t="shared" si="599"/>
        <v>0.1642</v>
      </c>
      <c r="V213" s="36">
        <v>2.0869</v>
      </c>
      <c r="X213" s="36">
        <v>0.4208</v>
      </c>
      <c r="Z213" s="36">
        <v>0.4322</v>
      </c>
      <c r="AA213" s="9">
        <f t="shared" si="5"/>
        <v>0.9113</v>
      </c>
      <c r="AC213" s="9">
        <f t="shared" si="600"/>
        <v>0.0098</v>
      </c>
      <c r="AE213" s="9">
        <f t="shared" si="601"/>
        <v>0.028</v>
      </c>
      <c r="AH213" s="9">
        <f t="shared" si="602"/>
        <v>0.0327</v>
      </c>
      <c r="AJ213" s="9">
        <f t="shared" si="603"/>
        <v>0.0937</v>
      </c>
      <c r="AK213" s="9">
        <f t="shared" si="604"/>
        <v>0.1264</v>
      </c>
      <c r="AL213" s="8">
        <f t="shared" si="111"/>
        <v>25.87025316</v>
      </c>
      <c r="AN213" s="8">
        <f t="shared" si="112"/>
        <v>34.89861259</v>
      </c>
      <c r="AP213" s="8">
        <f t="shared" si="15"/>
        <v>0.0000163105943</v>
      </c>
      <c r="AR213" s="8">
        <f t="shared" si="17"/>
        <v>0.01393792803</v>
      </c>
      <c r="AS213" s="10">
        <f t="shared" si="18"/>
        <v>3.530554956</v>
      </c>
      <c r="AU213" s="10">
        <f t="shared" si="20"/>
        <v>10.11660548</v>
      </c>
      <c r="AV213" s="10">
        <f t="shared" si="21"/>
        <v>0.009616367788</v>
      </c>
      <c r="AW213" s="8">
        <f t="shared" si="22"/>
        <v>13.64716044</v>
      </c>
    </row>
    <row r="214" ht="15.75" customHeight="1">
      <c r="A214" s="36">
        <v>243.0</v>
      </c>
      <c r="B214" s="37">
        <v>44636.0</v>
      </c>
      <c r="C214" s="36">
        <v>7.5</v>
      </c>
      <c r="D214" s="36" t="s">
        <v>52</v>
      </c>
      <c r="E214" s="36">
        <v>1.1645</v>
      </c>
      <c r="F214" s="36">
        <v>0.4109</v>
      </c>
      <c r="H214" s="36">
        <v>0.4119</v>
      </c>
      <c r="J214" s="39">
        <v>24.0</v>
      </c>
      <c r="K214" s="36">
        <v>2.0918</v>
      </c>
      <c r="L214" s="36">
        <v>0.5386</v>
      </c>
      <c r="N214" s="36">
        <v>0.4511</v>
      </c>
      <c r="P214" s="20">
        <f t="shared" si="36"/>
        <v>0.9273</v>
      </c>
      <c r="R214" s="20">
        <f t="shared" si="597"/>
        <v>0.0392</v>
      </c>
      <c r="T214" s="38">
        <f t="shared" si="598"/>
        <v>0.1277</v>
      </c>
      <c r="U214" s="20">
        <f t="shared" si="599"/>
        <v>0.1669</v>
      </c>
      <c r="V214" s="36">
        <v>2.0763</v>
      </c>
      <c r="X214" s="36">
        <v>0.4206</v>
      </c>
      <c r="Z214" s="36">
        <v>0.4399</v>
      </c>
      <c r="AA214" s="9">
        <f t="shared" si="5"/>
        <v>0.9118</v>
      </c>
      <c r="AC214" s="9">
        <f t="shared" si="600"/>
        <v>0.0087</v>
      </c>
      <c r="AE214" s="9">
        <f t="shared" si="601"/>
        <v>0.029</v>
      </c>
      <c r="AH214" s="9">
        <f t="shared" si="602"/>
        <v>0.0305</v>
      </c>
      <c r="AJ214" s="9">
        <f t="shared" si="603"/>
        <v>0.0987</v>
      </c>
      <c r="AK214" s="9">
        <f t="shared" si="604"/>
        <v>0.1292</v>
      </c>
      <c r="AL214" s="8">
        <f t="shared" si="111"/>
        <v>23.60681115</v>
      </c>
      <c r="AN214" s="8">
        <f t="shared" si="112"/>
        <v>30.90172239</v>
      </c>
      <c r="AP214" s="8">
        <f t="shared" si="15"/>
        <v>0.0000140836809</v>
      </c>
      <c r="AR214" s="8">
        <f t="shared" si="17"/>
        <v>0.01400961601</v>
      </c>
      <c r="AS214" s="10">
        <f t="shared" si="18"/>
        <v>3.289118947</v>
      </c>
      <c r="AU214" s="10">
        <f t="shared" si="20"/>
        <v>10.64380459</v>
      </c>
      <c r="AV214" s="10">
        <f t="shared" si="21"/>
        <v>0.009346064815</v>
      </c>
      <c r="AW214" s="8">
        <f t="shared" si="22"/>
        <v>13.93292354</v>
      </c>
    </row>
    <row r="215" ht="15.75" customHeight="1">
      <c r="A215" s="36">
        <v>244.0</v>
      </c>
      <c r="B215" s="37">
        <v>44636.0</v>
      </c>
      <c r="C215" s="36">
        <v>7.5</v>
      </c>
      <c r="D215" s="36" t="s">
        <v>52</v>
      </c>
      <c r="E215" s="36">
        <v>1.1939</v>
      </c>
      <c r="F215" s="36">
        <v>0.4119</v>
      </c>
      <c r="H215" s="36">
        <v>0.4196</v>
      </c>
      <c r="J215" s="39">
        <v>22.6</v>
      </c>
      <c r="K215" s="36">
        <v>2.0846</v>
      </c>
      <c r="L215" s="36">
        <v>0.5511</v>
      </c>
      <c r="N215" s="36">
        <v>0.4641</v>
      </c>
      <c r="P215" s="20">
        <f t="shared" si="36"/>
        <v>0.8907</v>
      </c>
      <c r="R215" s="20">
        <f t="shared" si="597"/>
        <v>0.0445</v>
      </c>
      <c r="T215" s="38">
        <f t="shared" si="598"/>
        <v>0.1392</v>
      </c>
      <c r="U215" s="20">
        <f t="shared" si="599"/>
        <v>0.1837</v>
      </c>
      <c r="V215" s="36">
        <v>2.0715</v>
      </c>
      <c r="X215" s="36">
        <v>0.4289</v>
      </c>
      <c r="Z215" s="36">
        <v>0.4442</v>
      </c>
      <c r="AA215" s="9">
        <f t="shared" si="5"/>
        <v>0.8776</v>
      </c>
      <c r="AC215" s="9">
        <f t="shared" si="600"/>
        <v>0.0093</v>
      </c>
      <c r="AE215" s="9">
        <f t="shared" si="601"/>
        <v>0.0323</v>
      </c>
      <c r="AH215" s="9">
        <f t="shared" si="602"/>
        <v>0.0352</v>
      </c>
      <c r="AJ215" s="9">
        <f t="shared" si="603"/>
        <v>0.1069</v>
      </c>
      <c r="AK215" s="9">
        <f t="shared" si="604"/>
        <v>0.1421</v>
      </c>
      <c r="AL215" s="8">
        <f t="shared" si="111"/>
        <v>24.77128783</v>
      </c>
      <c r="AN215" s="8">
        <f t="shared" si="112"/>
        <v>32.92797007</v>
      </c>
      <c r="AP215" s="8">
        <f t="shared" si="15"/>
        <v>0.0000214179892</v>
      </c>
      <c r="AR215" s="8">
        <f t="shared" si="17"/>
        <v>0.01794150158</v>
      </c>
      <c r="AS215" s="10">
        <f t="shared" si="18"/>
        <v>3.951947906</v>
      </c>
      <c r="AU215" s="10">
        <f t="shared" si="20"/>
        <v>12.00179634</v>
      </c>
      <c r="AV215" s="10">
        <f t="shared" si="21"/>
        <v>0.01231030351</v>
      </c>
      <c r="AW215" s="8">
        <f t="shared" si="22"/>
        <v>15.95374425</v>
      </c>
    </row>
    <row r="216" ht="15.75" customHeight="1">
      <c r="A216" s="36">
        <v>245.0</v>
      </c>
      <c r="B216" s="37">
        <v>44636.0</v>
      </c>
      <c r="C216" s="36">
        <v>7.5</v>
      </c>
      <c r="D216" s="36" t="s">
        <v>50</v>
      </c>
      <c r="E216" s="36">
        <v>1.158</v>
      </c>
      <c r="F216" s="36">
        <v>0.4148</v>
      </c>
      <c r="H216" s="36">
        <v>0.4104</v>
      </c>
      <c r="J216" s="39">
        <v>27.8</v>
      </c>
      <c r="K216" s="36">
        <v>2.7516</v>
      </c>
      <c r="L216" s="36">
        <v>0.6148</v>
      </c>
      <c r="N216" s="36">
        <v>0.4989</v>
      </c>
      <c r="P216" s="20">
        <f t="shared" si="36"/>
        <v>1.5936</v>
      </c>
      <c r="R216" s="20">
        <f t="shared" si="597"/>
        <v>0.0885</v>
      </c>
      <c r="T216" s="38">
        <f t="shared" si="598"/>
        <v>0.2</v>
      </c>
      <c r="U216" s="20">
        <f t="shared" si="599"/>
        <v>0.2885</v>
      </c>
      <c r="V216" s="36">
        <v>2.7246</v>
      </c>
      <c r="X216" s="36">
        <v>0.4275</v>
      </c>
      <c r="Z216" s="36">
        <v>0.465</v>
      </c>
      <c r="AA216" s="9">
        <f t="shared" si="5"/>
        <v>1.5666</v>
      </c>
      <c r="AC216" s="9">
        <f t="shared" si="600"/>
        <v>0.0171</v>
      </c>
      <c r="AE216" s="9">
        <f t="shared" si="601"/>
        <v>0.0502</v>
      </c>
      <c r="AH216" s="9">
        <f t="shared" si="602"/>
        <v>0.0714</v>
      </c>
      <c r="AJ216" s="9">
        <f t="shared" si="603"/>
        <v>0.1498</v>
      </c>
      <c r="AK216" s="9">
        <f t="shared" si="604"/>
        <v>0.2212</v>
      </c>
      <c r="AL216" s="8">
        <f t="shared" si="111"/>
        <v>32.27848101</v>
      </c>
      <c r="AN216" s="8">
        <f t="shared" si="112"/>
        <v>47.6635514</v>
      </c>
      <c r="AP216" s="8">
        <f t="shared" si="15"/>
        <v>0.00001679188244</v>
      </c>
      <c r="AR216" s="8">
        <f t="shared" si="17"/>
        <v>0.01411429944</v>
      </c>
      <c r="AS216" s="10">
        <f t="shared" si="18"/>
        <v>4.480421687</v>
      </c>
      <c r="AU216" s="10">
        <f t="shared" si="20"/>
        <v>9.400100402</v>
      </c>
      <c r="AV216" s="10">
        <f t="shared" si="21"/>
        <v>0.01029557804</v>
      </c>
      <c r="AW216" s="8">
        <f t="shared" si="22"/>
        <v>13.88052209</v>
      </c>
    </row>
    <row r="217" ht="15.75" customHeight="1">
      <c r="A217" s="36">
        <v>246.0</v>
      </c>
      <c r="B217" s="37">
        <v>44636.0</v>
      </c>
      <c r="C217" s="36">
        <v>7.5</v>
      </c>
      <c r="D217" s="36" t="s">
        <v>50</v>
      </c>
      <c r="E217" s="36">
        <v>1.1653</v>
      </c>
      <c r="F217" s="36">
        <v>0.4093</v>
      </c>
      <c r="H217" s="36">
        <v>0.4143</v>
      </c>
      <c r="J217" s="39">
        <v>23.8</v>
      </c>
      <c r="K217" s="36">
        <v>2.1246</v>
      </c>
      <c r="L217" s="36">
        <v>0.5601</v>
      </c>
      <c r="N217" s="36">
        <v>0.4603</v>
      </c>
      <c r="P217" s="20">
        <f t="shared" si="36"/>
        <v>0.9593</v>
      </c>
      <c r="R217" s="20">
        <f t="shared" si="597"/>
        <v>0.046</v>
      </c>
      <c r="T217" s="38">
        <f t="shared" si="598"/>
        <v>0.1508</v>
      </c>
      <c r="U217" s="20">
        <f t="shared" si="599"/>
        <v>0.1968</v>
      </c>
      <c r="V217" s="36">
        <v>2.1081</v>
      </c>
      <c r="X217" s="36">
        <v>0.4238</v>
      </c>
      <c r="Z217" s="36">
        <v>0.4394</v>
      </c>
      <c r="AA217" s="9">
        <f t="shared" si="5"/>
        <v>0.9428</v>
      </c>
      <c r="AC217" s="9">
        <f t="shared" si="600"/>
        <v>0.0095</v>
      </c>
      <c r="AE217" s="9">
        <f t="shared" si="601"/>
        <v>0.0301</v>
      </c>
      <c r="AH217" s="9">
        <f t="shared" si="602"/>
        <v>0.0365</v>
      </c>
      <c r="AJ217" s="9">
        <f t="shared" si="603"/>
        <v>0.1207</v>
      </c>
      <c r="AK217" s="9">
        <f t="shared" si="604"/>
        <v>0.1572</v>
      </c>
      <c r="AL217" s="8">
        <f t="shared" si="111"/>
        <v>23.21882952</v>
      </c>
      <c r="AN217" s="8">
        <f t="shared" si="112"/>
        <v>30.24026512</v>
      </c>
      <c r="AP217" s="8">
        <f t="shared" si="15"/>
        <v>0.00001751425459</v>
      </c>
      <c r="AR217" s="8">
        <f t="shared" si="17"/>
        <v>0.01753672015</v>
      </c>
      <c r="AS217" s="10">
        <f t="shared" si="18"/>
        <v>3.804857709</v>
      </c>
      <c r="AU217" s="10">
        <f t="shared" si="20"/>
        <v>12.58209111</v>
      </c>
      <c r="AV217" s="10">
        <f t="shared" si="21"/>
        <v>0.01166062075</v>
      </c>
      <c r="AW217" s="8">
        <f t="shared" si="22"/>
        <v>16.38694882</v>
      </c>
    </row>
    <row r="218" ht="15.75" customHeight="1">
      <c r="A218" s="36">
        <v>247.0</v>
      </c>
      <c r="B218" s="37">
        <v>44636.0</v>
      </c>
      <c r="C218" s="36">
        <v>7.5</v>
      </c>
      <c r="D218" s="36" t="s">
        <v>50</v>
      </c>
      <c r="E218" s="36">
        <v>1.1677</v>
      </c>
      <c r="F218" s="36">
        <v>0.4108</v>
      </c>
      <c r="H218" s="36">
        <v>0.4119</v>
      </c>
      <c r="J218" s="39">
        <v>21.8</v>
      </c>
      <c r="K218" s="36">
        <v>1.946</v>
      </c>
      <c r="L218" s="36">
        <v>0.5231</v>
      </c>
      <c r="N218" s="36">
        <v>0.4429</v>
      </c>
      <c r="P218" s="20">
        <f t="shared" si="36"/>
        <v>0.7783</v>
      </c>
      <c r="R218" s="20">
        <f t="shared" si="597"/>
        <v>0.031</v>
      </c>
      <c r="T218" s="38">
        <f t="shared" si="598"/>
        <v>0.1123</v>
      </c>
      <c r="U218" s="20">
        <f t="shared" si="599"/>
        <v>0.1433</v>
      </c>
      <c r="V218" s="36">
        <v>1.9348</v>
      </c>
      <c r="X218" s="36">
        <v>0.4182</v>
      </c>
      <c r="Z218" s="36">
        <v>0.4341</v>
      </c>
      <c r="AA218" s="9">
        <f t="shared" si="5"/>
        <v>0.7671</v>
      </c>
      <c r="AC218" s="9">
        <f t="shared" si="600"/>
        <v>0.0063</v>
      </c>
      <c r="AE218" s="9">
        <f t="shared" si="601"/>
        <v>0.0233</v>
      </c>
      <c r="AH218" s="9">
        <f t="shared" si="602"/>
        <v>0.0247</v>
      </c>
      <c r="AJ218" s="9">
        <f t="shared" si="603"/>
        <v>0.089</v>
      </c>
      <c r="AK218" s="9">
        <f t="shared" si="604"/>
        <v>0.1137</v>
      </c>
      <c r="AL218" s="8">
        <f t="shared" si="111"/>
        <v>21.72383465</v>
      </c>
      <c r="AN218" s="8">
        <f t="shared" si="112"/>
        <v>27.75280899</v>
      </c>
      <c r="AP218" s="8">
        <f t="shared" si="15"/>
        <v>0.00001773291411</v>
      </c>
      <c r="AR218" s="8">
        <f t="shared" si="17"/>
        <v>0.01651608648</v>
      </c>
      <c r="AS218" s="10">
        <f t="shared" si="18"/>
        <v>3.173583451</v>
      </c>
      <c r="AU218" s="10">
        <f t="shared" si="20"/>
        <v>11.43517924</v>
      </c>
      <c r="AV218" s="10">
        <f t="shared" si="21"/>
        <v>0.01097465771</v>
      </c>
      <c r="AW218" s="8">
        <f t="shared" si="22"/>
        <v>14.60876269</v>
      </c>
    </row>
    <row r="219" ht="15.75" customHeight="1">
      <c r="A219" s="36">
        <v>248.0</v>
      </c>
      <c r="B219" s="37">
        <v>44636.0</v>
      </c>
      <c r="C219" s="36">
        <v>7.5</v>
      </c>
      <c r="D219" s="36" t="s">
        <v>51</v>
      </c>
      <c r="E219" s="36">
        <v>1.1911</v>
      </c>
      <c r="F219" s="36">
        <v>0.4087</v>
      </c>
      <c r="H219" s="36">
        <v>0.4062</v>
      </c>
      <c r="J219" s="39">
        <v>24.1</v>
      </c>
      <c r="K219" s="36">
        <v>2.1571</v>
      </c>
      <c r="L219" s="36">
        <v>0.5459</v>
      </c>
      <c r="N219" s="36">
        <v>0.4357</v>
      </c>
      <c r="P219" s="20">
        <f t="shared" si="36"/>
        <v>0.966</v>
      </c>
      <c r="R219" s="20">
        <f t="shared" si="597"/>
        <v>0.0295</v>
      </c>
      <c r="T219" s="38">
        <f t="shared" si="598"/>
        <v>0.1372</v>
      </c>
      <c r="U219" s="20">
        <f t="shared" si="599"/>
        <v>0.1667</v>
      </c>
      <c r="V219" s="36">
        <v>2.1409</v>
      </c>
      <c r="X219" s="36">
        <v>0.4123</v>
      </c>
      <c r="Z219" s="36">
        <v>0.4404</v>
      </c>
      <c r="AA219" s="9">
        <f t="shared" si="5"/>
        <v>0.9498</v>
      </c>
      <c r="AC219" s="9">
        <f t="shared" si="600"/>
        <v>0.0061</v>
      </c>
      <c r="AE219" s="9">
        <f t="shared" si="601"/>
        <v>0.0317</v>
      </c>
      <c r="AH219" s="9">
        <f t="shared" si="602"/>
        <v>0.0234</v>
      </c>
      <c r="AJ219" s="9">
        <f t="shared" si="603"/>
        <v>0.1055</v>
      </c>
      <c r="AK219" s="9">
        <f t="shared" si="604"/>
        <v>0.1289</v>
      </c>
      <c r="AL219" s="8">
        <f t="shared" si="111"/>
        <v>18.15360745</v>
      </c>
      <c r="AN219" s="8">
        <f t="shared" si="112"/>
        <v>22.18009479</v>
      </c>
      <c r="AP219" s="8">
        <f t="shared" si="15"/>
        <v>0.00001060090706</v>
      </c>
      <c r="AR219" s="8">
        <f t="shared" si="17"/>
        <v>0.01480222995</v>
      </c>
      <c r="AS219" s="10">
        <f t="shared" si="18"/>
        <v>2.422360248</v>
      </c>
      <c r="AU219" s="10">
        <f t="shared" si="20"/>
        <v>10.92132505</v>
      </c>
      <c r="AV219" s="10">
        <f t="shared" si="21"/>
        <v>0.009208773468</v>
      </c>
      <c r="AW219" s="8">
        <f t="shared" si="22"/>
        <v>13.3436853</v>
      </c>
    </row>
    <row r="220" ht="15.75" customHeight="1">
      <c r="A220" s="36">
        <v>249.0</v>
      </c>
      <c r="B220" s="37">
        <v>44636.0</v>
      </c>
      <c r="C220" s="36">
        <v>7.5</v>
      </c>
      <c r="D220" s="36" t="s">
        <v>55</v>
      </c>
      <c r="E220" s="36">
        <v>1.1881</v>
      </c>
      <c r="F220" s="36">
        <v>0.4102</v>
      </c>
      <c r="H220" s="36">
        <v>0.4113</v>
      </c>
      <c r="J220" s="39">
        <v>24.75</v>
      </c>
      <c r="K220" s="36">
        <v>2.3808</v>
      </c>
      <c r="L220" s="36">
        <v>0.6004</v>
      </c>
      <c r="N220" s="36">
        <v>0.4776</v>
      </c>
      <c r="P220" s="20">
        <f t="shared" si="36"/>
        <v>1.1927</v>
      </c>
      <c r="R220" s="20">
        <f t="shared" si="597"/>
        <v>0.0663</v>
      </c>
      <c r="T220" s="38">
        <f t="shared" si="598"/>
        <v>0.1902</v>
      </c>
      <c r="U220" s="20">
        <f t="shared" si="599"/>
        <v>0.2565</v>
      </c>
      <c r="V220" s="20"/>
      <c r="X220" s="36">
        <v>0.4254</v>
      </c>
      <c r="Z220" s="36">
        <v>0.4553</v>
      </c>
      <c r="AC220" s="9">
        <f t="shared" si="600"/>
        <v>0.0141</v>
      </c>
      <c r="AE220" s="9">
        <f t="shared" si="601"/>
        <v>0.0451</v>
      </c>
      <c r="AH220" s="9">
        <f t="shared" si="602"/>
        <v>0.0522</v>
      </c>
      <c r="AJ220" s="9">
        <f t="shared" si="603"/>
        <v>0.1451</v>
      </c>
      <c r="AK220" s="9">
        <f t="shared" si="604"/>
        <v>0.1973</v>
      </c>
      <c r="AL220" s="8">
        <f t="shared" si="111"/>
        <v>26.45717182</v>
      </c>
      <c r="AN220" s="8">
        <f t="shared" si="112"/>
        <v>35.97518952</v>
      </c>
      <c r="AP220" s="8">
        <f t="shared" si="15"/>
        <v>0.00002092869975</v>
      </c>
      <c r="AR220" s="8">
        <f t="shared" si="17"/>
        <v>0.01890249375</v>
      </c>
      <c r="AS220" s="10">
        <f t="shared" si="18"/>
        <v>4.376624465</v>
      </c>
      <c r="AU220" s="10">
        <f t="shared" si="20"/>
        <v>12.16567452</v>
      </c>
      <c r="AV220" s="10">
        <f t="shared" si="21"/>
        <v>0.01301372051</v>
      </c>
      <c r="AW220" s="8">
        <f t="shared" si="22"/>
        <v>16.54229899</v>
      </c>
    </row>
    <row r="221" ht="15.75" customHeight="1">
      <c r="A221" s="36">
        <v>250.0</v>
      </c>
      <c r="B221" s="37">
        <v>44636.0</v>
      </c>
      <c r="C221" s="36">
        <v>7.5</v>
      </c>
      <c r="D221" s="36" t="s">
        <v>51</v>
      </c>
      <c r="E221" s="36">
        <v>1.1867</v>
      </c>
      <c r="F221" s="36">
        <v>0.4153</v>
      </c>
      <c r="H221" s="36">
        <v>0.4081</v>
      </c>
      <c r="J221" s="39">
        <v>25.5</v>
      </c>
      <c r="K221" s="36">
        <v>2.4357</v>
      </c>
      <c r="L221" s="36">
        <v>0.5892</v>
      </c>
      <c r="N221" s="36">
        <v>0.4409</v>
      </c>
      <c r="P221" s="20">
        <f t="shared" si="36"/>
        <v>1.249</v>
      </c>
      <c r="R221" s="20">
        <f t="shared" si="597"/>
        <v>0.0328</v>
      </c>
      <c r="T221" s="38">
        <f t="shared" si="598"/>
        <v>0.1739</v>
      </c>
      <c r="U221" s="20">
        <f t="shared" si="599"/>
        <v>0.2067</v>
      </c>
      <c r="V221" s="20"/>
      <c r="X221" s="36">
        <v>0.4155</v>
      </c>
      <c r="Z221" s="36">
        <v>0.4569</v>
      </c>
      <c r="AC221" s="9">
        <f t="shared" si="600"/>
        <v>0.0074</v>
      </c>
      <c r="AE221" s="9">
        <f t="shared" si="601"/>
        <v>0.0416</v>
      </c>
      <c r="AH221" s="9">
        <f t="shared" si="602"/>
        <v>0.0254</v>
      </c>
      <c r="AJ221" s="9">
        <f t="shared" si="603"/>
        <v>0.1323</v>
      </c>
      <c r="AK221" s="9">
        <f t="shared" si="604"/>
        <v>0.1577</v>
      </c>
      <c r="AL221" s="8">
        <f t="shared" si="111"/>
        <v>16.10653139</v>
      </c>
      <c r="AN221" s="8">
        <f t="shared" si="112"/>
        <v>19.19879063</v>
      </c>
      <c r="AP221" s="8">
        <f t="shared" si="15"/>
        <v>0.000008879577997</v>
      </c>
      <c r="AR221" s="8">
        <f t="shared" si="17"/>
        <v>0.01585865952</v>
      </c>
      <c r="AS221" s="10">
        <f t="shared" si="18"/>
        <v>2.033626902</v>
      </c>
      <c r="AU221" s="10">
        <f t="shared" si="20"/>
        <v>10.59247398</v>
      </c>
      <c r="AV221" s="10">
        <f t="shared" si="21"/>
        <v>0.009510670858</v>
      </c>
      <c r="AW221" s="8">
        <f t="shared" si="22"/>
        <v>12.62610088</v>
      </c>
    </row>
    <row r="222" ht="15.75" customHeight="1">
      <c r="A222" s="36">
        <v>251.0</v>
      </c>
      <c r="B222" s="37">
        <v>44636.0</v>
      </c>
      <c r="C222" s="36">
        <v>8.0</v>
      </c>
      <c r="D222" s="36" t="s">
        <v>49</v>
      </c>
      <c r="E222" s="36">
        <v>1.2</v>
      </c>
      <c r="F222" s="36">
        <v>0.4077</v>
      </c>
      <c r="H222" s="36">
        <v>0.4129</v>
      </c>
      <c r="J222" s="39">
        <v>26.5</v>
      </c>
      <c r="K222" s="36">
        <v>2.631</v>
      </c>
      <c r="L222" s="36">
        <v>0.5938</v>
      </c>
      <c r="N222" s="36">
        <v>0.4416</v>
      </c>
      <c r="P222" s="20">
        <f t="shared" si="36"/>
        <v>1.431</v>
      </c>
      <c r="R222" s="20">
        <f t="shared" si="597"/>
        <v>0.0287</v>
      </c>
      <c r="T222" s="38">
        <f t="shared" si="598"/>
        <v>0.1861</v>
      </c>
      <c r="U222" s="20">
        <f t="shared" si="599"/>
        <v>0.2148</v>
      </c>
      <c r="V222" s="20"/>
      <c r="X222" s="36">
        <v>0.4184</v>
      </c>
      <c r="Z222" s="36">
        <v>0.4554</v>
      </c>
      <c r="AC222" s="9">
        <f t="shared" si="600"/>
        <v>0.0055</v>
      </c>
      <c r="AE222" s="9">
        <f t="shared" si="601"/>
        <v>0.0477</v>
      </c>
      <c r="AH222" s="9">
        <f t="shared" si="602"/>
        <v>0.0232</v>
      </c>
      <c r="AJ222" s="9">
        <f t="shared" si="603"/>
        <v>0.1384</v>
      </c>
      <c r="AK222" s="9">
        <f t="shared" si="604"/>
        <v>0.1616</v>
      </c>
      <c r="AL222" s="8">
        <f t="shared" si="111"/>
        <v>14.35643564</v>
      </c>
      <c r="AN222" s="8">
        <f t="shared" si="112"/>
        <v>16.76300578</v>
      </c>
      <c r="AP222" s="8">
        <f t="shared" si="15"/>
        <v>0.000006797707132</v>
      </c>
      <c r="AR222" s="8">
        <f t="shared" si="17"/>
        <v>0.01490283586</v>
      </c>
      <c r="AS222" s="10">
        <f t="shared" si="18"/>
        <v>1.621243885</v>
      </c>
      <c r="AU222" s="10">
        <f t="shared" si="20"/>
        <v>9.671558351</v>
      </c>
      <c r="AV222" s="10">
        <f t="shared" si="21"/>
        <v>0.008683678473</v>
      </c>
      <c r="AW222" s="8">
        <f t="shared" si="22"/>
        <v>11.29280224</v>
      </c>
    </row>
    <row r="223" ht="15.75" customHeight="1">
      <c r="A223" s="36">
        <v>252.0</v>
      </c>
      <c r="B223" s="37">
        <v>44636.0</v>
      </c>
      <c r="C223" s="36">
        <v>7.5</v>
      </c>
      <c r="D223" s="36" t="s">
        <v>51</v>
      </c>
      <c r="E223" s="36">
        <v>1.1676</v>
      </c>
      <c r="F223" s="36">
        <v>0.4204</v>
      </c>
      <c r="H223" s="36">
        <v>0.4106</v>
      </c>
      <c r="J223" s="39">
        <v>19.5</v>
      </c>
      <c r="K223" s="36">
        <v>1.7584</v>
      </c>
      <c r="L223" s="36">
        <v>0.5009</v>
      </c>
      <c r="N223" s="36">
        <v>0.422</v>
      </c>
      <c r="P223" s="20">
        <f t="shared" si="36"/>
        <v>0.5908</v>
      </c>
      <c r="R223" s="20">
        <f t="shared" si="597"/>
        <v>0.0114</v>
      </c>
      <c r="T223" s="38">
        <f t="shared" si="598"/>
        <v>0.0805</v>
      </c>
      <c r="U223" s="20">
        <f t="shared" si="599"/>
        <v>0.0919</v>
      </c>
      <c r="V223" s="20"/>
      <c r="X223" s="36">
        <v>0.4128</v>
      </c>
      <c r="Z223" s="36">
        <v>0.437</v>
      </c>
      <c r="AC223" s="9">
        <f t="shared" si="600"/>
        <v>0.0022</v>
      </c>
      <c r="AE223" s="9">
        <f t="shared" si="601"/>
        <v>0.0166</v>
      </c>
      <c r="AH223" s="9">
        <f t="shared" si="602"/>
        <v>0.0092</v>
      </c>
      <c r="AJ223" s="9">
        <f t="shared" si="603"/>
        <v>0.0639</v>
      </c>
      <c r="AK223" s="9">
        <f t="shared" si="604"/>
        <v>0.0731</v>
      </c>
      <c r="AL223" s="8">
        <f t="shared" si="111"/>
        <v>12.58549932</v>
      </c>
      <c r="AN223" s="8">
        <f t="shared" si="112"/>
        <v>14.39749609</v>
      </c>
      <c r="AP223" s="8">
        <f t="shared" si="15"/>
        <v>0.00001101899411</v>
      </c>
      <c r="AR223" s="8">
        <f t="shared" si="17"/>
        <v>0.01618129834</v>
      </c>
      <c r="AS223" s="10">
        <f t="shared" si="18"/>
        <v>1.557210562</v>
      </c>
      <c r="AU223" s="10">
        <f t="shared" si="20"/>
        <v>10.81584292</v>
      </c>
      <c r="AV223" s="10">
        <f t="shared" si="21"/>
        <v>0.009858561338</v>
      </c>
      <c r="AW223" s="8">
        <f t="shared" si="22"/>
        <v>12.37305349</v>
      </c>
    </row>
    <row r="224" ht="15.75" customHeight="1">
      <c r="A224" s="36">
        <v>253.0</v>
      </c>
      <c r="B224" s="37">
        <v>44636.0</v>
      </c>
      <c r="C224" s="36">
        <v>8.0</v>
      </c>
      <c r="D224" s="36" t="s">
        <v>49</v>
      </c>
      <c r="E224" s="36">
        <v>1.1863</v>
      </c>
      <c r="F224" s="36">
        <v>0.4056</v>
      </c>
      <c r="H224" s="36">
        <v>0.4118</v>
      </c>
      <c r="J224" s="39">
        <v>30.4</v>
      </c>
      <c r="K224" s="36">
        <v>3.3403</v>
      </c>
      <c r="L224" s="36">
        <v>0.7001</v>
      </c>
      <c r="N224" s="36">
        <v>0.5417</v>
      </c>
      <c r="P224" s="20">
        <f t="shared" si="36"/>
        <v>2.154</v>
      </c>
      <c r="R224" s="20">
        <f t="shared" si="597"/>
        <v>0.1299</v>
      </c>
      <c r="T224" s="38">
        <f t="shared" si="598"/>
        <v>0.2945</v>
      </c>
      <c r="U224" s="20">
        <f t="shared" si="599"/>
        <v>0.4244</v>
      </c>
      <c r="V224" s="20"/>
      <c r="X224" s="36">
        <v>0.4406</v>
      </c>
      <c r="Z224" s="36">
        <v>0.4808</v>
      </c>
      <c r="AC224" s="9">
        <f t="shared" si="600"/>
        <v>0.0288</v>
      </c>
      <c r="AE224" s="9">
        <f t="shared" si="601"/>
        <v>0.0752</v>
      </c>
      <c r="AH224" s="9">
        <f t="shared" si="602"/>
        <v>0.1011</v>
      </c>
      <c r="AJ224" s="9">
        <f t="shared" si="603"/>
        <v>0.2193</v>
      </c>
      <c r="AK224" s="9">
        <f t="shared" si="604"/>
        <v>0.3204</v>
      </c>
      <c r="AL224" s="8">
        <f t="shared" si="111"/>
        <v>31.55430712</v>
      </c>
      <c r="AN224" s="8">
        <f t="shared" si="112"/>
        <v>46.10123119</v>
      </c>
      <c r="AP224" s="8">
        <f t="shared" si="15"/>
        <v>0.00001577308141</v>
      </c>
      <c r="AR224" s="8">
        <f t="shared" si="17"/>
        <v>0.01610405955</v>
      </c>
      <c r="AS224" s="10">
        <f t="shared" si="18"/>
        <v>4.693593315</v>
      </c>
      <c r="AU224" s="10">
        <f t="shared" si="20"/>
        <v>10.1810585</v>
      </c>
      <c r="AV224" s="10">
        <f t="shared" si="21"/>
        <v>0.01140438202</v>
      </c>
      <c r="AW224" s="8">
        <f t="shared" si="22"/>
        <v>14.87465181</v>
      </c>
    </row>
    <row r="225" ht="15.75" customHeight="1">
      <c r="A225" s="36">
        <v>254.0</v>
      </c>
      <c r="B225" s="37">
        <v>44636.0</v>
      </c>
      <c r="C225" s="36">
        <v>8.0</v>
      </c>
      <c r="D225" s="36" t="s">
        <v>53</v>
      </c>
      <c r="E225" s="36">
        <v>1.1831</v>
      </c>
      <c r="F225" s="36">
        <v>0.4124</v>
      </c>
      <c r="H225" s="36">
        <v>0.4116</v>
      </c>
      <c r="J225" s="39">
        <v>21.4</v>
      </c>
      <c r="K225" s="36">
        <v>2.1019</v>
      </c>
      <c r="L225" s="36">
        <v>0.5318</v>
      </c>
      <c r="N225" s="36" t="s">
        <v>57</v>
      </c>
      <c r="P225" s="20">
        <f t="shared" si="36"/>
        <v>0.9188</v>
      </c>
      <c r="R225" s="20"/>
      <c r="T225" s="38">
        <f t="shared" si="598"/>
        <v>0.1194</v>
      </c>
      <c r="U225" s="20">
        <f t="shared" si="599"/>
        <v>0.1194</v>
      </c>
      <c r="V225" s="20"/>
      <c r="X225" s="36">
        <v>0.4112</v>
      </c>
      <c r="Z225" s="36">
        <v>0.4433</v>
      </c>
      <c r="AC225" s="9">
        <f t="shared" si="600"/>
        <v>-0.0004</v>
      </c>
      <c r="AE225" s="9">
        <f t="shared" si="601"/>
        <v>0.0309</v>
      </c>
      <c r="AH225" s="9">
        <f t="shared" si="602"/>
        <v>0.0004</v>
      </c>
      <c r="AJ225" s="9">
        <f t="shared" si="603"/>
        <v>0.0885</v>
      </c>
      <c r="AK225" s="9">
        <f t="shared" si="604"/>
        <v>0.0889</v>
      </c>
      <c r="AL225" s="8">
        <f t="shared" si="111"/>
        <v>0.449943757</v>
      </c>
      <c r="AN225" s="8">
        <f t="shared" si="112"/>
        <v>0.4519774011</v>
      </c>
      <c r="AP225" s="8">
        <f t="shared" si="15"/>
        <v>0.0000003126523141</v>
      </c>
      <c r="AR225" s="8">
        <f t="shared" si="17"/>
        <v>0.01729349258</v>
      </c>
      <c r="AS225" s="10">
        <f t="shared" si="18"/>
        <v>0.04353504571</v>
      </c>
      <c r="AU225" s="10">
        <f t="shared" si="20"/>
        <v>9.632128864</v>
      </c>
      <c r="AV225" s="10">
        <f t="shared" si="21"/>
        <v>0.009071110157</v>
      </c>
      <c r="AW225" s="8">
        <f t="shared" si="22"/>
        <v>9.675663909</v>
      </c>
    </row>
    <row r="226" ht="15.75" customHeight="1">
      <c r="A226" s="36">
        <v>255.0</v>
      </c>
      <c r="B226" s="37">
        <v>44636.0</v>
      </c>
      <c r="C226" s="36">
        <v>7.5</v>
      </c>
      <c r="D226" s="36" t="s">
        <v>52</v>
      </c>
      <c r="E226" s="36">
        <v>1.1814</v>
      </c>
      <c r="F226" s="36">
        <v>0.4111</v>
      </c>
      <c r="H226" s="36">
        <v>0.4089</v>
      </c>
      <c r="J226" s="39">
        <v>22.5</v>
      </c>
      <c r="K226" s="36">
        <v>2.1282</v>
      </c>
      <c r="L226" s="36">
        <v>0.5578</v>
      </c>
      <c r="N226" s="36">
        <v>0.4644</v>
      </c>
      <c r="P226" s="20">
        <f t="shared" si="36"/>
        <v>0.9468</v>
      </c>
      <c r="R226" s="20">
        <f t="shared" ref="R226:R252" si="605">N226-H226</f>
        <v>0.0555</v>
      </c>
      <c r="T226" s="38">
        <f t="shared" si="598"/>
        <v>0.1467</v>
      </c>
      <c r="U226" s="20">
        <f t="shared" si="599"/>
        <v>0.2022</v>
      </c>
      <c r="V226" s="20"/>
      <c r="X226" s="36">
        <v>0.4219</v>
      </c>
      <c r="Z226" s="36">
        <v>0.4475</v>
      </c>
      <c r="AC226" s="9">
        <f t="shared" si="600"/>
        <v>0.013</v>
      </c>
      <c r="AE226" s="9">
        <f t="shared" si="601"/>
        <v>0.0364</v>
      </c>
      <c r="AH226" s="9">
        <f t="shared" si="602"/>
        <v>0.0425</v>
      </c>
      <c r="AJ226" s="9">
        <f t="shared" si="603"/>
        <v>0.1103</v>
      </c>
      <c r="AK226" s="9">
        <f t="shared" si="604"/>
        <v>0.1528</v>
      </c>
      <c r="AL226" s="8">
        <f t="shared" si="111"/>
        <v>27.81413613</v>
      </c>
      <c r="AN226" s="8">
        <f t="shared" si="112"/>
        <v>38.53127833</v>
      </c>
      <c r="AP226" s="8">
        <f t="shared" si="15"/>
        <v>0.00002639158766</v>
      </c>
      <c r="AR226" s="8">
        <f t="shared" si="17"/>
        <v>0.01874242882</v>
      </c>
      <c r="AS226" s="10">
        <f t="shared" si="18"/>
        <v>4.488804394</v>
      </c>
      <c r="AU226" s="10">
        <f t="shared" si="20"/>
        <v>11.64976764</v>
      </c>
      <c r="AV226" s="10">
        <f t="shared" si="21"/>
        <v>0.01341454047</v>
      </c>
      <c r="AW226" s="8">
        <f t="shared" si="22"/>
        <v>16.13857203</v>
      </c>
    </row>
    <row r="227" ht="15.75" customHeight="1">
      <c r="A227" s="36">
        <v>256.0</v>
      </c>
      <c r="B227" s="37">
        <v>44636.0</v>
      </c>
      <c r="C227" s="36">
        <v>8.0</v>
      </c>
      <c r="D227" s="36" t="s">
        <v>56</v>
      </c>
      <c r="E227" s="36">
        <v>1.1791</v>
      </c>
      <c r="F227" s="36">
        <v>0.4157</v>
      </c>
      <c r="H227" s="36">
        <v>0.4208</v>
      </c>
      <c r="J227" s="39">
        <v>29.6</v>
      </c>
      <c r="K227" s="36">
        <v>3.2771</v>
      </c>
      <c r="L227" s="36">
        <v>0.7437</v>
      </c>
      <c r="N227" s="36">
        <v>0.532</v>
      </c>
      <c r="P227" s="20">
        <f t="shared" si="36"/>
        <v>2.098</v>
      </c>
      <c r="R227" s="20">
        <f t="shared" si="605"/>
        <v>0.1112</v>
      </c>
      <c r="T227" s="38">
        <f t="shared" si="598"/>
        <v>0.328</v>
      </c>
      <c r="U227" s="20">
        <f t="shared" si="599"/>
        <v>0.4392</v>
      </c>
      <c r="V227" s="20"/>
      <c r="X227" s="36">
        <v>0.4491</v>
      </c>
      <c r="Z227" s="36">
        <v>0.4975</v>
      </c>
      <c r="AC227" s="9">
        <f t="shared" si="600"/>
        <v>0.0283</v>
      </c>
      <c r="AE227" s="9">
        <f t="shared" si="601"/>
        <v>0.0818</v>
      </c>
      <c r="AH227" s="9">
        <f t="shared" si="602"/>
        <v>0.0829</v>
      </c>
      <c r="AJ227" s="9">
        <f t="shared" si="603"/>
        <v>0.2462</v>
      </c>
      <c r="AK227" s="9">
        <f t="shared" si="604"/>
        <v>0.3291</v>
      </c>
      <c r="AL227" s="8">
        <f t="shared" si="111"/>
        <v>25.18991188</v>
      </c>
      <c r="AN227" s="8">
        <f t="shared" si="112"/>
        <v>33.67181154</v>
      </c>
      <c r="AP227" s="8">
        <f t="shared" si="15"/>
        <v>0.00001461787316</v>
      </c>
      <c r="AR227" s="8">
        <f t="shared" si="17"/>
        <v>0.01947483951</v>
      </c>
      <c r="AS227" s="10">
        <f t="shared" si="18"/>
        <v>3.951382269</v>
      </c>
      <c r="AU227" s="10">
        <f t="shared" si="20"/>
        <v>11.7349857</v>
      </c>
      <c r="AV227" s="10">
        <f t="shared" si="21"/>
        <v>0.01268974074</v>
      </c>
      <c r="AW227" s="8">
        <f t="shared" si="22"/>
        <v>15.68636797</v>
      </c>
    </row>
    <row r="228" ht="15.75" customHeight="1">
      <c r="A228" s="36">
        <v>257.0</v>
      </c>
      <c r="B228" s="37">
        <v>44636.0</v>
      </c>
      <c r="C228" s="36">
        <v>8.0</v>
      </c>
      <c r="D228" s="36" t="s">
        <v>49</v>
      </c>
      <c r="E228" s="36">
        <v>1.1775</v>
      </c>
      <c r="F228" s="36">
        <v>0.4149</v>
      </c>
      <c r="H228" s="36">
        <v>0.4084</v>
      </c>
      <c r="J228" s="39">
        <v>29.4</v>
      </c>
      <c r="K228" s="36">
        <v>2.8734</v>
      </c>
      <c r="L228" s="36">
        <v>0.6199</v>
      </c>
      <c r="N228" s="36">
        <v>0.4275</v>
      </c>
      <c r="P228" s="20">
        <f t="shared" si="36"/>
        <v>1.6959</v>
      </c>
      <c r="R228" s="20">
        <f t="shared" si="605"/>
        <v>0.0191</v>
      </c>
      <c r="T228" s="38">
        <f t="shared" si="598"/>
        <v>0.205</v>
      </c>
      <c r="U228" s="20">
        <f t="shared" si="599"/>
        <v>0.2241</v>
      </c>
      <c r="V228" s="20"/>
      <c r="X228" s="36">
        <v>0.4126</v>
      </c>
      <c r="Z228" s="36">
        <v>0.4651</v>
      </c>
      <c r="AC228" s="9">
        <f t="shared" si="600"/>
        <v>0.0042</v>
      </c>
      <c r="AE228" s="9">
        <f t="shared" si="601"/>
        <v>0.0502</v>
      </c>
      <c r="AH228" s="9">
        <f t="shared" si="602"/>
        <v>0.0149</v>
      </c>
      <c r="AJ228" s="9">
        <f t="shared" si="603"/>
        <v>0.1548</v>
      </c>
      <c r="AK228" s="9">
        <f t="shared" si="604"/>
        <v>0.1697</v>
      </c>
      <c r="AL228" s="8">
        <f t="shared" si="111"/>
        <v>8.780200354</v>
      </c>
      <c r="AN228" s="8">
        <f t="shared" si="112"/>
        <v>9.625322997</v>
      </c>
      <c r="AP228" s="8">
        <f t="shared" si="15"/>
        <v>0.000002710388323</v>
      </c>
      <c r="AR228" s="8">
        <f t="shared" si="17"/>
        <v>0.01247858765</v>
      </c>
      <c r="AS228" s="10">
        <f t="shared" si="18"/>
        <v>0.8785895395</v>
      </c>
      <c r="AU228" s="10">
        <f t="shared" si="20"/>
        <v>9.127896692</v>
      </c>
      <c r="AV228" s="10">
        <f t="shared" si="21"/>
        <v>0.006677899074</v>
      </c>
      <c r="AW228" s="8">
        <f t="shared" si="22"/>
        <v>10.00648623</v>
      </c>
    </row>
    <row r="229" ht="15.75" customHeight="1">
      <c r="A229" s="36">
        <v>258.0</v>
      </c>
      <c r="B229" s="37">
        <v>44636.0</v>
      </c>
      <c r="C229" s="36">
        <v>7.5</v>
      </c>
      <c r="D229" s="36" t="s">
        <v>50</v>
      </c>
      <c r="E229" s="36">
        <v>1.172</v>
      </c>
      <c r="F229" s="36">
        <v>0.4131</v>
      </c>
      <c r="H229" s="36">
        <v>0.4093</v>
      </c>
      <c r="J229" s="39">
        <v>21.3</v>
      </c>
      <c r="K229" s="36">
        <v>1.9941</v>
      </c>
      <c r="L229" s="36">
        <v>0.5306</v>
      </c>
      <c r="N229" s="36">
        <v>0.4438</v>
      </c>
      <c r="P229" s="20">
        <f t="shared" si="36"/>
        <v>0.8221</v>
      </c>
      <c r="R229" s="20">
        <f t="shared" si="605"/>
        <v>0.0345</v>
      </c>
      <c r="T229" s="38">
        <f t="shared" si="598"/>
        <v>0.1175</v>
      </c>
      <c r="U229" s="20">
        <f t="shared" si="599"/>
        <v>0.152</v>
      </c>
      <c r="V229" s="20"/>
      <c r="X229" s="36">
        <v>0.417</v>
      </c>
      <c r="Z229" s="36">
        <v>0.4391</v>
      </c>
      <c r="AC229" s="9">
        <f t="shared" si="600"/>
        <v>0.0077</v>
      </c>
      <c r="AE229" s="9">
        <f t="shared" si="601"/>
        <v>0.026</v>
      </c>
      <c r="AH229" s="9">
        <f t="shared" si="602"/>
        <v>0.0268</v>
      </c>
      <c r="AJ229" s="9">
        <f t="shared" si="603"/>
        <v>0.0915</v>
      </c>
      <c r="AK229" s="9">
        <f t="shared" si="604"/>
        <v>0.1183</v>
      </c>
      <c r="AL229" s="8">
        <f t="shared" si="111"/>
        <v>22.65426881</v>
      </c>
      <c r="AN229" s="8">
        <f t="shared" si="112"/>
        <v>29.28961749</v>
      </c>
      <c r="AP229" s="8">
        <f t="shared" si="15"/>
        <v>0.00002140296298</v>
      </c>
      <c r="AR229" s="8">
        <f t="shared" si="17"/>
        <v>0.01811471884</v>
      </c>
      <c r="AS229" s="10">
        <f t="shared" si="18"/>
        <v>3.259944046</v>
      </c>
      <c r="AU229" s="10">
        <f t="shared" si="20"/>
        <v>11.13003284</v>
      </c>
      <c r="AV229" s="10">
        <f t="shared" si="21"/>
        <v>0.01224181845</v>
      </c>
      <c r="AW229" s="8">
        <f t="shared" si="22"/>
        <v>14.38997689</v>
      </c>
    </row>
    <row r="230" ht="15.75" customHeight="1">
      <c r="A230" s="36">
        <v>259.0</v>
      </c>
      <c r="B230" s="37">
        <v>44636.0</v>
      </c>
      <c r="C230" s="36">
        <v>8.0</v>
      </c>
      <c r="D230" s="36" t="s">
        <v>54</v>
      </c>
      <c r="E230" s="36">
        <v>1.1749</v>
      </c>
      <c r="F230" s="36">
        <v>0.4073</v>
      </c>
      <c r="H230" s="36">
        <v>0.4084</v>
      </c>
      <c r="J230" s="39">
        <v>27.1</v>
      </c>
      <c r="K230" s="36">
        <v>2.9574</v>
      </c>
      <c r="L230" s="36">
        <v>0.6414</v>
      </c>
      <c r="N230" s="36">
        <v>0.5316</v>
      </c>
      <c r="P230" s="20">
        <f t="shared" si="36"/>
        <v>1.7825</v>
      </c>
      <c r="R230" s="20">
        <f t="shared" si="605"/>
        <v>0.1232</v>
      </c>
      <c r="T230" s="38">
        <f t="shared" si="598"/>
        <v>0.2341</v>
      </c>
      <c r="U230" s="20">
        <f t="shared" si="599"/>
        <v>0.3573</v>
      </c>
      <c r="V230" s="20"/>
      <c r="X230" s="36">
        <v>0.4418</v>
      </c>
      <c r="Z230" s="36">
        <v>0.4746</v>
      </c>
      <c r="AC230" s="9">
        <f t="shared" si="600"/>
        <v>0.0334</v>
      </c>
      <c r="AE230" s="9">
        <f t="shared" si="601"/>
        <v>0.0673</v>
      </c>
      <c r="AH230" s="9">
        <f t="shared" si="602"/>
        <v>0.0898</v>
      </c>
      <c r="AJ230" s="9">
        <f t="shared" si="603"/>
        <v>0.1668</v>
      </c>
      <c r="AK230" s="9">
        <f t="shared" si="604"/>
        <v>0.2566</v>
      </c>
      <c r="AL230" s="8">
        <f t="shared" si="111"/>
        <v>34.99610288</v>
      </c>
      <c r="AN230" s="8">
        <f t="shared" si="112"/>
        <v>53.83693046</v>
      </c>
      <c r="AP230" s="8">
        <f t="shared" si="15"/>
        <v>0.00002374200547</v>
      </c>
      <c r="AR230" s="8">
        <f t="shared" si="17"/>
        <v>0.01687411328</v>
      </c>
      <c r="AS230" s="10">
        <f t="shared" si="18"/>
        <v>5.037868163</v>
      </c>
      <c r="AU230" s="10">
        <f t="shared" si="20"/>
        <v>9.357643759</v>
      </c>
      <c r="AV230" s="10">
        <f t="shared" si="21"/>
        <v>0.01289284553</v>
      </c>
      <c r="AW230" s="8">
        <f t="shared" si="22"/>
        <v>14.39551192</v>
      </c>
    </row>
    <row r="231" ht="15.75" customHeight="1">
      <c r="A231" s="36">
        <v>260.0</v>
      </c>
      <c r="B231" s="37">
        <v>44636.0</v>
      </c>
      <c r="C231" s="36">
        <v>8.0</v>
      </c>
      <c r="D231" s="36" t="s">
        <v>53</v>
      </c>
      <c r="E231" s="36">
        <v>1.1942</v>
      </c>
      <c r="F231" s="36">
        <v>0.4086</v>
      </c>
      <c r="H231" s="36">
        <v>0.4126</v>
      </c>
      <c r="J231" s="39">
        <v>28.5</v>
      </c>
      <c r="K231" s="36">
        <v>2.687</v>
      </c>
      <c r="L231" s="36">
        <v>0.6426</v>
      </c>
      <c r="N231" s="36">
        <v>0.5304</v>
      </c>
      <c r="P231" s="20">
        <f t="shared" si="36"/>
        <v>1.4928</v>
      </c>
      <c r="R231" s="20">
        <f t="shared" si="605"/>
        <v>0.1178</v>
      </c>
      <c r="T231" s="38">
        <f t="shared" si="598"/>
        <v>0.234</v>
      </c>
      <c r="U231" s="20">
        <f t="shared" si="599"/>
        <v>0.3518</v>
      </c>
      <c r="V231" s="20"/>
      <c r="X231" s="36">
        <v>0.4443</v>
      </c>
      <c r="Z231" s="36">
        <v>0.4739</v>
      </c>
      <c r="AC231" s="9">
        <f t="shared" si="600"/>
        <v>0.0317</v>
      </c>
      <c r="AE231" s="9">
        <f t="shared" si="601"/>
        <v>0.0653</v>
      </c>
      <c r="AH231" s="9">
        <f t="shared" si="602"/>
        <v>0.0861</v>
      </c>
      <c r="AJ231" s="9">
        <f t="shared" si="603"/>
        <v>0.1687</v>
      </c>
      <c r="AK231" s="9">
        <f t="shared" si="604"/>
        <v>0.2548</v>
      </c>
      <c r="AL231" s="8">
        <f t="shared" si="111"/>
        <v>33.79120879</v>
      </c>
      <c r="AN231" s="8">
        <f t="shared" si="112"/>
        <v>51.0373444</v>
      </c>
      <c r="AP231" s="8">
        <f t="shared" si="15"/>
        <v>0.00001806461834</v>
      </c>
      <c r="AR231" s="8">
        <f t="shared" si="17"/>
        <v>0.01483040794</v>
      </c>
      <c r="AS231" s="10">
        <f t="shared" si="18"/>
        <v>5.767684887</v>
      </c>
      <c r="AU231" s="10">
        <f t="shared" si="20"/>
        <v>11.30091104</v>
      </c>
      <c r="AV231" s="10">
        <f t="shared" si="21"/>
        <v>0.01100689551</v>
      </c>
      <c r="AW231" s="8">
        <f t="shared" si="22"/>
        <v>17.06859593</v>
      </c>
    </row>
    <row r="232" ht="15.75" customHeight="1">
      <c r="A232" s="36">
        <v>261.0</v>
      </c>
      <c r="B232" s="37">
        <v>44636.0</v>
      </c>
      <c r="C232" s="36">
        <v>7.5</v>
      </c>
      <c r="D232" s="36" t="s">
        <v>49</v>
      </c>
      <c r="E232" s="36">
        <v>1.169</v>
      </c>
      <c r="F232" s="36">
        <v>0.406</v>
      </c>
      <c r="H232" s="36">
        <v>0.4097</v>
      </c>
      <c r="J232" s="39">
        <v>24.9</v>
      </c>
      <c r="K232" s="36">
        <v>2.3425</v>
      </c>
      <c r="L232" s="36">
        <v>0.5652</v>
      </c>
      <c r="N232" s="36">
        <v>0.4263</v>
      </c>
      <c r="P232" s="20">
        <f t="shared" si="36"/>
        <v>1.1735</v>
      </c>
      <c r="R232" s="20">
        <f t="shared" si="605"/>
        <v>0.0166</v>
      </c>
      <c r="T232" s="38">
        <f t="shared" si="598"/>
        <v>0.1592</v>
      </c>
      <c r="U232" s="20">
        <f t="shared" si="599"/>
        <v>0.1758</v>
      </c>
      <c r="V232" s="20"/>
      <c r="X232" s="36">
        <v>0.414</v>
      </c>
      <c r="Z232" s="36">
        <v>0.4525</v>
      </c>
      <c r="AC232" s="9">
        <f t="shared" si="600"/>
        <v>0.0043</v>
      </c>
      <c r="AE232" s="9">
        <f t="shared" si="601"/>
        <v>0.0465</v>
      </c>
      <c r="AH232" s="9">
        <f t="shared" si="602"/>
        <v>0.0123</v>
      </c>
      <c r="AJ232" s="9">
        <f t="shared" si="603"/>
        <v>0.1127</v>
      </c>
      <c r="AK232" s="9">
        <f t="shared" si="604"/>
        <v>0.125</v>
      </c>
      <c r="AL232" s="8">
        <f t="shared" si="111"/>
        <v>9.84</v>
      </c>
      <c r="AN232" s="8">
        <f t="shared" si="112"/>
        <v>10.91393079</v>
      </c>
      <c r="AP232" s="8">
        <f t="shared" si="15"/>
        <v>0.000004796575098</v>
      </c>
      <c r="AR232" s="8">
        <f t="shared" si="17"/>
        <v>0.01443642824</v>
      </c>
      <c r="AS232" s="10">
        <f t="shared" si="18"/>
        <v>1.04814657</v>
      </c>
      <c r="AU232" s="10">
        <f t="shared" si="20"/>
        <v>9.603749467</v>
      </c>
      <c r="AV232" s="10">
        <f t="shared" si="21"/>
        <v>0.008096773151</v>
      </c>
      <c r="AW232" s="8">
        <f t="shared" si="22"/>
        <v>10.65189604</v>
      </c>
    </row>
    <row r="233" ht="15.75" customHeight="1">
      <c r="A233" s="36">
        <v>262.0</v>
      </c>
      <c r="B233" s="37">
        <v>44636.0</v>
      </c>
      <c r="C233" s="36">
        <v>8.0</v>
      </c>
      <c r="D233" s="36" t="s">
        <v>56</v>
      </c>
      <c r="E233" s="36">
        <v>1.1752</v>
      </c>
      <c r="F233" s="36">
        <v>0.4121</v>
      </c>
      <c r="H233" s="36">
        <v>0.4099</v>
      </c>
      <c r="J233" s="39">
        <v>22.2</v>
      </c>
      <c r="K233" s="36">
        <v>1.9438</v>
      </c>
      <c r="L233" s="36">
        <v>0.5117</v>
      </c>
      <c r="N233" s="36">
        <v>0.423</v>
      </c>
      <c r="P233" s="20">
        <f t="shared" si="36"/>
        <v>0.7686</v>
      </c>
      <c r="R233" s="20">
        <f t="shared" si="605"/>
        <v>0.0131</v>
      </c>
      <c r="T233" s="38">
        <f t="shared" si="598"/>
        <v>0.0996</v>
      </c>
      <c r="U233" s="20">
        <f t="shared" si="599"/>
        <v>0.1127</v>
      </c>
      <c r="V233" s="20"/>
      <c r="X233" s="36">
        <v>0.4134</v>
      </c>
      <c r="Z233" s="36">
        <v>0.4368</v>
      </c>
      <c r="AC233" s="9">
        <f t="shared" si="600"/>
        <v>0.0035</v>
      </c>
      <c r="AE233" s="9">
        <f t="shared" si="601"/>
        <v>0.0247</v>
      </c>
      <c r="AH233" s="9">
        <f t="shared" si="602"/>
        <v>0.0096</v>
      </c>
      <c r="AJ233" s="9">
        <f t="shared" si="603"/>
        <v>0.0749</v>
      </c>
      <c r="AK233" s="9">
        <f t="shared" si="604"/>
        <v>0.0845</v>
      </c>
      <c r="AL233" s="8">
        <f t="shared" si="111"/>
        <v>11.36094675</v>
      </c>
      <c r="AN233" s="8">
        <f t="shared" si="112"/>
        <v>12.81708945</v>
      </c>
      <c r="AP233" s="8">
        <f t="shared" si="15"/>
        <v>0.000006340261558</v>
      </c>
      <c r="AR233" s="8">
        <f t="shared" si="17"/>
        <v>0.01321248053</v>
      </c>
      <c r="AS233" s="10">
        <f t="shared" si="18"/>
        <v>1.2490242</v>
      </c>
      <c r="AU233" s="10">
        <f t="shared" si="20"/>
        <v>9.744990893</v>
      </c>
      <c r="AV233" s="10">
        <f t="shared" si="21"/>
        <v>0.007723208965</v>
      </c>
      <c r="AW233" s="8">
        <f t="shared" si="22"/>
        <v>10.99401509</v>
      </c>
    </row>
    <row r="234" ht="15.75" customHeight="1">
      <c r="A234" s="36">
        <v>263.0</v>
      </c>
      <c r="B234" s="37">
        <v>44636.0</v>
      </c>
      <c r="C234" s="36">
        <v>8.0</v>
      </c>
      <c r="D234" s="36" t="s">
        <v>53</v>
      </c>
      <c r="E234" s="36">
        <v>1.1634</v>
      </c>
      <c r="F234" s="36">
        <v>0.4074</v>
      </c>
      <c r="H234" s="36">
        <v>0.4102</v>
      </c>
      <c r="J234" s="39">
        <v>25.4</v>
      </c>
      <c r="K234" s="36">
        <v>2.6078</v>
      </c>
      <c r="L234" s="36">
        <v>0.5881</v>
      </c>
      <c r="N234" s="36">
        <v>0.427</v>
      </c>
      <c r="P234" s="20">
        <f t="shared" si="36"/>
        <v>1.4444</v>
      </c>
      <c r="R234" s="20">
        <f t="shared" si="605"/>
        <v>0.0168</v>
      </c>
      <c r="T234" s="38">
        <f t="shared" si="598"/>
        <v>0.1807</v>
      </c>
      <c r="U234" s="20">
        <f t="shared" si="599"/>
        <v>0.1975</v>
      </c>
      <c r="V234" s="20"/>
      <c r="X234" s="36">
        <v>0.4143</v>
      </c>
      <c r="Z234" s="36">
        <v>0.4532</v>
      </c>
      <c r="AC234" s="9">
        <f t="shared" si="600"/>
        <v>0.0041</v>
      </c>
      <c r="AE234" s="9">
        <f t="shared" si="601"/>
        <v>0.0458</v>
      </c>
      <c r="AH234" s="9">
        <f t="shared" si="602"/>
        <v>0.0127</v>
      </c>
      <c r="AJ234" s="9">
        <f t="shared" si="603"/>
        <v>0.1349</v>
      </c>
      <c r="AK234" s="9">
        <f t="shared" si="604"/>
        <v>0.1476</v>
      </c>
      <c r="AL234" s="8">
        <f t="shared" si="111"/>
        <v>8.604336043</v>
      </c>
      <c r="AN234" s="8">
        <f t="shared" si="112"/>
        <v>9.414381023</v>
      </c>
      <c r="AP234" s="8">
        <f t="shared" si="15"/>
        <v>0.000004520594076</v>
      </c>
      <c r="AR234" s="8">
        <f t="shared" si="17"/>
        <v>0.01634842921</v>
      </c>
      <c r="AS234" s="10">
        <f t="shared" si="18"/>
        <v>0.8792578233</v>
      </c>
      <c r="AU234" s="10">
        <f t="shared" si="20"/>
        <v>9.339518139</v>
      </c>
      <c r="AV234" s="10">
        <f t="shared" si="21"/>
        <v>0.009007104628</v>
      </c>
      <c r="AW234" s="8">
        <f t="shared" si="22"/>
        <v>10.21877596</v>
      </c>
    </row>
    <row r="235" ht="15.75" customHeight="1">
      <c r="A235" s="36">
        <v>264.0</v>
      </c>
      <c r="B235" s="37">
        <v>44636.0</v>
      </c>
      <c r="C235" s="36">
        <v>7.5</v>
      </c>
      <c r="D235" s="36" t="s">
        <v>53</v>
      </c>
      <c r="E235" s="36">
        <v>1.1616</v>
      </c>
      <c r="F235" s="36">
        <v>0.4118</v>
      </c>
      <c r="H235" s="36">
        <v>0.4126</v>
      </c>
      <c r="J235" s="39">
        <v>24.1</v>
      </c>
      <c r="K235" s="36">
        <v>2.4084</v>
      </c>
      <c r="L235" s="36">
        <v>0.5704</v>
      </c>
      <c r="N235" s="36">
        <v>0.4691</v>
      </c>
      <c r="P235" s="20">
        <f t="shared" si="36"/>
        <v>1.2468</v>
      </c>
      <c r="R235" s="20">
        <f t="shared" si="605"/>
        <v>0.0565</v>
      </c>
      <c r="T235" s="38">
        <f t="shared" si="598"/>
        <v>0.1586</v>
      </c>
      <c r="U235" s="20">
        <f t="shared" si="599"/>
        <v>0.2151</v>
      </c>
      <c r="X235" s="36">
        <v>0.4241</v>
      </c>
      <c r="Z235" s="36">
        <v>0.4508</v>
      </c>
      <c r="AC235" s="9">
        <f t="shared" si="600"/>
        <v>0.0115</v>
      </c>
      <c r="AE235" s="9">
        <f t="shared" si="601"/>
        <v>0.039</v>
      </c>
      <c r="AH235" s="9">
        <f t="shared" si="602"/>
        <v>0.045</v>
      </c>
      <c r="AJ235" s="9">
        <f t="shared" si="603"/>
        <v>0.1196</v>
      </c>
      <c r="AK235" s="9">
        <f t="shared" si="604"/>
        <v>0.1646</v>
      </c>
      <c r="AL235" s="8">
        <f t="shared" si="111"/>
        <v>27.33900365</v>
      </c>
      <c r="AN235" s="8">
        <f t="shared" si="112"/>
        <v>37.62541806</v>
      </c>
      <c r="AP235" s="8">
        <f t="shared" si="15"/>
        <v>0.00002038635973</v>
      </c>
      <c r="AR235" s="8">
        <f t="shared" si="17"/>
        <v>0.01678053746</v>
      </c>
      <c r="AS235" s="10">
        <f t="shared" si="18"/>
        <v>3.609239654</v>
      </c>
      <c r="AU235" s="10">
        <f t="shared" si="20"/>
        <v>9.592556946</v>
      </c>
      <c r="AV235" s="10">
        <f t="shared" si="21"/>
        <v>0.01175922508</v>
      </c>
      <c r="AW235" s="8">
        <f t="shared" si="22"/>
        <v>13.2017966</v>
      </c>
    </row>
    <row r="236" ht="15.75" customHeight="1">
      <c r="A236" s="36">
        <v>265.0</v>
      </c>
      <c r="B236" s="37">
        <v>44636.0</v>
      </c>
      <c r="C236" s="36">
        <v>8.0</v>
      </c>
      <c r="D236" s="36" t="s">
        <v>54</v>
      </c>
      <c r="E236" s="36">
        <v>1.1755</v>
      </c>
      <c r="F236" s="36">
        <v>0.4141</v>
      </c>
      <c r="H236" s="36">
        <v>0.4124</v>
      </c>
      <c r="J236" s="39">
        <v>26.5</v>
      </c>
      <c r="K236" s="36">
        <v>2.3112</v>
      </c>
      <c r="L236" s="36">
        <v>0.571</v>
      </c>
      <c r="N236" s="36">
        <v>0.4759</v>
      </c>
      <c r="P236" s="20">
        <f t="shared" si="36"/>
        <v>1.1357</v>
      </c>
      <c r="R236" s="20">
        <f t="shared" si="605"/>
        <v>0.0635</v>
      </c>
      <c r="T236" s="38">
        <f t="shared" si="598"/>
        <v>0.1569</v>
      </c>
      <c r="U236" s="20">
        <f t="shared" si="599"/>
        <v>0.2204</v>
      </c>
      <c r="X236" s="36">
        <v>0.4335</v>
      </c>
      <c r="Z236" s="36">
        <v>0.4662</v>
      </c>
      <c r="AC236" s="9">
        <f t="shared" si="600"/>
        <v>0.0211</v>
      </c>
      <c r="AE236" s="9">
        <f t="shared" si="601"/>
        <v>0.0521</v>
      </c>
      <c r="AH236" s="9">
        <f t="shared" si="602"/>
        <v>0.0424</v>
      </c>
      <c r="AJ236" s="9">
        <f t="shared" si="603"/>
        <v>0.1048</v>
      </c>
      <c r="AK236" s="9">
        <f t="shared" si="604"/>
        <v>0.1472</v>
      </c>
      <c r="AL236" s="8">
        <f t="shared" si="111"/>
        <v>28.80434783</v>
      </c>
      <c r="AN236" s="8">
        <f t="shared" si="112"/>
        <v>40.45801527</v>
      </c>
      <c r="AP236" s="8">
        <f t="shared" si="15"/>
        <v>0.00001242339579</v>
      </c>
      <c r="AR236" s="8">
        <f t="shared" si="17"/>
        <v>0.01128480635</v>
      </c>
      <c r="AS236" s="10">
        <f t="shared" si="18"/>
        <v>3.733380294</v>
      </c>
      <c r="AU236" s="10">
        <f t="shared" si="20"/>
        <v>9.227789029</v>
      </c>
      <c r="AV236" s="10">
        <f t="shared" si="21"/>
        <v>0.007909885342</v>
      </c>
      <c r="AW236" s="8">
        <f t="shared" si="22"/>
        <v>12.96116932</v>
      </c>
    </row>
    <row r="237" ht="15.75" customHeight="1">
      <c r="A237" s="36">
        <v>266.0</v>
      </c>
      <c r="B237" s="37">
        <v>44636.0</v>
      </c>
      <c r="C237" s="36">
        <v>7.5</v>
      </c>
      <c r="D237" s="36" t="s">
        <v>56</v>
      </c>
      <c r="E237" s="36">
        <v>1.1846</v>
      </c>
      <c r="F237" s="36">
        <v>0.4127</v>
      </c>
      <c r="H237" s="36">
        <v>0.4091</v>
      </c>
      <c r="J237" s="39">
        <v>24.6</v>
      </c>
      <c r="K237" s="36">
        <v>2.2409</v>
      </c>
      <c r="L237" s="36">
        <v>0.5779</v>
      </c>
      <c r="N237" s="36">
        <v>0.4511</v>
      </c>
      <c r="P237" s="20">
        <f t="shared" si="36"/>
        <v>1.0563</v>
      </c>
      <c r="R237" s="20">
        <f t="shared" si="605"/>
        <v>0.042</v>
      </c>
      <c r="T237" s="38">
        <f t="shared" si="598"/>
        <v>0.1652</v>
      </c>
      <c r="U237" s="20">
        <f t="shared" si="599"/>
        <v>0.2072</v>
      </c>
      <c r="X237" s="36">
        <v>0.4223</v>
      </c>
      <c r="Z237" s="36">
        <v>0.4637</v>
      </c>
      <c r="AC237" s="9">
        <f t="shared" si="600"/>
        <v>0.0132</v>
      </c>
      <c r="AE237" s="9">
        <f t="shared" si="601"/>
        <v>0.051</v>
      </c>
      <c r="AH237" s="9">
        <f t="shared" si="602"/>
        <v>0.0288</v>
      </c>
      <c r="AJ237" s="9">
        <f t="shared" si="603"/>
        <v>0.1142</v>
      </c>
      <c r="AK237" s="9">
        <f t="shared" si="604"/>
        <v>0.143</v>
      </c>
      <c r="AL237" s="8">
        <f t="shared" si="111"/>
        <v>20.13986014</v>
      </c>
      <c r="AN237" s="8">
        <f t="shared" si="112"/>
        <v>25.21891419</v>
      </c>
      <c r="AP237" s="8">
        <f t="shared" si="15"/>
        <v>0.00001187361781</v>
      </c>
      <c r="AR237" s="8">
        <f t="shared" si="17"/>
        <v>0.01513136539</v>
      </c>
      <c r="AS237" s="10">
        <f t="shared" si="18"/>
        <v>2.726498154</v>
      </c>
      <c r="AU237" s="10">
        <f t="shared" si="20"/>
        <v>10.81132254</v>
      </c>
      <c r="AV237" s="10">
        <f t="shared" si="21"/>
        <v>0.009605737541</v>
      </c>
      <c r="AW237" s="8">
        <f t="shared" si="22"/>
        <v>13.53782069</v>
      </c>
    </row>
    <row r="238" ht="15.75" customHeight="1">
      <c r="A238" s="36">
        <v>267.0</v>
      </c>
      <c r="B238" s="37">
        <v>44636.0</v>
      </c>
      <c r="C238" s="36">
        <v>8.0</v>
      </c>
      <c r="D238" s="36" t="s">
        <v>56</v>
      </c>
      <c r="E238" s="36">
        <v>1.1715</v>
      </c>
      <c r="F238" s="36">
        <v>0.4094</v>
      </c>
      <c r="H238" s="36">
        <v>0.4117</v>
      </c>
      <c r="J238" s="39">
        <v>25.3</v>
      </c>
      <c r="K238" s="36">
        <v>2.3</v>
      </c>
      <c r="L238" s="36">
        <v>0.5637</v>
      </c>
      <c r="N238" s="36">
        <v>0.4449</v>
      </c>
      <c r="P238" s="20">
        <f t="shared" si="36"/>
        <v>1.1285</v>
      </c>
      <c r="R238" s="20">
        <f t="shared" si="605"/>
        <v>0.0332</v>
      </c>
      <c r="T238" s="38">
        <f t="shared" si="598"/>
        <v>0.1543</v>
      </c>
      <c r="U238" s="20">
        <f t="shared" si="599"/>
        <v>0.1875</v>
      </c>
      <c r="X238" s="36">
        <v>0.4208</v>
      </c>
      <c r="Z238" s="36">
        <v>0.4575</v>
      </c>
      <c r="AC238" s="9">
        <f t="shared" si="600"/>
        <v>0.0091</v>
      </c>
      <c r="AE238" s="9">
        <f t="shared" si="601"/>
        <v>0.0481</v>
      </c>
      <c r="AH238" s="9">
        <f t="shared" si="602"/>
        <v>0.0241</v>
      </c>
      <c r="AJ238" s="9">
        <f t="shared" si="603"/>
        <v>0.1062</v>
      </c>
      <c r="AK238" s="9">
        <f t="shared" si="604"/>
        <v>0.1303</v>
      </c>
      <c r="AL238" s="8">
        <f t="shared" si="111"/>
        <v>18.49577897</v>
      </c>
      <c r="AN238" s="8">
        <f t="shared" si="112"/>
        <v>22.69303202</v>
      </c>
      <c r="AP238" s="8">
        <f t="shared" si="15"/>
        <v>0.000008735201232</v>
      </c>
      <c r="AR238" s="8">
        <f t="shared" si="17"/>
        <v>0.01301262204</v>
      </c>
      <c r="AS238" s="10">
        <f t="shared" si="18"/>
        <v>2.135578201</v>
      </c>
      <c r="AU238" s="10">
        <f t="shared" si="20"/>
        <v>9.410722198</v>
      </c>
      <c r="AV238" s="10">
        <f t="shared" si="21"/>
        <v>0.008046052318</v>
      </c>
      <c r="AW238" s="8">
        <f t="shared" si="22"/>
        <v>11.5463004</v>
      </c>
    </row>
    <row r="239" ht="15.75" customHeight="1">
      <c r="A239" s="36">
        <v>268.0</v>
      </c>
      <c r="B239" s="37">
        <v>44636.0</v>
      </c>
      <c r="C239" s="36">
        <v>7.5</v>
      </c>
      <c r="D239" s="36" t="s">
        <v>49</v>
      </c>
      <c r="E239" s="36">
        <v>1.1871</v>
      </c>
      <c r="F239" s="36">
        <v>0.4149</v>
      </c>
      <c r="H239" s="36">
        <v>0.4111</v>
      </c>
      <c r="J239" s="39">
        <v>24.6</v>
      </c>
      <c r="K239" s="36">
        <v>2.2654</v>
      </c>
      <c r="L239" s="36">
        <v>0.5704</v>
      </c>
      <c r="N239" s="36">
        <v>0.4439</v>
      </c>
      <c r="P239" s="20">
        <f t="shared" si="36"/>
        <v>1.0783</v>
      </c>
      <c r="R239" s="20">
        <f t="shared" si="605"/>
        <v>0.0328</v>
      </c>
      <c r="T239" s="38">
        <f t="shared" si="598"/>
        <v>0.1555</v>
      </c>
      <c r="U239" s="20">
        <f t="shared" si="599"/>
        <v>0.1883</v>
      </c>
      <c r="X239" s="36">
        <v>0.4194</v>
      </c>
      <c r="Z239" s="36">
        <v>0.4588</v>
      </c>
      <c r="AC239" s="9">
        <f t="shared" si="600"/>
        <v>0.0083</v>
      </c>
      <c r="AE239" s="9">
        <f t="shared" si="601"/>
        <v>0.0439</v>
      </c>
      <c r="AH239" s="9">
        <f t="shared" si="602"/>
        <v>0.0245</v>
      </c>
      <c r="AJ239" s="9">
        <f t="shared" si="603"/>
        <v>0.1116</v>
      </c>
      <c r="AK239" s="9">
        <f t="shared" si="604"/>
        <v>0.1361</v>
      </c>
      <c r="AL239" s="8">
        <f t="shared" si="111"/>
        <v>18.00146951</v>
      </c>
      <c r="AN239" s="8">
        <f t="shared" si="112"/>
        <v>21.95340502</v>
      </c>
      <c r="AP239" s="8">
        <f t="shared" si="15"/>
        <v>0.00001010082071</v>
      </c>
      <c r="AR239" s="8">
        <f t="shared" si="17"/>
        <v>0.01478686846</v>
      </c>
      <c r="AS239" s="10">
        <f t="shared" si="18"/>
        <v>2.272094964</v>
      </c>
      <c r="AU239" s="10">
        <f t="shared" si="20"/>
        <v>10.34962441</v>
      </c>
      <c r="AV239" s="10">
        <f t="shared" si="21"/>
        <v>0.009142243911</v>
      </c>
      <c r="AW239" s="8">
        <f t="shared" si="22"/>
        <v>12.62171937</v>
      </c>
    </row>
    <row r="240" ht="15.75" customHeight="1">
      <c r="A240" s="36">
        <v>269.0</v>
      </c>
      <c r="B240" s="37">
        <v>44636.0</v>
      </c>
      <c r="C240" s="36">
        <v>7.5</v>
      </c>
      <c r="D240" s="36" t="s">
        <v>54</v>
      </c>
      <c r="E240" s="36">
        <v>1.1848</v>
      </c>
      <c r="F240" s="36">
        <v>0.4135</v>
      </c>
      <c r="H240" s="36">
        <v>0.4133</v>
      </c>
      <c r="J240" s="39">
        <v>24.2</v>
      </c>
      <c r="K240" s="36">
        <v>2.1976</v>
      </c>
      <c r="L240" s="36">
        <v>0.5316</v>
      </c>
      <c r="N240" s="36">
        <v>0.4591</v>
      </c>
      <c r="P240" s="20">
        <f t="shared" si="36"/>
        <v>1.0128</v>
      </c>
      <c r="R240" s="20">
        <f t="shared" si="605"/>
        <v>0.0458</v>
      </c>
      <c r="T240" s="38">
        <f t="shared" si="598"/>
        <v>0.1181</v>
      </c>
      <c r="U240" s="20">
        <f t="shared" si="599"/>
        <v>0.1639</v>
      </c>
      <c r="X240" s="36">
        <v>0.4254</v>
      </c>
      <c r="Z240" s="36">
        <v>0.4464</v>
      </c>
      <c r="AC240" s="9">
        <f t="shared" si="600"/>
        <v>0.0121</v>
      </c>
      <c r="AE240" s="9">
        <f t="shared" si="601"/>
        <v>0.0329</v>
      </c>
      <c r="AH240" s="9">
        <f t="shared" si="602"/>
        <v>0.0337</v>
      </c>
      <c r="AJ240" s="9">
        <f t="shared" si="603"/>
        <v>0.0852</v>
      </c>
      <c r="AK240" s="9">
        <f t="shared" si="604"/>
        <v>0.1189</v>
      </c>
      <c r="AL240" s="8">
        <f t="shared" si="111"/>
        <v>28.3431455</v>
      </c>
      <c r="AN240" s="8">
        <f t="shared" si="112"/>
        <v>39.55399061</v>
      </c>
      <c r="AP240" s="8">
        <f t="shared" si="15"/>
        <v>0.00001497966932</v>
      </c>
      <c r="AR240" s="8">
        <f t="shared" si="17"/>
        <v>0.01181682315</v>
      </c>
      <c r="AS240" s="10">
        <f t="shared" si="18"/>
        <v>3.327409163</v>
      </c>
      <c r="AU240" s="10">
        <f t="shared" si="20"/>
        <v>8.412322275</v>
      </c>
      <c r="AV240" s="10">
        <f t="shared" si="21"/>
        <v>0.008389493785</v>
      </c>
      <c r="AW240" s="8">
        <f t="shared" si="22"/>
        <v>11.73973144</v>
      </c>
    </row>
    <row r="241" ht="15.75" customHeight="1">
      <c r="A241" s="36">
        <v>270.0</v>
      </c>
      <c r="B241" s="37">
        <v>44636.0</v>
      </c>
      <c r="C241" s="36">
        <v>7.5</v>
      </c>
      <c r="D241" s="36" t="s">
        <v>51</v>
      </c>
      <c r="E241" s="36">
        <v>1.1679</v>
      </c>
      <c r="F241" s="36">
        <v>0.4198</v>
      </c>
      <c r="H241" s="36">
        <v>0.4085</v>
      </c>
      <c r="J241" s="39">
        <v>26.45</v>
      </c>
      <c r="K241" s="36">
        <v>2.5745</v>
      </c>
      <c r="L241" s="36">
        <v>0.6086</v>
      </c>
      <c r="N241" s="36">
        <v>0.5285</v>
      </c>
      <c r="P241" s="20">
        <f t="shared" si="36"/>
        <v>1.4066</v>
      </c>
      <c r="R241" s="20">
        <f t="shared" si="605"/>
        <v>0.12</v>
      </c>
      <c r="T241" s="38">
        <f t="shared" si="598"/>
        <v>0.1888</v>
      </c>
      <c r="U241" s="20">
        <f t="shared" si="599"/>
        <v>0.3088</v>
      </c>
      <c r="X241" s="36">
        <v>0.4359</v>
      </c>
      <c r="Z241" s="36">
        <v>0.466</v>
      </c>
      <c r="AC241" s="9">
        <f t="shared" si="600"/>
        <v>0.0274</v>
      </c>
      <c r="AE241" s="9">
        <f t="shared" si="601"/>
        <v>0.0462</v>
      </c>
      <c r="AH241" s="9">
        <f t="shared" si="602"/>
        <v>0.0926</v>
      </c>
      <c r="AJ241" s="9">
        <f t="shared" si="603"/>
        <v>0.1426</v>
      </c>
      <c r="AK241" s="9">
        <f t="shared" si="604"/>
        <v>0.2352</v>
      </c>
      <c r="AL241" s="8">
        <f t="shared" si="111"/>
        <v>39.3707483</v>
      </c>
      <c r="AN241" s="8">
        <f t="shared" si="112"/>
        <v>64.9368864</v>
      </c>
      <c r="AP241" s="8">
        <f t="shared" si="15"/>
        <v>0.00002736846276</v>
      </c>
      <c r="AR241" s="8">
        <f t="shared" si="17"/>
        <v>0.01543614972</v>
      </c>
      <c r="AS241" s="10">
        <f t="shared" si="18"/>
        <v>6.583250391</v>
      </c>
      <c r="AU241" s="10">
        <f t="shared" si="20"/>
        <v>10.13792123</v>
      </c>
      <c r="AV241" s="10">
        <f t="shared" si="21"/>
        <v>0.01271043132</v>
      </c>
      <c r="AW241" s="8">
        <f t="shared" si="22"/>
        <v>16.72117162</v>
      </c>
    </row>
    <row r="242" ht="15.75" customHeight="1">
      <c r="A242" s="36">
        <v>271.0</v>
      </c>
      <c r="B242" s="37">
        <v>44636.0</v>
      </c>
      <c r="C242" s="36">
        <v>7.5</v>
      </c>
      <c r="D242" s="36" t="s">
        <v>53</v>
      </c>
      <c r="E242" s="36">
        <v>1.1722</v>
      </c>
      <c r="F242" s="36">
        <v>0.4197</v>
      </c>
      <c r="H242" s="36">
        <v>0.4158</v>
      </c>
      <c r="J242" s="39">
        <v>22.1</v>
      </c>
      <c r="K242" s="36">
        <v>1.9814</v>
      </c>
      <c r="L242" s="36">
        <v>0.5239</v>
      </c>
      <c r="N242" s="36">
        <v>0.4316</v>
      </c>
      <c r="P242" s="20">
        <f t="shared" si="36"/>
        <v>0.8092</v>
      </c>
      <c r="R242" s="20">
        <f t="shared" si="605"/>
        <v>0.0158</v>
      </c>
      <c r="T242" s="38">
        <f t="shared" si="598"/>
        <v>0.1042</v>
      </c>
      <c r="U242" s="20">
        <f t="shared" si="599"/>
        <v>0.12</v>
      </c>
      <c r="X242" s="36">
        <v>0.4219</v>
      </c>
      <c r="Z242" s="36">
        <v>0.4563</v>
      </c>
      <c r="AC242" s="9">
        <f t="shared" si="600"/>
        <v>0.0061</v>
      </c>
      <c r="AE242" s="9">
        <f t="shared" si="601"/>
        <v>0.0366</v>
      </c>
      <c r="AH242" s="9">
        <f t="shared" si="602"/>
        <v>0.0097</v>
      </c>
      <c r="AJ242" s="9">
        <f t="shared" si="603"/>
        <v>0.0676</v>
      </c>
      <c r="AK242" s="9">
        <f t="shared" si="604"/>
        <v>0.0773</v>
      </c>
      <c r="AL242" s="8">
        <f t="shared" si="111"/>
        <v>12.54851229</v>
      </c>
      <c r="AN242" s="8">
        <f t="shared" si="112"/>
        <v>14.34911243</v>
      </c>
      <c r="AP242" s="8">
        <f t="shared" si="15"/>
        <v>0.000006540453771</v>
      </c>
      <c r="AR242" s="8">
        <f t="shared" si="17"/>
        <v>0.01207578789</v>
      </c>
      <c r="AS242" s="10">
        <f t="shared" si="18"/>
        <v>1.19871478</v>
      </c>
      <c r="AU242" s="10">
        <f t="shared" si="20"/>
        <v>8.353929807</v>
      </c>
      <c r="AV242" s="10">
        <f t="shared" si="21"/>
        <v>0.007161478177</v>
      </c>
      <c r="AW242" s="8">
        <f t="shared" si="22"/>
        <v>9.552644587</v>
      </c>
    </row>
    <row r="243" ht="15.75" customHeight="1">
      <c r="A243" s="36">
        <v>272.0</v>
      </c>
      <c r="B243" s="37">
        <v>44636.0</v>
      </c>
      <c r="C243" s="36">
        <v>8.0</v>
      </c>
      <c r="D243" s="36" t="s">
        <v>49</v>
      </c>
      <c r="E243" s="36">
        <v>1.1785</v>
      </c>
      <c r="F243" s="36">
        <v>0.4128</v>
      </c>
      <c r="H243" s="36">
        <v>0.4069</v>
      </c>
      <c r="J243" s="39">
        <v>27.5</v>
      </c>
      <c r="K243" s="36">
        <v>2.8116</v>
      </c>
      <c r="L243" s="36">
        <v>0.6019</v>
      </c>
      <c r="N243" s="36">
        <v>0.452</v>
      </c>
      <c r="P243" s="20">
        <f t="shared" si="36"/>
        <v>1.6331</v>
      </c>
      <c r="R243" s="20">
        <f t="shared" si="605"/>
        <v>0.0451</v>
      </c>
      <c r="T243" s="38">
        <f t="shared" si="598"/>
        <v>0.1891</v>
      </c>
      <c r="U243" s="20">
        <f t="shared" si="599"/>
        <v>0.2342</v>
      </c>
      <c r="X243" s="36">
        <v>0.4208</v>
      </c>
      <c r="Z243" s="36">
        <v>0.4828</v>
      </c>
      <c r="AC243" s="9">
        <f t="shared" si="600"/>
        <v>0.0139</v>
      </c>
      <c r="AE243" s="9">
        <f t="shared" si="601"/>
        <v>0.07</v>
      </c>
      <c r="AH243" s="9">
        <f t="shared" si="602"/>
        <v>0.0312</v>
      </c>
      <c r="AJ243" s="9">
        <f t="shared" si="603"/>
        <v>0.1191</v>
      </c>
      <c r="AK243" s="9">
        <f t="shared" si="604"/>
        <v>0.1503</v>
      </c>
      <c r="AL243" s="8">
        <f t="shared" si="111"/>
        <v>20.75848303</v>
      </c>
      <c r="AN243" s="8">
        <f t="shared" si="112"/>
        <v>26.19647355</v>
      </c>
      <c r="AP243" s="8">
        <f t="shared" si="15"/>
        <v>0.000007712332226</v>
      </c>
      <c r="AR243" s="8">
        <f t="shared" si="17"/>
        <v>0.01156634506</v>
      </c>
      <c r="AS243" s="10">
        <f t="shared" si="18"/>
        <v>1.910477007</v>
      </c>
      <c r="AU243" s="10">
        <f t="shared" si="20"/>
        <v>7.292878574</v>
      </c>
      <c r="AV243" s="10">
        <f t="shared" si="21"/>
        <v>0.007227047333</v>
      </c>
      <c r="AW243" s="8">
        <f t="shared" si="22"/>
        <v>9.203355581</v>
      </c>
    </row>
    <row r="244" ht="15.75" customHeight="1">
      <c r="A244" s="36">
        <v>273.0</v>
      </c>
      <c r="B244" s="37">
        <v>44636.0</v>
      </c>
      <c r="C244" s="36">
        <v>8.0</v>
      </c>
      <c r="D244" s="36" t="s">
        <v>54</v>
      </c>
      <c r="E244" s="36">
        <v>1.184</v>
      </c>
      <c r="F244" s="36">
        <v>0.4193</v>
      </c>
      <c r="H244" s="36">
        <v>0.4115</v>
      </c>
      <c r="J244" s="39">
        <v>22.9</v>
      </c>
      <c r="K244" s="36">
        <v>2.0297</v>
      </c>
      <c r="L244" s="36">
        <v>0.5336</v>
      </c>
      <c r="N244" s="36">
        <v>0.4306</v>
      </c>
      <c r="P244" s="20">
        <f t="shared" si="36"/>
        <v>0.8457</v>
      </c>
      <c r="R244" s="20">
        <f t="shared" si="605"/>
        <v>0.0191</v>
      </c>
      <c r="T244" s="38">
        <f t="shared" si="598"/>
        <v>0.1143</v>
      </c>
      <c r="U244" s="20">
        <f t="shared" si="599"/>
        <v>0.1334</v>
      </c>
      <c r="X244" s="36">
        <v>0.4183</v>
      </c>
      <c r="Z244" s="36">
        <v>0.4551</v>
      </c>
      <c r="AC244" s="9">
        <f t="shared" si="600"/>
        <v>0.0068</v>
      </c>
      <c r="AE244" s="9">
        <f t="shared" si="601"/>
        <v>0.0358</v>
      </c>
      <c r="AH244" s="9">
        <f t="shared" si="602"/>
        <v>0.0123</v>
      </c>
      <c r="AJ244" s="9">
        <f t="shared" si="603"/>
        <v>0.0785</v>
      </c>
      <c r="AK244" s="9">
        <f t="shared" si="604"/>
        <v>0.0908</v>
      </c>
      <c r="AL244" s="8">
        <f t="shared" si="111"/>
        <v>13.54625551</v>
      </c>
      <c r="AN244" s="8">
        <f t="shared" si="112"/>
        <v>15.66878981</v>
      </c>
      <c r="AP244" s="8">
        <f t="shared" si="15"/>
        <v>0.000007044534443</v>
      </c>
      <c r="AR244" s="8">
        <f t="shared" si="17"/>
        <v>0.01269943254</v>
      </c>
      <c r="AS244" s="10">
        <f t="shared" si="18"/>
        <v>1.45441646</v>
      </c>
      <c r="AU244" s="10">
        <f t="shared" si="20"/>
        <v>9.282251389</v>
      </c>
      <c r="AV244" s="10">
        <f t="shared" si="21"/>
        <v>0.007561002845</v>
      </c>
      <c r="AW244" s="8">
        <f t="shared" si="22"/>
        <v>10.73666785</v>
      </c>
    </row>
    <row r="245" ht="15.75" customHeight="1">
      <c r="A245" s="36">
        <v>274.0</v>
      </c>
      <c r="B245" s="37">
        <v>44636.0</v>
      </c>
      <c r="C245" s="36">
        <v>8.0</v>
      </c>
      <c r="D245" s="36" t="s">
        <v>53</v>
      </c>
      <c r="E245" s="36">
        <v>1.1938</v>
      </c>
      <c r="F245" s="36">
        <v>0.4099</v>
      </c>
      <c r="H245" s="36">
        <v>0.4108</v>
      </c>
      <c r="J245" s="39">
        <v>26.9</v>
      </c>
      <c r="K245" s="36">
        <v>2.8861</v>
      </c>
      <c r="L245" s="36">
        <v>0.611</v>
      </c>
      <c r="N245" s="36">
        <v>0.4985</v>
      </c>
      <c r="P245" s="20">
        <f t="shared" si="36"/>
        <v>1.6923</v>
      </c>
      <c r="R245" s="20">
        <f t="shared" si="605"/>
        <v>0.0877</v>
      </c>
      <c r="T245" s="38">
        <f t="shared" si="598"/>
        <v>0.2011</v>
      </c>
      <c r="U245" s="20">
        <f t="shared" si="599"/>
        <v>0.2888</v>
      </c>
      <c r="X245" s="36">
        <v>0.4362</v>
      </c>
      <c r="Z245" s="36">
        <v>0.4758</v>
      </c>
      <c r="AC245" s="9">
        <f t="shared" si="600"/>
        <v>0.0254</v>
      </c>
      <c r="AE245" s="9">
        <f t="shared" si="601"/>
        <v>0.0659</v>
      </c>
      <c r="AH245" s="9">
        <f t="shared" si="602"/>
        <v>0.0623</v>
      </c>
      <c r="AJ245" s="9">
        <f t="shared" si="603"/>
        <v>0.1352</v>
      </c>
      <c r="AK245" s="9">
        <f t="shared" si="604"/>
        <v>0.1975</v>
      </c>
      <c r="AL245" s="8">
        <f t="shared" si="111"/>
        <v>31.5443038</v>
      </c>
      <c r="AN245" s="8">
        <f t="shared" si="112"/>
        <v>46.07988166</v>
      </c>
      <c r="AP245" s="8">
        <f t="shared" si="15"/>
        <v>0.00001704104235</v>
      </c>
      <c r="AR245" s="8">
        <f t="shared" si="17"/>
        <v>0.01396272904</v>
      </c>
      <c r="AS245" s="10">
        <f t="shared" si="18"/>
        <v>3.68138037</v>
      </c>
      <c r="AU245" s="10">
        <f t="shared" si="20"/>
        <v>7.989127223</v>
      </c>
      <c r="AV245" s="10">
        <f t="shared" si="21"/>
        <v>0.01014635983</v>
      </c>
      <c r="AW245" s="8">
        <f t="shared" si="22"/>
        <v>11.67050759</v>
      </c>
    </row>
    <row r="246" ht="15.75" customHeight="1">
      <c r="A246" s="36">
        <v>275.0</v>
      </c>
      <c r="B246" s="37">
        <v>44636.0</v>
      </c>
      <c r="C246" s="36">
        <v>8.0</v>
      </c>
      <c r="D246" s="36" t="s">
        <v>56</v>
      </c>
      <c r="E246" s="36">
        <v>1.1818</v>
      </c>
      <c r="F246" s="36">
        <v>0.4178</v>
      </c>
      <c r="H246" s="36">
        <v>0.4105</v>
      </c>
      <c r="J246" s="39">
        <v>25.0</v>
      </c>
      <c r="K246" s="36">
        <v>2.2784</v>
      </c>
      <c r="L246" s="36">
        <v>0.5741</v>
      </c>
      <c r="N246" s="36">
        <v>0.4172</v>
      </c>
      <c r="P246" s="20">
        <f t="shared" si="36"/>
        <v>1.0966</v>
      </c>
      <c r="R246" s="20">
        <f t="shared" si="605"/>
        <v>0.0067</v>
      </c>
      <c r="T246" s="38">
        <f t="shared" si="598"/>
        <v>0.1563</v>
      </c>
      <c r="U246" s="20">
        <f t="shared" si="599"/>
        <v>0.163</v>
      </c>
      <c r="X246" s="36">
        <v>0.4126</v>
      </c>
      <c r="Z246" s="36">
        <v>0.4631</v>
      </c>
      <c r="AC246" s="9">
        <f t="shared" si="600"/>
        <v>0.0021</v>
      </c>
      <c r="AE246" s="9">
        <f t="shared" si="601"/>
        <v>0.0453</v>
      </c>
      <c r="AH246" s="9">
        <f t="shared" si="602"/>
        <v>0.0046</v>
      </c>
      <c r="AJ246" s="9">
        <f t="shared" si="603"/>
        <v>0.111</v>
      </c>
      <c r="AK246" s="9">
        <f t="shared" si="604"/>
        <v>0.1156</v>
      </c>
      <c r="AL246" s="8">
        <f t="shared" si="111"/>
        <v>3.979238754</v>
      </c>
      <c r="AN246" s="8">
        <f t="shared" si="112"/>
        <v>4.144144144</v>
      </c>
      <c r="AP246" s="8">
        <f t="shared" si="15"/>
        <v>0.000001761139711</v>
      </c>
      <c r="AR246" s="8">
        <f t="shared" si="17"/>
        <v>0.01406067042</v>
      </c>
      <c r="AS246" s="10">
        <f t="shared" si="18"/>
        <v>0.4194783877</v>
      </c>
      <c r="AU246" s="10">
        <f t="shared" si="20"/>
        <v>10.12219588</v>
      </c>
      <c r="AV246" s="10">
        <f t="shared" si="21"/>
        <v>0.0073984</v>
      </c>
      <c r="AW246" s="8">
        <f t="shared" si="22"/>
        <v>10.54167427</v>
      </c>
    </row>
    <row r="247" ht="15.75" customHeight="1">
      <c r="A247" s="36">
        <v>276.0</v>
      </c>
      <c r="B247" s="37">
        <v>44636.0</v>
      </c>
      <c r="C247" s="36">
        <v>7.5</v>
      </c>
      <c r="D247" s="36" t="s">
        <v>56</v>
      </c>
      <c r="E247" s="36">
        <v>1.1742</v>
      </c>
      <c r="F247" s="36">
        <v>0.4123</v>
      </c>
      <c r="H247" s="36">
        <v>0.4192</v>
      </c>
      <c r="J247" s="39">
        <v>16.1</v>
      </c>
      <c r="K247" s="36">
        <v>1.4997</v>
      </c>
      <c r="L247" s="36">
        <v>0.4582</v>
      </c>
      <c r="N247" s="36">
        <v>0.4204</v>
      </c>
      <c r="P247" s="20">
        <f t="shared" si="36"/>
        <v>0.3255</v>
      </c>
      <c r="R247" s="20">
        <f t="shared" si="605"/>
        <v>0.0012</v>
      </c>
      <c r="T247" s="38">
        <f t="shared" si="598"/>
        <v>0.0459</v>
      </c>
      <c r="U247" s="20">
        <f t="shared" si="599"/>
        <v>0.0471</v>
      </c>
      <c r="X247" s="36">
        <v>0.4193</v>
      </c>
      <c r="Z247" s="36">
        <v>0.4255</v>
      </c>
      <c r="AC247" s="9">
        <f t="shared" si="600"/>
        <v>0.0001</v>
      </c>
      <c r="AE247" s="9">
        <f t="shared" si="601"/>
        <v>0.0132</v>
      </c>
      <c r="AH247" s="9">
        <f t="shared" si="602"/>
        <v>0.0011</v>
      </c>
      <c r="AJ247" s="9">
        <f t="shared" si="603"/>
        <v>0.0327</v>
      </c>
      <c r="AK247" s="9">
        <f t="shared" si="604"/>
        <v>0.0338</v>
      </c>
      <c r="AL247" s="8">
        <f t="shared" si="111"/>
        <v>3.25443787</v>
      </c>
      <c r="AN247" s="8">
        <f t="shared" si="112"/>
        <v>3.363914373</v>
      </c>
      <c r="AP247" s="8">
        <f t="shared" si="15"/>
        <v>0.000003174679345</v>
      </c>
      <c r="AR247" s="8">
        <f t="shared" si="17"/>
        <v>0.01412660796</v>
      </c>
      <c r="AS247" s="10">
        <f t="shared" si="18"/>
        <v>0.3379416283</v>
      </c>
      <c r="AU247" s="10">
        <f t="shared" si="20"/>
        <v>10.04608295</v>
      </c>
      <c r="AV247" s="10">
        <f t="shared" si="21"/>
        <v>0.008099143096</v>
      </c>
      <c r="AW247" s="8">
        <f t="shared" si="22"/>
        <v>10.38402458</v>
      </c>
    </row>
    <row r="248" ht="15.75" customHeight="1">
      <c r="A248" s="36">
        <v>277.0</v>
      </c>
      <c r="B248" s="37">
        <v>44636.0</v>
      </c>
      <c r="C248" s="36">
        <v>7.5</v>
      </c>
      <c r="D248" s="36" t="s">
        <v>49</v>
      </c>
      <c r="E248" s="36">
        <v>1.1941</v>
      </c>
      <c r="F248" s="36">
        <v>0.4089</v>
      </c>
      <c r="H248" s="36">
        <v>0.4134</v>
      </c>
      <c r="J248" s="39">
        <v>24.3</v>
      </c>
      <c r="K248" s="36">
        <v>2.3401</v>
      </c>
      <c r="L248" s="36">
        <v>0.5517</v>
      </c>
      <c r="N248" s="36">
        <v>0.4814</v>
      </c>
      <c r="P248" s="20">
        <f t="shared" si="36"/>
        <v>1.146</v>
      </c>
      <c r="R248" s="20">
        <f t="shared" si="605"/>
        <v>0.068</v>
      </c>
      <c r="T248" s="38">
        <f t="shared" si="598"/>
        <v>0.1428</v>
      </c>
      <c r="U248" s="20">
        <f t="shared" si="599"/>
        <v>0.2108</v>
      </c>
      <c r="X248" s="36">
        <v>0.4442</v>
      </c>
      <c r="Z248" s="36">
        <v>0.4728</v>
      </c>
      <c r="AC248" s="9">
        <f t="shared" si="600"/>
        <v>0.0308</v>
      </c>
      <c r="AE248" s="9">
        <f t="shared" si="601"/>
        <v>0.0639</v>
      </c>
      <c r="AH248" s="9">
        <f t="shared" si="602"/>
        <v>0.0372</v>
      </c>
      <c r="AJ248" s="9">
        <f t="shared" si="603"/>
        <v>0.0789</v>
      </c>
      <c r="AK248" s="9">
        <f t="shared" si="604"/>
        <v>0.1161</v>
      </c>
      <c r="AL248" s="8">
        <f t="shared" si="111"/>
        <v>32.04134367</v>
      </c>
      <c r="AN248" s="8">
        <f t="shared" si="112"/>
        <v>47.14828897</v>
      </c>
      <c r="AP248" s="8">
        <f t="shared" si="15"/>
        <v>0.00001622536451</v>
      </c>
      <c r="AR248" s="8">
        <f t="shared" si="17"/>
        <v>0.01081795755</v>
      </c>
      <c r="AS248" s="10">
        <f t="shared" si="18"/>
        <v>3.246073298</v>
      </c>
      <c r="AU248" s="10">
        <f t="shared" si="20"/>
        <v>6.884816754</v>
      </c>
      <c r="AV248" s="10">
        <f t="shared" si="21"/>
        <v>0.00809120862</v>
      </c>
      <c r="AW248" s="8">
        <f t="shared" si="22"/>
        <v>10.13089005</v>
      </c>
    </row>
    <row r="249" ht="15.75" customHeight="1">
      <c r="A249" s="36">
        <v>278.0</v>
      </c>
      <c r="B249" s="37">
        <v>44636.0</v>
      </c>
      <c r="C249" s="36">
        <v>8.0</v>
      </c>
      <c r="D249" s="36" t="s">
        <v>54</v>
      </c>
      <c r="E249" s="36">
        <v>1.1859</v>
      </c>
      <c r="F249" s="36">
        <v>0.4088</v>
      </c>
      <c r="H249" s="36">
        <v>0.4115</v>
      </c>
      <c r="J249" s="39">
        <v>24.2</v>
      </c>
      <c r="K249" s="36">
        <v>2.1392</v>
      </c>
      <c r="L249" s="36">
        <v>0.534</v>
      </c>
      <c r="N249" s="36">
        <v>0.4573</v>
      </c>
      <c r="P249" s="20">
        <f t="shared" si="36"/>
        <v>0.9533</v>
      </c>
      <c r="R249" s="20">
        <f t="shared" si="605"/>
        <v>0.0458</v>
      </c>
      <c r="T249" s="38">
        <f t="shared" si="598"/>
        <v>0.1252</v>
      </c>
      <c r="U249" s="20">
        <f t="shared" si="599"/>
        <v>0.171</v>
      </c>
      <c r="X249" s="36">
        <v>0.4322</v>
      </c>
      <c r="Z249" s="36">
        <v>0.4646</v>
      </c>
      <c r="AC249" s="9">
        <f t="shared" si="600"/>
        <v>0.0207</v>
      </c>
      <c r="AE249" s="9">
        <f t="shared" si="601"/>
        <v>0.0558</v>
      </c>
      <c r="AH249" s="9">
        <f t="shared" si="602"/>
        <v>0.0251</v>
      </c>
      <c r="AJ249" s="9">
        <f t="shared" si="603"/>
        <v>0.0694</v>
      </c>
      <c r="AK249" s="9">
        <f t="shared" si="604"/>
        <v>0.0945</v>
      </c>
      <c r="AL249" s="8">
        <f t="shared" si="111"/>
        <v>26.56084656</v>
      </c>
      <c r="AN249" s="8">
        <f t="shared" si="112"/>
        <v>36.16714697</v>
      </c>
      <c r="AP249" s="8">
        <f t="shared" si="15"/>
        <v>0.00001115696439</v>
      </c>
      <c r="AR249" s="8">
        <f t="shared" si="17"/>
        <v>0.009625440453</v>
      </c>
      <c r="AS249" s="10">
        <f t="shared" si="18"/>
        <v>2.632959194</v>
      </c>
      <c r="AU249" s="10">
        <f t="shared" si="20"/>
        <v>7.279974824</v>
      </c>
      <c r="AV249" s="10">
        <f t="shared" si="21"/>
        <v>0.006667848299</v>
      </c>
      <c r="AW249" s="8">
        <f t="shared" si="22"/>
        <v>9.912934019</v>
      </c>
    </row>
    <row r="250" ht="15.75" customHeight="1">
      <c r="A250" s="36">
        <v>279.0</v>
      </c>
      <c r="B250" s="37">
        <v>44636.0</v>
      </c>
      <c r="C250" s="36">
        <v>7.5</v>
      </c>
      <c r="D250" s="36" t="s">
        <v>49</v>
      </c>
      <c r="E250" s="36">
        <v>1.1846</v>
      </c>
      <c r="F250" s="36">
        <v>0.4171</v>
      </c>
      <c r="H250" s="36">
        <v>0.413</v>
      </c>
      <c r="J250" s="39">
        <v>24.3</v>
      </c>
      <c r="K250" s="36">
        <v>2.5143</v>
      </c>
      <c r="L250" s="36">
        <v>0.5916</v>
      </c>
      <c r="N250" s="36">
        <v>0.4577</v>
      </c>
      <c r="P250" s="20">
        <f t="shared" si="36"/>
        <v>1.3297</v>
      </c>
      <c r="R250" s="20">
        <f t="shared" si="605"/>
        <v>0.0447</v>
      </c>
      <c r="T250" s="38">
        <f t="shared" si="598"/>
        <v>0.1745</v>
      </c>
      <c r="U250" s="20">
        <f t="shared" si="599"/>
        <v>0.2192</v>
      </c>
      <c r="X250" s="36">
        <v>0.4282</v>
      </c>
      <c r="Z250" s="36">
        <v>0.4802</v>
      </c>
      <c r="AC250" s="9">
        <f t="shared" si="600"/>
        <v>0.0152</v>
      </c>
      <c r="AE250" s="9">
        <f t="shared" si="601"/>
        <v>0.0631</v>
      </c>
      <c r="AH250" s="9">
        <f t="shared" si="602"/>
        <v>0.0295</v>
      </c>
      <c r="AJ250" s="9">
        <f t="shared" si="603"/>
        <v>0.1114</v>
      </c>
      <c r="AK250" s="9">
        <f t="shared" si="604"/>
        <v>0.1409</v>
      </c>
      <c r="AL250" s="8">
        <f t="shared" si="111"/>
        <v>20.93683463</v>
      </c>
      <c r="AN250" s="8">
        <f t="shared" si="112"/>
        <v>26.48114901</v>
      </c>
      <c r="AP250" s="8">
        <f t="shared" si="15"/>
        <v>0.00001286688852</v>
      </c>
      <c r="AR250" s="8">
        <f t="shared" si="17"/>
        <v>0.01527402372</v>
      </c>
      <c r="AS250" s="10">
        <f t="shared" si="18"/>
        <v>2.218545537</v>
      </c>
      <c r="AU250" s="10">
        <f t="shared" si="20"/>
        <v>8.377829586</v>
      </c>
      <c r="AV250" s="10">
        <f t="shared" si="21"/>
        <v>0.00981956326</v>
      </c>
      <c r="AW250" s="8">
        <f t="shared" si="22"/>
        <v>10.59637512</v>
      </c>
    </row>
    <row r="251" ht="15.75" customHeight="1">
      <c r="A251" s="36">
        <v>280.0</v>
      </c>
      <c r="B251" s="37">
        <v>44636.0</v>
      </c>
      <c r="C251" s="36">
        <v>7.5</v>
      </c>
      <c r="D251" s="36" t="s">
        <v>54</v>
      </c>
      <c r="E251" s="36">
        <v>1.1684</v>
      </c>
      <c r="F251" s="36">
        <v>0.4136</v>
      </c>
      <c r="H251" s="36">
        <v>0.4101</v>
      </c>
      <c r="J251" s="39">
        <v>22.6</v>
      </c>
      <c r="K251" s="36">
        <v>2.0869</v>
      </c>
      <c r="L251" s="36">
        <v>0.5295</v>
      </c>
      <c r="N251" s="36">
        <v>0.4444</v>
      </c>
      <c r="P251" s="20">
        <f t="shared" si="36"/>
        <v>0.9185</v>
      </c>
      <c r="R251" s="20">
        <f t="shared" si="605"/>
        <v>0.0343</v>
      </c>
      <c r="T251" s="38">
        <f t="shared" si="598"/>
        <v>0.1159</v>
      </c>
      <c r="U251" s="20">
        <f t="shared" si="599"/>
        <v>0.1502</v>
      </c>
      <c r="X251" s="36">
        <v>0.4254</v>
      </c>
      <c r="Z251" s="36">
        <v>0.4553</v>
      </c>
      <c r="AC251" s="9">
        <f t="shared" si="600"/>
        <v>0.0153</v>
      </c>
      <c r="AE251" s="9">
        <f t="shared" si="601"/>
        <v>0.0417</v>
      </c>
      <c r="AH251" s="9">
        <f t="shared" si="602"/>
        <v>0.019</v>
      </c>
      <c r="AJ251" s="9">
        <f t="shared" si="603"/>
        <v>0.0742</v>
      </c>
      <c r="AK251" s="9">
        <f t="shared" si="604"/>
        <v>0.0932</v>
      </c>
      <c r="AL251" s="8">
        <f t="shared" si="111"/>
        <v>20.38626609</v>
      </c>
      <c r="AN251" s="8">
        <f t="shared" si="112"/>
        <v>25.606469</v>
      </c>
      <c r="AP251" s="8">
        <f t="shared" si="15"/>
        <v>0.00001156084644</v>
      </c>
      <c r="AR251" s="8">
        <f t="shared" si="17"/>
        <v>0.01245331541</v>
      </c>
      <c r="AS251" s="10">
        <f t="shared" si="18"/>
        <v>2.068590093</v>
      </c>
      <c r="AU251" s="10">
        <f t="shared" si="20"/>
        <v>8.078388677</v>
      </c>
      <c r="AV251" s="10">
        <f t="shared" si="21"/>
        <v>0.008074034391</v>
      </c>
      <c r="AW251" s="8">
        <f t="shared" si="22"/>
        <v>10.14697877</v>
      </c>
    </row>
    <row r="252" ht="15.75" customHeight="1">
      <c r="A252" s="36">
        <v>281.0</v>
      </c>
      <c r="B252" s="37">
        <v>44636.0</v>
      </c>
      <c r="C252" s="36">
        <v>7.5</v>
      </c>
      <c r="D252" s="36" t="s">
        <v>53</v>
      </c>
      <c r="E252" s="36">
        <v>1.1797</v>
      </c>
      <c r="F252" s="36">
        <v>0.4228</v>
      </c>
      <c r="H252" s="36">
        <v>0.412</v>
      </c>
      <c r="K252" s="36">
        <v>2.237</v>
      </c>
      <c r="L252" s="36">
        <v>0.561</v>
      </c>
      <c r="N252" s="36">
        <v>0.4456</v>
      </c>
      <c r="P252" s="20">
        <f t="shared" si="36"/>
        <v>1.0573</v>
      </c>
      <c r="R252" s="20">
        <f t="shared" si="605"/>
        <v>0.0336</v>
      </c>
      <c r="T252" s="38">
        <f t="shared" si="598"/>
        <v>0.1382</v>
      </c>
      <c r="U252" s="20">
        <f t="shared" si="599"/>
        <v>0.1718</v>
      </c>
      <c r="X252" s="36">
        <v>0.4219</v>
      </c>
      <c r="Z252" s="36">
        <v>0.4675</v>
      </c>
      <c r="AC252" s="9">
        <f t="shared" si="600"/>
        <v>0.0099</v>
      </c>
      <c r="AE252" s="9">
        <f t="shared" si="601"/>
        <v>0.0447</v>
      </c>
      <c r="AH252" s="9">
        <f t="shared" si="602"/>
        <v>0.0237</v>
      </c>
      <c r="AJ252" s="9">
        <f t="shared" si="603"/>
        <v>0.0935</v>
      </c>
      <c r="AK252" s="9">
        <f t="shared" si="604"/>
        <v>0.1172</v>
      </c>
      <c r="AL252" s="8">
        <f t="shared" si="111"/>
        <v>20.221843</v>
      </c>
      <c r="AN252" s="8">
        <f t="shared" si="112"/>
        <v>25.34759358</v>
      </c>
      <c r="AP252" s="8" t="str">
        <f t="shared" si="15"/>
        <v>#DIV/0!</v>
      </c>
      <c r="AR252" s="8"/>
      <c r="AS252" s="10">
        <f t="shared" si="18"/>
        <v>2.241558687</v>
      </c>
      <c r="AU252" s="10">
        <f t="shared" si="20"/>
        <v>8.843280053</v>
      </c>
      <c r="AV252" s="10"/>
      <c r="AW252" s="8">
        <f t="shared" si="22"/>
        <v>11.08483874</v>
      </c>
    </row>
    <row r="253" ht="15.75" customHeight="1">
      <c r="A253" s="36">
        <v>282.0</v>
      </c>
      <c r="B253" s="37">
        <v>44636.0</v>
      </c>
      <c r="C253" s="36">
        <v>7.5</v>
      </c>
      <c r="D253" s="36" t="s">
        <v>53</v>
      </c>
      <c r="E253" s="36">
        <v>1.1849</v>
      </c>
      <c r="F253" s="36">
        <v>0.4085</v>
      </c>
      <c r="H253" s="36">
        <v>0.4106</v>
      </c>
      <c r="J253" s="39">
        <v>19.7</v>
      </c>
      <c r="K253" s="36">
        <v>1.5819</v>
      </c>
      <c r="L253" s="36">
        <v>0.4633</v>
      </c>
      <c r="N253" s="36" t="s">
        <v>57</v>
      </c>
      <c r="P253" s="20">
        <f t="shared" si="36"/>
        <v>0.397</v>
      </c>
      <c r="R253" s="20"/>
      <c r="T253" s="38">
        <f t="shared" si="598"/>
        <v>0.0548</v>
      </c>
      <c r="U253" s="20">
        <f t="shared" si="599"/>
        <v>0.0548</v>
      </c>
      <c r="X253" s="36">
        <v>0.4107</v>
      </c>
      <c r="Z253" s="36">
        <v>0.4258</v>
      </c>
      <c r="AC253" s="9">
        <f t="shared" si="600"/>
        <v>0.0001</v>
      </c>
      <c r="AE253" s="9">
        <f t="shared" si="601"/>
        <v>0.0173</v>
      </c>
      <c r="AH253" s="9"/>
      <c r="AJ253" s="9">
        <f t="shared" si="603"/>
        <v>0.0375</v>
      </c>
      <c r="AK253" s="9">
        <f t="shared" si="604"/>
        <v>0.0375</v>
      </c>
      <c r="AL253" s="8"/>
      <c r="AN253" s="8">
        <f t="shared" si="112"/>
        <v>0</v>
      </c>
      <c r="AP253" s="8">
        <f t="shared" si="15"/>
        <v>0</v>
      </c>
      <c r="AR253" s="8">
        <f t="shared" ref="AR253:AR270" si="606">AJ253/J253^2.7879*1000</f>
        <v>0.009229727432</v>
      </c>
      <c r="AS253" s="10">
        <f t="shared" si="18"/>
        <v>0</v>
      </c>
      <c r="AU253" s="10">
        <f t="shared" si="20"/>
        <v>9.445843829</v>
      </c>
      <c r="AV253" s="10">
        <f t="shared" ref="AV253:AV270" si="607">AK253/J253^3*1000</f>
        <v>0.004904927464</v>
      </c>
      <c r="AW253" s="8">
        <f t="shared" si="22"/>
        <v>9.445843829</v>
      </c>
    </row>
    <row r="254" ht="15.75" customHeight="1">
      <c r="A254" s="36">
        <v>283.0</v>
      </c>
      <c r="B254" s="37">
        <v>44636.0</v>
      </c>
      <c r="C254" s="36">
        <v>7.5</v>
      </c>
      <c r="D254" s="36" t="s">
        <v>56</v>
      </c>
      <c r="E254" s="36">
        <v>1.1897</v>
      </c>
      <c r="F254" s="36">
        <v>0.413</v>
      </c>
      <c r="H254" s="36">
        <v>0.417</v>
      </c>
      <c r="J254" s="39">
        <v>21.5</v>
      </c>
      <c r="K254" s="36">
        <v>1.9783</v>
      </c>
      <c r="L254" s="36">
        <v>0.5269</v>
      </c>
      <c r="N254" s="36">
        <v>0.4727</v>
      </c>
      <c r="P254" s="20">
        <f t="shared" si="36"/>
        <v>0.7886</v>
      </c>
      <c r="R254" s="20">
        <f t="shared" ref="R254:R270" si="608">N254-H254</f>
        <v>0.0557</v>
      </c>
      <c r="T254" s="38">
        <f t="shared" si="598"/>
        <v>0.1139</v>
      </c>
      <c r="U254" s="20">
        <f t="shared" si="599"/>
        <v>0.1696</v>
      </c>
      <c r="X254" s="36">
        <v>0.4427</v>
      </c>
      <c r="Z254" s="36">
        <v>0.4629</v>
      </c>
      <c r="AC254" s="9">
        <f t="shared" si="600"/>
        <v>0.0257</v>
      </c>
      <c r="AE254" s="9">
        <f t="shared" si="601"/>
        <v>0.0499</v>
      </c>
      <c r="AH254" s="9">
        <f t="shared" ref="AH254:AH270" si="609">R254-AC254</f>
        <v>0.03</v>
      </c>
      <c r="AJ254" s="9">
        <f t="shared" si="603"/>
        <v>0.064</v>
      </c>
      <c r="AK254" s="9">
        <f t="shared" si="604"/>
        <v>0.094</v>
      </c>
      <c r="AL254" s="8">
        <f t="shared" ref="AL254:AL270" si="610">AH254/AK254*100</f>
        <v>31.91489362</v>
      </c>
      <c r="AN254" s="8">
        <f t="shared" si="112"/>
        <v>46.875</v>
      </c>
      <c r="AP254" s="8">
        <f t="shared" si="15"/>
        <v>0.00002295244694</v>
      </c>
      <c r="AR254" s="8">
        <f t="shared" si="606"/>
        <v>0.0123445366</v>
      </c>
      <c r="AS254" s="10">
        <f t="shared" si="18"/>
        <v>3.804209992</v>
      </c>
      <c r="AU254" s="10">
        <f t="shared" si="20"/>
        <v>8.115647984</v>
      </c>
      <c r="AV254" s="10">
        <f t="shared" si="607"/>
        <v>0.009458286692</v>
      </c>
      <c r="AW254" s="8">
        <f t="shared" si="22"/>
        <v>11.91985798</v>
      </c>
    </row>
    <row r="255" ht="15.75" customHeight="1">
      <c r="A255" s="36">
        <v>284.0</v>
      </c>
      <c r="B255" s="37">
        <v>44636.0</v>
      </c>
      <c r="C255" s="36">
        <v>7.5</v>
      </c>
      <c r="D255" s="36" t="s">
        <v>54</v>
      </c>
      <c r="E255" s="36">
        <v>1.1819</v>
      </c>
      <c r="F255" s="36">
        <v>0.4173</v>
      </c>
      <c r="H255" s="36">
        <v>0.4194</v>
      </c>
      <c r="J255" s="39">
        <v>23.55</v>
      </c>
      <c r="K255" s="36">
        <v>2.1383</v>
      </c>
      <c r="L255" s="36">
        <v>0.5436</v>
      </c>
      <c r="N255" s="36">
        <v>0.4406</v>
      </c>
      <c r="P255" s="20">
        <f t="shared" si="36"/>
        <v>0.9564</v>
      </c>
      <c r="R255" s="20">
        <f t="shared" si="608"/>
        <v>0.0212</v>
      </c>
      <c r="T255" s="38">
        <f t="shared" si="598"/>
        <v>0.1263</v>
      </c>
      <c r="U255" s="20">
        <f t="shared" si="599"/>
        <v>0.1475</v>
      </c>
      <c r="X255" s="36">
        <v>0.426</v>
      </c>
      <c r="Z255" s="36">
        <v>0.4649</v>
      </c>
      <c r="AC255" s="9">
        <f t="shared" si="600"/>
        <v>0.0066</v>
      </c>
      <c r="AE255" s="9">
        <f t="shared" si="601"/>
        <v>0.0476</v>
      </c>
      <c r="AH255" s="9">
        <f t="shared" si="609"/>
        <v>0.0146</v>
      </c>
      <c r="AJ255" s="9">
        <f t="shared" si="603"/>
        <v>0.0787</v>
      </c>
      <c r="AK255" s="9">
        <f t="shared" si="604"/>
        <v>0.0933</v>
      </c>
      <c r="AL255" s="8">
        <f t="shared" si="610"/>
        <v>15.64844587</v>
      </c>
      <c r="AN255" s="8">
        <f t="shared" si="112"/>
        <v>18.55146125</v>
      </c>
      <c r="AP255" s="8">
        <f t="shared" si="15"/>
        <v>0.000007353650327</v>
      </c>
      <c r="AR255" s="8">
        <f t="shared" si="606"/>
        <v>0.01177609418</v>
      </c>
      <c r="AS255" s="10">
        <f t="shared" si="18"/>
        <v>1.526557926</v>
      </c>
      <c r="AU255" s="10">
        <f t="shared" si="20"/>
        <v>8.228774571</v>
      </c>
      <c r="AV255" s="10">
        <f t="shared" si="607"/>
        <v>0.007143464805</v>
      </c>
      <c r="AW255" s="8">
        <f t="shared" si="22"/>
        <v>9.755332497</v>
      </c>
    </row>
    <row r="256" ht="15.75" customHeight="1">
      <c r="A256" s="36">
        <v>285.0</v>
      </c>
      <c r="B256" s="37">
        <v>44636.0</v>
      </c>
      <c r="C256" s="36">
        <v>7.5</v>
      </c>
      <c r="D256" s="36" t="s">
        <v>56</v>
      </c>
      <c r="E256" s="36">
        <v>1.1767</v>
      </c>
      <c r="F256" s="36">
        <v>0.414</v>
      </c>
      <c r="H256" s="36">
        <v>0.4122</v>
      </c>
      <c r="J256" s="39">
        <v>19.3</v>
      </c>
      <c r="K256" s="36">
        <v>1.6321</v>
      </c>
      <c r="L256" s="36">
        <v>0.4714</v>
      </c>
      <c r="N256" s="36">
        <v>0.4159</v>
      </c>
      <c r="P256" s="20">
        <f t="shared" si="36"/>
        <v>0.4554</v>
      </c>
      <c r="R256" s="20">
        <f t="shared" si="608"/>
        <v>0.0037</v>
      </c>
      <c r="T256" s="38">
        <f t="shared" si="598"/>
        <v>0.0574</v>
      </c>
      <c r="U256" s="20">
        <f t="shared" si="599"/>
        <v>0.0611</v>
      </c>
      <c r="X256" s="36">
        <v>0.4132</v>
      </c>
      <c r="Z256" s="36">
        <v>0.4312</v>
      </c>
      <c r="AC256" s="9">
        <f t="shared" si="600"/>
        <v>0.001</v>
      </c>
      <c r="AE256" s="9">
        <f t="shared" si="601"/>
        <v>0.0172</v>
      </c>
      <c r="AH256" s="9">
        <f t="shared" si="609"/>
        <v>0.0027</v>
      </c>
      <c r="AJ256" s="9">
        <f t="shared" si="603"/>
        <v>0.0402</v>
      </c>
      <c r="AK256" s="9">
        <f t="shared" si="604"/>
        <v>0.0429</v>
      </c>
      <c r="AL256" s="8">
        <f t="shared" si="610"/>
        <v>6.293706294</v>
      </c>
      <c r="AN256" s="8">
        <f t="shared" si="112"/>
        <v>6.71641791</v>
      </c>
      <c r="AP256" s="8">
        <f t="shared" si="15"/>
        <v>0.000003390549183</v>
      </c>
      <c r="AR256" s="8">
        <f t="shared" si="606"/>
        <v>0.0104766113</v>
      </c>
      <c r="AS256" s="10">
        <f t="shared" si="18"/>
        <v>0.5928853755</v>
      </c>
      <c r="AU256" s="10">
        <f t="shared" si="20"/>
        <v>8.82740448</v>
      </c>
      <c r="AV256" s="10">
        <f t="shared" si="607"/>
        <v>0.005967402957</v>
      </c>
      <c r="AW256" s="8">
        <f t="shared" si="22"/>
        <v>9.420289855</v>
      </c>
    </row>
    <row r="257" ht="15.75" customHeight="1">
      <c r="A257" s="36">
        <v>286.0</v>
      </c>
      <c r="B257" s="37">
        <v>44636.0</v>
      </c>
      <c r="C257" s="36">
        <v>7.5</v>
      </c>
      <c r="D257" s="36" t="s">
        <v>54</v>
      </c>
      <c r="E257" s="36">
        <v>1.1851</v>
      </c>
      <c r="F257" s="36">
        <v>0.4113</v>
      </c>
      <c r="H257" s="36">
        <v>0.4153</v>
      </c>
      <c r="J257" s="39">
        <v>22.6</v>
      </c>
      <c r="K257" s="36">
        <v>2.03</v>
      </c>
      <c r="L257" s="36">
        <v>0.5326</v>
      </c>
      <c r="N257" s="36">
        <v>0.4474</v>
      </c>
      <c r="P257" s="20">
        <f t="shared" si="36"/>
        <v>0.8449</v>
      </c>
      <c r="R257" s="20">
        <f t="shared" si="608"/>
        <v>0.0321</v>
      </c>
      <c r="T257" s="38">
        <f t="shared" si="598"/>
        <v>0.1213</v>
      </c>
      <c r="U257" s="20">
        <f t="shared" si="599"/>
        <v>0.1534</v>
      </c>
      <c r="X257" s="36">
        <v>0.4246</v>
      </c>
      <c r="Z257" s="36">
        <v>0.4473</v>
      </c>
      <c r="AC257" s="9">
        <f t="shared" si="600"/>
        <v>0.0093</v>
      </c>
      <c r="AE257" s="9">
        <f t="shared" si="601"/>
        <v>0.036</v>
      </c>
      <c r="AH257" s="9">
        <f t="shared" si="609"/>
        <v>0.0228</v>
      </c>
      <c r="AJ257" s="9">
        <f t="shared" si="603"/>
        <v>0.0853</v>
      </c>
      <c r="AK257" s="9">
        <f t="shared" si="604"/>
        <v>0.1081</v>
      </c>
      <c r="AL257" s="8">
        <f t="shared" si="610"/>
        <v>21.09158187</v>
      </c>
      <c r="AN257" s="8">
        <f t="shared" si="112"/>
        <v>26.72919109</v>
      </c>
      <c r="AP257" s="8">
        <f t="shared" si="15"/>
        <v>0.00001387301573</v>
      </c>
      <c r="AR257" s="8">
        <f t="shared" si="606"/>
        <v>0.01431627769</v>
      </c>
      <c r="AS257" s="10">
        <f t="shared" si="18"/>
        <v>2.698544206</v>
      </c>
      <c r="AU257" s="10">
        <f t="shared" si="20"/>
        <v>10.09586933</v>
      </c>
      <c r="AV257" s="10">
        <f t="shared" si="607"/>
        <v>0.009364840318</v>
      </c>
      <c r="AW257" s="8">
        <f t="shared" si="22"/>
        <v>12.79441354</v>
      </c>
    </row>
    <row r="258" ht="15.75" customHeight="1">
      <c r="A258" s="36">
        <v>287.0</v>
      </c>
      <c r="B258" s="37">
        <v>44648.0</v>
      </c>
      <c r="C258" s="36">
        <v>8.0</v>
      </c>
      <c r="D258" s="36" t="s">
        <v>56</v>
      </c>
      <c r="E258" s="36">
        <v>1.1839</v>
      </c>
      <c r="F258" s="36">
        <v>0.4074</v>
      </c>
      <c r="H258" s="36">
        <v>0.4085</v>
      </c>
      <c r="J258" s="39">
        <v>22.0</v>
      </c>
      <c r="K258" s="36">
        <v>1.9607</v>
      </c>
      <c r="L258" s="36">
        <v>0.516</v>
      </c>
      <c r="N258" s="36">
        <v>0.4273</v>
      </c>
      <c r="P258" s="20">
        <f t="shared" si="36"/>
        <v>0.7768</v>
      </c>
      <c r="R258" s="20">
        <f t="shared" si="608"/>
        <v>0.0188</v>
      </c>
      <c r="T258" s="38">
        <f t="shared" si="598"/>
        <v>0.1086</v>
      </c>
      <c r="U258" s="20">
        <f t="shared" si="599"/>
        <v>0.1274</v>
      </c>
      <c r="X258" s="36">
        <v>0.4128</v>
      </c>
      <c r="Z258" s="36">
        <v>0.4389</v>
      </c>
      <c r="AC258" s="9">
        <f t="shared" si="600"/>
        <v>0.0043</v>
      </c>
      <c r="AE258" s="9">
        <f t="shared" si="601"/>
        <v>0.0315</v>
      </c>
      <c r="AH258" s="9">
        <f t="shared" si="609"/>
        <v>0.0145</v>
      </c>
      <c r="AJ258" s="9">
        <f t="shared" si="603"/>
        <v>0.0771</v>
      </c>
      <c r="AK258" s="9">
        <f t="shared" si="604"/>
        <v>0.0916</v>
      </c>
      <c r="AL258" s="8">
        <f t="shared" si="610"/>
        <v>15.82969432</v>
      </c>
      <c r="AN258" s="8">
        <f t="shared" si="112"/>
        <v>18.80674449</v>
      </c>
      <c r="AP258" s="8">
        <f t="shared" si="15"/>
        <v>0.000009982634503</v>
      </c>
      <c r="AR258" s="8">
        <f t="shared" si="606"/>
        <v>0.01394807218</v>
      </c>
      <c r="AS258" s="10">
        <f t="shared" si="18"/>
        <v>1.866632338</v>
      </c>
      <c r="AU258" s="10">
        <f t="shared" si="20"/>
        <v>9.925334706</v>
      </c>
      <c r="AV258" s="10">
        <f t="shared" si="607"/>
        <v>0.00860255447</v>
      </c>
      <c r="AW258" s="8">
        <f t="shared" si="22"/>
        <v>11.79196704</v>
      </c>
    </row>
    <row r="259" ht="15.75" customHeight="1">
      <c r="A259" s="36">
        <v>288.0</v>
      </c>
      <c r="B259" s="37">
        <v>44648.0</v>
      </c>
      <c r="C259" s="36">
        <v>8.0</v>
      </c>
      <c r="D259" s="36" t="s">
        <v>56</v>
      </c>
      <c r="E259" s="36">
        <v>1.1796</v>
      </c>
      <c r="F259" s="36">
        <v>0.4082</v>
      </c>
      <c r="H259" s="36">
        <v>0.4116</v>
      </c>
      <c r="J259" s="39">
        <v>29.3</v>
      </c>
      <c r="K259" s="36">
        <v>3.4346</v>
      </c>
      <c r="L259" s="36">
        <v>0.6687</v>
      </c>
      <c r="N259" s="36">
        <v>0.556</v>
      </c>
      <c r="P259" s="20">
        <f t="shared" si="36"/>
        <v>2.255</v>
      </c>
      <c r="R259" s="20">
        <f t="shared" si="608"/>
        <v>0.1444</v>
      </c>
      <c r="T259" s="38">
        <f t="shared" si="598"/>
        <v>0.2605</v>
      </c>
      <c r="U259" s="20">
        <f t="shared" si="599"/>
        <v>0.4049</v>
      </c>
      <c r="X259" s="36">
        <v>0.4443</v>
      </c>
      <c r="Z259" s="36">
        <v>0.4826</v>
      </c>
      <c r="AC259" s="9">
        <f t="shared" si="600"/>
        <v>0.0327</v>
      </c>
      <c r="AE259" s="9">
        <f t="shared" si="601"/>
        <v>0.0744</v>
      </c>
      <c r="AH259" s="9">
        <f t="shared" si="609"/>
        <v>0.1117</v>
      </c>
      <c r="AJ259" s="9">
        <f t="shared" si="603"/>
        <v>0.1861</v>
      </c>
      <c r="AK259" s="9">
        <f t="shared" si="604"/>
        <v>0.2978</v>
      </c>
      <c r="AL259" s="8">
        <f t="shared" si="610"/>
        <v>37.5083949</v>
      </c>
      <c r="AN259" s="8">
        <f t="shared" si="112"/>
        <v>60.02149382</v>
      </c>
      <c r="AP259" s="8">
        <f t="shared" si="15"/>
        <v>0.00002063909906</v>
      </c>
      <c r="AR259" s="8">
        <f t="shared" si="606"/>
        <v>0.01514489038</v>
      </c>
      <c r="AS259" s="10">
        <f t="shared" si="18"/>
        <v>4.953436807</v>
      </c>
      <c r="AU259" s="10">
        <f t="shared" si="20"/>
        <v>8.252771619</v>
      </c>
      <c r="AV259" s="10">
        <f t="shared" si="607"/>
        <v>0.01183918569</v>
      </c>
      <c r="AW259" s="8">
        <f t="shared" si="22"/>
        <v>13.20620843</v>
      </c>
    </row>
    <row r="260" ht="15.75" customHeight="1">
      <c r="A260" s="36">
        <v>289.0</v>
      </c>
      <c r="B260" s="37">
        <v>44648.0</v>
      </c>
      <c r="C260" s="36">
        <v>8.0</v>
      </c>
      <c r="D260" s="36" t="s">
        <v>56</v>
      </c>
      <c r="E260" s="36">
        <v>1.1741</v>
      </c>
      <c r="F260" s="36">
        <v>0.409</v>
      </c>
      <c r="H260" s="36">
        <v>0.4059</v>
      </c>
      <c r="J260" s="39">
        <v>24.4</v>
      </c>
      <c r="K260" s="36">
        <v>2.1508</v>
      </c>
      <c r="L260" s="36">
        <v>0.5598</v>
      </c>
      <c r="N260" s="36">
        <v>0.4076</v>
      </c>
      <c r="P260" s="20">
        <f t="shared" si="36"/>
        <v>0.9767</v>
      </c>
      <c r="R260" s="20">
        <f t="shared" si="608"/>
        <v>0.0017</v>
      </c>
      <c r="T260" s="38">
        <f t="shared" si="598"/>
        <v>0.1508</v>
      </c>
      <c r="U260" s="20">
        <f t="shared" si="599"/>
        <v>0.1525</v>
      </c>
      <c r="X260" s="36">
        <v>0.4061</v>
      </c>
      <c r="Z260" s="36">
        <v>0.4557</v>
      </c>
      <c r="AC260" s="9">
        <f t="shared" si="600"/>
        <v>0.0002</v>
      </c>
      <c r="AE260" s="9">
        <f t="shared" si="601"/>
        <v>0.0467</v>
      </c>
      <c r="AH260" s="9">
        <f t="shared" si="609"/>
        <v>0.0015</v>
      </c>
      <c r="AJ260" s="9">
        <f t="shared" si="603"/>
        <v>0.1041</v>
      </c>
      <c r="AK260" s="9">
        <f t="shared" si="604"/>
        <v>0.1056</v>
      </c>
      <c r="AL260" s="8">
        <f t="shared" si="610"/>
        <v>1.420454545</v>
      </c>
      <c r="AN260" s="8">
        <f t="shared" si="112"/>
        <v>1.44092219</v>
      </c>
      <c r="AP260" s="8">
        <f t="shared" si="15"/>
        <v>0.0000006420306172</v>
      </c>
      <c r="AR260" s="8">
        <f t="shared" si="606"/>
        <v>0.01411063742</v>
      </c>
      <c r="AS260" s="10">
        <f t="shared" si="18"/>
        <v>0.1535783762</v>
      </c>
      <c r="AU260" s="10">
        <f t="shared" si="20"/>
        <v>10.65833931</v>
      </c>
      <c r="AV260" s="10">
        <f t="shared" si="607"/>
        <v>0.007269330913</v>
      </c>
      <c r="AW260" s="8">
        <f t="shared" si="22"/>
        <v>10.81191768</v>
      </c>
    </row>
    <row r="261" ht="15.75" customHeight="1">
      <c r="A261" s="36">
        <v>290.0</v>
      </c>
      <c r="B261" s="37">
        <v>44648.0</v>
      </c>
      <c r="C261" s="36">
        <v>8.0</v>
      </c>
      <c r="D261" s="36" t="s">
        <v>56</v>
      </c>
      <c r="E261" s="36">
        <v>1.2007</v>
      </c>
      <c r="F261" s="36">
        <v>0.4093</v>
      </c>
      <c r="H261" s="36">
        <v>0.4138</v>
      </c>
      <c r="J261" s="39">
        <v>31.3</v>
      </c>
      <c r="K261" s="36">
        <v>3.7142</v>
      </c>
      <c r="L261" s="36">
        <v>0.6898</v>
      </c>
      <c r="N261" s="36">
        <v>0.5177</v>
      </c>
      <c r="P261" s="20">
        <f t="shared" si="36"/>
        <v>2.5135</v>
      </c>
      <c r="R261" s="20">
        <f t="shared" si="608"/>
        <v>0.1039</v>
      </c>
      <c r="T261" s="38">
        <f t="shared" si="598"/>
        <v>0.2805</v>
      </c>
      <c r="U261" s="20">
        <f t="shared" si="599"/>
        <v>0.3844</v>
      </c>
      <c r="X261" s="36">
        <v>0.4366</v>
      </c>
      <c r="Z261" s="36">
        <v>0.4872</v>
      </c>
      <c r="AC261" s="9">
        <f t="shared" si="600"/>
        <v>0.0228</v>
      </c>
      <c r="AE261" s="9">
        <f t="shared" si="601"/>
        <v>0.0779</v>
      </c>
      <c r="AH261" s="9">
        <f t="shared" si="609"/>
        <v>0.0811</v>
      </c>
      <c r="AJ261" s="9">
        <f t="shared" si="603"/>
        <v>0.2026</v>
      </c>
      <c r="AK261" s="9">
        <f t="shared" si="604"/>
        <v>0.2837</v>
      </c>
      <c r="AL261" s="8">
        <f t="shared" si="610"/>
        <v>28.58653507</v>
      </c>
      <c r="AN261" s="8">
        <f t="shared" si="112"/>
        <v>40.029615</v>
      </c>
      <c r="AP261" s="8">
        <f t="shared" si="15"/>
        <v>0.00001106684129</v>
      </c>
      <c r="AR261" s="8">
        <f t="shared" si="606"/>
        <v>0.01371549172</v>
      </c>
      <c r="AS261" s="10">
        <f t="shared" si="18"/>
        <v>3.226576487</v>
      </c>
      <c r="AU261" s="10">
        <f t="shared" si="20"/>
        <v>8.060473443</v>
      </c>
      <c r="AV261" s="10">
        <f t="shared" si="607"/>
        <v>0.009251801859</v>
      </c>
      <c r="AW261" s="8">
        <f t="shared" si="22"/>
        <v>11.28704993</v>
      </c>
    </row>
    <row r="262" ht="15.75" customHeight="1">
      <c r="A262" s="36">
        <v>291.0</v>
      </c>
      <c r="B262" s="37">
        <v>44648.0</v>
      </c>
      <c r="C262" s="36">
        <v>8.0</v>
      </c>
      <c r="D262" s="36" t="s">
        <v>53</v>
      </c>
      <c r="E262" s="36">
        <v>1.188</v>
      </c>
      <c r="F262" s="36">
        <v>0.413</v>
      </c>
      <c r="H262" s="36">
        <v>0.4098</v>
      </c>
      <c r="J262" s="39">
        <v>29.8</v>
      </c>
      <c r="K262" s="36">
        <v>2.908</v>
      </c>
      <c r="L262" s="36">
        <v>0.6185</v>
      </c>
      <c r="N262" s="36">
        <v>0.4694</v>
      </c>
      <c r="P262" s="20">
        <f t="shared" si="36"/>
        <v>1.72</v>
      </c>
      <c r="R262" s="20">
        <f t="shared" si="608"/>
        <v>0.0596</v>
      </c>
      <c r="T262" s="38">
        <f t="shared" si="598"/>
        <v>0.2055</v>
      </c>
      <c r="U262" s="20">
        <f t="shared" si="599"/>
        <v>0.2651</v>
      </c>
      <c r="X262" s="36">
        <v>0.4217</v>
      </c>
      <c r="Z262" s="36">
        <v>0.4687</v>
      </c>
      <c r="AC262" s="9">
        <f t="shared" si="600"/>
        <v>0.0119</v>
      </c>
      <c r="AE262" s="9">
        <f t="shared" si="601"/>
        <v>0.0557</v>
      </c>
      <c r="AH262" s="9">
        <f t="shared" si="609"/>
        <v>0.0477</v>
      </c>
      <c r="AJ262" s="9">
        <f t="shared" si="603"/>
        <v>0.1498</v>
      </c>
      <c r="AK262" s="9">
        <f t="shared" si="604"/>
        <v>0.1975</v>
      </c>
      <c r="AL262" s="8">
        <f t="shared" si="610"/>
        <v>24.15189873</v>
      </c>
      <c r="AN262" s="8">
        <f t="shared" si="112"/>
        <v>31.84245661</v>
      </c>
      <c r="AP262" s="8">
        <f t="shared" si="15"/>
        <v>0.000008154990549</v>
      </c>
      <c r="AR262" s="8">
        <f t="shared" si="606"/>
        <v>0.01162905142</v>
      </c>
      <c r="AS262" s="10">
        <f t="shared" si="18"/>
        <v>2.773255814</v>
      </c>
      <c r="AU262" s="10">
        <f t="shared" si="20"/>
        <v>8.709302326</v>
      </c>
      <c r="AV262" s="10">
        <f t="shared" si="607"/>
        <v>0.007463083621</v>
      </c>
      <c r="AW262" s="8">
        <f t="shared" si="22"/>
        <v>11.48255814</v>
      </c>
    </row>
    <row r="263" ht="15.75" customHeight="1">
      <c r="A263" s="36">
        <v>292.0</v>
      </c>
      <c r="B263" s="37">
        <v>44648.0</v>
      </c>
      <c r="C263" s="36">
        <v>8.0</v>
      </c>
      <c r="D263" s="36" t="s">
        <v>53</v>
      </c>
      <c r="E263" s="36">
        <v>1.1962</v>
      </c>
      <c r="F263" s="36">
        <v>0.4116</v>
      </c>
      <c r="H263" s="36">
        <v>0.4132</v>
      </c>
      <c r="J263" s="39">
        <v>31.8</v>
      </c>
      <c r="K263" s="36">
        <v>3.2048</v>
      </c>
      <c r="L263" s="36">
        <v>0.6797</v>
      </c>
      <c r="N263" s="36">
        <v>0.5362</v>
      </c>
      <c r="P263" s="20">
        <f t="shared" si="36"/>
        <v>2.0086</v>
      </c>
      <c r="R263" s="20">
        <f t="shared" si="608"/>
        <v>0.123</v>
      </c>
      <c r="T263" s="38">
        <f t="shared" si="598"/>
        <v>0.2681</v>
      </c>
      <c r="U263" s="20">
        <f t="shared" si="599"/>
        <v>0.3911</v>
      </c>
      <c r="X263" s="36">
        <v>0.4396</v>
      </c>
      <c r="Z263" s="36">
        <v>0.4842</v>
      </c>
      <c r="AC263" s="9">
        <f t="shared" si="600"/>
        <v>0.0264</v>
      </c>
      <c r="AE263" s="9">
        <f t="shared" si="601"/>
        <v>0.0726</v>
      </c>
      <c r="AH263" s="9">
        <f t="shared" si="609"/>
        <v>0.0966</v>
      </c>
      <c r="AJ263" s="9">
        <f t="shared" si="603"/>
        <v>0.1955</v>
      </c>
      <c r="AK263" s="9">
        <f t="shared" si="604"/>
        <v>0.2921</v>
      </c>
      <c r="AL263" s="8">
        <f t="shared" si="610"/>
        <v>33.07086614</v>
      </c>
      <c r="AN263" s="8">
        <f t="shared" si="112"/>
        <v>49.41176471</v>
      </c>
      <c r="AP263" s="8">
        <f t="shared" si="15"/>
        <v>0.00001225704887</v>
      </c>
      <c r="AR263" s="8">
        <f t="shared" si="606"/>
        <v>0.01266281302</v>
      </c>
      <c r="AS263" s="10">
        <f t="shared" si="18"/>
        <v>4.809319924</v>
      </c>
      <c r="AU263" s="10">
        <f t="shared" si="20"/>
        <v>9.733147466</v>
      </c>
      <c r="AV263" s="10">
        <f t="shared" si="607"/>
        <v>0.009083436762</v>
      </c>
      <c r="AW263" s="8">
        <f t="shared" si="22"/>
        <v>14.54246739</v>
      </c>
    </row>
    <row r="264" ht="15.75" customHeight="1">
      <c r="A264" s="36">
        <v>293.0</v>
      </c>
      <c r="B264" s="37">
        <v>44648.0</v>
      </c>
      <c r="C264" s="36">
        <v>8.0</v>
      </c>
      <c r="D264" s="36" t="s">
        <v>53</v>
      </c>
      <c r="E264" s="36">
        <v>1.185</v>
      </c>
      <c r="F264" s="36">
        <v>0.4164</v>
      </c>
      <c r="H264" s="36">
        <v>0.4153</v>
      </c>
      <c r="J264" s="39">
        <v>25.05</v>
      </c>
      <c r="K264" s="36">
        <v>2.4293</v>
      </c>
      <c r="L264" s="36">
        <v>0.5784</v>
      </c>
      <c r="N264" s="36">
        <v>0.4186</v>
      </c>
      <c r="P264" s="20">
        <f t="shared" si="36"/>
        <v>1.2443</v>
      </c>
      <c r="R264" s="20">
        <f t="shared" si="608"/>
        <v>0.0033</v>
      </c>
      <c r="T264" s="38">
        <f t="shared" si="598"/>
        <v>0.162</v>
      </c>
      <c r="U264" s="20">
        <f t="shared" si="599"/>
        <v>0.1653</v>
      </c>
      <c r="X264" s="36">
        <v>0.4163</v>
      </c>
      <c r="Z264" s="36">
        <v>0.4581</v>
      </c>
      <c r="AC264" s="9">
        <f t="shared" si="600"/>
        <v>0.001</v>
      </c>
      <c r="AE264" s="9">
        <f t="shared" si="601"/>
        <v>0.0417</v>
      </c>
      <c r="AH264" s="9">
        <f t="shared" si="609"/>
        <v>0.0023</v>
      </c>
      <c r="AJ264" s="9">
        <f t="shared" si="603"/>
        <v>0.1203</v>
      </c>
      <c r="AK264" s="9">
        <f t="shared" si="604"/>
        <v>0.1226</v>
      </c>
      <c r="AL264" s="8">
        <f t="shared" si="610"/>
        <v>1.876019576</v>
      </c>
      <c r="AN264" s="8">
        <f t="shared" si="112"/>
        <v>1.911886949</v>
      </c>
      <c r="AP264" s="8">
        <f t="shared" si="15"/>
        <v>0.000000872530691</v>
      </c>
      <c r="AR264" s="8">
        <f t="shared" si="606"/>
        <v>0.01515407933</v>
      </c>
      <c r="AS264" s="10">
        <f t="shared" si="18"/>
        <v>0.1848428835</v>
      </c>
      <c r="AU264" s="10">
        <f t="shared" si="20"/>
        <v>9.668086474</v>
      </c>
      <c r="AV264" s="10">
        <f t="shared" si="607"/>
        <v>0.007799509288</v>
      </c>
      <c r="AW264" s="8">
        <f t="shared" si="22"/>
        <v>9.852929358</v>
      </c>
    </row>
    <row r="265" ht="15.75" customHeight="1">
      <c r="A265" s="36">
        <v>294.0</v>
      </c>
      <c r="B265" s="37">
        <v>44648.0</v>
      </c>
      <c r="C265" s="36">
        <v>8.0</v>
      </c>
      <c r="D265" s="36" t="s">
        <v>53</v>
      </c>
      <c r="E265" s="36">
        <v>1.1676</v>
      </c>
      <c r="F265" s="36">
        <v>0.4114</v>
      </c>
      <c r="H265" s="36">
        <v>0.4135</v>
      </c>
      <c r="J265" s="39">
        <v>28.3</v>
      </c>
      <c r="K265" s="36">
        <v>2.8984</v>
      </c>
      <c r="L265" s="36">
        <v>0.6596</v>
      </c>
      <c r="N265" s="36">
        <v>0.4989</v>
      </c>
      <c r="P265" s="20">
        <f t="shared" si="36"/>
        <v>1.7308</v>
      </c>
      <c r="R265" s="20">
        <f t="shared" si="608"/>
        <v>0.0854</v>
      </c>
      <c r="T265" s="38">
        <f t="shared" si="598"/>
        <v>0.2482</v>
      </c>
      <c r="U265" s="20">
        <f t="shared" si="599"/>
        <v>0.3336</v>
      </c>
      <c r="X265" s="36">
        <v>0.4335</v>
      </c>
      <c r="Z265" s="36">
        <v>0.4801</v>
      </c>
      <c r="AC265" s="9">
        <f t="shared" si="600"/>
        <v>0.02</v>
      </c>
      <c r="AE265" s="9">
        <f t="shared" si="601"/>
        <v>0.0687</v>
      </c>
      <c r="AH265" s="9">
        <f t="shared" si="609"/>
        <v>0.0654</v>
      </c>
      <c r="AJ265" s="9">
        <f t="shared" si="603"/>
        <v>0.1795</v>
      </c>
      <c r="AK265" s="9">
        <f t="shared" si="604"/>
        <v>0.2449</v>
      </c>
      <c r="AL265" s="8">
        <f t="shared" si="610"/>
        <v>26.70477746</v>
      </c>
      <c r="AN265" s="8">
        <f t="shared" si="112"/>
        <v>36.43454039</v>
      </c>
      <c r="AP265" s="8">
        <f t="shared" si="15"/>
        <v>0.00001417236972</v>
      </c>
      <c r="AR265" s="8">
        <f t="shared" si="606"/>
        <v>0.01609270497</v>
      </c>
      <c r="AS265" s="10">
        <f t="shared" si="18"/>
        <v>3.778599492</v>
      </c>
      <c r="AU265" s="10">
        <f t="shared" si="20"/>
        <v>10.37092674</v>
      </c>
      <c r="AV265" s="10">
        <f t="shared" si="607"/>
        <v>0.01080511712</v>
      </c>
      <c r="AW265" s="8">
        <f t="shared" si="22"/>
        <v>14.14952623</v>
      </c>
    </row>
    <row r="266" ht="15.75" customHeight="1">
      <c r="A266" s="36">
        <v>295.0</v>
      </c>
      <c r="B266" s="37">
        <v>44648.0</v>
      </c>
      <c r="C266" s="36">
        <v>8.0</v>
      </c>
      <c r="D266" s="36" t="s">
        <v>49</v>
      </c>
      <c r="E266" s="36">
        <v>1.1786</v>
      </c>
      <c r="F266" s="36">
        <v>0.4118</v>
      </c>
      <c r="H266" s="36">
        <v>0.4212</v>
      </c>
      <c r="J266" s="39">
        <v>36.85</v>
      </c>
      <c r="K266" s="36">
        <v>4.3585</v>
      </c>
      <c r="L266" s="36">
        <v>0.411</v>
      </c>
      <c r="N266" s="36">
        <v>0.539</v>
      </c>
      <c r="P266" s="20">
        <f t="shared" si="36"/>
        <v>3.1799</v>
      </c>
      <c r="R266" s="20">
        <f t="shared" si="608"/>
        <v>0.1178</v>
      </c>
      <c r="T266" s="38">
        <f t="shared" si="598"/>
        <v>-0.0008</v>
      </c>
      <c r="U266" s="20">
        <f t="shared" si="599"/>
        <v>0.117</v>
      </c>
      <c r="X266" s="36">
        <v>0.4497</v>
      </c>
      <c r="Z266" s="36">
        <v>0.5398</v>
      </c>
      <c r="AC266" s="9">
        <f t="shared" si="600"/>
        <v>0.0285</v>
      </c>
      <c r="AE266" s="9">
        <f t="shared" si="601"/>
        <v>0.128</v>
      </c>
      <c r="AH266" s="9">
        <f t="shared" si="609"/>
        <v>0.0893</v>
      </c>
      <c r="AJ266" s="9">
        <f t="shared" si="603"/>
        <v>-0.1288</v>
      </c>
      <c r="AK266" s="9">
        <f t="shared" si="604"/>
        <v>-0.0395</v>
      </c>
      <c r="AL266" s="8">
        <f t="shared" si="610"/>
        <v>-226.0759494</v>
      </c>
      <c r="AN266" s="8">
        <f t="shared" si="112"/>
        <v>-69.33229814</v>
      </c>
      <c r="AP266" s="8">
        <f t="shared" si="15"/>
        <v>0.000005760145297</v>
      </c>
      <c r="AR266" s="8">
        <f t="shared" si="606"/>
        <v>-0.005531523713</v>
      </c>
      <c r="AS266" s="10">
        <f t="shared" si="18"/>
        <v>2.808264411</v>
      </c>
      <c r="AU266" s="10">
        <f t="shared" si="20"/>
        <v>-4.050441838</v>
      </c>
      <c r="AV266" s="10">
        <f t="shared" si="607"/>
        <v>-0.0007893772741</v>
      </c>
      <c r="AW266" s="8">
        <f t="shared" si="22"/>
        <v>-1.242177427</v>
      </c>
    </row>
    <row r="267" ht="15.75" customHeight="1">
      <c r="A267" s="36">
        <v>296.0</v>
      </c>
      <c r="B267" s="37">
        <v>44648.0</v>
      </c>
      <c r="C267" s="36">
        <v>8.0</v>
      </c>
      <c r="D267" s="36" t="s">
        <v>49</v>
      </c>
      <c r="E267" s="36">
        <v>1.1728</v>
      </c>
      <c r="F267" s="36">
        <v>0.4138</v>
      </c>
      <c r="H267" s="36">
        <v>0.4165</v>
      </c>
      <c r="J267" s="39">
        <v>33.45</v>
      </c>
      <c r="K267" s="36">
        <v>3.8642</v>
      </c>
      <c r="L267" s="36">
        <v>0.7911</v>
      </c>
      <c r="N267" s="36">
        <v>0.5232</v>
      </c>
      <c r="P267" s="20">
        <f t="shared" si="36"/>
        <v>2.6914</v>
      </c>
      <c r="R267" s="20">
        <f t="shared" si="608"/>
        <v>0.1067</v>
      </c>
      <c r="T267" s="38">
        <f t="shared" si="598"/>
        <v>0.3773</v>
      </c>
      <c r="U267" s="20">
        <f t="shared" si="599"/>
        <v>0.484</v>
      </c>
      <c r="X267" s="36">
        <v>0.4392</v>
      </c>
      <c r="Z267" s="36">
        <v>0.525</v>
      </c>
      <c r="AC267" s="9">
        <f t="shared" si="600"/>
        <v>0.0227</v>
      </c>
      <c r="AE267" s="9">
        <f t="shared" si="601"/>
        <v>0.1112</v>
      </c>
      <c r="AH267" s="9">
        <f t="shared" si="609"/>
        <v>0.084</v>
      </c>
      <c r="AJ267" s="9">
        <f t="shared" si="603"/>
        <v>0.2661</v>
      </c>
      <c r="AK267" s="9">
        <f t="shared" si="604"/>
        <v>0.3501</v>
      </c>
      <c r="AL267" s="8">
        <f t="shared" si="610"/>
        <v>23.99314482</v>
      </c>
      <c r="AN267" s="8">
        <f t="shared" si="112"/>
        <v>31.56708005</v>
      </c>
      <c r="AP267" s="8">
        <f t="shared" si="15"/>
        <v>0.00000844974819</v>
      </c>
      <c r="AR267" s="8">
        <f t="shared" si="606"/>
        <v>0.01496859113</v>
      </c>
      <c r="AS267" s="10">
        <f t="shared" si="18"/>
        <v>3.12105224</v>
      </c>
      <c r="AU267" s="10">
        <f t="shared" si="20"/>
        <v>9.887047633</v>
      </c>
      <c r="AV267" s="10">
        <f t="shared" si="607"/>
        <v>0.009354137392</v>
      </c>
      <c r="AW267" s="8">
        <f t="shared" si="22"/>
        <v>13.00809987</v>
      </c>
    </row>
    <row r="268" ht="15.75" customHeight="1">
      <c r="A268" s="36">
        <v>297.0</v>
      </c>
      <c r="B268" s="37">
        <v>44648.0</v>
      </c>
      <c r="C268" s="36">
        <v>8.0</v>
      </c>
      <c r="D268" s="36" t="s">
        <v>49</v>
      </c>
      <c r="E268" s="36">
        <v>1.1804</v>
      </c>
      <c r="F268" s="36">
        <v>0.4089</v>
      </c>
      <c r="H268" s="36">
        <v>0.4108</v>
      </c>
      <c r="J268" s="39">
        <v>31.85</v>
      </c>
      <c r="K268" s="36">
        <v>3.5016</v>
      </c>
      <c r="L268" s="36">
        <v>0.7164</v>
      </c>
      <c r="N268" s="36">
        <v>0.5541</v>
      </c>
      <c r="P268" s="20">
        <f t="shared" si="36"/>
        <v>2.3212</v>
      </c>
      <c r="R268" s="20">
        <f t="shared" si="608"/>
        <v>0.1433</v>
      </c>
      <c r="T268" s="38">
        <f t="shared" si="598"/>
        <v>0.3075</v>
      </c>
      <c r="U268" s="20">
        <f t="shared" si="599"/>
        <v>0.4508</v>
      </c>
      <c r="X268" s="36">
        <v>0.4401</v>
      </c>
      <c r="Z268" s="36">
        <v>0.4942</v>
      </c>
      <c r="AC268" s="9">
        <f t="shared" si="600"/>
        <v>0.0293</v>
      </c>
      <c r="AE268" s="9">
        <f t="shared" si="601"/>
        <v>0.0853</v>
      </c>
      <c r="AH268" s="9">
        <f t="shared" si="609"/>
        <v>0.114</v>
      </c>
      <c r="AJ268" s="9">
        <f t="shared" si="603"/>
        <v>0.2222</v>
      </c>
      <c r="AK268" s="9">
        <f t="shared" si="604"/>
        <v>0.3362</v>
      </c>
      <c r="AL268" s="8">
        <f t="shared" si="610"/>
        <v>33.90838786</v>
      </c>
      <c r="AN268" s="8">
        <f t="shared" si="112"/>
        <v>51.30513051</v>
      </c>
      <c r="AP268" s="8">
        <f t="shared" si="15"/>
        <v>0.00001436089822</v>
      </c>
      <c r="AR268" s="8">
        <f t="shared" si="606"/>
        <v>0.01432930927</v>
      </c>
      <c r="AS268" s="10">
        <f t="shared" si="18"/>
        <v>4.9112528</v>
      </c>
      <c r="AU268" s="10">
        <f t="shared" si="20"/>
        <v>9.572634844</v>
      </c>
      <c r="AV268" s="10">
        <f t="shared" si="607"/>
        <v>0.01040565443</v>
      </c>
      <c r="AW268" s="8">
        <f t="shared" si="22"/>
        <v>14.48388764</v>
      </c>
    </row>
    <row r="269" ht="15.75" customHeight="1">
      <c r="A269" s="36">
        <v>298.0</v>
      </c>
      <c r="B269" s="37">
        <v>44648.0</v>
      </c>
      <c r="C269" s="36">
        <v>8.0</v>
      </c>
      <c r="D269" s="36" t="s">
        <v>49</v>
      </c>
      <c r="E269" s="36">
        <v>1.1811</v>
      </c>
      <c r="F269" s="36">
        <v>0.4105</v>
      </c>
      <c r="H269" s="36">
        <v>0.4182</v>
      </c>
      <c r="J269" s="39">
        <v>34.8</v>
      </c>
      <c r="K269" s="36">
        <v>4.0445</v>
      </c>
      <c r="L269" s="36">
        <v>0.8055</v>
      </c>
      <c r="N269" s="36">
        <v>0.5943</v>
      </c>
      <c r="P269" s="20">
        <f t="shared" si="36"/>
        <v>2.8634</v>
      </c>
      <c r="R269" s="20">
        <f t="shared" si="608"/>
        <v>0.1761</v>
      </c>
      <c r="T269" s="38">
        <f t="shared" si="598"/>
        <v>0.395</v>
      </c>
      <c r="U269" s="20">
        <f t="shared" si="599"/>
        <v>0.5711</v>
      </c>
      <c r="X269" s="36">
        <v>0.4534</v>
      </c>
      <c r="Z269" s="36">
        <v>0.5067</v>
      </c>
      <c r="AC269" s="9">
        <f t="shared" si="600"/>
        <v>0.0352</v>
      </c>
      <c r="AE269" s="9">
        <f t="shared" si="601"/>
        <v>0.0962</v>
      </c>
      <c r="AH269" s="9">
        <f t="shared" si="609"/>
        <v>0.1409</v>
      </c>
      <c r="AJ269" s="9">
        <f t="shared" si="603"/>
        <v>0.2988</v>
      </c>
      <c r="AK269" s="9">
        <f t="shared" si="604"/>
        <v>0.4397</v>
      </c>
      <c r="AL269" s="8">
        <f t="shared" si="610"/>
        <v>32.04457585</v>
      </c>
      <c r="AN269" s="8">
        <f t="shared" si="112"/>
        <v>47.15528782</v>
      </c>
      <c r="AP269" s="8">
        <f t="shared" si="15"/>
        <v>0.00001181951863</v>
      </c>
      <c r="AR269" s="8">
        <f t="shared" si="606"/>
        <v>0.01505261032</v>
      </c>
      <c r="AS269" s="10">
        <f t="shared" si="18"/>
        <v>4.920723615</v>
      </c>
      <c r="AU269" s="10">
        <f t="shared" si="20"/>
        <v>10.43514703</v>
      </c>
      <c r="AV269" s="10">
        <f t="shared" si="607"/>
        <v>0.01043322885</v>
      </c>
      <c r="AW269" s="8">
        <f t="shared" si="22"/>
        <v>15.35587064</v>
      </c>
    </row>
    <row r="270" ht="15.75" customHeight="1">
      <c r="A270" s="36">
        <v>299.0</v>
      </c>
      <c r="B270" s="37">
        <v>44648.0</v>
      </c>
      <c r="C270" s="36">
        <v>8.0</v>
      </c>
      <c r="D270" s="36" t="s">
        <v>54</v>
      </c>
      <c r="E270" s="36">
        <v>1.1825</v>
      </c>
      <c r="F270" s="36">
        <v>0.4097</v>
      </c>
      <c r="H270" s="36">
        <v>0.4104</v>
      </c>
      <c r="J270" s="39">
        <v>28.65</v>
      </c>
      <c r="K270" s="36">
        <v>3.0738</v>
      </c>
      <c r="L270" s="36">
        <v>0.6672</v>
      </c>
      <c r="N270" s="36">
        <v>0.5659</v>
      </c>
      <c r="P270" s="20">
        <f t="shared" si="36"/>
        <v>1.8913</v>
      </c>
      <c r="R270" s="20">
        <f t="shared" si="608"/>
        <v>0.1555</v>
      </c>
      <c r="T270" s="38">
        <f t="shared" si="598"/>
        <v>0.2575</v>
      </c>
      <c r="U270" s="20">
        <f t="shared" si="599"/>
        <v>0.413</v>
      </c>
      <c r="X270" s="36">
        <v>0.444</v>
      </c>
      <c r="Z270" s="36">
        <v>0.4771</v>
      </c>
      <c r="AC270" s="9">
        <f t="shared" si="600"/>
        <v>0.0336</v>
      </c>
      <c r="AE270" s="9">
        <f t="shared" si="601"/>
        <v>0.0674</v>
      </c>
      <c r="AH270" s="9">
        <f t="shared" si="609"/>
        <v>0.1219</v>
      </c>
      <c r="AJ270" s="9">
        <f t="shared" si="603"/>
        <v>0.1901</v>
      </c>
      <c r="AK270" s="9">
        <f t="shared" si="604"/>
        <v>0.312</v>
      </c>
      <c r="AL270" s="8">
        <f t="shared" si="610"/>
        <v>39.07051282</v>
      </c>
      <c r="AN270" s="8">
        <f t="shared" si="112"/>
        <v>64.12414519</v>
      </c>
      <c r="AP270" s="8">
        <f t="shared" si="15"/>
        <v>0.00002496689492</v>
      </c>
      <c r="AR270" s="8">
        <f t="shared" si="606"/>
        <v>0.01646889161</v>
      </c>
      <c r="AS270" s="10">
        <f t="shared" si="18"/>
        <v>6.445302173</v>
      </c>
      <c r="AU270" s="10">
        <f t="shared" si="20"/>
        <v>10.05128747</v>
      </c>
      <c r="AV270" s="10">
        <f t="shared" si="607"/>
        <v>0.01326724396</v>
      </c>
      <c r="AW270" s="8">
        <f t="shared" si="22"/>
        <v>16.49658965</v>
      </c>
    </row>
    <row r="271" ht="15.75" customHeight="1">
      <c r="A271" s="36"/>
      <c r="B271" s="37"/>
      <c r="C271" s="36"/>
      <c r="D271" s="36"/>
      <c r="E271" s="36"/>
      <c r="F271" s="36"/>
      <c r="H271" s="36"/>
      <c r="K271" s="36"/>
      <c r="L271" s="36"/>
      <c r="N271" s="36"/>
      <c r="P271" s="20"/>
      <c r="R271" s="20"/>
      <c r="T271" s="38"/>
      <c r="U271" s="20"/>
      <c r="X271" s="36"/>
      <c r="Z271" s="36"/>
      <c r="AC271" s="9"/>
      <c r="AE271" s="9"/>
      <c r="AH271" s="9"/>
      <c r="AJ271" s="9"/>
      <c r="AK271" s="9"/>
      <c r="AL271" s="8"/>
      <c r="AN271" s="8"/>
      <c r="AP271" s="8"/>
      <c r="AR271" s="8"/>
      <c r="AS271" s="10"/>
      <c r="AU271" s="10"/>
      <c r="AV271" s="10"/>
      <c r="AW271" s="8"/>
    </row>
    <row r="272" ht="15.75" customHeight="1">
      <c r="A272" s="36">
        <v>301.0</v>
      </c>
      <c r="B272" s="37">
        <v>44648.0</v>
      </c>
      <c r="C272" s="36">
        <v>8.0</v>
      </c>
      <c r="D272" s="36" t="s">
        <v>54</v>
      </c>
      <c r="E272" s="36">
        <v>1.1881</v>
      </c>
      <c r="F272" s="36">
        <v>0.4086</v>
      </c>
      <c r="H272" s="36">
        <v>0.4116</v>
      </c>
      <c r="J272" s="39">
        <v>28.7</v>
      </c>
      <c r="K272" s="36">
        <v>2.9631</v>
      </c>
      <c r="L272" s="36">
        <v>0.6475</v>
      </c>
      <c r="N272" s="36">
        <v>0.5699</v>
      </c>
      <c r="P272" s="20">
        <f t="shared" ref="P272:P318" si="611">K272-E272</f>
        <v>1.775</v>
      </c>
      <c r="R272" s="20">
        <f t="shared" ref="R272:R318" si="612">N272-H272</f>
        <v>0.1583</v>
      </c>
      <c r="T272" s="38">
        <f t="shared" ref="T272:T318" si="613">L272-F272</f>
        <v>0.2389</v>
      </c>
      <c r="U272" s="20">
        <f t="shared" ref="U272:U318" si="614">SUM(R272:T272)</f>
        <v>0.3972</v>
      </c>
      <c r="X272" s="36">
        <v>0.4446</v>
      </c>
      <c r="Z272" s="36">
        <v>0.4749</v>
      </c>
      <c r="AC272" s="9">
        <f t="shared" ref="AC272:AC318" si="615">X272-H272</f>
        <v>0.033</v>
      </c>
      <c r="AE272" s="9">
        <f t="shared" ref="AE272:AE318" si="616">Z272-F272</f>
        <v>0.0663</v>
      </c>
      <c r="AH272" s="9">
        <f t="shared" ref="AH272:AH318" si="617">R272-AC272</f>
        <v>0.1253</v>
      </c>
      <c r="AJ272" s="9">
        <f t="shared" ref="AJ272:AJ318" si="618">T272-AE272</f>
        <v>0.1726</v>
      </c>
      <c r="AK272" s="9">
        <f t="shared" ref="AK272:AK318" si="619">AG272+AH272+AJ272</f>
        <v>0.2979</v>
      </c>
      <c r="AL272" s="8">
        <f t="shared" ref="AL272:AL318" si="620">AH272/AK272*100</f>
        <v>42.06109433</v>
      </c>
      <c r="AN272" s="8">
        <f t="shared" ref="AN272:AN318" si="621">AH272/(AJ272)*100</f>
        <v>72.59559676</v>
      </c>
      <c r="AP272" s="8">
        <f t="shared" ref="AP272:AP318" si="622">AH272/J272^4.5903*1000</f>
        <v>0.0000254586752</v>
      </c>
      <c r="AR272" s="8">
        <f t="shared" ref="AR272:AR318" si="623">AJ272/J272^2.7879*1000</f>
        <v>0.01488030563</v>
      </c>
      <c r="AS272" s="10">
        <f t="shared" ref="AS272:AS318" si="624">AH272/P272*100</f>
        <v>7.05915493</v>
      </c>
      <c r="AU272" s="10">
        <f t="shared" ref="AU272:AU318" si="625">AJ272/P272*100</f>
        <v>9.723943662</v>
      </c>
      <c r="AV272" s="10">
        <f t="shared" ref="AV272:AV308" si="626">AK272/J272^3*1000</f>
        <v>0.01260157455</v>
      </c>
      <c r="AW272" s="8">
        <f t="shared" ref="AW272:AW308" si="627">AK272/P272*100</f>
        <v>16.78309859</v>
      </c>
    </row>
    <row r="273" ht="15.75" customHeight="1">
      <c r="A273" s="36">
        <v>302.0</v>
      </c>
      <c r="B273" s="37">
        <v>44648.0</v>
      </c>
      <c r="C273" s="36">
        <v>8.0</v>
      </c>
      <c r="D273" s="36" t="s">
        <v>54</v>
      </c>
      <c r="E273" s="36">
        <v>1.1713</v>
      </c>
      <c r="F273" s="36">
        <v>0.4189</v>
      </c>
      <c r="H273" s="36">
        <v>0.4091</v>
      </c>
      <c r="J273" s="39">
        <v>27.8</v>
      </c>
      <c r="K273" s="36">
        <v>2.7931</v>
      </c>
      <c r="L273" s="36">
        <v>0.6508</v>
      </c>
      <c r="N273" s="36">
        <v>0.4591</v>
      </c>
      <c r="P273" s="20">
        <f t="shared" si="611"/>
        <v>1.6218</v>
      </c>
      <c r="R273" s="20">
        <f t="shared" si="612"/>
        <v>0.05</v>
      </c>
      <c r="T273" s="38">
        <f t="shared" si="613"/>
        <v>0.2319</v>
      </c>
      <c r="U273" s="20">
        <f t="shared" si="614"/>
        <v>0.2819</v>
      </c>
      <c r="X273" s="36">
        <v>0.4197</v>
      </c>
      <c r="Z273" s="36">
        <v>0.4797</v>
      </c>
      <c r="AC273" s="9">
        <f t="shared" si="615"/>
        <v>0.0106</v>
      </c>
      <c r="AE273" s="9">
        <f t="shared" si="616"/>
        <v>0.0608</v>
      </c>
      <c r="AH273" s="9">
        <f t="shared" si="617"/>
        <v>0.0394</v>
      </c>
      <c r="AJ273" s="9">
        <f t="shared" si="618"/>
        <v>0.1711</v>
      </c>
      <c r="AK273" s="9">
        <f t="shared" si="619"/>
        <v>0.2105</v>
      </c>
      <c r="AL273" s="8">
        <f t="shared" si="620"/>
        <v>18.71733967</v>
      </c>
      <c r="AN273" s="8">
        <f t="shared" si="621"/>
        <v>23.02746932</v>
      </c>
      <c r="AP273" s="8">
        <f t="shared" si="622"/>
        <v>0.000009266108797</v>
      </c>
      <c r="AR273" s="8">
        <f t="shared" si="623"/>
        <v>0.01612120583</v>
      </c>
      <c r="AS273" s="10">
        <f t="shared" si="624"/>
        <v>2.429399433</v>
      </c>
      <c r="AU273" s="10">
        <f t="shared" si="625"/>
        <v>10.55000617</v>
      </c>
      <c r="AV273" s="10">
        <f t="shared" si="626"/>
        <v>0.009797555052</v>
      </c>
      <c r="AW273" s="8">
        <f t="shared" si="627"/>
        <v>12.9794056</v>
      </c>
    </row>
    <row r="274" ht="15.75" customHeight="1">
      <c r="A274" s="36">
        <v>303.0</v>
      </c>
      <c r="B274" s="37">
        <v>44648.0</v>
      </c>
      <c r="C274" s="36">
        <v>8.0</v>
      </c>
      <c r="D274" s="36" t="s">
        <v>54</v>
      </c>
      <c r="E274" s="36">
        <v>1.1767</v>
      </c>
      <c r="F274" s="36">
        <v>0.4077</v>
      </c>
      <c r="H274" s="36">
        <v>0.4094</v>
      </c>
      <c r="J274" s="39">
        <v>27.0</v>
      </c>
      <c r="K274" s="36">
        <v>2.8239</v>
      </c>
      <c r="L274" s="36">
        <v>0.6245</v>
      </c>
      <c r="N274" s="36">
        <v>0.4861</v>
      </c>
      <c r="P274" s="20">
        <f t="shared" si="611"/>
        <v>1.6472</v>
      </c>
      <c r="R274" s="20">
        <f t="shared" si="612"/>
        <v>0.0767</v>
      </c>
      <c r="T274" s="38">
        <f t="shared" si="613"/>
        <v>0.2168</v>
      </c>
      <c r="U274" s="20">
        <f t="shared" si="614"/>
        <v>0.2935</v>
      </c>
      <c r="X274" s="36">
        <v>0.4267</v>
      </c>
      <c r="Z274" s="36">
        <v>0.4655</v>
      </c>
      <c r="AC274" s="9">
        <f t="shared" si="615"/>
        <v>0.0173</v>
      </c>
      <c r="AE274" s="9">
        <f t="shared" si="616"/>
        <v>0.0578</v>
      </c>
      <c r="AH274" s="9">
        <f t="shared" si="617"/>
        <v>0.0594</v>
      </c>
      <c r="AJ274" s="9">
        <f t="shared" si="618"/>
        <v>0.159</v>
      </c>
      <c r="AK274" s="9">
        <f t="shared" si="619"/>
        <v>0.2184</v>
      </c>
      <c r="AL274" s="8">
        <f t="shared" si="620"/>
        <v>27.1978022</v>
      </c>
      <c r="AN274" s="8">
        <f t="shared" si="621"/>
        <v>37.35849057</v>
      </c>
      <c r="AP274" s="8">
        <f t="shared" si="622"/>
        <v>0.00001597339967</v>
      </c>
      <c r="AR274" s="8">
        <f t="shared" si="623"/>
        <v>0.01625167341</v>
      </c>
      <c r="AS274" s="10">
        <f t="shared" si="624"/>
        <v>3.606119475</v>
      </c>
      <c r="AU274" s="10">
        <f t="shared" si="625"/>
        <v>9.652744051</v>
      </c>
      <c r="AV274" s="10">
        <f t="shared" si="626"/>
        <v>0.01109586953</v>
      </c>
      <c r="AW274" s="8">
        <f t="shared" si="627"/>
        <v>13.25886353</v>
      </c>
    </row>
    <row r="275" ht="15.75" customHeight="1">
      <c r="A275" s="36">
        <v>304.0</v>
      </c>
      <c r="B275" s="37">
        <v>44648.0</v>
      </c>
      <c r="C275" s="36">
        <v>7.5</v>
      </c>
      <c r="D275" s="36" t="s">
        <v>52</v>
      </c>
      <c r="E275" s="36">
        <v>1.1802</v>
      </c>
      <c r="F275" s="36">
        <v>0.406</v>
      </c>
      <c r="H275" s="36">
        <v>0.4145</v>
      </c>
      <c r="J275" s="39">
        <v>31.5</v>
      </c>
      <c r="K275" s="36">
        <v>3.2442</v>
      </c>
      <c r="L275" s="36">
        <v>0.6694</v>
      </c>
      <c r="N275" s="36">
        <v>0.5679</v>
      </c>
      <c r="P275" s="20">
        <f t="shared" si="611"/>
        <v>2.064</v>
      </c>
      <c r="R275" s="20">
        <f t="shared" si="612"/>
        <v>0.1534</v>
      </c>
      <c r="T275" s="38">
        <f t="shared" si="613"/>
        <v>0.2634</v>
      </c>
      <c r="U275" s="20">
        <f t="shared" si="614"/>
        <v>0.4168</v>
      </c>
      <c r="X275" s="36">
        <v>0.4472</v>
      </c>
      <c r="Z275" s="36">
        <v>0.4784</v>
      </c>
      <c r="AC275" s="9">
        <f t="shared" si="615"/>
        <v>0.0327</v>
      </c>
      <c r="AE275" s="9">
        <f t="shared" si="616"/>
        <v>0.0724</v>
      </c>
      <c r="AH275" s="9">
        <f t="shared" si="617"/>
        <v>0.1207</v>
      </c>
      <c r="AJ275" s="9">
        <f t="shared" si="618"/>
        <v>0.191</v>
      </c>
      <c r="AK275" s="9">
        <f t="shared" si="619"/>
        <v>0.3117</v>
      </c>
      <c r="AL275" s="8">
        <f t="shared" si="620"/>
        <v>38.72313122</v>
      </c>
      <c r="AN275" s="8">
        <f t="shared" si="621"/>
        <v>63.19371728</v>
      </c>
      <c r="AP275" s="8">
        <f t="shared" si="622"/>
        <v>0.00001599603461</v>
      </c>
      <c r="AR275" s="8">
        <f t="shared" si="623"/>
        <v>0.01270262199</v>
      </c>
      <c r="AS275" s="10">
        <f t="shared" si="624"/>
        <v>5.847868217</v>
      </c>
      <c r="AU275" s="10">
        <f t="shared" si="625"/>
        <v>9.253875969</v>
      </c>
      <c r="AV275" s="10">
        <f t="shared" si="626"/>
        <v>0.009972525165</v>
      </c>
      <c r="AW275" s="8">
        <f t="shared" si="627"/>
        <v>15.10174419</v>
      </c>
    </row>
    <row r="276" ht="15.75" customHeight="1">
      <c r="A276" s="36">
        <v>305.0</v>
      </c>
      <c r="B276" s="37">
        <v>44648.0</v>
      </c>
      <c r="C276" s="36">
        <v>7.5</v>
      </c>
      <c r="D276" s="36" t="s">
        <v>52</v>
      </c>
      <c r="E276" s="36">
        <v>1.1727</v>
      </c>
      <c r="F276" s="36">
        <v>0.4132</v>
      </c>
      <c r="H276" s="36">
        <v>0.4135</v>
      </c>
      <c r="J276" s="39">
        <v>28.9</v>
      </c>
      <c r="K276" s="36">
        <v>2.7213</v>
      </c>
      <c r="L276" s="36">
        <v>0.63</v>
      </c>
      <c r="N276" s="36">
        <v>0.5584</v>
      </c>
      <c r="P276" s="20">
        <f t="shared" si="611"/>
        <v>1.5486</v>
      </c>
      <c r="R276" s="20">
        <f t="shared" si="612"/>
        <v>0.1449</v>
      </c>
      <c r="T276" s="38">
        <f t="shared" si="613"/>
        <v>0.2168</v>
      </c>
      <c r="U276" s="20">
        <f t="shared" si="614"/>
        <v>0.3617</v>
      </c>
      <c r="X276" s="36">
        <v>0.4429</v>
      </c>
      <c r="Z276" s="36">
        <v>0.4723</v>
      </c>
      <c r="AC276" s="9">
        <f t="shared" si="615"/>
        <v>0.0294</v>
      </c>
      <c r="AE276" s="9">
        <f t="shared" si="616"/>
        <v>0.0591</v>
      </c>
      <c r="AH276" s="9">
        <f t="shared" si="617"/>
        <v>0.1155</v>
      </c>
      <c r="AJ276" s="9">
        <f t="shared" si="618"/>
        <v>0.1577</v>
      </c>
      <c r="AK276" s="9">
        <f t="shared" si="619"/>
        <v>0.2732</v>
      </c>
      <c r="AL276" s="8">
        <f t="shared" si="620"/>
        <v>42.27672035</v>
      </c>
      <c r="AN276" s="8">
        <f t="shared" si="621"/>
        <v>73.24032974</v>
      </c>
      <c r="AP276" s="8">
        <f t="shared" si="622"/>
        <v>0.00002273121327</v>
      </c>
      <c r="AR276" s="8">
        <f t="shared" si="623"/>
        <v>0.01333504844</v>
      </c>
      <c r="AS276" s="10">
        <f t="shared" si="624"/>
        <v>7.458349477</v>
      </c>
      <c r="AU276" s="10">
        <f t="shared" si="625"/>
        <v>10.18339145</v>
      </c>
      <c r="AV276" s="10">
        <f t="shared" si="626"/>
        <v>0.01131845547</v>
      </c>
      <c r="AW276" s="8">
        <f t="shared" si="627"/>
        <v>17.64174093</v>
      </c>
    </row>
    <row r="277" ht="15.75" customHeight="1">
      <c r="A277" s="36">
        <v>306.0</v>
      </c>
      <c r="B277" s="37">
        <v>44648.0</v>
      </c>
      <c r="C277" s="36">
        <v>7.5</v>
      </c>
      <c r="D277" s="36" t="s">
        <v>52</v>
      </c>
      <c r="E277" s="36">
        <v>1.1752</v>
      </c>
      <c r="F277" s="36">
        <v>0.4088</v>
      </c>
      <c r="H277" s="36">
        <v>0.4086</v>
      </c>
      <c r="J277" s="39">
        <v>30.6</v>
      </c>
      <c r="K277" s="36">
        <v>3.4353</v>
      </c>
      <c r="L277" s="36">
        <v>0.6902</v>
      </c>
      <c r="N277" s="36">
        <v>0.5493</v>
      </c>
      <c r="P277" s="20">
        <f t="shared" si="611"/>
        <v>2.2601</v>
      </c>
      <c r="R277" s="20">
        <f t="shared" si="612"/>
        <v>0.1407</v>
      </c>
      <c r="T277" s="38">
        <f t="shared" si="613"/>
        <v>0.2814</v>
      </c>
      <c r="U277" s="20">
        <f t="shared" si="614"/>
        <v>0.4221</v>
      </c>
      <c r="X277" s="36">
        <v>0.4378</v>
      </c>
      <c r="Z277" s="36">
        <v>0.4878</v>
      </c>
      <c r="AC277" s="9">
        <f t="shared" si="615"/>
        <v>0.0292</v>
      </c>
      <c r="AE277" s="9">
        <f t="shared" si="616"/>
        <v>0.079</v>
      </c>
      <c r="AH277" s="9">
        <f t="shared" si="617"/>
        <v>0.1115</v>
      </c>
      <c r="AJ277" s="9">
        <f t="shared" si="618"/>
        <v>0.2024</v>
      </c>
      <c r="AK277" s="9">
        <f t="shared" si="619"/>
        <v>0.3139</v>
      </c>
      <c r="AL277" s="8">
        <f t="shared" si="620"/>
        <v>35.52086652</v>
      </c>
      <c r="AN277" s="8">
        <f t="shared" si="621"/>
        <v>55.08893281</v>
      </c>
      <c r="AP277" s="8">
        <f t="shared" si="622"/>
        <v>0.0000168798197</v>
      </c>
      <c r="AR277" s="8">
        <f t="shared" si="623"/>
        <v>0.01459377826</v>
      </c>
      <c r="AS277" s="10">
        <f t="shared" si="624"/>
        <v>4.933410026</v>
      </c>
      <c r="AU277" s="10">
        <f t="shared" si="625"/>
        <v>8.955355958</v>
      </c>
      <c r="AV277" s="10">
        <f t="shared" si="626"/>
        <v>0.01095536966</v>
      </c>
      <c r="AW277" s="8">
        <f t="shared" si="627"/>
        <v>13.88876598</v>
      </c>
    </row>
    <row r="278" ht="15.75" customHeight="1">
      <c r="A278" s="36">
        <v>307.0</v>
      </c>
      <c r="B278" s="37">
        <v>44648.0</v>
      </c>
      <c r="C278" s="36">
        <v>7.5</v>
      </c>
      <c r="D278" s="36" t="s">
        <v>52</v>
      </c>
      <c r="E278" s="36">
        <v>1.1897</v>
      </c>
      <c r="F278" s="36">
        <v>0.4154</v>
      </c>
      <c r="H278" s="36">
        <v>0.4129</v>
      </c>
      <c r="J278" s="39">
        <v>23.85</v>
      </c>
      <c r="K278" s="36">
        <v>2.4269</v>
      </c>
      <c r="L278" s="36">
        <v>0.572</v>
      </c>
      <c r="N278" s="36">
        <v>0.4492</v>
      </c>
      <c r="P278" s="20">
        <f t="shared" si="611"/>
        <v>1.2372</v>
      </c>
      <c r="R278" s="20">
        <f t="shared" si="612"/>
        <v>0.0363</v>
      </c>
      <c r="T278" s="38">
        <f t="shared" si="613"/>
        <v>0.1566</v>
      </c>
      <c r="U278" s="20">
        <f t="shared" si="614"/>
        <v>0.1929</v>
      </c>
      <c r="X278" s="36">
        <v>0.4203</v>
      </c>
      <c r="Z278" s="36">
        <v>0.4567</v>
      </c>
      <c r="AC278" s="9">
        <f t="shared" si="615"/>
        <v>0.0074</v>
      </c>
      <c r="AE278" s="9">
        <f t="shared" si="616"/>
        <v>0.0413</v>
      </c>
      <c r="AH278" s="9">
        <f t="shared" si="617"/>
        <v>0.0289</v>
      </c>
      <c r="AJ278" s="9">
        <f t="shared" si="618"/>
        <v>0.1153</v>
      </c>
      <c r="AK278" s="9">
        <f t="shared" si="619"/>
        <v>0.1442</v>
      </c>
      <c r="AL278" s="8">
        <f t="shared" si="620"/>
        <v>20.04160888</v>
      </c>
      <c r="AN278" s="8">
        <f t="shared" si="621"/>
        <v>25.0650477</v>
      </c>
      <c r="AP278" s="8">
        <f t="shared" si="622"/>
        <v>0.00001373450199</v>
      </c>
      <c r="AR278" s="8">
        <f t="shared" si="623"/>
        <v>0.01665441734</v>
      </c>
      <c r="AS278" s="10">
        <f t="shared" si="624"/>
        <v>2.335919819</v>
      </c>
      <c r="AU278" s="10">
        <f t="shared" si="625"/>
        <v>9.319430973</v>
      </c>
      <c r="AV278" s="10">
        <f t="shared" si="626"/>
        <v>0.01062918853</v>
      </c>
      <c r="AW278" s="8">
        <f t="shared" si="627"/>
        <v>11.65535079</v>
      </c>
    </row>
    <row r="279" ht="15.75" customHeight="1">
      <c r="A279" s="36">
        <v>308.0</v>
      </c>
      <c r="B279" s="37">
        <v>44648.0</v>
      </c>
      <c r="C279" s="36">
        <v>7.5</v>
      </c>
      <c r="D279" s="36" t="s">
        <v>56</v>
      </c>
      <c r="E279" s="36">
        <v>1.1758</v>
      </c>
      <c r="F279" s="36">
        <v>0.4129</v>
      </c>
      <c r="H279" s="36">
        <v>0.4158</v>
      </c>
      <c r="J279" s="39">
        <v>38.0</v>
      </c>
      <c r="K279" s="36">
        <v>5.86</v>
      </c>
      <c r="L279" s="36">
        <v>1.0282</v>
      </c>
      <c r="N279" s="36">
        <v>0.8424</v>
      </c>
      <c r="P279" s="20">
        <f t="shared" si="611"/>
        <v>4.6842</v>
      </c>
      <c r="R279" s="20">
        <f t="shared" si="612"/>
        <v>0.4266</v>
      </c>
      <c r="T279" s="38">
        <f t="shared" si="613"/>
        <v>0.6153</v>
      </c>
      <c r="U279" s="20">
        <f t="shared" si="614"/>
        <v>1.0419</v>
      </c>
      <c r="X279" s="36">
        <v>0.5034</v>
      </c>
      <c r="Z279" s="36">
        <v>0.5717</v>
      </c>
      <c r="AC279" s="9">
        <f t="shared" si="615"/>
        <v>0.0876</v>
      </c>
      <c r="AE279" s="9">
        <f t="shared" si="616"/>
        <v>0.1588</v>
      </c>
      <c r="AH279" s="9">
        <f t="shared" si="617"/>
        <v>0.339</v>
      </c>
      <c r="AJ279" s="9">
        <f t="shared" si="618"/>
        <v>0.4565</v>
      </c>
      <c r="AK279" s="9">
        <f t="shared" si="619"/>
        <v>0.7955</v>
      </c>
      <c r="AL279" s="8">
        <f t="shared" si="620"/>
        <v>42.61470773</v>
      </c>
      <c r="AN279" s="8">
        <f t="shared" si="621"/>
        <v>74.26067908</v>
      </c>
      <c r="AP279" s="8">
        <f t="shared" si="622"/>
        <v>0.00001898974158</v>
      </c>
      <c r="AR279" s="8">
        <f t="shared" si="623"/>
        <v>0.01799542438</v>
      </c>
      <c r="AS279" s="10">
        <f t="shared" si="624"/>
        <v>7.237094915</v>
      </c>
      <c r="AU279" s="10">
        <f t="shared" si="625"/>
        <v>9.745527518</v>
      </c>
      <c r="AV279" s="10">
        <f t="shared" si="626"/>
        <v>0.01449737571</v>
      </c>
      <c r="AW279" s="8">
        <f t="shared" si="627"/>
        <v>16.98262243</v>
      </c>
    </row>
    <row r="280" ht="15.75" customHeight="1">
      <c r="A280" s="36">
        <v>309.0</v>
      </c>
      <c r="B280" s="37">
        <v>44648.0</v>
      </c>
      <c r="C280" s="36">
        <v>7.5</v>
      </c>
      <c r="D280" s="36" t="s">
        <v>56</v>
      </c>
      <c r="E280" s="36">
        <v>1.1776</v>
      </c>
      <c r="F280" s="36">
        <v>0.4104</v>
      </c>
      <c r="H280" s="36">
        <v>0.4114</v>
      </c>
      <c r="J280" s="39">
        <v>37.3</v>
      </c>
      <c r="K280" s="36">
        <v>5.1902</v>
      </c>
      <c r="L280" s="36">
        <v>0.8816</v>
      </c>
      <c r="N280" s="36">
        <v>0.7121</v>
      </c>
      <c r="P280" s="20">
        <f t="shared" si="611"/>
        <v>4.0126</v>
      </c>
      <c r="R280" s="20">
        <f t="shared" si="612"/>
        <v>0.3007</v>
      </c>
      <c r="T280" s="38">
        <f t="shared" si="613"/>
        <v>0.4712</v>
      </c>
      <c r="U280" s="20">
        <f t="shared" si="614"/>
        <v>0.7719</v>
      </c>
      <c r="X280" s="36">
        <v>0.4731</v>
      </c>
      <c r="Z280" s="36">
        <v>0.5336</v>
      </c>
      <c r="AC280" s="9">
        <f t="shared" si="615"/>
        <v>0.0617</v>
      </c>
      <c r="AE280" s="9">
        <f t="shared" si="616"/>
        <v>0.1232</v>
      </c>
      <c r="AH280" s="9">
        <f t="shared" si="617"/>
        <v>0.239</v>
      </c>
      <c r="AJ280" s="9">
        <f t="shared" si="618"/>
        <v>0.348</v>
      </c>
      <c r="AK280" s="9">
        <f t="shared" si="619"/>
        <v>0.587</v>
      </c>
      <c r="AL280" s="8">
        <f t="shared" si="620"/>
        <v>40.71550256</v>
      </c>
      <c r="AN280" s="8">
        <f t="shared" si="621"/>
        <v>68.67816092</v>
      </c>
      <c r="AP280" s="8">
        <f t="shared" si="622"/>
        <v>0.00001458085027</v>
      </c>
      <c r="AR280" s="8">
        <f t="shared" si="623"/>
        <v>0.01444814833</v>
      </c>
      <c r="AS280" s="10">
        <f t="shared" si="624"/>
        <v>5.956237851</v>
      </c>
      <c r="AU280" s="10">
        <f t="shared" si="625"/>
        <v>8.672681055</v>
      </c>
      <c r="AV280" s="10">
        <f t="shared" si="626"/>
        <v>0.01131127616</v>
      </c>
      <c r="AW280" s="8">
        <f t="shared" si="627"/>
        <v>14.62891891</v>
      </c>
    </row>
    <row r="281" ht="15.75" customHeight="1">
      <c r="A281" s="36">
        <v>310.0</v>
      </c>
      <c r="B281" s="37">
        <v>44648.0</v>
      </c>
      <c r="C281" s="36">
        <v>7.5</v>
      </c>
      <c r="D281" s="36" t="s">
        <v>56</v>
      </c>
      <c r="E281" s="36">
        <v>1.1781</v>
      </c>
      <c r="F281" s="36">
        <v>0.4131</v>
      </c>
      <c r="H281" s="36">
        <v>0.4219</v>
      </c>
      <c r="J281" s="39">
        <v>31.5</v>
      </c>
      <c r="K281" s="36">
        <v>3.9256</v>
      </c>
      <c r="L281" s="36">
        <v>0.7708</v>
      </c>
      <c r="N281" s="36">
        <v>0.6121</v>
      </c>
      <c r="P281" s="20">
        <f t="shared" si="611"/>
        <v>2.7475</v>
      </c>
      <c r="R281" s="20">
        <f t="shared" si="612"/>
        <v>0.1902</v>
      </c>
      <c r="T281" s="38">
        <f t="shared" si="613"/>
        <v>0.3577</v>
      </c>
      <c r="U281" s="20">
        <f t="shared" si="614"/>
        <v>0.5479</v>
      </c>
      <c r="X281" s="36">
        <v>0.4623</v>
      </c>
      <c r="Z281" s="36">
        <v>0.4981</v>
      </c>
      <c r="AC281" s="9">
        <f t="shared" si="615"/>
        <v>0.0404</v>
      </c>
      <c r="AE281" s="9">
        <f t="shared" si="616"/>
        <v>0.085</v>
      </c>
      <c r="AH281" s="9">
        <f t="shared" si="617"/>
        <v>0.1498</v>
      </c>
      <c r="AJ281" s="9">
        <f t="shared" si="618"/>
        <v>0.2727</v>
      </c>
      <c r="AK281" s="9">
        <f t="shared" si="619"/>
        <v>0.4225</v>
      </c>
      <c r="AL281" s="8">
        <f t="shared" si="620"/>
        <v>35.4556213</v>
      </c>
      <c r="AN281" s="8">
        <f t="shared" si="621"/>
        <v>54.93215988</v>
      </c>
      <c r="AP281" s="8">
        <f t="shared" si="622"/>
        <v>0.0000198525765</v>
      </c>
      <c r="AR281" s="8">
        <f t="shared" si="623"/>
        <v>0.01813615192</v>
      </c>
      <c r="AS281" s="10">
        <f t="shared" si="624"/>
        <v>5.452229299</v>
      </c>
      <c r="AU281" s="10">
        <f t="shared" si="625"/>
        <v>9.925386715</v>
      </c>
      <c r="AV281" s="10">
        <f t="shared" si="626"/>
        <v>0.01351745872</v>
      </c>
      <c r="AW281" s="8">
        <f t="shared" si="627"/>
        <v>15.37761601</v>
      </c>
    </row>
    <row r="282" ht="15.75" customHeight="1">
      <c r="A282" s="36">
        <v>311.0</v>
      </c>
      <c r="B282" s="37">
        <v>44648.0</v>
      </c>
      <c r="C282" s="36">
        <v>7.5</v>
      </c>
      <c r="D282" s="36" t="s">
        <v>56</v>
      </c>
      <c r="E282" s="36">
        <v>1.1809</v>
      </c>
      <c r="F282" s="36">
        <v>0.4097</v>
      </c>
      <c r="H282" s="36">
        <v>0.41</v>
      </c>
      <c r="J282" s="39">
        <v>29.1</v>
      </c>
      <c r="K282" s="36">
        <v>2.9445</v>
      </c>
      <c r="L282" s="36">
        <v>0.6251</v>
      </c>
      <c r="N282" s="36">
        <v>0.5068</v>
      </c>
      <c r="P282" s="20">
        <f t="shared" si="611"/>
        <v>1.7636</v>
      </c>
      <c r="R282" s="20">
        <f t="shared" si="612"/>
        <v>0.0968</v>
      </c>
      <c r="T282" s="38">
        <f t="shared" si="613"/>
        <v>0.2154</v>
      </c>
      <c r="U282" s="20">
        <f t="shared" si="614"/>
        <v>0.3122</v>
      </c>
      <c r="X282" s="36">
        <v>0.4298</v>
      </c>
      <c r="Z282" s="36">
        <v>0.465</v>
      </c>
      <c r="AC282" s="9">
        <f t="shared" si="615"/>
        <v>0.0198</v>
      </c>
      <c r="AE282" s="9">
        <f t="shared" si="616"/>
        <v>0.0553</v>
      </c>
      <c r="AH282" s="9">
        <f t="shared" si="617"/>
        <v>0.077</v>
      </c>
      <c r="AJ282" s="9">
        <f t="shared" si="618"/>
        <v>0.1601</v>
      </c>
      <c r="AK282" s="9">
        <f t="shared" si="619"/>
        <v>0.2371</v>
      </c>
      <c r="AL282" s="8">
        <f t="shared" si="620"/>
        <v>32.47574863</v>
      </c>
      <c r="AN282" s="8">
        <f t="shared" si="621"/>
        <v>48.09494066</v>
      </c>
      <c r="AP282" s="8">
        <f t="shared" si="622"/>
        <v>0.0000146819161</v>
      </c>
      <c r="AR282" s="8">
        <f t="shared" si="623"/>
        <v>0.01328018325</v>
      </c>
      <c r="AS282" s="10">
        <f t="shared" si="624"/>
        <v>4.366069403</v>
      </c>
      <c r="AU282" s="10">
        <f t="shared" si="625"/>
        <v>9.078022227</v>
      </c>
      <c r="AV282" s="10">
        <f t="shared" si="626"/>
        <v>0.009621717177</v>
      </c>
      <c r="AW282" s="8">
        <f t="shared" si="627"/>
        <v>13.44409163</v>
      </c>
    </row>
    <row r="283" ht="15.75" customHeight="1">
      <c r="A283" s="36">
        <v>312.0</v>
      </c>
      <c r="B283" s="37">
        <v>44648.0</v>
      </c>
      <c r="C283" s="36">
        <v>7.5</v>
      </c>
      <c r="D283" s="36" t="s">
        <v>49</v>
      </c>
      <c r="E283" s="36">
        <v>1.172</v>
      </c>
      <c r="F283" s="36">
        <v>0.4084</v>
      </c>
      <c r="H283" s="36">
        <v>0.4149</v>
      </c>
      <c r="J283" s="39">
        <v>34.85</v>
      </c>
      <c r="K283" s="36">
        <v>3.8531</v>
      </c>
      <c r="L283" s="36">
        <v>0.7517</v>
      </c>
      <c r="N283" s="36">
        <v>0.5816</v>
      </c>
      <c r="P283" s="20">
        <f t="shared" si="611"/>
        <v>2.6811</v>
      </c>
      <c r="R283" s="20">
        <f t="shared" si="612"/>
        <v>0.1667</v>
      </c>
      <c r="T283" s="38">
        <f t="shared" si="613"/>
        <v>0.3433</v>
      </c>
      <c r="U283" s="20">
        <f t="shared" si="614"/>
        <v>0.51</v>
      </c>
      <c r="X283" s="36">
        <v>0.4486</v>
      </c>
      <c r="Z283" s="36">
        <v>0.506</v>
      </c>
      <c r="AC283" s="9">
        <f t="shared" si="615"/>
        <v>0.0337</v>
      </c>
      <c r="AE283" s="9">
        <f t="shared" si="616"/>
        <v>0.0976</v>
      </c>
      <c r="AH283" s="9">
        <f t="shared" si="617"/>
        <v>0.133</v>
      </c>
      <c r="AJ283" s="9">
        <f t="shared" si="618"/>
        <v>0.2457</v>
      </c>
      <c r="AK283" s="9">
        <f t="shared" si="619"/>
        <v>0.3787</v>
      </c>
      <c r="AL283" s="8">
        <f t="shared" si="620"/>
        <v>35.12014787</v>
      </c>
      <c r="AN283" s="8">
        <f t="shared" si="621"/>
        <v>54.13105413</v>
      </c>
      <c r="AP283" s="8">
        <f t="shared" si="622"/>
        <v>0.00001108353275</v>
      </c>
      <c r="AR283" s="8">
        <f t="shared" si="623"/>
        <v>0.01232815311</v>
      </c>
      <c r="AS283" s="10">
        <f t="shared" si="624"/>
        <v>4.960650479</v>
      </c>
      <c r="AU283" s="10">
        <f t="shared" si="625"/>
        <v>9.164149043</v>
      </c>
      <c r="AV283" s="10">
        <f t="shared" si="626"/>
        <v>0.008947196136</v>
      </c>
      <c r="AW283" s="8">
        <f t="shared" si="627"/>
        <v>14.12479952</v>
      </c>
    </row>
    <row r="284" ht="15.75" customHeight="1">
      <c r="A284" s="36">
        <v>313.0</v>
      </c>
      <c r="B284" s="37">
        <v>44648.0</v>
      </c>
      <c r="C284" s="36">
        <v>7.5</v>
      </c>
      <c r="D284" s="36" t="s">
        <v>49</v>
      </c>
      <c r="E284" s="36">
        <v>1.1827</v>
      </c>
      <c r="F284" s="36">
        <v>0.4176</v>
      </c>
      <c r="H284" s="36">
        <v>0.4115</v>
      </c>
      <c r="J284" s="39">
        <v>31.45</v>
      </c>
      <c r="K284" s="36">
        <v>4.3379</v>
      </c>
      <c r="L284" s="36">
        <v>0.77</v>
      </c>
      <c r="N284" s="36">
        <v>0.5537</v>
      </c>
      <c r="P284" s="20">
        <f t="shared" si="611"/>
        <v>3.1552</v>
      </c>
      <c r="R284" s="20">
        <f t="shared" si="612"/>
        <v>0.1422</v>
      </c>
      <c r="T284" s="38">
        <f t="shared" si="613"/>
        <v>0.3524</v>
      </c>
      <c r="U284" s="20">
        <f t="shared" si="614"/>
        <v>0.4946</v>
      </c>
      <c r="X284" s="36">
        <v>0.4417</v>
      </c>
      <c r="Z284" s="36">
        <v>0.5173</v>
      </c>
      <c r="AC284" s="9">
        <f t="shared" si="615"/>
        <v>0.0302</v>
      </c>
      <c r="AE284" s="9">
        <f t="shared" si="616"/>
        <v>0.0997</v>
      </c>
      <c r="AH284" s="9">
        <f t="shared" si="617"/>
        <v>0.112</v>
      </c>
      <c r="AJ284" s="9">
        <f t="shared" si="618"/>
        <v>0.2527</v>
      </c>
      <c r="AK284" s="9">
        <f t="shared" si="619"/>
        <v>0.3647</v>
      </c>
      <c r="AL284" s="8">
        <f t="shared" si="620"/>
        <v>30.71017274</v>
      </c>
      <c r="AN284" s="8">
        <f t="shared" si="621"/>
        <v>44.32132964</v>
      </c>
      <c r="AP284" s="8">
        <f t="shared" si="622"/>
        <v>0.00001495167864</v>
      </c>
      <c r="AR284" s="8">
        <f t="shared" si="623"/>
        <v>0.01688062928</v>
      </c>
      <c r="AS284" s="10">
        <f t="shared" si="624"/>
        <v>3.54969574</v>
      </c>
      <c r="AU284" s="10">
        <f t="shared" si="625"/>
        <v>8.009001014</v>
      </c>
      <c r="AV284" s="10">
        <f t="shared" si="626"/>
        <v>0.01172394612</v>
      </c>
      <c r="AW284" s="8">
        <f t="shared" si="627"/>
        <v>11.55869675</v>
      </c>
    </row>
    <row r="285" ht="15.75" customHeight="1">
      <c r="A285" s="36">
        <v>314.0</v>
      </c>
      <c r="B285" s="37">
        <v>44648.0</v>
      </c>
      <c r="C285" s="36">
        <v>7.5</v>
      </c>
      <c r="D285" s="36" t="s">
        <v>49</v>
      </c>
      <c r="E285" s="36">
        <v>1.1756</v>
      </c>
      <c r="F285" s="36">
        <v>0.4082</v>
      </c>
      <c r="H285" s="36">
        <v>0.4172</v>
      </c>
      <c r="J285" s="39">
        <v>28.4</v>
      </c>
      <c r="K285" s="36">
        <v>2.8121</v>
      </c>
      <c r="L285" s="36">
        <v>0.6234</v>
      </c>
      <c r="N285" s="36">
        <v>0.4508</v>
      </c>
      <c r="P285" s="20">
        <f t="shared" si="611"/>
        <v>1.6365</v>
      </c>
      <c r="R285" s="20">
        <f t="shared" si="612"/>
        <v>0.0336</v>
      </c>
      <c r="T285" s="38">
        <f t="shared" si="613"/>
        <v>0.2152</v>
      </c>
      <c r="U285" s="20">
        <f t="shared" si="614"/>
        <v>0.2488</v>
      </c>
      <c r="X285" s="36">
        <v>0.4272</v>
      </c>
      <c r="Z285" s="36">
        <v>0.4676</v>
      </c>
      <c r="AC285" s="9">
        <f t="shared" si="615"/>
        <v>0.01</v>
      </c>
      <c r="AE285" s="9">
        <f t="shared" si="616"/>
        <v>0.0594</v>
      </c>
      <c r="AH285" s="9">
        <f t="shared" si="617"/>
        <v>0.0236</v>
      </c>
      <c r="AJ285" s="9">
        <f t="shared" si="618"/>
        <v>0.1558</v>
      </c>
      <c r="AK285" s="9">
        <f t="shared" si="619"/>
        <v>0.1794</v>
      </c>
      <c r="AL285" s="8">
        <f t="shared" si="620"/>
        <v>13.15496098</v>
      </c>
      <c r="AN285" s="8">
        <f t="shared" si="621"/>
        <v>15.14762516</v>
      </c>
      <c r="AP285" s="8">
        <f t="shared" si="622"/>
        <v>0.000005032048597</v>
      </c>
      <c r="AR285" s="8">
        <f t="shared" si="623"/>
        <v>0.01383124433</v>
      </c>
      <c r="AS285" s="10">
        <f t="shared" si="624"/>
        <v>1.442102047</v>
      </c>
      <c r="AU285" s="10">
        <f t="shared" si="625"/>
        <v>9.520317751</v>
      </c>
      <c r="AV285" s="10">
        <f t="shared" si="626"/>
        <v>0.007831905138</v>
      </c>
      <c r="AW285" s="8">
        <f t="shared" si="627"/>
        <v>10.9624198</v>
      </c>
    </row>
    <row r="286" ht="15.75" customHeight="1">
      <c r="A286" s="36">
        <v>315.0</v>
      </c>
      <c r="B286" s="37">
        <v>44648.0</v>
      </c>
      <c r="C286" s="36">
        <v>7.5</v>
      </c>
      <c r="D286" s="36" t="s">
        <v>49</v>
      </c>
      <c r="E286" s="36">
        <v>1.1868</v>
      </c>
      <c r="F286" s="36">
        <v>0.4199</v>
      </c>
      <c r="H286" s="36">
        <v>0.4188</v>
      </c>
      <c r="J286" s="39">
        <v>33.2</v>
      </c>
      <c r="K286" s="36">
        <v>3.6913</v>
      </c>
      <c r="L286" s="36">
        <v>0.7282</v>
      </c>
      <c r="N286" s="36">
        <v>0.6892</v>
      </c>
      <c r="P286" s="20">
        <f t="shared" si="611"/>
        <v>2.5045</v>
      </c>
      <c r="R286" s="20">
        <f t="shared" si="612"/>
        <v>0.2704</v>
      </c>
      <c r="T286" s="38">
        <f t="shared" si="613"/>
        <v>0.3083</v>
      </c>
      <c r="U286" s="20">
        <f t="shared" si="614"/>
        <v>0.5787</v>
      </c>
      <c r="X286" s="36">
        <v>0.4708</v>
      </c>
      <c r="Z286" s="36">
        <v>0.5125</v>
      </c>
      <c r="AC286" s="9">
        <f t="shared" si="615"/>
        <v>0.052</v>
      </c>
      <c r="AE286" s="9">
        <f t="shared" si="616"/>
        <v>0.0926</v>
      </c>
      <c r="AH286" s="9">
        <f t="shared" si="617"/>
        <v>0.2184</v>
      </c>
      <c r="AJ286" s="9">
        <f t="shared" si="618"/>
        <v>0.2157</v>
      </c>
      <c r="AK286" s="9">
        <f t="shared" si="619"/>
        <v>0.4341</v>
      </c>
      <c r="AL286" s="8">
        <f t="shared" si="620"/>
        <v>50.31098825</v>
      </c>
      <c r="AN286" s="8">
        <f t="shared" si="621"/>
        <v>101.2517385</v>
      </c>
      <c r="AP286" s="8">
        <f t="shared" si="622"/>
        <v>0.00002273905899</v>
      </c>
      <c r="AR286" s="8">
        <f t="shared" si="623"/>
        <v>0.01238994223</v>
      </c>
      <c r="AS286" s="10">
        <f t="shared" si="624"/>
        <v>8.720303454</v>
      </c>
      <c r="AU286" s="10">
        <f t="shared" si="625"/>
        <v>8.612497504</v>
      </c>
      <c r="AV286" s="10">
        <f t="shared" si="626"/>
        <v>0.01186248113</v>
      </c>
      <c r="AW286" s="8">
        <f t="shared" si="627"/>
        <v>17.33280096</v>
      </c>
    </row>
    <row r="287" ht="15.75" customHeight="1">
      <c r="A287" s="36">
        <v>316.0</v>
      </c>
      <c r="B287" s="37">
        <v>44648.0</v>
      </c>
      <c r="C287" s="36">
        <v>7.5</v>
      </c>
      <c r="D287" s="36" t="s">
        <v>50</v>
      </c>
      <c r="E287" s="36">
        <v>1.183</v>
      </c>
      <c r="F287" s="36">
        <v>0.4104</v>
      </c>
      <c r="H287" s="36">
        <v>0.4158</v>
      </c>
      <c r="J287" s="39">
        <v>35.8</v>
      </c>
      <c r="K287" s="36">
        <v>4.0456</v>
      </c>
      <c r="L287" s="36">
        <v>0.8559</v>
      </c>
      <c r="N287" s="36">
        <v>0.7852</v>
      </c>
      <c r="P287" s="20">
        <f t="shared" si="611"/>
        <v>2.8626</v>
      </c>
      <c r="R287" s="20">
        <f t="shared" si="612"/>
        <v>0.3694</v>
      </c>
      <c r="T287" s="38">
        <f t="shared" si="613"/>
        <v>0.4455</v>
      </c>
      <c r="U287" s="20">
        <f t="shared" si="614"/>
        <v>0.8149</v>
      </c>
      <c r="X287" s="36">
        <v>0.4897</v>
      </c>
      <c r="Z287" s="36">
        <v>0.5246</v>
      </c>
      <c r="AC287" s="9">
        <f t="shared" si="615"/>
        <v>0.0739</v>
      </c>
      <c r="AE287" s="9">
        <f t="shared" si="616"/>
        <v>0.1142</v>
      </c>
      <c r="AH287" s="9">
        <f t="shared" si="617"/>
        <v>0.2955</v>
      </c>
      <c r="AJ287" s="9">
        <f t="shared" si="618"/>
        <v>0.3313</v>
      </c>
      <c r="AK287" s="9">
        <f t="shared" si="619"/>
        <v>0.6268</v>
      </c>
      <c r="AL287" s="8">
        <f t="shared" si="620"/>
        <v>47.14422463</v>
      </c>
      <c r="AN287" s="8">
        <f t="shared" si="621"/>
        <v>89.19408391</v>
      </c>
      <c r="AP287" s="8">
        <f t="shared" si="622"/>
        <v>0.00002176547894</v>
      </c>
      <c r="AR287" s="8">
        <f t="shared" si="623"/>
        <v>0.01542236388</v>
      </c>
      <c r="AS287" s="10">
        <f t="shared" si="624"/>
        <v>10.32278348</v>
      </c>
      <c r="AU287" s="10">
        <f t="shared" si="625"/>
        <v>11.57339482</v>
      </c>
      <c r="AV287" s="10">
        <f t="shared" si="626"/>
        <v>0.01366091874</v>
      </c>
      <c r="AW287" s="8">
        <f t="shared" si="627"/>
        <v>21.8961783</v>
      </c>
    </row>
    <row r="288" ht="15.75" customHeight="1">
      <c r="A288" s="36">
        <v>317.0</v>
      </c>
      <c r="B288" s="37">
        <v>44648.0</v>
      </c>
      <c r="C288" s="36">
        <v>7.5</v>
      </c>
      <c r="D288" s="36" t="s">
        <v>50</v>
      </c>
      <c r="E288" s="36">
        <v>1.1746</v>
      </c>
      <c r="F288" s="36">
        <v>0.4065</v>
      </c>
      <c r="H288" s="36">
        <v>0.4221</v>
      </c>
      <c r="J288" s="39">
        <v>35.0</v>
      </c>
      <c r="K288" s="36">
        <v>4.1935</v>
      </c>
      <c r="L288" s="36">
        <v>0.8062</v>
      </c>
      <c r="N288" s="36">
        <v>0.7886</v>
      </c>
      <c r="P288" s="20">
        <f t="shared" si="611"/>
        <v>3.0189</v>
      </c>
      <c r="R288" s="20">
        <f t="shared" si="612"/>
        <v>0.3665</v>
      </c>
      <c r="T288" s="38">
        <f t="shared" si="613"/>
        <v>0.3997</v>
      </c>
      <c r="U288" s="20">
        <f t="shared" si="614"/>
        <v>0.7662</v>
      </c>
      <c r="X288" s="36">
        <v>0.4928</v>
      </c>
      <c r="Z288" s="36">
        <v>0.5034</v>
      </c>
      <c r="AC288" s="9">
        <f t="shared" si="615"/>
        <v>0.0707</v>
      </c>
      <c r="AE288" s="9">
        <f t="shared" si="616"/>
        <v>0.0969</v>
      </c>
      <c r="AH288" s="9">
        <f t="shared" si="617"/>
        <v>0.2958</v>
      </c>
      <c r="AJ288" s="9">
        <f t="shared" si="618"/>
        <v>0.3028</v>
      </c>
      <c r="AK288" s="9">
        <f t="shared" si="619"/>
        <v>0.5986</v>
      </c>
      <c r="AL288" s="8">
        <f t="shared" si="620"/>
        <v>49.41530237</v>
      </c>
      <c r="AN288" s="8">
        <f t="shared" si="621"/>
        <v>97.68824306</v>
      </c>
      <c r="AP288" s="8">
        <f t="shared" si="622"/>
        <v>0.00002416921949</v>
      </c>
      <c r="AR288" s="8">
        <f t="shared" si="623"/>
        <v>0.01501234616</v>
      </c>
      <c r="AS288" s="10">
        <f t="shared" si="624"/>
        <v>9.798270893</v>
      </c>
      <c r="AU288" s="10">
        <f t="shared" si="625"/>
        <v>10.03014343</v>
      </c>
      <c r="AV288" s="10">
        <f t="shared" si="626"/>
        <v>0.01396151603</v>
      </c>
      <c r="AW288" s="8">
        <f t="shared" si="627"/>
        <v>19.82841432</v>
      </c>
    </row>
    <row r="289" ht="15.75" customHeight="1">
      <c r="A289" s="36">
        <v>318.0</v>
      </c>
      <c r="B289" s="37">
        <v>44648.0</v>
      </c>
      <c r="C289" s="36">
        <v>7.5</v>
      </c>
      <c r="D289" s="36" t="s">
        <v>50</v>
      </c>
      <c r="E289" s="36">
        <v>1.1757</v>
      </c>
      <c r="F289" s="36">
        <v>0.414</v>
      </c>
      <c r="H289" s="36">
        <v>0.4178</v>
      </c>
      <c r="J289" s="39">
        <v>33.15</v>
      </c>
      <c r="K289" s="36">
        <v>3.9861</v>
      </c>
      <c r="L289" s="36">
        <v>0.7525</v>
      </c>
      <c r="N289" s="36">
        <v>0.702</v>
      </c>
      <c r="P289" s="20">
        <f t="shared" si="611"/>
        <v>2.8104</v>
      </c>
      <c r="R289" s="20">
        <f t="shared" si="612"/>
        <v>0.2842</v>
      </c>
      <c r="T289" s="38">
        <f t="shared" si="613"/>
        <v>0.3385</v>
      </c>
      <c r="U289" s="20">
        <f t="shared" si="614"/>
        <v>0.6227</v>
      </c>
      <c r="X289" s="36">
        <v>0.4835</v>
      </c>
      <c r="Z289" s="36">
        <v>0.5118</v>
      </c>
      <c r="AC289" s="9">
        <f t="shared" si="615"/>
        <v>0.0657</v>
      </c>
      <c r="AE289" s="9">
        <f t="shared" si="616"/>
        <v>0.0978</v>
      </c>
      <c r="AH289" s="9">
        <f t="shared" si="617"/>
        <v>0.2185</v>
      </c>
      <c r="AJ289" s="9">
        <f t="shared" si="618"/>
        <v>0.2407</v>
      </c>
      <c r="AK289" s="9">
        <f t="shared" si="619"/>
        <v>0.4592</v>
      </c>
      <c r="AL289" s="8">
        <f t="shared" si="620"/>
        <v>47.58275261</v>
      </c>
      <c r="AN289" s="8">
        <f t="shared" si="621"/>
        <v>90.77690071</v>
      </c>
      <c r="AP289" s="8">
        <f t="shared" si="622"/>
        <v>0.0000229074043</v>
      </c>
      <c r="AR289" s="8">
        <f t="shared" si="623"/>
        <v>0.01388417405</v>
      </c>
      <c r="AS289" s="10">
        <f t="shared" si="624"/>
        <v>7.774693994</v>
      </c>
      <c r="AU289" s="10">
        <f t="shared" si="625"/>
        <v>8.564617136</v>
      </c>
      <c r="AV289" s="10">
        <f t="shared" si="626"/>
        <v>0.01260524471</v>
      </c>
      <c r="AW289" s="8">
        <f t="shared" si="627"/>
        <v>16.33931113</v>
      </c>
    </row>
    <row r="290" ht="15.75" customHeight="1">
      <c r="A290" s="36">
        <v>319.0</v>
      </c>
      <c r="B290" s="37">
        <v>44648.0</v>
      </c>
      <c r="C290" s="36">
        <v>7.5</v>
      </c>
      <c r="D290" s="36" t="s">
        <v>50</v>
      </c>
      <c r="E290" s="36">
        <v>1.1779</v>
      </c>
      <c r="F290" s="36">
        <v>0.4165</v>
      </c>
      <c r="H290" s="36">
        <v>0.4124</v>
      </c>
      <c r="J290" s="39">
        <v>33.25</v>
      </c>
      <c r="K290" s="36">
        <v>3.7923</v>
      </c>
      <c r="L290" s="36">
        <v>0.7836</v>
      </c>
      <c r="N290" s="36">
        <v>0.7097</v>
      </c>
      <c r="P290" s="20">
        <f t="shared" si="611"/>
        <v>2.6144</v>
      </c>
      <c r="R290" s="20">
        <f t="shared" si="612"/>
        <v>0.2973</v>
      </c>
      <c r="T290" s="38">
        <f t="shared" si="613"/>
        <v>0.3671</v>
      </c>
      <c r="U290" s="20">
        <f t="shared" si="614"/>
        <v>0.6644</v>
      </c>
      <c r="X290" s="36">
        <v>0.4793</v>
      </c>
      <c r="Z290" s="36">
        <v>0.5231</v>
      </c>
      <c r="AC290" s="9">
        <f t="shared" si="615"/>
        <v>0.0669</v>
      </c>
      <c r="AE290" s="9">
        <f t="shared" si="616"/>
        <v>0.1066</v>
      </c>
      <c r="AH290" s="9">
        <f t="shared" si="617"/>
        <v>0.2304</v>
      </c>
      <c r="AJ290" s="9">
        <f t="shared" si="618"/>
        <v>0.2605</v>
      </c>
      <c r="AK290" s="9">
        <f t="shared" si="619"/>
        <v>0.4909</v>
      </c>
      <c r="AL290" s="8">
        <f t="shared" si="620"/>
        <v>46.93420249</v>
      </c>
      <c r="AN290" s="8">
        <f t="shared" si="621"/>
        <v>88.4452975</v>
      </c>
      <c r="AP290" s="8">
        <f t="shared" si="622"/>
        <v>0.00002382331896</v>
      </c>
      <c r="AR290" s="8">
        <f t="shared" si="623"/>
        <v>0.01490063538</v>
      </c>
      <c r="AS290" s="10">
        <f t="shared" si="624"/>
        <v>8.812729498</v>
      </c>
      <c r="AU290" s="10">
        <f t="shared" si="625"/>
        <v>9.964045288</v>
      </c>
      <c r="AV290" s="10">
        <f t="shared" si="626"/>
        <v>0.01335420637</v>
      </c>
      <c r="AW290" s="8">
        <f t="shared" si="627"/>
        <v>18.77677479</v>
      </c>
    </row>
    <row r="291" ht="15.75" customHeight="1">
      <c r="A291" s="36">
        <v>320.0</v>
      </c>
      <c r="B291" s="37">
        <v>44648.0</v>
      </c>
      <c r="C291" s="36">
        <v>8.0</v>
      </c>
      <c r="D291" s="36" t="s">
        <v>50</v>
      </c>
      <c r="E291" s="36">
        <v>1.1744</v>
      </c>
      <c r="F291" s="36">
        <v>0.4136</v>
      </c>
      <c r="H291" s="36">
        <v>0.4099</v>
      </c>
      <c r="J291" s="39">
        <v>33.2</v>
      </c>
      <c r="K291" s="36">
        <v>3.8816</v>
      </c>
      <c r="L291" s="36">
        <v>0.7658</v>
      </c>
      <c r="N291" s="36">
        <v>0.4573</v>
      </c>
      <c r="P291" s="20">
        <f t="shared" si="611"/>
        <v>2.7072</v>
      </c>
      <c r="R291" s="20">
        <f t="shared" si="612"/>
        <v>0.0474</v>
      </c>
      <c r="T291" s="38">
        <f t="shared" si="613"/>
        <v>0.3522</v>
      </c>
      <c r="U291" s="20">
        <f t="shared" si="614"/>
        <v>0.3996</v>
      </c>
      <c r="X291" s="36">
        <v>0.4209</v>
      </c>
      <c r="Z291" s="36">
        <v>0.5148</v>
      </c>
      <c r="AC291" s="9">
        <f t="shared" si="615"/>
        <v>0.011</v>
      </c>
      <c r="AE291" s="9">
        <f t="shared" si="616"/>
        <v>0.1012</v>
      </c>
      <c r="AH291" s="9">
        <f t="shared" si="617"/>
        <v>0.0364</v>
      </c>
      <c r="AJ291" s="9">
        <f t="shared" si="618"/>
        <v>0.251</v>
      </c>
      <c r="AK291" s="9">
        <f t="shared" si="619"/>
        <v>0.2874</v>
      </c>
      <c r="AL291" s="8">
        <f t="shared" si="620"/>
        <v>12.66527488</v>
      </c>
      <c r="AN291" s="8">
        <f t="shared" si="621"/>
        <v>14.50199203</v>
      </c>
      <c r="AP291" s="8">
        <f t="shared" si="622"/>
        <v>0.000003789843166</v>
      </c>
      <c r="AR291" s="8">
        <f t="shared" si="623"/>
        <v>0.0144175962</v>
      </c>
      <c r="AS291" s="10">
        <f t="shared" si="624"/>
        <v>1.344562648</v>
      </c>
      <c r="AU291" s="10">
        <f t="shared" si="625"/>
        <v>9.271572104</v>
      </c>
      <c r="AV291" s="10">
        <f t="shared" si="626"/>
        <v>0.007853667537</v>
      </c>
      <c r="AW291" s="8">
        <f t="shared" si="627"/>
        <v>10.61613475</v>
      </c>
    </row>
    <row r="292" ht="15.75" customHeight="1">
      <c r="A292" s="36">
        <v>321.0</v>
      </c>
      <c r="B292" s="37">
        <v>44648.0</v>
      </c>
      <c r="C292" s="36">
        <v>8.0</v>
      </c>
      <c r="D292" s="36" t="s">
        <v>50</v>
      </c>
      <c r="E292" s="36">
        <v>1.1664</v>
      </c>
      <c r="F292" s="36">
        <v>0.4114</v>
      </c>
      <c r="H292" s="36">
        <v>0.4185</v>
      </c>
      <c r="J292" s="39">
        <v>31.75</v>
      </c>
      <c r="K292" s="36">
        <v>3.4426</v>
      </c>
      <c r="L292" s="36">
        <v>0.6743</v>
      </c>
      <c r="N292" s="36">
        <v>0.5087</v>
      </c>
      <c r="P292" s="20">
        <f t="shared" si="611"/>
        <v>2.2762</v>
      </c>
      <c r="R292" s="20">
        <f t="shared" si="612"/>
        <v>0.0902</v>
      </c>
      <c r="T292" s="38">
        <f t="shared" si="613"/>
        <v>0.2629</v>
      </c>
      <c r="U292" s="20">
        <f t="shared" si="614"/>
        <v>0.3531</v>
      </c>
      <c r="X292" s="36">
        <v>0.4383</v>
      </c>
      <c r="Z292" s="36">
        <v>0.4848</v>
      </c>
      <c r="AC292" s="9">
        <f t="shared" si="615"/>
        <v>0.0198</v>
      </c>
      <c r="AE292" s="9">
        <f t="shared" si="616"/>
        <v>0.0734</v>
      </c>
      <c r="AH292" s="9">
        <f t="shared" si="617"/>
        <v>0.0704</v>
      </c>
      <c r="AJ292" s="9">
        <f t="shared" si="618"/>
        <v>0.1895</v>
      </c>
      <c r="AK292" s="9">
        <f t="shared" si="619"/>
        <v>0.2599</v>
      </c>
      <c r="AL292" s="8">
        <f t="shared" si="620"/>
        <v>27.08734129</v>
      </c>
      <c r="AN292" s="8">
        <f t="shared" si="621"/>
        <v>37.15039578</v>
      </c>
      <c r="AP292" s="8">
        <f t="shared" si="622"/>
        <v>0.000008997428767</v>
      </c>
      <c r="AR292" s="8">
        <f t="shared" si="623"/>
        <v>0.01232814888</v>
      </c>
      <c r="AS292" s="10">
        <f t="shared" si="624"/>
        <v>3.092874088</v>
      </c>
      <c r="AU292" s="10">
        <f t="shared" si="625"/>
        <v>8.325278974</v>
      </c>
      <c r="AV292" s="10">
        <f t="shared" si="626"/>
        <v>0.008120356398</v>
      </c>
      <c r="AW292" s="8">
        <f t="shared" si="627"/>
        <v>11.41815306</v>
      </c>
    </row>
    <row r="293" ht="15.75" customHeight="1">
      <c r="A293" s="36">
        <v>322.0</v>
      </c>
      <c r="B293" s="37">
        <v>44648.0</v>
      </c>
      <c r="C293" s="36">
        <v>8.0</v>
      </c>
      <c r="D293" s="36" t="s">
        <v>50</v>
      </c>
      <c r="E293" s="36">
        <v>1.1823</v>
      </c>
      <c r="F293" s="36">
        <v>0.4092</v>
      </c>
      <c r="H293" s="36">
        <v>0.4158</v>
      </c>
      <c r="J293" s="39">
        <v>31.65</v>
      </c>
      <c r="K293" s="36">
        <v>3.382</v>
      </c>
      <c r="L293" s="36">
        <v>0.7326</v>
      </c>
      <c r="N293" s="36">
        <v>0.59</v>
      </c>
      <c r="P293" s="20">
        <f t="shared" si="611"/>
        <v>2.1997</v>
      </c>
      <c r="R293" s="20">
        <f t="shared" si="612"/>
        <v>0.1742</v>
      </c>
      <c r="T293" s="38">
        <f t="shared" si="613"/>
        <v>0.3234</v>
      </c>
      <c r="U293" s="20">
        <f t="shared" si="614"/>
        <v>0.4976</v>
      </c>
      <c r="X293" s="36">
        <v>0.4526</v>
      </c>
      <c r="Z293" s="36">
        <v>0.4976</v>
      </c>
      <c r="AC293" s="9">
        <f t="shared" si="615"/>
        <v>0.0368</v>
      </c>
      <c r="AE293" s="9">
        <f t="shared" si="616"/>
        <v>0.0884</v>
      </c>
      <c r="AH293" s="9">
        <f t="shared" si="617"/>
        <v>0.1374</v>
      </c>
      <c r="AJ293" s="9">
        <f t="shared" si="618"/>
        <v>0.235</v>
      </c>
      <c r="AK293" s="9">
        <f t="shared" si="619"/>
        <v>0.3724</v>
      </c>
      <c r="AL293" s="8">
        <f t="shared" si="620"/>
        <v>36.89581096</v>
      </c>
      <c r="AN293" s="8">
        <f t="shared" si="621"/>
        <v>58.46808511</v>
      </c>
      <c r="AP293" s="8">
        <f t="shared" si="622"/>
        <v>0.00001781645403</v>
      </c>
      <c r="AR293" s="8">
        <f t="shared" si="623"/>
        <v>0.01542325305</v>
      </c>
      <c r="AS293" s="10">
        <f t="shared" si="624"/>
        <v>6.246306314</v>
      </c>
      <c r="AU293" s="10">
        <f t="shared" si="625"/>
        <v>10.68327499</v>
      </c>
      <c r="AV293" s="10">
        <f t="shared" si="626"/>
        <v>0.01174596032</v>
      </c>
      <c r="AW293" s="8">
        <f t="shared" si="627"/>
        <v>16.92958131</v>
      </c>
    </row>
    <row r="294" ht="15.75" customHeight="1">
      <c r="A294" s="36">
        <v>323.0</v>
      </c>
      <c r="B294" s="37">
        <v>44648.0</v>
      </c>
      <c r="C294" s="36">
        <v>8.0</v>
      </c>
      <c r="D294" s="36" t="s">
        <v>50</v>
      </c>
      <c r="E294" s="36">
        <v>1.1723</v>
      </c>
      <c r="F294" s="36">
        <v>0.4194</v>
      </c>
      <c r="H294" s="36">
        <v>0.4092</v>
      </c>
      <c r="J294" s="39">
        <v>30.05</v>
      </c>
      <c r="K294" s="36">
        <v>3.7558</v>
      </c>
      <c r="L294" s="36">
        <v>0.7572</v>
      </c>
      <c r="N294" s="36">
        <v>0.67</v>
      </c>
      <c r="P294" s="20">
        <f t="shared" si="611"/>
        <v>2.5835</v>
      </c>
      <c r="R294" s="20">
        <f t="shared" si="612"/>
        <v>0.2608</v>
      </c>
      <c r="T294" s="38">
        <f t="shared" si="613"/>
        <v>0.3378</v>
      </c>
      <c r="U294" s="20">
        <f t="shared" si="614"/>
        <v>0.5986</v>
      </c>
      <c r="X294" s="36">
        <v>0.4646</v>
      </c>
      <c r="Z294" s="36">
        <v>0.516</v>
      </c>
      <c r="AC294" s="9">
        <f t="shared" si="615"/>
        <v>0.0554</v>
      </c>
      <c r="AE294" s="9">
        <f t="shared" si="616"/>
        <v>0.0966</v>
      </c>
      <c r="AH294" s="9">
        <f t="shared" si="617"/>
        <v>0.2054</v>
      </c>
      <c r="AJ294" s="9">
        <f t="shared" si="618"/>
        <v>0.2412</v>
      </c>
      <c r="AK294" s="9">
        <f t="shared" si="619"/>
        <v>0.4466</v>
      </c>
      <c r="AL294" s="8">
        <f t="shared" si="620"/>
        <v>45.9919391</v>
      </c>
      <c r="AN294" s="8">
        <f t="shared" si="621"/>
        <v>85.15754561</v>
      </c>
      <c r="AP294" s="8">
        <f t="shared" si="622"/>
        <v>0.0000337948824</v>
      </c>
      <c r="AR294" s="8">
        <f t="shared" si="623"/>
        <v>0.01829341083</v>
      </c>
      <c r="AS294" s="10">
        <f t="shared" si="624"/>
        <v>7.950454809</v>
      </c>
      <c r="AU294" s="10">
        <f t="shared" si="625"/>
        <v>9.33617186</v>
      </c>
      <c r="AV294" s="10">
        <f t="shared" si="626"/>
        <v>0.01645831195</v>
      </c>
      <c r="AW294" s="8">
        <f t="shared" si="627"/>
        <v>17.28662667</v>
      </c>
    </row>
    <row r="295" ht="15.75" customHeight="1">
      <c r="A295" s="36">
        <v>324.0</v>
      </c>
      <c r="B295" s="37">
        <v>44648.0</v>
      </c>
      <c r="C295" s="36">
        <v>8.0</v>
      </c>
      <c r="D295" s="36" t="s">
        <v>51</v>
      </c>
      <c r="E295" s="36">
        <v>1.1875</v>
      </c>
      <c r="F295" s="36">
        <v>0.4221</v>
      </c>
      <c r="H295" s="36">
        <v>0.412</v>
      </c>
      <c r="J295" s="39">
        <v>26.3</v>
      </c>
      <c r="K295" s="36">
        <v>2.3951</v>
      </c>
      <c r="L295" s="36">
        <v>0.586</v>
      </c>
      <c r="N295" s="36">
        <v>0.4536</v>
      </c>
      <c r="P295" s="20">
        <f t="shared" si="611"/>
        <v>1.2076</v>
      </c>
      <c r="R295" s="20">
        <f t="shared" si="612"/>
        <v>0.0416</v>
      </c>
      <c r="T295" s="38">
        <f t="shared" si="613"/>
        <v>0.1639</v>
      </c>
      <c r="U295" s="20">
        <f t="shared" si="614"/>
        <v>0.2055</v>
      </c>
      <c r="X295" s="36">
        <v>0.4287</v>
      </c>
      <c r="Z295" s="36">
        <v>0.4701</v>
      </c>
      <c r="AC295" s="9">
        <f t="shared" si="615"/>
        <v>0.0167</v>
      </c>
      <c r="AE295" s="9">
        <f t="shared" si="616"/>
        <v>0.048</v>
      </c>
      <c r="AH295" s="9">
        <f t="shared" si="617"/>
        <v>0.0249</v>
      </c>
      <c r="AJ295" s="9">
        <f t="shared" si="618"/>
        <v>0.1159</v>
      </c>
      <c r="AK295" s="9">
        <f t="shared" si="619"/>
        <v>0.1408</v>
      </c>
      <c r="AL295" s="8">
        <f t="shared" si="620"/>
        <v>17.68465909</v>
      </c>
      <c r="AN295" s="8">
        <f t="shared" si="621"/>
        <v>21.48403796</v>
      </c>
      <c r="AP295" s="8">
        <f t="shared" si="622"/>
        <v>0.000007553991204</v>
      </c>
      <c r="AR295" s="8">
        <f t="shared" si="623"/>
        <v>0.01274643703</v>
      </c>
      <c r="AS295" s="10">
        <f t="shared" si="624"/>
        <v>2.06194104</v>
      </c>
      <c r="AU295" s="10">
        <f t="shared" si="625"/>
        <v>9.597548857</v>
      </c>
      <c r="AV295" s="10">
        <f t="shared" si="626"/>
        <v>0.007739901064</v>
      </c>
      <c r="AW295" s="8">
        <f t="shared" si="627"/>
        <v>11.6594899</v>
      </c>
    </row>
    <row r="296" ht="15.75" customHeight="1">
      <c r="A296" s="36">
        <v>325.0</v>
      </c>
      <c r="B296" s="37">
        <v>44648.0</v>
      </c>
      <c r="C296" s="36">
        <v>7.5</v>
      </c>
      <c r="D296" s="36" t="s">
        <v>53</v>
      </c>
      <c r="E296" s="36">
        <v>1.1909</v>
      </c>
      <c r="F296" s="36">
        <v>0.4178</v>
      </c>
      <c r="H296" s="36">
        <v>0.4147</v>
      </c>
      <c r="J296" s="39">
        <v>31.55</v>
      </c>
      <c r="K296" s="36">
        <v>3.3478</v>
      </c>
      <c r="L296" s="36">
        <v>0.7341</v>
      </c>
      <c r="N296" s="36">
        <v>0.6281</v>
      </c>
      <c r="P296" s="20">
        <f t="shared" si="611"/>
        <v>2.1569</v>
      </c>
      <c r="R296" s="20">
        <f t="shared" si="612"/>
        <v>0.2134</v>
      </c>
      <c r="T296" s="38">
        <f t="shared" si="613"/>
        <v>0.3163</v>
      </c>
      <c r="U296" s="20">
        <f t="shared" si="614"/>
        <v>0.5297</v>
      </c>
      <c r="X296" s="36">
        <v>0.4669</v>
      </c>
      <c r="Z296" s="36">
        <v>0.5155</v>
      </c>
      <c r="AC296" s="9">
        <f t="shared" si="615"/>
        <v>0.0522</v>
      </c>
      <c r="AE296" s="9">
        <f t="shared" si="616"/>
        <v>0.0977</v>
      </c>
      <c r="AH296" s="9">
        <f t="shared" si="617"/>
        <v>0.1612</v>
      </c>
      <c r="AJ296" s="9">
        <f t="shared" si="618"/>
        <v>0.2186</v>
      </c>
      <c r="AK296" s="9">
        <f t="shared" si="619"/>
        <v>0.3798</v>
      </c>
      <c r="AL296" s="8">
        <f t="shared" si="620"/>
        <v>42.44339126</v>
      </c>
      <c r="AN296" s="8">
        <f t="shared" si="621"/>
        <v>73.74199451</v>
      </c>
      <c r="AP296" s="8">
        <f t="shared" si="622"/>
        <v>0.00002120841724</v>
      </c>
      <c r="AR296" s="8">
        <f t="shared" si="623"/>
        <v>0.01447404211</v>
      </c>
      <c r="AS296" s="10">
        <f t="shared" si="624"/>
        <v>7.473689091</v>
      </c>
      <c r="AU296" s="10">
        <f t="shared" si="625"/>
        <v>10.13491585</v>
      </c>
      <c r="AV296" s="10">
        <f t="shared" si="626"/>
        <v>0.01209363535</v>
      </c>
      <c r="AW296" s="8">
        <f t="shared" si="627"/>
        <v>17.60860494</v>
      </c>
    </row>
    <row r="297" ht="15.75" customHeight="1">
      <c r="A297" s="36">
        <v>326.0</v>
      </c>
      <c r="B297" s="37">
        <v>44648.0</v>
      </c>
      <c r="C297" s="36">
        <v>7.5</v>
      </c>
      <c r="D297" s="36" t="s">
        <v>53</v>
      </c>
      <c r="E297" s="36">
        <v>1.1806</v>
      </c>
      <c r="F297" s="36">
        <v>0.4152</v>
      </c>
      <c r="H297" s="36">
        <v>0.4158</v>
      </c>
      <c r="J297" s="39">
        <v>33.0</v>
      </c>
      <c r="K297" s="36">
        <v>3.6413</v>
      </c>
      <c r="L297" s="36">
        <v>0.7274</v>
      </c>
      <c r="N297" s="36">
        <v>0.6185</v>
      </c>
      <c r="P297" s="20">
        <f t="shared" si="611"/>
        <v>2.4607</v>
      </c>
      <c r="R297" s="20">
        <f t="shared" si="612"/>
        <v>0.2027</v>
      </c>
      <c r="T297" s="38">
        <f t="shared" si="613"/>
        <v>0.3122</v>
      </c>
      <c r="U297" s="20">
        <f t="shared" si="614"/>
        <v>0.5149</v>
      </c>
      <c r="X297" s="36">
        <v>0.4614</v>
      </c>
      <c r="Z297" s="36">
        <v>0.513</v>
      </c>
      <c r="AC297" s="9">
        <f t="shared" si="615"/>
        <v>0.0456</v>
      </c>
      <c r="AE297" s="9">
        <f t="shared" si="616"/>
        <v>0.0978</v>
      </c>
      <c r="AH297" s="9">
        <f t="shared" si="617"/>
        <v>0.1571</v>
      </c>
      <c r="AJ297" s="9">
        <f t="shared" si="618"/>
        <v>0.2144</v>
      </c>
      <c r="AK297" s="9">
        <f t="shared" si="619"/>
        <v>0.3715</v>
      </c>
      <c r="AL297" s="8">
        <f t="shared" si="620"/>
        <v>42.28802153</v>
      </c>
      <c r="AN297" s="8">
        <f t="shared" si="621"/>
        <v>73.27425373</v>
      </c>
      <c r="AP297" s="8">
        <f t="shared" si="622"/>
        <v>0.00001681673369</v>
      </c>
      <c r="AR297" s="8">
        <f t="shared" si="623"/>
        <v>0.01252448186</v>
      </c>
      <c r="AS297" s="10">
        <f t="shared" si="624"/>
        <v>6.384362173</v>
      </c>
      <c r="AU297" s="10">
        <f t="shared" si="625"/>
        <v>8.712967855</v>
      </c>
      <c r="AV297" s="10">
        <f t="shared" si="626"/>
        <v>0.01033753513</v>
      </c>
      <c r="AW297" s="8">
        <f t="shared" si="627"/>
        <v>15.09733003</v>
      </c>
    </row>
    <row r="298" ht="15.75" customHeight="1">
      <c r="A298" s="36">
        <v>327.0</v>
      </c>
      <c r="B298" s="37">
        <v>44648.0</v>
      </c>
      <c r="C298" s="36">
        <v>8.0</v>
      </c>
      <c r="D298" s="36" t="s">
        <v>51</v>
      </c>
      <c r="E298" s="36">
        <v>1.1844</v>
      </c>
      <c r="F298" s="36">
        <v>0.4104</v>
      </c>
      <c r="H298" s="36">
        <v>0.4106</v>
      </c>
      <c r="J298" s="39">
        <v>26.5</v>
      </c>
      <c r="K298" s="36">
        <v>2.7224</v>
      </c>
      <c r="L298" s="36">
        <v>0.6095</v>
      </c>
      <c r="N298" s="36">
        <v>0.4949</v>
      </c>
      <c r="P298" s="20">
        <f t="shared" si="611"/>
        <v>1.538</v>
      </c>
      <c r="R298" s="20">
        <f t="shared" si="612"/>
        <v>0.0843</v>
      </c>
      <c r="T298" s="38">
        <f t="shared" si="613"/>
        <v>0.1991</v>
      </c>
      <c r="U298" s="20">
        <f t="shared" si="614"/>
        <v>0.2834</v>
      </c>
      <c r="X298" s="36">
        <v>0.4297</v>
      </c>
      <c r="Z298" s="36">
        <v>0.4723</v>
      </c>
      <c r="AC298" s="9">
        <f t="shared" si="615"/>
        <v>0.0191</v>
      </c>
      <c r="AE298" s="9">
        <f t="shared" si="616"/>
        <v>0.0619</v>
      </c>
      <c r="AH298" s="9">
        <f t="shared" si="617"/>
        <v>0.0652</v>
      </c>
      <c r="AJ298" s="9">
        <f t="shared" si="618"/>
        <v>0.1372</v>
      </c>
      <c r="AK298" s="9">
        <f t="shared" si="619"/>
        <v>0.2024</v>
      </c>
      <c r="AL298" s="8">
        <f t="shared" si="620"/>
        <v>32.21343874</v>
      </c>
      <c r="AN298" s="8">
        <f t="shared" si="621"/>
        <v>47.52186589</v>
      </c>
      <c r="AP298" s="8">
        <f t="shared" si="622"/>
        <v>0.00001910390108</v>
      </c>
      <c r="AR298" s="8">
        <f t="shared" si="623"/>
        <v>0.01477362052</v>
      </c>
      <c r="AS298" s="10">
        <f t="shared" si="624"/>
        <v>4.239271782</v>
      </c>
      <c r="AU298" s="10">
        <f t="shared" si="625"/>
        <v>8.920676203</v>
      </c>
      <c r="AV298" s="10">
        <f t="shared" si="626"/>
        <v>0.01087609234</v>
      </c>
      <c r="AW298" s="8">
        <f t="shared" si="627"/>
        <v>13.15994798</v>
      </c>
    </row>
    <row r="299" ht="15.75" customHeight="1">
      <c r="A299" s="36">
        <v>328.0</v>
      </c>
      <c r="B299" s="37">
        <v>44648.0</v>
      </c>
      <c r="C299" s="36">
        <v>7.5</v>
      </c>
      <c r="D299" s="36" t="s">
        <v>53</v>
      </c>
      <c r="E299" s="36">
        <v>1.1843</v>
      </c>
      <c r="F299" s="36">
        <v>0.4118</v>
      </c>
      <c r="H299" s="36">
        <v>0.4073</v>
      </c>
      <c r="J299" s="39">
        <v>27.35</v>
      </c>
      <c r="K299" s="36">
        <v>2.6351</v>
      </c>
      <c r="L299" s="36">
        <v>0.5905</v>
      </c>
      <c r="N299" s="36">
        <v>0.4897</v>
      </c>
      <c r="P299" s="20">
        <f t="shared" si="611"/>
        <v>1.4508</v>
      </c>
      <c r="R299" s="20">
        <f t="shared" si="612"/>
        <v>0.0824</v>
      </c>
      <c r="T299" s="38">
        <f t="shared" si="613"/>
        <v>0.1787</v>
      </c>
      <c r="U299" s="20">
        <f t="shared" si="614"/>
        <v>0.2611</v>
      </c>
      <c r="X299" s="36">
        <v>0.4251</v>
      </c>
      <c r="Z299" s="36">
        <v>0.464</v>
      </c>
      <c r="AC299" s="9">
        <f t="shared" si="615"/>
        <v>0.0178</v>
      </c>
      <c r="AE299" s="9">
        <f t="shared" si="616"/>
        <v>0.0522</v>
      </c>
      <c r="AH299" s="9">
        <f t="shared" si="617"/>
        <v>0.0646</v>
      </c>
      <c r="AJ299" s="9">
        <f t="shared" si="618"/>
        <v>0.1265</v>
      </c>
      <c r="AK299" s="9">
        <f t="shared" si="619"/>
        <v>0.1911</v>
      </c>
      <c r="AL299" s="8">
        <f t="shared" si="620"/>
        <v>33.80429095</v>
      </c>
      <c r="AN299" s="8">
        <f t="shared" si="621"/>
        <v>51.06719368</v>
      </c>
      <c r="AP299" s="8">
        <f t="shared" si="622"/>
        <v>0.00001637447117</v>
      </c>
      <c r="AR299" s="8">
        <f t="shared" si="623"/>
        <v>0.01247375424</v>
      </c>
      <c r="AS299" s="10">
        <f t="shared" si="624"/>
        <v>4.452715743</v>
      </c>
      <c r="AU299" s="10">
        <f t="shared" si="625"/>
        <v>8.719327268</v>
      </c>
      <c r="AV299" s="10">
        <f t="shared" si="626"/>
        <v>0.009340899405</v>
      </c>
      <c r="AW299" s="8">
        <f t="shared" si="627"/>
        <v>13.17204301</v>
      </c>
    </row>
    <row r="300" ht="15.75" customHeight="1">
      <c r="A300" s="36">
        <v>329.0</v>
      </c>
      <c r="B300" s="37">
        <v>44648.0</v>
      </c>
      <c r="C300" s="36">
        <v>8.0</v>
      </c>
      <c r="D300" s="36" t="s">
        <v>51</v>
      </c>
      <c r="E300" s="36">
        <v>1.1815</v>
      </c>
      <c r="F300" s="36">
        <v>0.4176</v>
      </c>
      <c r="H300" s="36">
        <v>0.411</v>
      </c>
      <c r="J300" s="39">
        <v>29.8</v>
      </c>
      <c r="K300" s="36">
        <v>3.4429</v>
      </c>
      <c r="L300" s="36">
        <v>0.7187</v>
      </c>
      <c r="N300" s="36">
        <v>0.4337</v>
      </c>
      <c r="P300" s="20">
        <f t="shared" si="611"/>
        <v>2.2614</v>
      </c>
      <c r="R300" s="20">
        <f t="shared" si="612"/>
        <v>0.0227</v>
      </c>
      <c r="T300" s="38">
        <f t="shared" si="613"/>
        <v>0.3011</v>
      </c>
      <c r="U300" s="20">
        <f t="shared" si="614"/>
        <v>0.3238</v>
      </c>
      <c r="X300" s="36">
        <v>0.4156</v>
      </c>
      <c r="Z300" s="36">
        <v>0.4991</v>
      </c>
      <c r="AC300" s="9">
        <f t="shared" si="615"/>
        <v>0.0046</v>
      </c>
      <c r="AE300" s="9">
        <f t="shared" si="616"/>
        <v>0.0815</v>
      </c>
      <c r="AH300" s="9">
        <f t="shared" si="617"/>
        <v>0.0181</v>
      </c>
      <c r="AJ300" s="9">
        <f t="shared" si="618"/>
        <v>0.2196</v>
      </c>
      <c r="AK300" s="9">
        <f t="shared" si="619"/>
        <v>0.2377</v>
      </c>
      <c r="AL300" s="8">
        <f t="shared" si="620"/>
        <v>7.614640303</v>
      </c>
      <c r="AN300" s="8">
        <f t="shared" si="621"/>
        <v>8.242258652</v>
      </c>
      <c r="AP300" s="8">
        <f t="shared" si="622"/>
        <v>0.00000309445134</v>
      </c>
      <c r="AR300" s="8">
        <f t="shared" si="623"/>
        <v>0.01704766149</v>
      </c>
      <c r="AS300" s="10">
        <f t="shared" si="624"/>
        <v>0.8003891395</v>
      </c>
      <c r="AU300" s="10">
        <f t="shared" si="625"/>
        <v>9.71079862</v>
      </c>
      <c r="AV300" s="10">
        <f t="shared" si="626"/>
        <v>0.00898215178</v>
      </c>
      <c r="AW300" s="8">
        <f t="shared" si="627"/>
        <v>10.51118776</v>
      </c>
    </row>
    <row r="301" ht="15.75" customHeight="1">
      <c r="A301" s="36">
        <v>330.0</v>
      </c>
      <c r="B301" s="37">
        <v>44648.0</v>
      </c>
      <c r="C301" s="36">
        <v>7.5</v>
      </c>
      <c r="D301" s="36" t="s">
        <v>53</v>
      </c>
      <c r="E301" s="36">
        <v>1.1808</v>
      </c>
      <c r="F301" s="36">
        <v>0.4134</v>
      </c>
      <c r="H301" s="36">
        <v>0.4116</v>
      </c>
      <c r="J301" s="39">
        <v>32.9</v>
      </c>
      <c r="K301" s="36">
        <v>3.6015</v>
      </c>
      <c r="L301" s="36">
        <v>0.7306</v>
      </c>
      <c r="N301" s="36">
        <v>0.5713</v>
      </c>
      <c r="P301" s="20">
        <f t="shared" si="611"/>
        <v>2.4207</v>
      </c>
      <c r="R301" s="20">
        <f t="shared" si="612"/>
        <v>0.1597</v>
      </c>
      <c r="T301" s="38">
        <f t="shared" si="613"/>
        <v>0.3172</v>
      </c>
      <c r="U301" s="20">
        <f t="shared" si="614"/>
        <v>0.4769</v>
      </c>
      <c r="X301" s="36">
        <v>0.4572</v>
      </c>
      <c r="Z301" s="36">
        <v>0.533</v>
      </c>
      <c r="AC301" s="9">
        <f t="shared" si="615"/>
        <v>0.0456</v>
      </c>
      <c r="AE301" s="9">
        <f t="shared" si="616"/>
        <v>0.1196</v>
      </c>
      <c r="AH301" s="9">
        <f t="shared" si="617"/>
        <v>0.1141</v>
      </c>
      <c r="AJ301" s="9">
        <f t="shared" si="618"/>
        <v>0.1976</v>
      </c>
      <c r="AK301" s="9">
        <f t="shared" si="619"/>
        <v>0.3117</v>
      </c>
      <c r="AL301" s="8">
        <f t="shared" si="620"/>
        <v>36.60571062</v>
      </c>
      <c r="AN301" s="8">
        <f t="shared" si="621"/>
        <v>57.74291498</v>
      </c>
      <c r="AP301" s="8">
        <f t="shared" si="622"/>
        <v>0.00001238515123</v>
      </c>
      <c r="AR301" s="8">
        <f t="shared" si="623"/>
        <v>0.01164116638</v>
      </c>
      <c r="AS301" s="10">
        <f t="shared" si="624"/>
        <v>4.71351262</v>
      </c>
      <c r="AU301" s="10">
        <f t="shared" si="625"/>
        <v>8.162928079</v>
      </c>
      <c r="AV301" s="10">
        <f t="shared" si="626"/>
        <v>0.008752842392</v>
      </c>
      <c r="AW301" s="8">
        <f t="shared" si="627"/>
        <v>12.8764407</v>
      </c>
    </row>
    <row r="302" ht="15.75" customHeight="1">
      <c r="A302" s="36">
        <v>331.0</v>
      </c>
      <c r="B302" s="37">
        <v>44648.0</v>
      </c>
      <c r="C302" s="36">
        <v>8.0</v>
      </c>
      <c r="D302" s="36" t="s">
        <v>51</v>
      </c>
      <c r="E302" s="36">
        <v>1.1806</v>
      </c>
      <c r="F302" s="36">
        <v>0.4142</v>
      </c>
      <c r="H302" s="36">
        <v>0.4095</v>
      </c>
      <c r="J302" s="39">
        <v>31.1</v>
      </c>
      <c r="K302" s="36">
        <v>2.6483</v>
      </c>
      <c r="L302" s="36">
        <v>0.5992</v>
      </c>
      <c r="N302" s="36">
        <v>0.4506</v>
      </c>
      <c r="P302" s="20">
        <f t="shared" si="611"/>
        <v>1.4677</v>
      </c>
      <c r="R302" s="20">
        <f t="shared" si="612"/>
        <v>0.0411</v>
      </c>
      <c r="T302" s="38">
        <f t="shared" si="613"/>
        <v>0.185</v>
      </c>
      <c r="U302" s="20">
        <f t="shared" si="614"/>
        <v>0.2261</v>
      </c>
      <c r="X302" s="36">
        <v>0.4206</v>
      </c>
      <c r="Z302" s="36">
        <v>0.4743</v>
      </c>
      <c r="AC302" s="9">
        <f t="shared" si="615"/>
        <v>0.0111</v>
      </c>
      <c r="AE302" s="9">
        <f t="shared" si="616"/>
        <v>0.0601</v>
      </c>
      <c r="AH302" s="9">
        <f t="shared" si="617"/>
        <v>0.03</v>
      </c>
      <c r="AJ302" s="9">
        <f t="shared" si="618"/>
        <v>0.1249</v>
      </c>
      <c r="AK302" s="9">
        <f t="shared" si="619"/>
        <v>0.1549</v>
      </c>
      <c r="AL302" s="8">
        <f t="shared" si="620"/>
        <v>19.36733376</v>
      </c>
      <c r="AN302" s="8">
        <f t="shared" si="621"/>
        <v>24.01921537</v>
      </c>
      <c r="AP302" s="8">
        <f t="shared" si="622"/>
        <v>0.000004216025616</v>
      </c>
      <c r="AR302" s="8">
        <f t="shared" si="623"/>
        <v>0.008607870998</v>
      </c>
      <c r="AS302" s="10">
        <f t="shared" si="624"/>
        <v>2.044014444</v>
      </c>
      <c r="AU302" s="10">
        <f t="shared" si="625"/>
        <v>8.50991347</v>
      </c>
      <c r="AV302" s="10">
        <f t="shared" si="626"/>
        <v>0.005149561518</v>
      </c>
      <c r="AW302" s="8">
        <f t="shared" si="627"/>
        <v>10.55392791</v>
      </c>
    </row>
    <row r="303" ht="15.75" customHeight="1">
      <c r="A303" s="36">
        <v>332.0</v>
      </c>
      <c r="B303" s="37">
        <v>44648.0</v>
      </c>
      <c r="C303" s="36">
        <v>8.0</v>
      </c>
      <c r="D303" s="36" t="s">
        <v>55</v>
      </c>
      <c r="E303" s="36">
        <v>1.1778</v>
      </c>
      <c r="F303" s="36">
        <v>0.4167</v>
      </c>
      <c r="H303" s="36">
        <v>0.416</v>
      </c>
      <c r="J303" s="39">
        <v>30.55</v>
      </c>
      <c r="K303" s="36">
        <v>3.1519</v>
      </c>
      <c r="L303" s="36">
        <v>0.6821</v>
      </c>
      <c r="N303" s="36">
        <v>0.5005</v>
      </c>
      <c r="P303" s="20">
        <f t="shared" si="611"/>
        <v>1.9741</v>
      </c>
      <c r="R303" s="20">
        <f t="shared" si="612"/>
        <v>0.0845</v>
      </c>
      <c r="T303" s="38">
        <f t="shared" si="613"/>
        <v>0.2654</v>
      </c>
      <c r="U303" s="20">
        <f t="shared" si="614"/>
        <v>0.3499</v>
      </c>
      <c r="X303" s="36">
        <v>0.4373</v>
      </c>
      <c r="Z303" s="36">
        <v>0.5102</v>
      </c>
      <c r="AC303" s="9">
        <f t="shared" si="615"/>
        <v>0.0213</v>
      </c>
      <c r="AE303" s="9">
        <f t="shared" si="616"/>
        <v>0.0935</v>
      </c>
      <c r="AH303" s="9">
        <f t="shared" si="617"/>
        <v>0.0632</v>
      </c>
      <c r="AJ303" s="9">
        <f t="shared" si="618"/>
        <v>0.1719</v>
      </c>
      <c r="AK303" s="9">
        <f t="shared" si="619"/>
        <v>0.2351</v>
      </c>
      <c r="AL303" s="8">
        <f t="shared" si="620"/>
        <v>26.8821778</v>
      </c>
      <c r="AN303" s="8">
        <f t="shared" si="621"/>
        <v>36.76556137</v>
      </c>
      <c r="AP303" s="8">
        <f t="shared" si="622"/>
        <v>0.00000963984609</v>
      </c>
      <c r="AR303" s="8">
        <f t="shared" si="623"/>
        <v>0.01245125454</v>
      </c>
      <c r="AS303" s="10">
        <f t="shared" si="624"/>
        <v>3.201458893</v>
      </c>
      <c r="AU303" s="10">
        <f t="shared" si="625"/>
        <v>8.707765564</v>
      </c>
      <c r="AV303" s="10">
        <f t="shared" si="626"/>
        <v>0.00824553777</v>
      </c>
      <c r="AW303" s="8">
        <f t="shared" si="627"/>
        <v>11.90922446</v>
      </c>
    </row>
    <row r="304" ht="15.75" customHeight="1">
      <c r="A304" s="36">
        <v>333.0</v>
      </c>
      <c r="B304" s="37">
        <v>44648.0</v>
      </c>
      <c r="C304" s="36">
        <v>7.5</v>
      </c>
      <c r="D304" s="36" t="s">
        <v>51</v>
      </c>
      <c r="E304" s="36">
        <v>1.1803</v>
      </c>
      <c r="F304" s="36">
        <v>0.4149</v>
      </c>
      <c r="H304" s="36">
        <v>0.4145</v>
      </c>
      <c r="J304" s="39">
        <v>35.3</v>
      </c>
      <c r="K304" s="36">
        <v>3.6958</v>
      </c>
      <c r="L304" s="36">
        <v>0.7739</v>
      </c>
      <c r="N304" s="36">
        <v>0.7178</v>
      </c>
      <c r="P304" s="20">
        <f t="shared" si="611"/>
        <v>2.5155</v>
      </c>
      <c r="R304" s="20">
        <f t="shared" si="612"/>
        <v>0.3033</v>
      </c>
      <c r="T304" s="38">
        <f t="shared" si="613"/>
        <v>0.359</v>
      </c>
      <c r="U304" s="20">
        <f t="shared" si="614"/>
        <v>0.6623</v>
      </c>
      <c r="X304" s="36">
        <v>0.4835</v>
      </c>
      <c r="Z304" s="36">
        <v>0.5261</v>
      </c>
      <c r="AC304" s="9">
        <f t="shared" si="615"/>
        <v>0.069</v>
      </c>
      <c r="AE304" s="9">
        <f t="shared" si="616"/>
        <v>0.1112</v>
      </c>
      <c r="AH304" s="9">
        <f t="shared" si="617"/>
        <v>0.2343</v>
      </c>
      <c r="AJ304" s="9">
        <f t="shared" si="618"/>
        <v>0.2478</v>
      </c>
      <c r="AK304" s="9">
        <f t="shared" si="619"/>
        <v>0.4821</v>
      </c>
      <c r="AL304" s="8">
        <f t="shared" si="620"/>
        <v>48.59987554</v>
      </c>
      <c r="AN304" s="8">
        <f t="shared" si="621"/>
        <v>94.55205811</v>
      </c>
      <c r="AP304" s="8">
        <f t="shared" si="622"/>
        <v>0.00001840865499</v>
      </c>
      <c r="AR304" s="8">
        <f t="shared" si="623"/>
        <v>0.01199665586</v>
      </c>
      <c r="AS304" s="10">
        <f t="shared" si="624"/>
        <v>9.31425164</v>
      </c>
      <c r="AU304" s="10">
        <f t="shared" si="625"/>
        <v>9.85092427</v>
      </c>
      <c r="AV304" s="10">
        <f t="shared" si="626"/>
        <v>0.01096006211</v>
      </c>
      <c r="AW304" s="8">
        <f t="shared" si="627"/>
        <v>19.16517591</v>
      </c>
    </row>
    <row r="305" ht="15.75" customHeight="1">
      <c r="A305" s="36">
        <v>334.0</v>
      </c>
      <c r="B305" s="37">
        <v>44648.0</v>
      </c>
      <c r="C305" s="36">
        <v>7.5</v>
      </c>
      <c r="D305" s="36" t="s">
        <v>51</v>
      </c>
      <c r="E305" s="36">
        <v>1.1672</v>
      </c>
      <c r="F305" s="36">
        <v>0.4101</v>
      </c>
      <c r="H305" s="36">
        <v>0.4125</v>
      </c>
      <c r="J305" s="39">
        <v>36.1</v>
      </c>
      <c r="K305" s="36">
        <v>4.214</v>
      </c>
      <c r="L305" s="36">
        <v>0.7953</v>
      </c>
      <c r="N305" s="36">
        <v>0.6576</v>
      </c>
      <c r="P305" s="20">
        <f t="shared" si="611"/>
        <v>3.0468</v>
      </c>
      <c r="R305" s="20">
        <f t="shared" si="612"/>
        <v>0.2451</v>
      </c>
      <c r="T305" s="38">
        <f t="shared" si="613"/>
        <v>0.3852</v>
      </c>
      <c r="U305" s="20">
        <f t="shared" si="614"/>
        <v>0.6303</v>
      </c>
      <c r="X305" s="36">
        <v>0.4676</v>
      </c>
      <c r="Z305" s="36">
        <v>0.5227</v>
      </c>
      <c r="AC305" s="9">
        <f t="shared" si="615"/>
        <v>0.0551</v>
      </c>
      <c r="AE305" s="9">
        <f t="shared" si="616"/>
        <v>0.1126</v>
      </c>
      <c r="AH305" s="9">
        <f t="shared" si="617"/>
        <v>0.19</v>
      </c>
      <c r="AJ305" s="9">
        <f t="shared" si="618"/>
        <v>0.2726</v>
      </c>
      <c r="AK305" s="9">
        <f t="shared" si="619"/>
        <v>0.4626</v>
      </c>
      <c r="AL305" s="8">
        <f t="shared" si="620"/>
        <v>41.07220061</v>
      </c>
      <c r="AN305" s="8">
        <f t="shared" si="621"/>
        <v>69.69919296</v>
      </c>
      <c r="AP305" s="8">
        <f t="shared" si="622"/>
        <v>0.00001346878102</v>
      </c>
      <c r="AR305" s="8">
        <f t="shared" si="623"/>
        <v>0.0123979969</v>
      </c>
      <c r="AS305" s="10">
        <f t="shared" si="624"/>
        <v>6.236050939</v>
      </c>
      <c r="AU305" s="10">
        <f t="shared" si="625"/>
        <v>8.947092031</v>
      </c>
      <c r="AV305" s="10">
        <f t="shared" si="626"/>
        <v>0.009832954345</v>
      </c>
      <c r="AW305" s="8">
        <f t="shared" si="627"/>
        <v>15.18314297</v>
      </c>
    </row>
    <row r="306" ht="15.75" customHeight="1">
      <c r="A306" s="36">
        <v>335.0</v>
      </c>
      <c r="B306" s="37">
        <v>44648.0</v>
      </c>
      <c r="C306" s="36">
        <v>8.0</v>
      </c>
      <c r="D306" s="36" t="s">
        <v>55</v>
      </c>
      <c r="E306" s="36">
        <v>1.1806</v>
      </c>
      <c r="F306" s="36">
        <v>0.4113</v>
      </c>
      <c r="H306" s="36">
        <v>0.4171</v>
      </c>
      <c r="J306" s="39">
        <v>30.05</v>
      </c>
      <c r="K306" s="36">
        <v>2.7678</v>
      </c>
      <c r="L306" s="36">
        <v>0.6147</v>
      </c>
      <c r="N306" s="36">
        <v>0.468</v>
      </c>
      <c r="P306" s="20">
        <f t="shared" si="611"/>
        <v>1.5872</v>
      </c>
      <c r="R306" s="20">
        <f t="shared" si="612"/>
        <v>0.0509</v>
      </c>
      <c r="T306" s="38">
        <f t="shared" si="613"/>
        <v>0.2034</v>
      </c>
      <c r="U306" s="20">
        <f t="shared" si="614"/>
        <v>0.2543</v>
      </c>
      <c r="X306" s="36">
        <v>0.4292</v>
      </c>
      <c r="Z306" s="36">
        <v>0.4725</v>
      </c>
      <c r="AC306" s="9">
        <f t="shared" si="615"/>
        <v>0.0121</v>
      </c>
      <c r="AE306" s="9">
        <f t="shared" si="616"/>
        <v>0.0612</v>
      </c>
      <c r="AH306" s="9">
        <f t="shared" si="617"/>
        <v>0.0388</v>
      </c>
      <c r="AJ306" s="9">
        <f t="shared" si="618"/>
        <v>0.1422</v>
      </c>
      <c r="AK306" s="9">
        <f t="shared" si="619"/>
        <v>0.181</v>
      </c>
      <c r="AL306" s="8">
        <f t="shared" si="620"/>
        <v>21.43646409</v>
      </c>
      <c r="AN306" s="8">
        <f t="shared" si="621"/>
        <v>27.28551336</v>
      </c>
      <c r="AP306" s="8">
        <f t="shared" si="622"/>
        <v>0.000006383843414</v>
      </c>
      <c r="AR306" s="8">
        <f t="shared" si="623"/>
        <v>0.01078492131</v>
      </c>
      <c r="AS306" s="10">
        <f t="shared" si="624"/>
        <v>2.444556452</v>
      </c>
      <c r="AU306" s="10">
        <f t="shared" si="625"/>
        <v>8.959173387</v>
      </c>
      <c r="AV306" s="10">
        <f t="shared" si="626"/>
        <v>0.006670296604</v>
      </c>
      <c r="AW306" s="8">
        <f t="shared" si="627"/>
        <v>11.40372984</v>
      </c>
    </row>
    <row r="307" ht="15.75" customHeight="1">
      <c r="A307" s="36">
        <v>336.0</v>
      </c>
      <c r="B307" s="37">
        <v>44648.0</v>
      </c>
      <c r="C307" s="36">
        <v>7.5</v>
      </c>
      <c r="D307" s="36" t="s">
        <v>51</v>
      </c>
      <c r="E307" s="36">
        <v>1.1918</v>
      </c>
      <c r="F307" s="36">
        <v>0.4106</v>
      </c>
      <c r="H307" s="36">
        <v>0.4168</v>
      </c>
      <c r="J307" s="39">
        <v>31.8</v>
      </c>
      <c r="K307" s="36">
        <v>2.9805</v>
      </c>
      <c r="L307" s="36">
        <v>0.622</v>
      </c>
      <c r="N307" s="36">
        <v>0.5122</v>
      </c>
      <c r="P307" s="20">
        <f t="shared" si="611"/>
        <v>1.7887</v>
      </c>
      <c r="R307" s="20">
        <f t="shared" si="612"/>
        <v>0.0954</v>
      </c>
      <c r="T307" s="38">
        <f t="shared" si="613"/>
        <v>0.2114</v>
      </c>
      <c r="U307" s="20">
        <f t="shared" si="614"/>
        <v>0.3068</v>
      </c>
      <c r="X307" s="36">
        <v>0.4513</v>
      </c>
      <c r="Z307" s="36">
        <v>0.5028</v>
      </c>
      <c r="AC307" s="9">
        <f t="shared" si="615"/>
        <v>0.0345</v>
      </c>
      <c r="AE307" s="9">
        <f t="shared" si="616"/>
        <v>0.0922</v>
      </c>
      <c r="AH307" s="9">
        <f t="shared" si="617"/>
        <v>0.0609</v>
      </c>
      <c r="AJ307" s="9">
        <f t="shared" si="618"/>
        <v>0.1192</v>
      </c>
      <c r="AK307" s="9">
        <f t="shared" si="619"/>
        <v>0.1801</v>
      </c>
      <c r="AL307" s="8">
        <f t="shared" si="620"/>
        <v>33.81454747</v>
      </c>
      <c r="AN307" s="8">
        <f t="shared" si="621"/>
        <v>51.09060403</v>
      </c>
      <c r="AP307" s="8">
        <f t="shared" si="622"/>
        <v>0.000007727269938</v>
      </c>
      <c r="AR307" s="8">
        <f t="shared" si="623"/>
        <v>0.007720753511</v>
      </c>
      <c r="AS307" s="10">
        <f t="shared" si="624"/>
        <v>3.404707329</v>
      </c>
      <c r="AU307" s="10">
        <f t="shared" si="625"/>
        <v>6.664057696</v>
      </c>
      <c r="AV307" s="10">
        <f t="shared" si="626"/>
        <v>0.005600571588</v>
      </c>
      <c r="AW307" s="8">
        <f t="shared" si="627"/>
        <v>10.06876502</v>
      </c>
    </row>
    <row r="308" ht="15.75" customHeight="1">
      <c r="A308" s="36">
        <v>337.0</v>
      </c>
      <c r="B308" s="37">
        <v>44648.0</v>
      </c>
      <c r="C308" s="36">
        <v>8.0</v>
      </c>
      <c r="D308" s="36" t="s">
        <v>55</v>
      </c>
      <c r="E308" s="36">
        <v>1.1902</v>
      </c>
      <c r="F308" s="36">
        <v>0.4165</v>
      </c>
      <c r="H308" s="36">
        <v>0.4121</v>
      </c>
      <c r="J308" s="39">
        <v>28.2</v>
      </c>
      <c r="K308" s="36">
        <v>2.8101</v>
      </c>
      <c r="L308" s="36">
        <v>0.6039</v>
      </c>
      <c r="N308" s="36">
        <v>0.4597</v>
      </c>
      <c r="P308" s="20">
        <f t="shared" si="611"/>
        <v>1.6199</v>
      </c>
      <c r="R308" s="20">
        <f t="shared" si="612"/>
        <v>0.0476</v>
      </c>
      <c r="T308" s="38">
        <f t="shared" si="613"/>
        <v>0.1874</v>
      </c>
      <c r="U308" s="20">
        <f t="shared" si="614"/>
        <v>0.235</v>
      </c>
      <c r="X308" s="36">
        <v>0.4287</v>
      </c>
      <c r="Z308" s="36">
        <v>0.4967</v>
      </c>
      <c r="AC308" s="9">
        <f t="shared" si="615"/>
        <v>0.0166</v>
      </c>
      <c r="AE308" s="9">
        <f t="shared" si="616"/>
        <v>0.0802</v>
      </c>
      <c r="AH308" s="9">
        <f t="shared" si="617"/>
        <v>0.031</v>
      </c>
      <c r="AJ308" s="9">
        <f t="shared" si="618"/>
        <v>0.1072</v>
      </c>
      <c r="AK308" s="9">
        <f t="shared" si="619"/>
        <v>0.1382</v>
      </c>
      <c r="AL308" s="8">
        <f t="shared" si="620"/>
        <v>22.43125904</v>
      </c>
      <c r="AN308" s="8">
        <f t="shared" si="621"/>
        <v>28.91791045</v>
      </c>
      <c r="AP308" s="8">
        <f t="shared" si="622"/>
        <v>0.000006827838057</v>
      </c>
      <c r="AR308" s="8">
        <f t="shared" si="623"/>
        <v>0.009706111953</v>
      </c>
      <c r="AS308" s="10">
        <f t="shared" si="624"/>
        <v>1.913698376</v>
      </c>
      <c r="AU308" s="10">
        <f t="shared" si="625"/>
        <v>6.61769245</v>
      </c>
      <c r="AV308" s="10">
        <f t="shared" si="626"/>
        <v>0.006162553719</v>
      </c>
      <c r="AW308" s="8">
        <f t="shared" si="627"/>
        <v>8.531390827</v>
      </c>
    </row>
    <row r="309" ht="15.75" customHeight="1">
      <c r="A309" s="36">
        <v>338.0</v>
      </c>
      <c r="B309" s="37">
        <v>44648.0</v>
      </c>
      <c r="C309" s="36">
        <v>7.5</v>
      </c>
      <c r="D309" s="36" t="s">
        <v>51</v>
      </c>
      <c r="E309" s="36">
        <v>1.187</v>
      </c>
      <c r="F309" s="36">
        <v>0.411</v>
      </c>
      <c r="H309" s="36">
        <v>0.4128</v>
      </c>
      <c r="K309" s="36">
        <v>3.9102</v>
      </c>
      <c r="L309" s="36">
        <v>0.7285</v>
      </c>
      <c r="N309" s="36">
        <v>0.6211</v>
      </c>
      <c r="P309" s="20">
        <f t="shared" si="611"/>
        <v>2.7232</v>
      </c>
      <c r="R309" s="20">
        <f t="shared" si="612"/>
        <v>0.2083</v>
      </c>
      <c r="T309" s="38">
        <f t="shared" si="613"/>
        <v>0.3175</v>
      </c>
      <c r="U309" s="20">
        <f t="shared" si="614"/>
        <v>0.5258</v>
      </c>
      <c r="X309" s="36">
        <v>0.4642</v>
      </c>
      <c r="Z309" s="36">
        <v>0.5207</v>
      </c>
      <c r="AC309" s="9">
        <f t="shared" si="615"/>
        <v>0.0514</v>
      </c>
      <c r="AE309" s="9">
        <f t="shared" si="616"/>
        <v>0.1097</v>
      </c>
      <c r="AH309" s="9">
        <f t="shared" si="617"/>
        <v>0.1569</v>
      </c>
      <c r="AJ309" s="9">
        <f t="shared" si="618"/>
        <v>0.2078</v>
      </c>
      <c r="AK309" s="9">
        <f t="shared" si="619"/>
        <v>0.3647</v>
      </c>
      <c r="AL309" s="8">
        <f t="shared" si="620"/>
        <v>43.02166164</v>
      </c>
      <c r="AN309" s="8">
        <f t="shared" si="621"/>
        <v>75.50529355</v>
      </c>
      <c r="AP309" s="8" t="str">
        <f t="shared" si="622"/>
        <v>#DIV/0!</v>
      </c>
      <c r="AR309" s="8" t="str">
        <f t="shared" si="623"/>
        <v>#DIV/0!</v>
      </c>
      <c r="AS309" s="10">
        <f t="shared" si="624"/>
        <v>5.761603995</v>
      </c>
      <c r="AU309" s="10">
        <f t="shared" si="625"/>
        <v>7.630728555</v>
      </c>
      <c r="AV309" s="10"/>
    </row>
    <row r="310" ht="15.75" customHeight="1">
      <c r="A310" s="36">
        <v>339.0</v>
      </c>
      <c r="B310" s="37">
        <v>44648.0</v>
      </c>
      <c r="C310" s="36">
        <v>8.0</v>
      </c>
      <c r="D310" s="36" t="s">
        <v>55</v>
      </c>
      <c r="E310" s="36">
        <v>1.1844</v>
      </c>
      <c r="F310" s="36">
        <v>0.4148</v>
      </c>
      <c r="H310" s="36">
        <v>0.4126</v>
      </c>
      <c r="J310" s="39">
        <v>29.2</v>
      </c>
      <c r="K310" s="36">
        <v>3.0661</v>
      </c>
      <c r="L310" s="36">
        <v>0.632</v>
      </c>
      <c r="N310" s="36">
        <v>0.4658</v>
      </c>
      <c r="P310" s="20">
        <f t="shared" si="611"/>
        <v>1.8817</v>
      </c>
      <c r="R310" s="20">
        <f t="shared" si="612"/>
        <v>0.0532</v>
      </c>
      <c r="T310" s="38">
        <f t="shared" si="613"/>
        <v>0.2172</v>
      </c>
      <c r="U310" s="20">
        <f t="shared" si="614"/>
        <v>0.2704</v>
      </c>
      <c r="X310" s="36">
        <v>0.4272</v>
      </c>
      <c r="Z310" s="36">
        <v>0.4918</v>
      </c>
      <c r="AC310" s="9">
        <f t="shared" si="615"/>
        <v>0.0146</v>
      </c>
      <c r="AE310" s="9">
        <f t="shared" si="616"/>
        <v>0.077</v>
      </c>
      <c r="AH310" s="9">
        <f t="shared" si="617"/>
        <v>0.0386</v>
      </c>
      <c r="AJ310" s="9">
        <f t="shared" si="618"/>
        <v>0.1402</v>
      </c>
      <c r="AK310" s="9">
        <f t="shared" si="619"/>
        <v>0.1788</v>
      </c>
      <c r="AL310" s="8">
        <f t="shared" si="620"/>
        <v>21.58836689</v>
      </c>
      <c r="AN310" s="8">
        <f t="shared" si="621"/>
        <v>27.532097</v>
      </c>
      <c r="AP310" s="8">
        <f t="shared" si="622"/>
        <v>0.000007245033562</v>
      </c>
      <c r="AR310" s="8">
        <f t="shared" si="623"/>
        <v>0.01151879799</v>
      </c>
      <c r="AS310" s="10">
        <f t="shared" si="624"/>
        <v>2.051336557</v>
      </c>
      <c r="AU310" s="10">
        <f t="shared" si="625"/>
        <v>7.450709465</v>
      </c>
      <c r="AV310" s="10">
        <f t="shared" ref="AV310:AV318" si="628">AK310/J310^3*1000</f>
        <v>0.007181562759</v>
      </c>
      <c r="AW310" s="8">
        <f t="shared" ref="AW310:AW318" si="629">AK310/P310*100</f>
        <v>9.502046022</v>
      </c>
    </row>
    <row r="311" ht="15.75" customHeight="1">
      <c r="A311" s="36">
        <v>340.0</v>
      </c>
      <c r="B311" s="37">
        <v>44648.0</v>
      </c>
      <c r="C311" s="36">
        <v>8.0</v>
      </c>
      <c r="D311" s="36" t="s">
        <v>52</v>
      </c>
      <c r="E311" s="36">
        <v>1.1891</v>
      </c>
      <c r="F311" s="36">
        <v>0.4153</v>
      </c>
      <c r="H311" s="36">
        <v>0.4112</v>
      </c>
      <c r="J311" s="39">
        <v>27.9</v>
      </c>
      <c r="K311" s="36">
        <v>2.7399</v>
      </c>
      <c r="L311" s="36">
        <v>0.6364</v>
      </c>
      <c r="N311" s="36">
        <v>0.4977</v>
      </c>
      <c r="P311" s="20">
        <f t="shared" si="611"/>
        <v>1.5508</v>
      </c>
      <c r="R311" s="20">
        <f t="shared" si="612"/>
        <v>0.0865</v>
      </c>
      <c r="T311" s="38">
        <f t="shared" si="613"/>
        <v>0.2211</v>
      </c>
      <c r="U311" s="20">
        <f t="shared" si="614"/>
        <v>0.3076</v>
      </c>
      <c r="X311" s="36">
        <v>0.4332</v>
      </c>
      <c r="Z311" s="36">
        <v>0.4843</v>
      </c>
      <c r="AC311" s="9">
        <f t="shared" si="615"/>
        <v>0.022</v>
      </c>
      <c r="AE311" s="9">
        <f t="shared" si="616"/>
        <v>0.069</v>
      </c>
      <c r="AH311" s="9">
        <f t="shared" si="617"/>
        <v>0.0645</v>
      </c>
      <c r="AJ311" s="9">
        <f t="shared" si="618"/>
        <v>0.1521</v>
      </c>
      <c r="AK311" s="9">
        <f t="shared" si="619"/>
        <v>0.2166</v>
      </c>
      <c r="AL311" s="8">
        <f t="shared" si="620"/>
        <v>29.77839335</v>
      </c>
      <c r="AN311" s="8">
        <f t="shared" si="621"/>
        <v>42.40631164</v>
      </c>
      <c r="AP311" s="8">
        <f t="shared" si="622"/>
        <v>0.00001492116526</v>
      </c>
      <c r="AR311" s="8">
        <f t="shared" si="623"/>
        <v>0.01418826384</v>
      </c>
      <c r="AS311" s="10">
        <f t="shared" si="624"/>
        <v>4.159143668</v>
      </c>
      <c r="AU311" s="10">
        <f t="shared" si="625"/>
        <v>9.807841114</v>
      </c>
      <c r="AV311" s="10">
        <f t="shared" si="628"/>
        <v>0.009973459822</v>
      </c>
      <c r="AW311" s="8">
        <f t="shared" si="629"/>
        <v>13.96698478</v>
      </c>
    </row>
    <row r="312" ht="15.75" customHeight="1">
      <c r="A312" s="36">
        <v>341.0</v>
      </c>
      <c r="B312" s="37">
        <v>44648.0</v>
      </c>
      <c r="C312" s="36">
        <v>8.0</v>
      </c>
      <c r="D312" s="36" t="s">
        <v>52</v>
      </c>
      <c r="E312" s="36">
        <v>1.1923</v>
      </c>
      <c r="F312" s="36">
        <v>0.4117</v>
      </c>
      <c r="H312" s="36">
        <v>0.4121</v>
      </c>
      <c r="J312" s="39">
        <v>31.4</v>
      </c>
      <c r="K312" s="36">
        <v>3.8428</v>
      </c>
      <c r="L312" s="36">
        <v>0.713</v>
      </c>
      <c r="N312" s="36">
        <v>0.5559</v>
      </c>
      <c r="P312" s="20">
        <f t="shared" si="611"/>
        <v>2.6505</v>
      </c>
      <c r="R312" s="20">
        <f t="shared" si="612"/>
        <v>0.1438</v>
      </c>
      <c r="T312" s="38">
        <f t="shared" si="613"/>
        <v>0.3013</v>
      </c>
      <c r="U312" s="20">
        <f t="shared" si="614"/>
        <v>0.4451</v>
      </c>
      <c r="X312" s="36">
        <v>0.4458</v>
      </c>
      <c r="Z312" s="36">
        <v>0.5014</v>
      </c>
      <c r="AC312" s="9">
        <f t="shared" si="615"/>
        <v>0.0337</v>
      </c>
      <c r="AE312" s="9">
        <f t="shared" si="616"/>
        <v>0.0897</v>
      </c>
      <c r="AH312" s="9">
        <f t="shared" si="617"/>
        <v>0.1101</v>
      </c>
      <c r="AJ312" s="9">
        <f t="shared" si="618"/>
        <v>0.2116</v>
      </c>
      <c r="AK312" s="9">
        <f t="shared" si="619"/>
        <v>0.3217</v>
      </c>
      <c r="AL312" s="8">
        <f t="shared" si="620"/>
        <v>34.2244327</v>
      </c>
      <c r="AN312" s="8">
        <f t="shared" si="621"/>
        <v>52.03213611</v>
      </c>
      <c r="AP312" s="8">
        <f t="shared" si="622"/>
        <v>0.00001480577535</v>
      </c>
      <c r="AR312" s="8">
        <f t="shared" si="623"/>
        <v>0.01419794526</v>
      </c>
      <c r="AS312" s="10">
        <f t="shared" si="624"/>
        <v>4.15393322</v>
      </c>
      <c r="AU312" s="10">
        <f t="shared" si="625"/>
        <v>7.983399359</v>
      </c>
      <c r="AV312" s="10">
        <f t="shared" si="628"/>
        <v>0.01039111417</v>
      </c>
      <c r="AW312" s="8">
        <f t="shared" si="629"/>
        <v>12.13733258</v>
      </c>
    </row>
    <row r="313" ht="15.75" customHeight="1">
      <c r="A313" s="36">
        <v>342.0</v>
      </c>
      <c r="B313" s="37">
        <v>44648.0</v>
      </c>
      <c r="C313" s="36">
        <v>7.5</v>
      </c>
      <c r="D313" s="36" t="s">
        <v>55</v>
      </c>
      <c r="E313" s="36">
        <v>1.1877</v>
      </c>
      <c r="F313" s="36">
        <v>0.4127</v>
      </c>
      <c r="H313" s="36">
        <v>0.4141</v>
      </c>
      <c r="J313" s="39">
        <v>30.3</v>
      </c>
      <c r="K313" s="36">
        <v>3.5079</v>
      </c>
      <c r="L313" s="36">
        <v>0.7174</v>
      </c>
      <c r="N313" s="36">
        <v>0.5964</v>
      </c>
      <c r="P313" s="20">
        <f t="shared" si="611"/>
        <v>2.3202</v>
      </c>
      <c r="R313" s="20">
        <f t="shared" si="612"/>
        <v>0.1823</v>
      </c>
      <c r="T313" s="38">
        <f t="shared" si="613"/>
        <v>0.3047</v>
      </c>
      <c r="U313" s="20">
        <f t="shared" si="614"/>
        <v>0.487</v>
      </c>
      <c r="X313" s="36">
        <v>0.4781</v>
      </c>
      <c r="Z313" s="36">
        <v>0.5445</v>
      </c>
      <c r="AC313" s="9">
        <f t="shared" si="615"/>
        <v>0.064</v>
      </c>
      <c r="AE313" s="9">
        <f t="shared" si="616"/>
        <v>0.1318</v>
      </c>
      <c r="AH313" s="9">
        <f t="shared" si="617"/>
        <v>0.1183</v>
      </c>
      <c r="AJ313" s="9">
        <f t="shared" si="618"/>
        <v>0.1729</v>
      </c>
      <c r="AK313" s="9">
        <f t="shared" si="619"/>
        <v>0.2912</v>
      </c>
      <c r="AL313" s="8">
        <f t="shared" si="620"/>
        <v>40.625</v>
      </c>
      <c r="AN313" s="8">
        <f t="shared" si="621"/>
        <v>68.42105263</v>
      </c>
      <c r="AP313" s="8">
        <f t="shared" si="622"/>
        <v>0.00001873780207</v>
      </c>
      <c r="AR313" s="8">
        <f t="shared" si="623"/>
        <v>0.01281389288</v>
      </c>
      <c r="AS313" s="10">
        <f t="shared" si="624"/>
        <v>5.098698388</v>
      </c>
      <c r="AU313" s="10">
        <f t="shared" si="625"/>
        <v>7.451943798</v>
      </c>
      <c r="AV313" s="10">
        <f t="shared" si="628"/>
        <v>0.01046799448</v>
      </c>
      <c r="AW313" s="8">
        <f t="shared" si="629"/>
        <v>12.55064219</v>
      </c>
    </row>
    <row r="314" ht="15.75" customHeight="1">
      <c r="A314" s="36">
        <v>343.0</v>
      </c>
      <c r="B314" s="37">
        <v>44648.0</v>
      </c>
      <c r="C314" s="36">
        <v>7.5</v>
      </c>
      <c r="D314" s="36" t="s">
        <v>55</v>
      </c>
      <c r="E314" s="36">
        <v>1.1789</v>
      </c>
      <c r="F314" s="36">
        <v>0.4103</v>
      </c>
      <c r="H314" s="36">
        <v>0.4091</v>
      </c>
      <c r="J314" s="39">
        <v>27.7</v>
      </c>
      <c r="K314" s="36">
        <v>3.1146</v>
      </c>
      <c r="L314" s="36">
        <v>0.6554</v>
      </c>
      <c r="N314" s="36">
        <v>0.5756</v>
      </c>
      <c r="P314" s="20">
        <f t="shared" si="611"/>
        <v>1.9357</v>
      </c>
      <c r="R314" s="20">
        <f t="shared" si="612"/>
        <v>0.1665</v>
      </c>
      <c r="T314" s="38">
        <f t="shared" si="613"/>
        <v>0.2451</v>
      </c>
      <c r="U314" s="20">
        <f t="shared" si="614"/>
        <v>0.4116</v>
      </c>
      <c r="X314" s="36">
        <v>0.4676</v>
      </c>
      <c r="Z314" s="36">
        <v>0.5126</v>
      </c>
      <c r="AC314" s="9">
        <f t="shared" si="615"/>
        <v>0.0585</v>
      </c>
      <c r="AE314" s="9">
        <f t="shared" si="616"/>
        <v>0.1023</v>
      </c>
      <c r="AH314" s="9">
        <f t="shared" si="617"/>
        <v>0.108</v>
      </c>
      <c r="AJ314" s="9">
        <f t="shared" si="618"/>
        <v>0.1428</v>
      </c>
      <c r="AK314" s="9">
        <f t="shared" si="619"/>
        <v>0.2508</v>
      </c>
      <c r="AL314" s="8">
        <f t="shared" si="620"/>
        <v>43.06220096</v>
      </c>
      <c r="AN314" s="8">
        <f t="shared" si="621"/>
        <v>75.6302521</v>
      </c>
      <c r="AP314" s="8">
        <f t="shared" si="622"/>
        <v>0.0000258231294</v>
      </c>
      <c r="AR314" s="8">
        <f t="shared" si="623"/>
        <v>0.01359060716</v>
      </c>
      <c r="AS314" s="10">
        <f t="shared" si="624"/>
        <v>5.57937697</v>
      </c>
      <c r="AU314" s="10">
        <f t="shared" si="625"/>
        <v>7.377176215</v>
      </c>
      <c r="AV314" s="10">
        <f t="shared" si="628"/>
        <v>0.01180016894</v>
      </c>
      <c r="AW314" s="8">
        <f t="shared" si="629"/>
        <v>12.95655318</v>
      </c>
    </row>
    <row r="315" ht="15.75" customHeight="1">
      <c r="A315" s="36">
        <v>344.0</v>
      </c>
      <c r="B315" s="37">
        <v>44648.0</v>
      </c>
      <c r="C315" s="36">
        <v>8.0</v>
      </c>
      <c r="D315" s="36" t="s">
        <v>52</v>
      </c>
      <c r="E315" s="36">
        <v>1.1835</v>
      </c>
      <c r="F315" s="36">
        <v>0.4184</v>
      </c>
      <c r="H315" s="36">
        <v>0.4084</v>
      </c>
      <c r="J315" s="39">
        <v>28.8</v>
      </c>
      <c r="K315" s="36">
        <v>2.5969</v>
      </c>
      <c r="L315" s="36">
        <v>0.6301</v>
      </c>
      <c r="N315" s="36">
        <v>0.5706</v>
      </c>
      <c r="P315" s="20">
        <f t="shared" si="611"/>
        <v>1.4134</v>
      </c>
      <c r="R315" s="20">
        <f t="shared" si="612"/>
        <v>0.1622</v>
      </c>
      <c r="T315" s="38">
        <f t="shared" si="613"/>
        <v>0.2117</v>
      </c>
      <c r="U315" s="20">
        <f t="shared" si="614"/>
        <v>0.3739</v>
      </c>
      <c r="X315" s="36">
        <v>0.4577</v>
      </c>
      <c r="Z315" s="36">
        <v>0.4995</v>
      </c>
      <c r="AC315" s="9">
        <f t="shared" si="615"/>
        <v>0.0493</v>
      </c>
      <c r="AE315" s="9">
        <f t="shared" si="616"/>
        <v>0.0811</v>
      </c>
      <c r="AH315" s="9">
        <f t="shared" si="617"/>
        <v>0.1129</v>
      </c>
      <c r="AJ315" s="9">
        <f t="shared" si="618"/>
        <v>0.1306</v>
      </c>
      <c r="AK315" s="9">
        <f t="shared" si="619"/>
        <v>0.2435</v>
      </c>
      <c r="AL315" s="8">
        <f t="shared" si="620"/>
        <v>46.36550308</v>
      </c>
      <c r="AN315" s="8">
        <f t="shared" si="621"/>
        <v>86.44716692</v>
      </c>
      <c r="AP315" s="8">
        <f t="shared" si="622"/>
        <v>0.00002257587571</v>
      </c>
      <c r="AR315" s="8">
        <f t="shared" si="623"/>
        <v>0.01115071871</v>
      </c>
      <c r="AS315" s="10">
        <f t="shared" si="624"/>
        <v>7.987830763</v>
      </c>
      <c r="AU315" s="10">
        <f t="shared" si="625"/>
        <v>9.240130183</v>
      </c>
      <c r="AV315" s="10">
        <f t="shared" si="628"/>
        <v>0.01019345717</v>
      </c>
      <c r="AW315" s="8">
        <f t="shared" si="629"/>
        <v>17.22796095</v>
      </c>
    </row>
    <row r="316" ht="15.75" customHeight="1">
      <c r="A316" s="36">
        <v>345.0</v>
      </c>
      <c r="B316" s="37">
        <v>44648.0</v>
      </c>
      <c r="C316" s="36">
        <v>7.5</v>
      </c>
      <c r="D316" s="36" t="s">
        <v>55</v>
      </c>
      <c r="E316" s="36">
        <v>1.177</v>
      </c>
      <c r="F316" s="36">
        <v>0.4137</v>
      </c>
      <c r="H316" s="36">
        <v>0.4163</v>
      </c>
      <c r="J316" s="39">
        <v>29.0</v>
      </c>
      <c r="K316" s="36">
        <v>3.1469</v>
      </c>
      <c r="L316" s="36">
        <v>0.6824</v>
      </c>
      <c r="N316" s="36">
        <v>0.5673</v>
      </c>
      <c r="P316" s="20">
        <f t="shared" si="611"/>
        <v>1.9699</v>
      </c>
      <c r="R316" s="20">
        <f t="shared" si="612"/>
        <v>0.151</v>
      </c>
      <c r="T316" s="38">
        <f t="shared" si="613"/>
        <v>0.2687</v>
      </c>
      <c r="U316" s="20">
        <f t="shared" si="614"/>
        <v>0.4197</v>
      </c>
      <c r="X316" s="36">
        <v>0.4563</v>
      </c>
      <c r="Z316" s="36">
        <v>0.5164</v>
      </c>
      <c r="AC316" s="9">
        <f t="shared" si="615"/>
        <v>0.04</v>
      </c>
      <c r="AE316" s="9">
        <f t="shared" si="616"/>
        <v>0.1027</v>
      </c>
      <c r="AH316" s="9">
        <f t="shared" si="617"/>
        <v>0.111</v>
      </c>
      <c r="AJ316" s="9">
        <f t="shared" si="618"/>
        <v>0.166</v>
      </c>
      <c r="AK316" s="9">
        <f t="shared" si="619"/>
        <v>0.277</v>
      </c>
      <c r="AL316" s="8">
        <f t="shared" si="620"/>
        <v>40.07220217</v>
      </c>
      <c r="AN316" s="8">
        <f t="shared" si="621"/>
        <v>66.86746988</v>
      </c>
      <c r="AP316" s="8">
        <f t="shared" si="622"/>
        <v>0.00002150193027</v>
      </c>
      <c r="AR316" s="8">
        <f t="shared" si="623"/>
        <v>0.01390236574</v>
      </c>
      <c r="AS316" s="10">
        <f t="shared" si="624"/>
        <v>5.634803797</v>
      </c>
      <c r="AU316" s="10">
        <f t="shared" si="625"/>
        <v>8.426823697</v>
      </c>
      <c r="AV316" s="10">
        <f t="shared" si="628"/>
        <v>0.01135757924</v>
      </c>
      <c r="AW316" s="8">
        <f t="shared" si="629"/>
        <v>14.06162749</v>
      </c>
    </row>
    <row r="317" ht="15.75" customHeight="1">
      <c r="A317" s="36">
        <v>346.0</v>
      </c>
      <c r="B317" s="37">
        <v>44648.0</v>
      </c>
      <c r="C317" s="36">
        <v>8.0</v>
      </c>
      <c r="D317" s="36" t="s">
        <v>52</v>
      </c>
      <c r="E317" s="36">
        <v>1.1807</v>
      </c>
      <c r="F317" s="36">
        <v>0.4109</v>
      </c>
      <c r="H317" s="36">
        <v>0.4098</v>
      </c>
      <c r="J317" s="39">
        <v>23.7</v>
      </c>
      <c r="K317" s="36">
        <v>2.2693</v>
      </c>
      <c r="L317" s="36">
        <v>0.5457</v>
      </c>
      <c r="N317" s="36">
        <v>0.4233</v>
      </c>
      <c r="P317" s="20">
        <f t="shared" si="611"/>
        <v>1.0886</v>
      </c>
      <c r="R317" s="20">
        <f t="shared" si="612"/>
        <v>0.0135</v>
      </c>
      <c r="T317" s="38">
        <f t="shared" si="613"/>
        <v>0.1348</v>
      </c>
      <c r="U317" s="20">
        <f t="shared" si="614"/>
        <v>0.1483</v>
      </c>
      <c r="X317" s="36">
        <v>0.4143</v>
      </c>
      <c r="Z317" s="36">
        <v>0.4613</v>
      </c>
      <c r="AC317" s="9">
        <f t="shared" si="615"/>
        <v>0.0045</v>
      </c>
      <c r="AE317" s="9">
        <f t="shared" si="616"/>
        <v>0.0504</v>
      </c>
      <c r="AH317" s="9">
        <f t="shared" si="617"/>
        <v>0.009</v>
      </c>
      <c r="AJ317" s="9">
        <f t="shared" si="618"/>
        <v>0.0844</v>
      </c>
      <c r="AK317" s="9">
        <f t="shared" si="619"/>
        <v>0.0934</v>
      </c>
      <c r="AL317" s="8">
        <f t="shared" si="620"/>
        <v>9.635974304</v>
      </c>
      <c r="AN317" s="8">
        <f t="shared" si="621"/>
        <v>10.66350711</v>
      </c>
      <c r="AP317" s="8">
        <f t="shared" si="622"/>
        <v>0.000004402863047</v>
      </c>
      <c r="AR317" s="8">
        <f t="shared" si="623"/>
        <v>0.0124074214</v>
      </c>
      <c r="AS317" s="10">
        <f t="shared" si="624"/>
        <v>0.8267499541</v>
      </c>
      <c r="AU317" s="10">
        <f t="shared" si="625"/>
        <v>7.753077347</v>
      </c>
      <c r="AV317" s="10">
        <f t="shared" si="628"/>
        <v>0.007016198027</v>
      </c>
      <c r="AW317" s="8">
        <f t="shared" si="629"/>
        <v>8.579827301</v>
      </c>
    </row>
    <row r="318" ht="15.75" customHeight="1">
      <c r="A318" s="36">
        <v>347.0</v>
      </c>
      <c r="B318" s="37">
        <v>44648.0</v>
      </c>
      <c r="C318" s="36">
        <v>7.5</v>
      </c>
      <c r="D318" s="36" t="s">
        <v>55</v>
      </c>
      <c r="E318" s="36">
        <v>1.193</v>
      </c>
      <c r="F318" s="36">
        <v>0.413</v>
      </c>
      <c r="H318" s="36">
        <v>0.4039</v>
      </c>
      <c r="J318" s="39">
        <v>28.15</v>
      </c>
      <c r="K318" s="36">
        <v>2.6235</v>
      </c>
      <c r="L318" s="36">
        <v>0.6061</v>
      </c>
      <c r="N318" s="36">
        <v>0.5039</v>
      </c>
      <c r="P318" s="20">
        <f t="shared" si="611"/>
        <v>1.4305</v>
      </c>
      <c r="R318" s="20">
        <f t="shared" si="612"/>
        <v>0.1</v>
      </c>
      <c r="T318" s="38">
        <f t="shared" si="613"/>
        <v>0.1931</v>
      </c>
      <c r="U318" s="20">
        <f t="shared" si="614"/>
        <v>0.2931</v>
      </c>
      <c r="X318" s="36">
        <v>0.4322</v>
      </c>
      <c r="Z318" s="36">
        <v>0.4873</v>
      </c>
      <c r="AC318" s="9">
        <f t="shared" si="615"/>
        <v>0.0283</v>
      </c>
      <c r="AE318" s="9">
        <f t="shared" si="616"/>
        <v>0.0743</v>
      </c>
      <c r="AH318" s="9">
        <f t="shared" si="617"/>
        <v>0.0717</v>
      </c>
      <c r="AJ318" s="9">
        <f t="shared" si="618"/>
        <v>0.1188</v>
      </c>
      <c r="AK318" s="9">
        <f t="shared" si="619"/>
        <v>0.1905</v>
      </c>
      <c r="AL318" s="8">
        <f t="shared" si="620"/>
        <v>37.63779528</v>
      </c>
      <c r="AN318" s="8">
        <f t="shared" si="621"/>
        <v>60.35353535</v>
      </c>
      <c r="AP318" s="8">
        <f t="shared" si="622"/>
        <v>0.00001592129759</v>
      </c>
      <c r="AR318" s="8">
        <f t="shared" si="623"/>
        <v>0.01080974904</v>
      </c>
      <c r="AS318" s="10">
        <f t="shared" si="624"/>
        <v>5.012233485</v>
      </c>
      <c r="AU318" s="10">
        <f t="shared" si="625"/>
        <v>8.304788535</v>
      </c>
      <c r="AV318" s="10">
        <f t="shared" si="628"/>
        <v>0.008540037593</v>
      </c>
      <c r="AW318" s="8">
        <f t="shared" si="629"/>
        <v>13.31702202</v>
      </c>
    </row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2" width="12.63"/>
    <col customWidth="1" min="3" max="3" width="15.25"/>
    <col customWidth="1" min="4" max="4" width="12.63"/>
    <col customWidth="1" min="5" max="6" width="20.38"/>
    <col customWidth="1" min="7" max="7" width="23.38"/>
    <col customWidth="1" min="8" max="8" width="22.25"/>
    <col customWidth="1" min="9" max="9" width="23.75"/>
    <col customWidth="1" min="10" max="10" width="19.25"/>
    <col customWidth="1" min="11" max="11" width="13.88"/>
    <col customWidth="1" min="12" max="12" width="16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  <c r="F1" s="2" t="s">
        <v>15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39" t="s">
        <v>26</v>
      </c>
      <c r="M1" s="39" t="s">
        <v>27</v>
      </c>
      <c r="N1" s="39" t="s">
        <v>28</v>
      </c>
      <c r="O1" s="39" t="s">
        <v>29</v>
      </c>
      <c r="P1" s="39" t="s">
        <v>30</v>
      </c>
      <c r="Q1" s="39" t="s">
        <v>31</v>
      </c>
      <c r="R1" s="39" t="s">
        <v>32</v>
      </c>
      <c r="S1" s="39" t="s">
        <v>33</v>
      </c>
      <c r="T1" s="39" t="s">
        <v>34</v>
      </c>
      <c r="U1" s="39" t="s">
        <v>35</v>
      </c>
      <c r="V1" s="39" t="s">
        <v>36</v>
      </c>
      <c r="W1" s="39" t="s">
        <v>37</v>
      </c>
      <c r="X1" s="39" t="s">
        <v>38</v>
      </c>
      <c r="Y1" s="36" t="s">
        <v>58</v>
      </c>
      <c r="Z1" s="39" t="s">
        <v>39</v>
      </c>
      <c r="AA1" s="39" t="s">
        <v>40</v>
      </c>
      <c r="AB1" s="39" t="s">
        <v>41</v>
      </c>
      <c r="AC1" s="39" t="s">
        <v>42</v>
      </c>
      <c r="AD1" s="39" t="s">
        <v>43</v>
      </c>
      <c r="AE1" s="39" t="s">
        <v>44</v>
      </c>
      <c r="AF1" s="39" t="s">
        <v>45</v>
      </c>
      <c r="AG1" s="39" t="s">
        <v>46</v>
      </c>
      <c r="AH1" s="39" t="s">
        <v>47</v>
      </c>
      <c r="AI1" s="39" t="s">
        <v>48</v>
      </c>
    </row>
    <row r="2" ht="15.75" customHeight="1">
      <c r="A2" s="5">
        <v>420.0</v>
      </c>
      <c r="B2" s="6">
        <v>44636.0</v>
      </c>
      <c r="C2" s="5">
        <v>7.5</v>
      </c>
      <c r="D2" s="5" t="s">
        <v>49</v>
      </c>
      <c r="E2" s="8">
        <v>25.7</v>
      </c>
      <c r="F2" s="8">
        <v>1.1801</v>
      </c>
      <c r="G2" s="10">
        <v>0.0665</v>
      </c>
      <c r="H2" s="10">
        <v>0.044300000000000006</v>
      </c>
      <c r="I2" s="10">
        <v>0.06540000000000001</v>
      </c>
      <c r="J2" s="10">
        <v>0.13190000000000002</v>
      </c>
      <c r="K2" s="10">
        <v>0.17620000000000002</v>
      </c>
      <c r="L2" s="39">
        <v>1.1579000000000002</v>
      </c>
      <c r="M2" s="39">
        <v>0.009000000000000008</v>
      </c>
      <c r="N2" s="39">
        <v>0.005400000000000016</v>
      </c>
      <c r="O2" s="39">
        <v>0.007500000000000007</v>
      </c>
      <c r="P2" s="39">
        <v>0.016500000000000015</v>
      </c>
      <c r="Q2" s="39">
        <v>0.022199999999999775</v>
      </c>
      <c r="R2" s="39">
        <v>0.057499999999999996</v>
      </c>
      <c r="S2" s="39">
        <v>0.03889999999999999</v>
      </c>
      <c r="T2" s="39">
        <v>0.05790000000000001</v>
      </c>
      <c r="U2" s="39">
        <v>0.1154</v>
      </c>
      <c r="V2" s="39">
        <v>0.1543</v>
      </c>
      <c r="W2" s="39">
        <f t="shared" ref="W2:W5" si="1">S2/V2*100</f>
        <v>25.21062865</v>
      </c>
      <c r="X2" s="39">
        <f t="shared" ref="X2:X193" si="2">T2/V2*100</f>
        <v>37.52430331</v>
      </c>
      <c r="Y2" s="39">
        <f t="shared" ref="Y2:Y265" si="3">U2/V2*100</f>
        <v>74.78937135</v>
      </c>
      <c r="Z2" s="39">
        <v>33.70883882149046</v>
      </c>
      <c r="AA2" s="39">
        <v>60.06224066390043</v>
      </c>
      <c r="AB2" s="39">
        <v>1.311999245533006E-5</v>
      </c>
      <c r="AC2" s="39">
        <v>0.006790879264618712</v>
      </c>
      <c r="AD2" s="39">
        <v>0.01353484399200344</v>
      </c>
      <c r="AE2" s="39">
        <v>3.2963308194220824</v>
      </c>
      <c r="AF2" s="39">
        <v>4.906363867468859</v>
      </c>
      <c r="AG2" s="39">
        <v>9.77883230234726</v>
      </c>
      <c r="AH2" s="39">
        <v>0.009090055944198485</v>
      </c>
      <c r="AI2" s="39">
        <v>13.075163121769343</v>
      </c>
    </row>
    <row r="3" ht="15.75" customHeight="1">
      <c r="A3" s="5">
        <v>421.0</v>
      </c>
      <c r="B3" s="6">
        <v>44636.0</v>
      </c>
      <c r="C3" s="5">
        <v>7.5</v>
      </c>
      <c r="D3" s="5" t="s">
        <v>49</v>
      </c>
      <c r="E3" s="8">
        <v>21.9</v>
      </c>
      <c r="F3" s="8">
        <v>0.9187000000000001</v>
      </c>
      <c r="G3" s="10">
        <v>0.054400000000000004</v>
      </c>
      <c r="H3" s="10">
        <v>0.018000000000000016</v>
      </c>
      <c r="I3" s="10">
        <v>0.0469</v>
      </c>
      <c r="J3" s="10">
        <v>0.1013</v>
      </c>
      <c r="K3" s="10">
        <v>0.11930000000000002</v>
      </c>
      <c r="L3" s="39">
        <v>0.9015000000000002</v>
      </c>
      <c r="M3" s="39">
        <v>0.007099999999999995</v>
      </c>
      <c r="N3" s="39">
        <v>0.0019000000000000128</v>
      </c>
      <c r="O3" s="39">
        <v>0.004699999999999982</v>
      </c>
      <c r="P3" s="39">
        <v>0.011799999999999977</v>
      </c>
      <c r="Q3" s="39">
        <v>0.017199999999999882</v>
      </c>
      <c r="R3" s="39">
        <v>0.04730000000000001</v>
      </c>
      <c r="S3" s="39">
        <v>0.016100000000000003</v>
      </c>
      <c r="T3" s="39">
        <v>0.042200000000000015</v>
      </c>
      <c r="U3" s="39">
        <v>0.08950000000000002</v>
      </c>
      <c r="V3" s="39">
        <v>0.10560000000000003</v>
      </c>
      <c r="W3" s="39">
        <f t="shared" si="1"/>
        <v>15.24621212</v>
      </c>
      <c r="X3" s="39">
        <f t="shared" si="2"/>
        <v>39.96212121</v>
      </c>
      <c r="Y3" s="39">
        <f t="shared" si="3"/>
        <v>84.75378788</v>
      </c>
      <c r="Z3" s="39">
        <v>17.988826815642454</v>
      </c>
      <c r="AA3" s="39">
        <v>66.5615141955836</v>
      </c>
      <c r="AB3" s="39">
        <v>1.1318405669609278E-5</v>
      </c>
      <c r="AC3" s="39">
        <v>0.007731936937142714</v>
      </c>
      <c r="AD3" s="39">
        <v>0.0163983022719022</v>
      </c>
      <c r="AE3" s="39">
        <v>1.7524763252421902</v>
      </c>
      <c r="AF3" s="39">
        <v>4.593447262436053</v>
      </c>
      <c r="AG3" s="39">
        <v>9.742026776967457</v>
      </c>
      <c r="AH3" s="39">
        <v>0.01005383083801251</v>
      </c>
      <c r="AI3" s="39">
        <v>11.494503102209647</v>
      </c>
    </row>
    <row r="4" ht="15.75" customHeight="1">
      <c r="A4" s="5">
        <v>422.0</v>
      </c>
      <c r="B4" s="6">
        <v>44636.0</v>
      </c>
      <c r="C4" s="5">
        <v>7.5</v>
      </c>
      <c r="D4" s="5" t="s">
        <v>49</v>
      </c>
      <c r="E4" s="8">
        <v>21.2</v>
      </c>
      <c r="F4" s="8">
        <v>0.7373000000000001</v>
      </c>
      <c r="G4" s="10">
        <v>0.043300000000000005</v>
      </c>
      <c r="H4" s="10">
        <v>0.022699999999999998</v>
      </c>
      <c r="I4" s="10">
        <v>0.0388</v>
      </c>
      <c r="J4" s="10">
        <v>0.0821</v>
      </c>
      <c r="K4" s="10">
        <v>0.1048</v>
      </c>
      <c r="L4" s="39">
        <v>0.7216</v>
      </c>
      <c r="M4" s="39">
        <v>0.005899999999999961</v>
      </c>
      <c r="N4" s="39">
        <v>0.00269999999999998</v>
      </c>
      <c r="O4" s="39">
        <v>0.0041999999999999815</v>
      </c>
      <c r="P4" s="39">
        <v>0.010099999999999942</v>
      </c>
      <c r="Q4" s="39">
        <v>0.015700000000000047</v>
      </c>
      <c r="R4" s="39">
        <v>0.037400000000000044</v>
      </c>
      <c r="S4" s="39">
        <v>0.020000000000000018</v>
      </c>
      <c r="T4" s="39">
        <v>0.03460000000000002</v>
      </c>
      <c r="U4" s="39">
        <v>0.07200000000000006</v>
      </c>
      <c r="V4" s="39">
        <v>0.09200000000000008</v>
      </c>
      <c r="W4" s="39">
        <f t="shared" si="1"/>
        <v>21.73913043</v>
      </c>
      <c r="X4" s="39">
        <f t="shared" si="2"/>
        <v>37.60869565</v>
      </c>
      <c r="Y4" s="39">
        <f t="shared" si="3"/>
        <v>78.26086957</v>
      </c>
      <c r="Z4" s="39">
        <v>27.77777777777778</v>
      </c>
      <c r="AA4" s="39">
        <v>60.278745644599276</v>
      </c>
      <c r="AB4" s="39">
        <v>1.6321140117909793E-5</v>
      </c>
      <c r="AC4" s="39">
        <v>0.0069403976187521685</v>
      </c>
      <c r="AD4" s="39">
        <v>0.014442445911854227</v>
      </c>
      <c r="AE4" s="39">
        <v>2.7126000271260025</v>
      </c>
      <c r="AF4" s="39">
        <v>4.692798046927982</v>
      </c>
      <c r="AG4" s="39">
        <v>9.765360097653609</v>
      </c>
      <c r="AH4" s="39">
        <v>0.009655621754871481</v>
      </c>
      <c r="AI4" s="39">
        <v>12.47796012477961</v>
      </c>
    </row>
    <row r="5" ht="15.75" customHeight="1">
      <c r="A5" s="5">
        <v>423.0</v>
      </c>
      <c r="B5" s="6">
        <v>44636.0</v>
      </c>
      <c r="C5" s="5">
        <v>7.5</v>
      </c>
      <c r="D5" s="5" t="s">
        <v>49</v>
      </c>
      <c r="E5" s="8">
        <v>20.55</v>
      </c>
      <c r="F5" s="8">
        <v>0.5879000000000001</v>
      </c>
      <c r="G5" s="10">
        <v>0.04099999999999998</v>
      </c>
      <c r="H5" s="10">
        <v>0.006200000000000039</v>
      </c>
      <c r="I5" s="10">
        <v>0.02939999999999998</v>
      </c>
      <c r="J5" s="10">
        <v>0.07039999999999996</v>
      </c>
      <c r="K5" s="10">
        <v>0.0766</v>
      </c>
      <c r="L5" s="39">
        <v>0.5768</v>
      </c>
      <c r="M5" s="39">
        <v>0.005699999999999983</v>
      </c>
      <c r="N5" s="39">
        <v>7.000000000000339E-4</v>
      </c>
      <c r="O5" s="39">
        <v>0.002799999999999969</v>
      </c>
      <c r="P5" s="39">
        <v>0.008499999999999952</v>
      </c>
      <c r="Q5" s="39">
        <v>0.01110000000000011</v>
      </c>
      <c r="R5" s="39">
        <v>0.0353</v>
      </c>
      <c r="S5" s="39">
        <v>0.005500000000000005</v>
      </c>
      <c r="T5" s="39">
        <v>0.026600000000000013</v>
      </c>
      <c r="U5" s="39">
        <v>0.06190000000000001</v>
      </c>
      <c r="V5" s="39">
        <v>0.06740000000000002</v>
      </c>
      <c r="W5" s="39">
        <f t="shared" si="1"/>
        <v>8.160237389</v>
      </c>
      <c r="X5" s="39">
        <f t="shared" si="2"/>
        <v>39.46587537</v>
      </c>
      <c r="Y5" s="39">
        <f t="shared" si="3"/>
        <v>91.83976261</v>
      </c>
      <c r="Z5" s="39">
        <v>8.885298869143787</v>
      </c>
      <c r="AA5" s="39">
        <v>65.19607843137257</v>
      </c>
      <c r="AB5" s="39">
        <v>5.17800617045112E-6</v>
      </c>
      <c r="AC5" s="39">
        <v>0.0058196055091724146</v>
      </c>
      <c r="AD5" s="39">
        <v>0.013542615827735803</v>
      </c>
      <c r="AE5" s="39">
        <v>0.9355332539547548</v>
      </c>
      <c r="AF5" s="39">
        <v>4.524579010035722</v>
      </c>
      <c r="AG5" s="39">
        <v>10.529001530872598</v>
      </c>
      <c r="AH5" s="39">
        <v>0.007766483392350399</v>
      </c>
      <c r="AI5" s="39">
        <v>11.464534784827354</v>
      </c>
    </row>
    <row r="6" ht="15.75" customHeight="1">
      <c r="A6" s="5">
        <v>424.0</v>
      </c>
      <c r="B6" s="6">
        <v>44636.0</v>
      </c>
      <c r="C6" s="5">
        <v>7.5</v>
      </c>
      <c r="D6" s="5" t="s">
        <v>49</v>
      </c>
      <c r="E6" s="8">
        <v>16.35</v>
      </c>
      <c r="F6" s="8">
        <v>0.33610000000000007</v>
      </c>
      <c r="G6" s="10">
        <v>0.0237</v>
      </c>
      <c r="H6" s="10">
        <v>0.0</v>
      </c>
      <c r="I6" s="10">
        <v>0.012199999999999989</v>
      </c>
      <c r="J6" s="10">
        <v>0.03589999999999999</v>
      </c>
      <c r="K6" s="10">
        <v>0.03589999999999999</v>
      </c>
      <c r="L6" s="39">
        <v>0.3297000000000001</v>
      </c>
      <c r="M6" s="39">
        <v>0.003599999999999992</v>
      </c>
      <c r="N6" s="39">
        <v>-9.999999999998899E-5</v>
      </c>
      <c r="O6" s="39">
        <v>0.0011999999999999789</v>
      </c>
      <c r="P6" s="39">
        <v>0.004799999999999971</v>
      </c>
      <c r="Q6" s="39">
        <v>0.006399999999999961</v>
      </c>
      <c r="R6" s="39">
        <v>0.020100000000000007</v>
      </c>
      <c r="T6" s="39">
        <v>0.01100000000000001</v>
      </c>
      <c r="U6" s="39">
        <v>0.031100000000000017</v>
      </c>
      <c r="V6" s="39">
        <v>0.031100000000000017</v>
      </c>
      <c r="X6" s="39">
        <f t="shared" si="2"/>
        <v>35.36977492</v>
      </c>
      <c r="Y6" s="39">
        <f t="shared" si="3"/>
        <v>100</v>
      </c>
      <c r="AA6" s="39">
        <v>54.72636815920401</v>
      </c>
      <c r="AB6" s="39">
        <v>0.0</v>
      </c>
      <c r="AC6" s="39">
        <v>0.004552254463699139</v>
      </c>
      <c r="AD6" s="39">
        <v>0.012870464892822108</v>
      </c>
      <c r="AE6" s="39">
        <v>0.0</v>
      </c>
      <c r="AF6" s="39">
        <v>3.27283546563523</v>
      </c>
      <c r="AG6" s="39">
        <v>9.25319845284142</v>
      </c>
      <c r="AH6" s="39">
        <v>0.007115527771821956</v>
      </c>
      <c r="AI6" s="39">
        <v>9.25319845284142</v>
      </c>
    </row>
    <row r="7" ht="15.75" customHeight="1">
      <c r="A7" s="5">
        <v>425.0</v>
      </c>
      <c r="B7" s="6">
        <v>44636.0</v>
      </c>
      <c r="C7" s="5">
        <v>7.5</v>
      </c>
      <c r="D7" s="5" t="s">
        <v>49</v>
      </c>
      <c r="E7" s="8">
        <v>20.2</v>
      </c>
      <c r="F7" s="8">
        <v>0.556</v>
      </c>
      <c r="G7" s="10">
        <v>0.027100000000000013</v>
      </c>
      <c r="H7" s="10">
        <v>0.0029000000000000137</v>
      </c>
      <c r="I7" s="10">
        <v>0.03420000000000001</v>
      </c>
      <c r="J7" s="10">
        <v>0.06130000000000002</v>
      </c>
      <c r="K7" s="10">
        <v>0.06420000000000003</v>
      </c>
      <c r="L7" s="39">
        <v>0.5451000000000001</v>
      </c>
      <c r="M7" s="39">
        <v>0.0037000000000000366</v>
      </c>
      <c r="N7" s="39">
        <v>0.0</v>
      </c>
      <c r="O7" s="39">
        <v>0.0039000000000000146</v>
      </c>
      <c r="P7" s="39">
        <v>0.007600000000000051</v>
      </c>
      <c r="Q7" s="39">
        <v>0.01089999999999991</v>
      </c>
      <c r="R7" s="39">
        <v>0.023399999999999976</v>
      </c>
      <c r="S7" s="39">
        <v>0.0029000000000000137</v>
      </c>
      <c r="T7" s="39">
        <v>0.030299999999999994</v>
      </c>
      <c r="U7" s="39">
        <v>0.05369999999999997</v>
      </c>
      <c r="V7" s="39">
        <v>0.056599999999999984</v>
      </c>
      <c r="W7" s="39">
        <f t="shared" ref="W7:W10" si="4">S7/V7*100</f>
        <v>5.123674912</v>
      </c>
      <c r="X7" s="39">
        <f t="shared" si="2"/>
        <v>53.5335689</v>
      </c>
      <c r="Y7" s="39">
        <f t="shared" si="3"/>
        <v>94.87632509</v>
      </c>
      <c r="Z7" s="39">
        <v>5.4003724394786135</v>
      </c>
      <c r="AA7" s="39">
        <v>115.20912547528519</v>
      </c>
      <c r="AB7" s="39">
        <v>2.9542252565154955E-6</v>
      </c>
      <c r="AC7" s="39">
        <v>0.006954301984598396</v>
      </c>
      <c r="AD7" s="39">
        <v>0.012324951042011015</v>
      </c>
      <c r="AE7" s="39">
        <v>0.5215827338129521</v>
      </c>
      <c r="AF7" s="39">
        <v>5.449640287769783</v>
      </c>
      <c r="AG7" s="39">
        <v>9.658273381294958</v>
      </c>
      <c r="AH7" s="39">
        <v>0.0068669252965880825</v>
      </c>
      <c r="AI7" s="39">
        <v>10.17985611510791</v>
      </c>
    </row>
    <row r="8" ht="15.75" customHeight="1">
      <c r="A8" s="5">
        <v>426.0</v>
      </c>
      <c r="B8" s="6">
        <v>44636.0</v>
      </c>
      <c r="C8" s="5">
        <v>7.5</v>
      </c>
      <c r="D8" s="5" t="s">
        <v>50</v>
      </c>
      <c r="E8" s="8">
        <v>21.0</v>
      </c>
      <c r="F8" s="8">
        <v>0.7128000000000001</v>
      </c>
      <c r="G8" s="10">
        <v>0.0499</v>
      </c>
      <c r="H8" s="10">
        <v>0.004599999999999993</v>
      </c>
      <c r="I8" s="10">
        <v>0.03400000000000003</v>
      </c>
      <c r="J8" s="10">
        <v>0.08390000000000003</v>
      </c>
      <c r="K8" s="10">
        <v>0.08850000000000002</v>
      </c>
      <c r="L8" s="39">
        <v>0.6990000000000001</v>
      </c>
      <c r="M8" s="39">
        <v>0.005800000000000027</v>
      </c>
      <c r="N8" s="39">
        <v>4.0000000000001146E-4</v>
      </c>
      <c r="O8" s="39">
        <v>0.003500000000000003</v>
      </c>
      <c r="P8" s="39">
        <v>0.00930000000000003</v>
      </c>
      <c r="Q8" s="39">
        <v>0.013800000000000034</v>
      </c>
      <c r="R8" s="39">
        <v>0.04409999999999997</v>
      </c>
      <c r="S8" s="39">
        <v>0.0041999999999999815</v>
      </c>
      <c r="T8" s="39">
        <v>0.030500000000000027</v>
      </c>
      <c r="U8" s="39">
        <v>0.0746</v>
      </c>
      <c r="V8" s="39">
        <v>0.07879999999999998</v>
      </c>
      <c r="W8" s="39">
        <f t="shared" si="4"/>
        <v>5.329949239</v>
      </c>
      <c r="X8" s="39">
        <f t="shared" si="2"/>
        <v>38.70558376</v>
      </c>
      <c r="Y8" s="39">
        <f t="shared" si="3"/>
        <v>94.67005076</v>
      </c>
      <c r="Z8" s="39">
        <v>5.63002680965145</v>
      </c>
      <c r="AA8" s="39">
        <v>63.14699792960674</v>
      </c>
      <c r="AB8" s="39">
        <v>3.579860157045136E-6</v>
      </c>
      <c r="AC8" s="39">
        <v>0.006281808134002243</v>
      </c>
      <c r="AD8" s="39">
        <v>0.015364684813002193</v>
      </c>
      <c r="AE8" s="39">
        <v>0.5892255892255865</v>
      </c>
      <c r="AF8" s="39">
        <v>4.278900112233449</v>
      </c>
      <c r="AG8" s="39">
        <v>10.46576879910213</v>
      </c>
      <c r="AH8" s="39">
        <v>0.008508800345535038</v>
      </c>
      <c r="AI8" s="39">
        <v>11.054994388327717</v>
      </c>
    </row>
    <row r="9" ht="15.75" customHeight="1">
      <c r="A9" s="5">
        <v>427.0</v>
      </c>
      <c r="B9" s="6">
        <v>44636.0</v>
      </c>
      <c r="C9" s="5">
        <v>7.5</v>
      </c>
      <c r="D9" s="5" t="s">
        <v>50</v>
      </c>
      <c r="E9" s="8">
        <v>21.775</v>
      </c>
      <c r="F9" s="8">
        <v>0.7606999999999999</v>
      </c>
      <c r="G9" s="10">
        <v>0.055400000000000005</v>
      </c>
      <c r="H9" s="10">
        <v>0.035599999999999965</v>
      </c>
      <c r="I9" s="10">
        <v>0.04350000000000004</v>
      </c>
      <c r="J9" s="10">
        <v>0.09890000000000004</v>
      </c>
      <c r="K9" s="10">
        <v>0.1345</v>
      </c>
      <c r="L9" s="39">
        <v>0.7467999999999999</v>
      </c>
      <c r="M9" s="39">
        <v>0.007099999999999995</v>
      </c>
      <c r="N9" s="39">
        <v>0.004400000000000015</v>
      </c>
      <c r="O9" s="39">
        <v>0.005100000000000049</v>
      </c>
      <c r="P9" s="39">
        <v>0.012200000000000044</v>
      </c>
      <c r="Q9" s="39">
        <v>0.013900000000000023</v>
      </c>
      <c r="R9" s="39">
        <v>0.04830000000000001</v>
      </c>
      <c r="S9" s="39">
        <v>0.03119999999999995</v>
      </c>
      <c r="T9" s="39">
        <v>0.03839999999999999</v>
      </c>
      <c r="U9" s="39">
        <v>0.0867</v>
      </c>
      <c r="V9" s="39">
        <v>0.11789999999999995</v>
      </c>
      <c r="W9" s="39">
        <f t="shared" si="4"/>
        <v>26.46310433</v>
      </c>
      <c r="X9" s="39">
        <f t="shared" si="2"/>
        <v>32.56997455</v>
      </c>
      <c r="Y9" s="39">
        <f t="shared" si="3"/>
        <v>73.53689567</v>
      </c>
      <c r="Z9" s="39">
        <v>35.98615916955011</v>
      </c>
      <c r="AA9" s="39">
        <v>48.30188679245284</v>
      </c>
      <c r="AB9" s="39">
        <v>2.2517762555065216E-5</v>
      </c>
      <c r="AC9" s="39">
        <v>0.007148874283425762</v>
      </c>
      <c r="AD9" s="39">
        <v>0.016140817718047235</v>
      </c>
      <c r="AE9" s="39">
        <v>4.101485473905607</v>
      </c>
      <c r="AF9" s="39">
        <v>5.0479821217299845</v>
      </c>
      <c r="AG9" s="39">
        <v>11.397397134218485</v>
      </c>
      <c r="AH9" s="39">
        <v>0.011419295568542254</v>
      </c>
      <c r="AI9" s="39">
        <v>15.49888260812409</v>
      </c>
    </row>
    <row r="10" ht="15.75" customHeight="1">
      <c r="A10" s="5">
        <v>428.0</v>
      </c>
      <c r="B10" s="6">
        <v>44636.0</v>
      </c>
      <c r="C10" s="5">
        <v>7.5</v>
      </c>
      <c r="D10" s="5" t="s">
        <v>50</v>
      </c>
      <c r="E10" s="8">
        <v>22.325</v>
      </c>
      <c r="F10" s="8">
        <v>0.8471</v>
      </c>
      <c r="G10" s="10">
        <v>0.06</v>
      </c>
      <c r="H10" s="10">
        <v>0.019500000000000017</v>
      </c>
      <c r="I10" s="10">
        <v>0.04610000000000003</v>
      </c>
      <c r="J10" s="10">
        <v>0.10610000000000003</v>
      </c>
      <c r="K10" s="10">
        <v>0.12560000000000004</v>
      </c>
      <c r="L10" s="39">
        <v>0.8297000000000001</v>
      </c>
      <c r="M10" s="39">
        <v>0.007599999999999996</v>
      </c>
      <c r="N10" s="39">
        <v>0.0025000000000000022</v>
      </c>
      <c r="O10" s="39">
        <v>0.005500000000000005</v>
      </c>
      <c r="P10" s="39">
        <v>0.0131</v>
      </c>
      <c r="Q10" s="39">
        <v>0.01739999999999986</v>
      </c>
      <c r="R10" s="39">
        <v>0.0524</v>
      </c>
      <c r="S10" s="39">
        <v>0.017000000000000015</v>
      </c>
      <c r="T10" s="39">
        <v>0.040600000000000025</v>
      </c>
      <c r="U10" s="39">
        <v>0.09300000000000003</v>
      </c>
      <c r="V10" s="39">
        <v>0.11000000000000004</v>
      </c>
      <c r="W10" s="39">
        <f t="shared" si="4"/>
        <v>15.45454545</v>
      </c>
      <c r="X10" s="39">
        <f t="shared" si="2"/>
        <v>36.90909091</v>
      </c>
      <c r="Y10" s="39">
        <f t="shared" si="3"/>
        <v>84.54545455</v>
      </c>
      <c r="Z10" s="39">
        <v>18.27956989247313</v>
      </c>
      <c r="AA10" s="39">
        <v>58.50144092219022</v>
      </c>
      <c r="AB10" s="39">
        <v>1.094186741003141E-5</v>
      </c>
      <c r="AC10" s="39">
        <v>0.007050668583653722</v>
      </c>
      <c r="AD10" s="39">
        <v>0.01615054626304916</v>
      </c>
      <c r="AE10" s="39">
        <v>2.0068468893873237</v>
      </c>
      <c r="AF10" s="39">
        <v>4.7928225711250185</v>
      </c>
      <c r="AG10" s="39">
        <v>10.97863298311888</v>
      </c>
      <c r="AH10" s="39">
        <v>0.009885947106107842</v>
      </c>
      <c r="AI10" s="39">
        <v>12.985479872506204</v>
      </c>
    </row>
    <row r="11" ht="15.75" customHeight="1">
      <c r="A11" s="5">
        <v>429.0</v>
      </c>
      <c r="B11" s="6">
        <v>44636.0</v>
      </c>
      <c r="C11" s="5">
        <v>7.5</v>
      </c>
      <c r="D11" s="5" t="s">
        <v>50</v>
      </c>
      <c r="E11" s="8">
        <v>13.925</v>
      </c>
      <c r="F11" s="8">
        <v>0.22489999999999988</v>
      </c>
      <c r="G11" s="10">
        <v>0.01040000000000002</v>
      </c>
      <c r="H11" s="10">
        <v>0.0</v>
      </c>
      <c r="I11" s="10">
        <v>0.011199999999999988</v>
      </c>
      <c r="J11" s="10">
        <v>0.021600000000000008</v>
      </c>
      <c r="K11" s="10">
        <v>0.021600000000000008</v>
      </c>
      <c r="L11" s="39">
        <v>0.22019999999999995</v>
      </c>
      <c r="M11" s="39">
        <v>0.0010999999999999899</v>
      </c>
      <c r="N11" s="39">
        <v>0.0</v>
      </c>
      <c r="O11" s="39">
        <v>0.0010000000000000009</v>
      </c>
      <c r="P11" s="39">
        <v>0.0020999999999999908</v>
      </c>
      <c r="Q11" s="39">
        <v>0.0046999999999999265</v>
      </c>
      <c r="R11" s="39">
        <v>0.00930000000000003</v>
      </c>
      <c r="T11" s="39">
        <v>0.010199999999999987</v>
      </c>
      <c r="U11" s="39">
        <v>0.019500000000000017</v>
      </c>
      <c r="V11" s="39">
        <v>0.019500000000000017</v>
      </c>
      <c r="X11" s="39">
        <f t="shared" si="2"/>
        <v>52.30769231</v>
      </c>
      <c r="Y11" s="39">
        <f t="shared" si="3"/>
        <v>100</v>
      </c>
      <c r="AA11" s="39">
        <v>109.67741935483821</v>
      </c>
      <c r="AB11" s="39">
        <v>0.0</v>
      </c>
      <c r="AC11" s="39">
        <v>0.006604098208453962</v>
      </c>
      <c r="AD11" s="39">
        <v>0.01262548186910319</v>
      </c>
      <c r="AE11" s="39">
        <v>0.0</v>
      </c>
      <c r="AF11" s="39">
        <v>4.5353490440195605</v>
      </c>
      <c r="AG11" s="39">
        <v>8.670520231213885</v>
      </c>
      <c r="AH11" s="39">
        <v>0.00722185891423877</v>
      </c>
      <c r="AI11" s="39">
        <v>8.670520231213885</v>
      </c>
    </row>
    <row r="12" ht="15.75" customHeight="1">
      <c r="A12" s="5">
        <v>430.0</v>
      </c>
      <c r="B12" s="6">
        <v>44636.0</v>
      </c>
      <c r="C12" s="5">
        <v>7.5</v>
      </c>
      <c r="D12" s="5" t="s">
        <v>50</v>
      </c>
      <c r="E12" s="8">
        <v>18.2</v>
      </c>
      <c r="F12" s="8">
        <v>0.4283999999999999</v>
      </c>
      <c r="G12" s="10">
        <v>0.028100000000000014</v>
      </c>
      <c r="H12" s="10">
        <v>7.999999999999674E-4</v>
      </c>
      <c r="I12" s="10">
        <v>0.023799999999999988</v>
      </c>
      <c r="J12" s="10">
        <v>0.0519</v>
      </c>
      <c r="K12" s="10">
        <v>0.05269999999999997</v>
      </c>
      <c r="L12" s="39">
        <v>0.41890000000000005</v>
      </c>
      <c r="M12" s="39">
        <v>0.0030999999999999917</v>
      </c>
      <c r="N12" s="39">
        <v>-1.000000000000445E-4</v>
      </c>
      <c r="O12" s="39">
        <v>0.0024000000000000132</v>
      </c>
      <c r="P12" s="39">
        <v>0.005500000000000005</v>
      </c>
      <c r="Q12" s="39">
        <v>0.009499999999999842</v>
      </c>
      <c r="R12" s="39">
        <v>0.025000000000000022</v>
      </c>
      <c r="S12" s="39">
        <v>9.000000000000119E-4</v>
      </c>
      <c r="T12" s="39">
        <v>0.021399999999999975</v>
      </c>
      <c r="U12" s="39">
        <v>0.0464</v>
      </c>
      <c r="V12" s="39">
        <v>0.04730000000000001</v>
      </c>
      <c r="W12" s="39">
        <f t="shared" ref="W12:W29" si="5">S12/V12*100</f>
        <v>1.902748414</v>
      </c>
      <c r="X12" s="39">
        <f t="shared" si="2"/>
        <v>45.24312896</v>
      </c>
      <c r="Y12" s="39">
        <f t="shared" si="3"/>
        <v>98.09725159</v>
      </c>
      <c r="Z12" s="39">
        <v>1.939655172413819</v>
      </c>
      <c r="AA12" s="39">
        <v>82.62548262548242</v>
      </c>
      <c r="AB12" s="39">
        <v>1.4795744297918831E-6</v>
      </c>
      <c r="AC12" s="39">
        <v>0.006568417519464107</v>
      </c>
      <c r="AD12" s="39">
        <v>0.014241802472109107</v>
      </c>
      <c r="AE12" s="39">
        <v>0.21008403361344818</v>
      </c>
      <c r="AF12" s="39">
        <v>4.995331465919697</v>
      </c>
      <c r="AG12" s="39">
        <v>10.830999066293186</v>
      </c>
      <c r="AH12" s="39">
        <v>0.007845976026147505</v>
      </c>
      <c r="AI12" s="39">
        <v>11.041083099906635</v>
      </c>
    </row>
    <row r="13" ht="15.75" customHeight="1">
      <c r="A13" s="5">
        <v>431.0</v>
      </c>
      <c r="B13" s="6">
        <v>44636.0</v>
      </c>
      <c r="C13" s="5">
        <v>7.5</v>
      </c>
      <c r="D13" s="5" t="s">
        <v>50</v>
      </c>
      <c r="E13" s="8">
        <v>17.05</v>
      </c>
      <c r="F13" s="8">
        <v>0.32319999999999993</v>
      </c>
      <c r="G13" s="10">
        <v>0.022799999999999987</v>
      </c>
      <c r="H13" s="10">
        <v>0.0012999999999999678</v>
      </c>
      <c r="I13" s="10">
        <v>0.00940000000000002</v>
      </c>
      <c r="J13" s="10">
        <v>0.032200000000000006</v>
      </c>
      <c r="K13" s="10">
        <v>0.033499999999999974</v>
      </c>
      <c r="L13" s="39">
        <v>0.3164</v>
      </c>
      <c r="M13" s="39">
        <v>0.002799999999999969</v>
      </c>
      <c r="N13" s="39">
        <v>-2.0000000000003348E-4</v>
      </c>
      <c r="O13" s="39">
        <v>5.000000000000004E-4</v>
      </c>
      <c r="P13" s="39">
        <v>0.0032999999999999696</v>
      </c>
      <c r="Q13" s="39">
        <v>0.006799999999999917</v>
      </c>
      <c r="R13" s="39">
        <v>0.020000000000000018</v>
      </c>
      <c r="S13" s="39">
        <v>0.0015000000000000013</v>
      </c>
      <c r="T13" s="39">
        <v>0.008900000000000019</v>
      </c>
      <c r="U13" s="39">
        <v>0.028900000000000037</v>
      </c>
      <c r="V13" s="39">
        <v>0.030400000000000038</v>
      </c>
      <c r="W13" s="39">
        <f t="shared" si="5"/>
        <v>4.934210526</v>
      </c>
      <c r="X13" s="39">
        <f t="shared" si="2"/>
        <v>29.27631579</v>
      </c>
      <c r="Y13" s="39">
        <f t="shared" si="3"/>
        <v>95.06578947</v>
      </c>
      <c r="Z13" s="39">
        <v>5.19031141868512</v>
      </c>
      <c r="AA13" s="39">
        <v>41.395348837209355</v>
      </c>
      <c r="AB13" s="39">
        <v>3.3274138674651555E-6</v>
      </c>
      <c r="AC13" s="39">
        <v>0.0032769181842475874</v>
      </c>
      <c r="AD13" s="39">
        <v>0.010640779272444405</v>
      </c>
      <c r="AE13" s="39">
        <v>0.46410891089108963</v>
      </c>
      <c r="AF13" s="39">
        <v>2.7537128712871355</v>
      </c>
      <c r="AG13" s="39">
        <v>8.94183168316833</v>
      </c>
      <c r="AH13" s="39">
        <v>0.006133387921830886</v>
      </c>
      <c r="AI13" s="39">
        <v>9.40594059405942</v>
      </c>
    </row>
    <row r="14" ht="15.75" customHeight="1">
      <c r="A14" s="5">
        <v>432.0</v>
      </c>
      <c r="B14" s="6">
        <v>44636.0</v>
      </c>
      <c r="C14" s="5">
        <v>7.5</v>
      </c>
      <c r="D14" s="5" t="s">
        <v>51</v>
      </c>
      <c r="E14" s="8">
        <v>25.2</v>
      </c>
      <c r="F14" s="8">
        <v>1.0924</v>
      </c>
      <c r="G14" s="10">
        <v>0.07919999999999999</v>
      </c>
      <c r="H14" s="10">
        <v>0.030899999999999983</v>
      </c>
      <c r="I14" s="10">
        <v>0.05399999999999999</v>
      </c>
      <c r="J14" s="10">
        <v>0.13319999999999999</v>
      </c>
      <c r="K14" s="10">
        <v>0.16409999999999997</v>
      </c>
      <c r="L14" s="39">
        <v>1.0716</v>
      </c>
      <c r="M14" s="39">
        <v>0.01100000000000001</v>
      </c>
      <c r="N14" s="39">
        <v>0.003599999999999992</v>
      </c>
      <c r="O14" s="39">
        <v>0.006400000000000017</v>
      </c>
      <c r="P14" s="39">
        <v>0.017400000000000027</v>
      </c>
      <c r="Q14" s="39">
        <v>0.02079999999999993</v>
      </c>
      <c r="R14" s="39">
        <v>0.06819999999999998</v>
      </c>
      <c r="S14" s="39">
        <v>0.02729999999999999</v>
      </c>
      <c r="T14" s="39">
        <v>0.047599999999999976</v>
      </c>
      <c r="U14" s="39">
        <v>0.11579999999999996</v>
      </c>
      <c r="V14" s="39">
        <v>0.14309999999999995</v>
      </c>
      <c r="W14" s="39">
        <f t="shared" si="5"/>
        <v>19.07756813</v>
      </c>
      <c r="X14" s="39">
        <f t="shared" si="2"/>
        <v>33.26345213</v>
      </c>
      <c r="Y14" s="39">
        <f t="shared" si="3"/>
        <v>80.92243187</v>
      </c>
      <c r="Z14" s="39">
        <v>23.57512953367876</v>
      </c>
      <c r="AA14" s="39">
        <v>49.842931937172764</v>
      </c>
      <c r="AB14" s="39">
        <v>1.0076593631239392E-5</v>
      </c>
      <c r="AC14" s="39">
        <v>0.005897152857446696</v>
      </c>
      <c r="AD14" s="39">
        <v>0.014346434892695955</v>
      </c>
      <c r="AE14" s="39">
        <v>2.4990845844013174</v>
      </c>
      <c r="AF14" s="39">
        <v>4.357378249725373</v>
      </c>
      <c r="AG14" s="39">
        <v>10.600512632735258</v>
      </c>
      <c r="AH14" s="39">
        <v>0.00894206889104848</v>
      </c>
      <c r="AI14" s="39">
        <v>13.099597217136575</v>
      </c>
    </row>
    <row r="15" ht="15.75" customHeight="1">
      <c r="A15" s="5">
        <v>433.0</v>
      </c>
      <c r="B15" s="6">
        <v>44636.0</v>
      </c>
      <c r="C15" s="5">
        <v>7.5</v>
      </c>
      <c r="D15" s="5" t="s">
        <v>51</v>
      </c>
      <c r="E15" s="8">
        <v>14.925</v>
      </c>
      <c r="F15" s="8">
        <v>0.33620000000000005</v>
      </c>
      <c r="G15" s="10">
        <v>0.019399999999999973</v>
      </c>
      <c r="H15" s="10">
        <v>0.0018999999999999573</v>
      </c>
      <c r="I15" s="10">
        <v>0.01469999999999999</v>
      </c>
      <c r="J15" s="10">
        <v>0.034099999999999964</v>
      </c>
      <c r="K15" s="10">
        <v>0.03599999999999992</v>
      </c>
      <c r="L15" s="39">
        <v>0.3299000000000001</v>
      </c>
      <c r="M15" s="39">
        <v>0.002799999999999969</v>
      </c>
      <c r="N15" s="39">
        <v>9.999999999998899E-5</v>
      </c>
      <c r="O15" s="39">
        <v>0.0018000000000000238</v>
      </c>
      <c r="P15" s="39">
        <v>0.004599999999999993</v>
      </c>
      <c r="Q15" s="39">
        <v>0.006299999999999972</v>
      </c>
      <c r="R15" s="39">
        <v>0.016600000000000004</v>
      </c>
      <c r="S15" s="39">
        <v>0.0017999999999999683</v>
      </c>
      <c r="T15" s="39">
        <v>0.012899999999999967</v>
      </c>
      <c r="U15" s="39">
        <v>0.02949999999999997</v>
      </c>
      <c r="V15" s="39">
        <v>0.03129999999999994</v>
      </c>
      <c r="W15" s="39">
        <f t="shared" si="5"/>
        <v>5.750798722</v>
      </c>
      <c r="X15" s="39">
        <f t="shared" si="2"/>
        <v>41.21405751</v>
      </c>
      <c r="Y15" s="39">
        <f t="shared" si="3"/>
        <v>94.24920128</v>
      </c>
      <c r="Z15" s="39">
        <v>6.101694915254136</v>
      </c>
      <c r="AA15" s="39">
        <v>70.10869565217384</v>
      </c>
      <c r="AB15" s="39">
        <v>7.356199708823514E-6</v>
      </c>
      <c r="AC15" s="39">
        <v>0.006883890006244175</v>
      </c>
      <c r="AD15" s="39">
        <v>0.015742229084046783</v>
      </c>
      <c r="AE15" s="39">
        <v>0.5353955978584081</v>
      </c>
      <c r="AF15" s="39">
        <v>3.8370017846519824</v>
      </c>
      <c r="AG15" s="39">
        <v>8.774538964901835</v>
      </c>
      <c r="AH15" s="39">
        <v>0.00941458797644601</v>
      </c>
      <c r="AI15" s="39">
        <v>9.309934562760242</v>
      </c>
    </row>
    <row r="16" ht="15.75" customHeight="1">
      <c r="A16" s="5">
        <v>434.0</v>
      </c>
      <c r="B16" s="6">
        <v>44636.0</v>
      </c>
      <c r="C16" s="5">
        <v>7.5</v>
      </c>
      <c r="D16" s="5" t="s">
        <v>51</v>
      </c>
      <c r="E16" s="8">
        <v>19.2</v>
      </c>
      <c r="F16" s="8">
        <v>0.5351999999999999</v>
      </c>
      <c r="G16" s="10">
        <v>0.03589999999999999</v>
      </c>
      <c r="H16" s="10">
        <v>0.013399999999999967</v>
      </c>
      <c r="I16" s="10">
        <v>0.025499999999999967</v>
      </c>
      <c r="J16" s="10">
        <v>0.061399999999999955</v>
      </c>
      <c r="K16" s="10">
        <v>0.07479999999999992</v>
      </c>
      <c r="L16" s="39">
        <v>0.5246</v>
      </c>
      <c r="M16" s="39">
        <v>0.0049000000000000155</v>
      </c>
      <c r="N16" s="39">
        <v>0.0015999999999999903</v>
      </c>
      <c r="O16" s="39">
        <v>0.00269999999999998</v>
      </c>
      <c r="P16" s="39">
        <v>0.007599999999999996</v>
      </c>
      <c r="Q16" s="39">
        <v>0.010599999999999943</v>
      </c>
      <c r="R16" s="39">
        <v>0.030999999999999972</v>
      </c>
      <c r="S16" s="39">
        <v>0.011799999999999977</v>
      </c>
      <c r="T16" s="39">
        <v>0.022799999999999987</v>
      </c>
      <c r="U16" s="39">
        <v>0.05379999999999996</v>
      </c>
      <c r="V16" s="39">
        <v>0.06559999999999994</v>
      </c>
      <c r="W16" s="39">
        <f t="shared" si="5"/>
        <v>17.98780488</v>
      </c>
      <c r="X16" s="39">
        <f t="shared" si="2"/>
        <v>34.75609756</v>
      </c>
      <c r="Y16" s="39">
        <f t="shared" si="3"/>
        <v>82.01219512</v>
      </c>
      <c r="Z16" s="39">
        <v>21.93308550185871</v>
      </c>
      <c r="AA16" s="39">
        <v>53.2710280373832</v>
      </c>
      <c r="AB16" s="39">
        <v>1.5175547806776337E-5</v>
      </c>
      <c r="AC16" s="39">
        <v>0.006028640010217524</v>
      </c>
      <c r="AD16" s="39">
        <v>0.014225475111829066</v>
      </c>
      <c r="AE16" s="39">
        <v>2.204783258594914</v>
      </c>
      <c r="AF16" s="39">
        <v>4.260089686098653</v>
      </c>
      <c r="AG16" s="39">
        <v>10.052316890881908</v>
      </c>
      <c r="AH16" s="39">
        <v>0.00926830150462962</v>
      </c>
      <c r="AI16" s="39">
        <v>12.257100149476821</v>
      </c>
    </row>
    <row r="17" ht="15.75" customHeight="1">
      <c r="A17" s="5">
        <v>435.0</v>
      </c>
      <c r="B17" s="6">
        <v>44636.0</v>
      </c>
      <c r="C17" s="5">
        <v>7.5</v>
      </c>
      <c r="D17" s="5" t="s">
        <v>51</v>
      </c>
      <c r="E17" s="8">
        <v>21.1</v>
      </c>
      <c r="F17" s="8">
        <v>0.6037000000000001</v>
      </c>
      <c r="G17" s="10">
        <v>0.04930000000000001</v>
      </c>
      <c r="H17" s="10">
        <v>0.04580000000000001</v>
      </c>
      <c r="I17" s="10">
        <v>0.026800000000000046</v>
      </c>
      <c r="J17" s="10">
        <v>0.07610000000000006</v>
      </c>
      <c r="K17" s="10">
        <v>0.12190000000000006</v>
      </c>
      <c r="L17" s="39">
        <v>0.5913999999999999</v>
      </c>
      <c r="M17" s="39">
        <v>0.005700000000000038</v>
      </c>
      <c r="N17" s="39">
        <v>0.031799999999999995</v>
      </c>
      <c r="O17" s="39">
        <v>0.003100000000000047</v>
      </c>
      <c r="P17" s="39">
        <v>0.008800000000000086</v>
      </c>
      <c r="Q17" s="39">
        <v>0.0123000000000002</v>
      </c>
      <c r="R17" s="39">
        <v>0.04359999999999997</v>
      </c>
      <c r="S17" s="39">
        <v>0.014000000000000012</v>
      </c>
      <c r="T17" s="39">
        <v>0.0237</v>
      </c>
      <c r="U17" s="39">
        <v>0.06729999999999997</v>
      </c>
      <c r="V17" s="39">
        <v>0.08129999999999998</v>
      </c>
      <c r="W17" s="39">
        <f t="shared" si="5"/>
        <v>17.2201722</v>
      </c>
      <c r="X17" s="39">
        <f t="shared" si="2"/>
        <v>29.15129151</v>
      </c>
      <c r="Y17" s="39">
        <f t="shared" si="3"/>
        <v>82.7798278</v>
      </c>
      <c r="Z17" s="39">
        <v>20.802377414561693</v>
      </c>
      <c r="AA17" s="39">
        <v>41.14583333333334</v>
      </c>
      <c r="AB17" s="39">
        <v>1.1675467549913706E-5</v>
      </c>
      <c r="AC17" s="39">
        <v>0.004817051493597297</v>
      </c>
      <c r="AD17" s="39">
        <v>0.013678800232873333</v>
      </c>
      <c r="AE17" s="39">
        <v>2.319032632102039</v>
      </c>
      <c r="AF17" s="39">
        <v>3.9257909557727335</v>
      </c>
      <c r="AG17" s="39">
        <v>11.1479211528905</v>
      </c>
      <c r="AH17" s="39">
        <v>0.008654523862268095</v>
      </c>
      <c r="AI17" s="39">
        <v>13.46695378499254</v>
      </c>
    </row>
    <row r="18" ht="15.75" customHeight="1">
      <c r="A18" s="5">
        <v>436.0</v>
      </c>
      <c r="B18" s="6">
        <v>44636.0</v>
      </c>
      <c r="C18" s="5">
        <v>7.5</v>
      </c>
      <c r="D18" s="5" t="s">
        <v>51</v>
      </c>
      <c r="E18" s="8">
        <v>19.5</v>
      </c>
      <c r="F18" s="8">
        <v>0.6041000000000001</v>
      </c>
      <c r="G18" s="10">
        <v>0.045499999999999985</v>
      </c>
      <c r="H18" s="10">
        <v>0.016400000000000026</v>
      </c>
      <c r="I18" s="10">
        <v>0.02729999999999999</v>
      </c>
      <c r="J18" s="10">
        <v>0.07279999999999998</v>
      </c>
      <c r="K18" s="10">
        <v>0.0892</v>
      </c>
      <c r="L18" s="39">
        <v>0.5926</v>
      </c>
      <c r="M18" s="39">
        <v>0.005500000000000005</v>
      </c>
      <c r="N18" s="39">
        <v>0.0018000000000000238</v>
      </c>
      <c r="O18" s="39">
        <v>0.003400000000000014</v>
      </c>
      <c r="P18" s="39">
        <v>0.008900000000000019</v>
      </c>
      <c r="Q18" s="39">
        <v>0.011500000000000066</v>
      </c>
      <c r="R18" s="39">
        <v>0.03999999999999998</v>
      </c>
      <c r="S18" s="39">
        <v>0.014600000000000002</v>
      </c>
      <c r="T18" s="39">
        <v>0.023899999999999977</v>
      </c>
      <c r="U18" s="39">
        <v>0.06389999999999996</v>
      </c>
      <c r="V18" s="39">
        <v>0.07849999999999996</v>
      </c>
      <c r="W18" s="39">
        <f t="shared" si="5"/>
        <v>18.59872611</v>
      </c>
      <c r="X18" s="39">
        <f t="shared" si="2"/>
        <v>30.44585987</v>
      </c>
      <c r="Y18" s="39">
        <f t="shared" si="3"/>
        <v>81.40127389</v>
      </c>
      <c r="Z18" s="39">
        <v>22.848200312989064</v>
      </c>
      <c r="AA18" s="39">
        <v>43.772893772893745</v>
      </c>
      <c r="AB18" s="39">
        <v>1.7486664561330674E-5</v>
      </c>
      <c r="AC18" s="39">
        <v>0.006052160098286345</v>
      </c>
      <c r="AD18" s="39">
        <v>0.016181298338096135</v>
      </c>
      <c r="AE18" s="39">
        <v>2.416818407548419</v>
      </c>
      <c r="AF18" s="39">
        <v>3.9562986260552844</v>
      </c>
      <c r="AG18" s="39">
        <v>10.577718920708483</v>
      </c>
      <c r="AH18" s="39">
        <v>0.010586827154874487</v>
      </c>
      <c r="AI18" s="39">
        <v>12.994537328256902</v>
      </c>
    </row>
    <row r="19" ht="15.75" customHeight="1">
      <c r="A19" s="5">
        <v>437.0</v>
      </c>
      <c r="B19" s="6">
        <v>44636.0</v>
      </c>
      <c r="C19" s="5">
        <v>7.5</v>
      </c>
      <c r="D19" s="5" t="s">
        <v>51</v>
      </c>
      <c r="E19" s="8">
        <v>23.85</v>
      </c>
      <c r="F19" s="8">
        <v>0.7010999999999998</v>
      </c>
      <c r="G19" s="10">
        <v>0.060399999999999954</v>
      </c>
      <c r="H19" s="10">
        <v>0.03520000000000001</v>
      </c>
      <c r="I19" s="10">
        <v>0.0378</v>
      </c>
      <c r="J19" s="10">
        <v>0.09819999999999995</v>
      </c>
      <c r="K19" s="10">
        <v>0.13339999999999996</v>
      </c>
      <c r="L19" s="39">
        <v>0.6877</v>
      </c>
      <c r="M19" s="39">
        <v>0.008499999999999952</v>
      </c>
      <c r="N19" s="39">
        <v>0.00379999999999997</v>
      </c>
      <c r="O19" s="39">
        <v>0.003699999999999981</v>
      </c>
      <c r="P19" s="39">
        <v>0.012199999999999933</v>
      </c>
      <c r="Q19" s="39">
        <v>0.013399999999999856</v>
      </c>
      <c r="R19" s="39">
        <v>0.0519</v>
      </c>
      <c r="S19" s="39">
        <v>0.03140000000000004</v>
      </c>
      <c r="T19" s="39">
        <v>0.03410000000000002</v>
      </c>
      <c r="U19" s="39">
        <v>0.08600000000000002</v>
      </c>
      <c r="V19" s="39">
        <v>0.11740000000000006</v>
      </c>
      <c r="W19" s="39">
        <f t="shared" si="5"/>
        <v>26.74616695</v>
      </c>
      <c r="X19" s="39">
        <f t="shared" si="2"/>
        <v>29.04599659</v>
      </c>
      <c r="Y19" s="39">
        <f t="shared" si="3"/>
        <v>73.25383305</v>
      </c>
      <c r="Z19" s="39">
        <v>36.51162790697678</v>
      </c>
      <c r="AA19" s="39">
        <v>40.93637454981993</v>
      </c>
      <c r="AB19" s="39">
        <v>1.492260769589126E-5</v>
      </c>
      <c r="AC19" s="39">
        <v>0.004925547538454149</v>
      </c>
      <c r="AD19" s="39">
        <v>0.012422202003139494</v>
      </c>
      <c r="AE19" s="39">
        <v>4.478676365711032</v>
      </c>
      <c r="AF19" s="39">
        <v>4.863785479960066</v>
      </c>
      <c r="AG19" s="39">
        <v>12.266438453858228</v>
      </c>
      <c r="AH19" s="39">
        <v>0.008653722146764754</v>
      </c>
      <c r="AI19" s="39">
        <v>16.74511481956926</v>
      </c>
    </row>
    <row r="20" ht="15.75" customHeight="1">
      <c r="A20" s="5">
        <v>438.0</v>
      </c>
      <c r="B20" s="6">
        <v>44636.0</v>
      </c>
      <c r="C20" s="5">
        <v>7.5</v>
      </c>
      <c r="D20" s="5" t="s">
        <v>52</v>
      </c>
      <c r="E20" s="8">
        <v>29.0</v>
      </c>
      <c r="F20" s="8">
        <v>0.5245</v>
      </c>
      <c r="G20" s="10">
        <v>0.03620000000000001</v>
      </c>
      <c r="H20" s="10">
        <v>0.006500000000000006</v>
      </c>
      <c r="I20" s="10">
        <v>0.024899999999999978</v>
      </c>
      <c r="J20" s="10">
        <v>0.06109999999999999</v>
      </c>
      <c r="K20" s="10">
        <v>0.0676</v>
      </c>
      <c r="L20" s="39">
        <v>0.514</v>
      </c>
      <c r="M20" s="39">
        <v>0.0047000000000000375</v>
      </c>
      <c r="N20" s="39">
        <v>6.000000000000449E-4</v>
      </c>
      <c r="O20" s="39">
        <v>0.0028000000000000247</v>
      </c>
      <c r="P20" s="39">
        <v>0.007500000000000062</v>
      </c>
      <c r="Q20" s="39">
        <v>0.010499999999999954</v>
      </c>
      <c r="R20" s="39">
        <v>0.03149999999999997</v>
      </c>
      <c r="S20" s="39">
        <v>0.005899999999999961</v>
      </c>
      <c r="T20" s="39">
        <v>0.022099999999999953</v>
      </c>
      <c r="U20" s="39">
        <v>0.053599999999999925</v>
      </c>
      <c r="V20" s="39">
        <v>0.059499999999999886</v>
      </c>
      <c r="W20" s="39">
        <f t="shared" si="5"/>
        <v>9.915966387</v>
      </c>
      <c r="X20" s="39">
        <f t="shared" si="2"/>
        <v>37.14285714</v>
      </c>
      <c r="Y20" s="39">
        <f t="shared" si="3"/>
        <v>90.08403361</v>
      </c>
      <c r="Z20" s="39">
        <v>11.007462686567106</v>
      </c>
      <c r="AA20" s="39">
        <v>59.09090909090907</v>
      </c>
      <c r="AB20" s="39">
        <v>1.1428953924852124E-6</v>
      </c>
      <c r="AC20" s="39">
        <v>0.0018508571258899302</v>
      </c>
      <c r="AD20" s="39">
        <v>0.004488956649217209</v>
      </c>
      <c r="AE20" s="39">
        <v>1.1248808388941776</v>
      </c>
      <c r="AF20" s="39">
        <v>4.2135367016205825</v>
      </c>
      <c r="AG20" s="39">
        <v>10.2192564346997</v>
      </c>
      <c r="AH20" s="39">
        <v>0.0024396244208454584</v>
      </c>
      <c r="AI20" s="39">
        <v>11.344137273593878</v>
      </c>
    </row>
    <row r="21" ht="15.75" customHeight="1">
      <c r="A21" s="5">
        <v>439.0</v>
      </c>
      <c r="B21" s="6">
        <v>44636.0</v>
      </c>
      <c r="C21" s="5">
        <v>7.5</v>
      </c>
      <c r="D21" s="5" t="s">
        <v>52</v>
      </c>
      <c r="E21" s="8">
        <v>21.625</v>
      </c>
      <c r="F21" s="8">
        <v>0.7924</v>
      </c>
      <c r="G21" s="10">
        <v>0.05639999999999995</v>
      </c>
      <c r="H21" s="10">
        <v>0.04250000000000004</v>
      </c>
      <c r="I21" s="10">
        <v>0.04400000000000004</v>
      </c>
      <c r="J21" s="10">
        <v>0.10039999999999999</v>
      </c>
      <c r="K21" s="10">
        <v>0.14290000000000003</v>
      </c>
      <c r="L21" s="39">
        <v>0.7786</v>
      </c>
      <c r="M21" s="39">
        <v>0.006699999999999984</v>
      </c>
      <c r="N21" s="39">
        <v>0.005599999999999994</v>
      </c>
      <c r="O21" s="39">
        <v>0.0047000000000000375</v>
      </c>
      <c r="P21" s="39">
        <v>0.011400000000000021</v>
      </c>
      <c r="Q21" s="39">
        <v>0.013800000000000034</v>
      </c>
      <c r="R21" s="39">
        <v>0.049699999999999966</v>
      </c>
      <c r="S21" s="39">
        <v>0.036900000000000044</v>
      </c>
      <c r="T21" s="39">
        <v>0.0393</v>
      </c>
      <c r="U21" s="39">
        <v>0.08899999999999997</v>
      </c>
      <c r="V21" s="39">
        <v>0.1259</v>
      </c>
      <c r="W21" s="39">
        <f t="shared" si="5"/>
        <v>29.30897538</v>
      </c>
      <c r="X21" s="39">
        <f t="shared" si="2"/>
        <v>31.2152502</v>
      </c>
      <c r="Y21" s="39">
        <f t="shared" si="3"/>
        <v>70.69102462</v>
      </c>
      <c r="Z21" s="39">
        <v>41.46067415730344</v>
      </c>
      <c r="AA21" s="39">
        <v>45.381062355658194</v>
      </c>
      <c r="AB21" s="39">
        <v>2.7490162449429603E-5</v>
      </c>
      <c r="AC21" s="39">
        <v>0.007458790245674207</v>
      </c>
      <c r="AD21" s="39">
        <v>0.01689140793549629</v>
      </c>
      <c r="AE21" s="39">
        <v>4.656739020696624</v>
      </c>
      <c r="AF21" s="39">
        <v>4.959616355376073</v>
      </c>
      <c r="AG21" s="39">
        <v>11.231701161029779</v>
      </c>
      <c r="AH21" s="39">
        <v>0.012449656866143903</v>
      </c>
      <c r="AI21" s="39">
        <v>15.888440181726402</v>
      </c>
    </row>
    <row r="22" ht="15.75" customHeight="1">
      <c r="A22" s="5">
        <v>440.0</v>
      </c>
      <c r="B22" s="6">
        <v>44636.0</v>
      </c>
      <c r="C22" s="5">
        <v>7.5</v>
      </c>
      <c r="D22" s="5" t="s">
        <v>52</v>
      </c>
      <c r="E22" s="8">
        <v>18.125</v>
      </c>
      <c r="F22" s="8">
        <v>0.3596999999999999</v>
      </c>
      <c r="G22" s="10">
        <v>0.0267</v>
      </c>
      <c r="H22" s="10">
        <v>0.0030000000000000027</v>
      </c>
      <c r="I22" s="10">
        <v>0.014999999999999958</v>
      </c>
      <c r="J22" s="10">
        <v>0.04169999999999996</v>
      </c>
      <c r="K22" s="10">
        <v>0.04469999999999996</v>
      </c>
      <c r="L22" s="39">
        <v>0.3517999999999999</v>
      </c>
      <c r="M22" s="39">
        <v>0.0030999999999999917</v>
      </c>
      <c r="N22" s="39">
        <v>1.9999999999997797E-4</v>
      </c>
      <c r="O22" s="39">
        <v>0.0021999999999999797</v>
      </c>
      <c r="P22" s="39">
        <v>0.005299999999999971</v>
      </c>
      <c r="Q22" s="39">
        <v>0.007900000000000018</v>
      </c>
      <c r="R22" s="39">
        <v>0.02360000000000001</v>
      </c>
      <c r="S22" s="39">
        <v>0.0028000000000000247</v>
      </c>
      <c r="T22" s="39">
        <v>0.012799999999999978</v>
      </c>
      <c r="U22" s="39">
        <v>0.03639999999999999</v>
      </c>
      <c r="V22" s="39">
        <v>0.03920000000000001</v>
      </c>
      <c r="W22" s="39">
        <f t="shared" si="5"/>
        <v>7.142857143</v>
      </c>
      <c r="X22" s="39">
        <f t="shared" si="2"/>
        <v>32.65306122</v>
      </c>
      <c r="Y22" s="39">
        <f t="shared" si="3"/>
        <v>92.85714286</v>
      </c>
      <c r="Z22" s="39">
        <v>7.692307692307762</v>
      </c>
      <c r="AA22" s="39">
        <v>48.484848484848335</v>
      </c>
      <c r="AB22" s="39">
        <v>4.69120550191337E-6</v>
      </c>
      <c r="AC22" s="39">
        <v>0.003974263800224597</v>
      </c>
      <c r="AD22" s="39">
        <v>0.011301812681888712</v>
      </c>
      <c r="AE22" s="39">
        <v>0.778426466499868</v>
      </c>
      <c r="AF22" s="39">
        <v>3.558520989713645</v>
      </c>
      <c r="AG22" s="39">
        <v>10.119544064498193</v>
      </c>
      <c r="AH22" s="39">
        <v>0.006583426954774696</v>
      </c>
      <c r="AI22" s="39">
        <v>10.89797053099806</v>
      </c>
    </row>
    <row r="23" ht="15.75" customHeight="1">
      <c r="A23" s="5">
        <v>441.0</v>
      </c>
      <c r="B23" s="6">
        <v>44636.0</v>
      </c>
      <c r="C23" s="5">
        <v>7.5</v>
      </c>
      <c r="D23" s="5" t="s">
        <v>52</v>
      </c>
      <c r="E23" s="8">
        <v>23.55</v>
      </c>
      <c r="F23" s="8">
        <v>0.9188000000000001</v>
      </c>
      <c r="G23" s="10">
        <v>0.06619999999999998</v>
      </c>
      <c r="H23" s="10">
        <v>0.020399999999999974</v>
      </c>
      <c r="I23" s="10">
        <v>0.05750000000000005</v>
      </c>
      <c r="J23" s="10">
        <v>0.12370000000000003</v>
      </c>
      <c r="K23" s="10">
        <v>0.1441</v>
      </c>
      <c r="L23" s="39">
        <v>0.9015999999999997</v>
      </c>
      <c r="M23" s="39">
        <v>0.009199999999999986</v>
      </c>
      <c r="N23" s="39">
        <v>0.002599999999999991</v>
      </c>
      <c r="O23" s="39">
        <v>0.006700000000000039</v>
      </c>
      <c r="P23" s="39">
        <v>0.015900000000000025</v>
      </c>
      <c r="Q23" s="39">
        <v>0.017200000000000326</v>
      </c>
      <c r="R23" s="39">
        <v>0.056999999999999995</v>
      </c>
      <c r="S23" s="39">
        <v>0.017799999999999983</v>
      </c>
      <c r="T23" s="39">
        <v>0.05080000000000001</v>
      </c>
      <c r="U23" s="39">
        <v>0.1078</v>
      </c>
      <c r="V23" s="39">
        <v>0.1256</v>
      </c>
      <c r="W23" s="39">
        <f t="shared" si="5"/>
        <v>14.17197452</v>
      </c>
      <c r="X23" s="39">
        <f t="shared" si="2"/>
        <v>40.44585987</v>
      </c>
      <c r="Y23" s="39">
        <f t="shared" si="3"/>
        <v>85.82802548</v>
      </c>
      <c r="Z23" s="39">
        <v>16.51205936920221</v>
      </c>
      <c r="AA23" s="39">
        <v>67.91443850267383</v>
      </c>
      <c r="AB23" s="39">
        <v>8.965409302263247E-6</v>
      </c>
      <c r="AC23" s="39">
        <v>0.007601341605094684</v>
      </c>
      <c r="AD23" s="39">
        <v>0.016130406004511943</v>
      </c>
      <c r="AE23" s="39">
        <v>1.937309534175009</v>
      </c>
      <c r="AF23" s="39">
        <v>5.528950805398346</v>
      </c>
      <c r="AG23" s="39">
        <v>11.732694819329561</v>
      </c>
      <c r="AH23" s="39">
        <v>0.009616497100776378</v>
      </c>
      <c r="AI23" s="39">
        <v>13.67000435350457</v>
      </c>
    </row>
    <row r="24" ht="15.75" customHeight="1">
      <c r="A24" s="5">
        <v>442.0</v>
      </c>
      <c r="B24" s="6">
        <v>44636.0</v>
      </c>
      <c r="C24" s="5">
        <v>7.5</v>
      </c>
      <c r="D24" s="5" t="s">
        <v>52</v>
      </c>
      <c r="E24" s="8">
        <v>18.4</v>
      </c>
      <c r="F24" s="8">
        <v>0.3789</v>
      </c>
      <c r="G24" s="10">
        <v>0.027000000000000024</v>
      </c>
      <c r="H24" s="10">
        <v>0.0025000000000000022</v>
      </c>
      <c r="I24" s="10">
        <v>0.017400000000000027</v>
      </c>
      <c r="J24" s="10">
        <v>0.04440000000000005</v>
      </c>
      <c r="K24" s="10">
        <v>0.04690000000000005</v>
      </c>
      <c r="L24" s="39">
        <v>0.3709</v>
      </c>
      <c r="M24" s="39">
        <v>0.0030000000000000027</v>
      </c>
      <c r="N24" s="39">
        <v>9.999999999998899E-5</v>
      </c>
      <c r="O24" s="39">
        <v>0.0023000000000000242</v>
      </c>
      <c r="P24" s="39">
        <v>0.005300000000000027</v>
      </c>
      <c r="Q24" s="39">
        <v>0.008000000000000007</v>
      </c>
      <c r="R24" s="39">
        <v>0.02400000000000002</v>
      </c>
      <c r="S24" s="39">
        <v>0.0024000000000000132</v>
      </c>
      <c r="T24" s="39">
        <v>0.015100000000000002</v>
      </c>
      <c r="U24" s="39">
        <v>0.039100000000000024</v>
      </c>
      <c r="V24" s="39">
        <v>0.04150000000000004</v>
      </c>
      <c r="W24" s="39">
        <f t="shared" si="5"/>
        <v>5.78313253</v>
      </c>
      <c r="X24" s="39">
        <f t="shared" si="2"/>
        <v>36.38554217</v>
      </c>
      <c r="Y24" s="39">
        <f t="shared" si="3"/>
        <v>94.21686747</v>
      </c>
      <c r="Z24" s="39">
        <v>6.1381074168798255</v>
      </c>
      <c r="AA24" s="39">
        <v>57.19696969696963</v>
      </c>
      <c r="AB24" s="39">
        <v>3.7524765657509765E-6</v>
      </c>
      <c r="AC24" s="39">
        <v>0.0044956380520930145</v>
      </c>
      <c r="AD24" s="39">
        <v>0.011641023035552115</v>
      </c>
      <c r="AE24" s="39">
        <v>0.6334125098970739</v>
      </c>
      <c r="AF24" s="39">
        <v>3.985220374769069</v>
      </c>
      <c r="AG24" s="39">
        <v>10.319345473739778</v>
      </c>
      <c r="AH24" s="39">
        <v>0.0066618465932440285</v>
      </c>
      <c r="AI24" s="39">
        <v>10.952757983636854</v>
      </c>
    </row>
    <row r="25" ht="15.75" customHeight="1">
      <c r="A25" s="5">
        <v>443.0</v>
      </c>
      <c r="B25" s="6">
        <v>44636.0</v>
      </c>
      <c r="C25" s="5">
        <v>7.5</v>
      </c>
      <c r="D25" s="5" t="s">
        <v>53</v>
      </c>
      <c r="E25" s="8">
        <v>18.4</v>
      </c>
      <c r="F25" s="8">
        <v>0.5233999999999999</v>
      </c>
      <c r="G25" s="10">
        <v>0.036599999999999966</v>
      </c>
      <c r="H25" s="10">
        <v>0.015100000000000002</v>
      </c>
      <c r="I25" s="10">
        <v>0.02779999999999999</v>
      </c>
      <c r="J25" s="10">
        <v>0.06439999999999996</v>
      </c>
      <c r="K25" s="10">
        <v>0.07949999999999996</v>
      </c>
      <c r="L25" s="39">
        <v>0.5127999999999999</v>
      </c>
      <c r="M25" s="39">
        <v>0.0039000000000000146</v>
      </c>
      <c r="N25" s="39">
        <v>0.0017999999999999683</v>
      </c>
      <c r="O25" s="39">
        <v>0.0029000000000000137</v>
      </c>
      <c r="P25" s="39">
        <v>0.006800000000000028</v>
      </c>
      <c r="Q25" s="39">
        <v>0.010599999999999943</v>
      </c>
      <c r="R25" s="39">
        <v>0.03269999999999995</v>
      </c>
      <c r="S25" s="39">
        <v>0.013300000000000034</v>
      </c>
      <c r="T25" s="39">
        <v>0.024899999999999978</v>
      </c>
      <c r="U25" s="39">
        <v>0.05759999999999993</v>
      </c>
      <c r="V25" s="39">
        <v>0.07089999999999996</v>
      </c>
      <c r="W25" s="39">
        <f t="shared" si="5"/>
        <v>18.75881523</v>
      </c>
      <c r="X25" s="39">
        <f t="shared" si="2"/>
        <v>35.11988717</v>
      </c>
      <c r="Y25" s="39">
        <f t="shared" si="3"/>
        <v>81.24118477</v>
      </c>
      <c r="Z25" s="39">
        <v>23.090277777777864</v>
      </c>
      <c r="AA25" s="39">
        <v>54.13043478260866</v>
      </c>
      <c r="AB25" s="39">
        <v>2.0794974301869934E-5</v>
      </c>
      <c r="AC25" s="39">
        <v>0.007413336920338805</v>
      </c>
      <c r="AD25" s="39">
        <v>0.017148923960301807</v>
      </c>
      <c r="AE25" s="39">
        <v>2.5410775697363466</v>
      </c>
      <c r="AF25" s="39">
        <v>4.757355750859761</v>
      </c>
      <c r="AG25" s="39">
        <v>11.004967520061127</v>
      </c>
      <c r="AH25" s="39">
        <v>0.01138132345689159</v>
      </c>
      <c r="AI25" s="39">
        <v>13.546045089797474</v>
      </c>
    </row>
    <row r="26" ht="15.75" customHeight="1">
      <c r="A26" s="5">
        <v>444.0</v>
      </c>
      <c r="B26" s="6">
        <v>44636.0</v>
      </c>
      <c r="C26" s="5">
        <v>7.5</v>
      </c>
      <c r="D26" s="5" t="s">
        <v>53</v>
      </c>
      <c r="E26" s="8">
        <v>17.35</v>
      </c>
      <c r="F26" s="8">
        <v>0.4324999999999999</v>
      </c>
      <c r="G26" s="10">
        <v>0.033999999999999975</v>
      </c>
      <c r="H26" s="10">
        <v>0.0049000000000000155</v>
      </c>
      <c r="I26" s="10">
        <v>0.02579999999999999</v>
      </c>
      <c r="J26" s="10">
        <v>0.059799999999999964</v>
      </c>
      <c r="K26" s="10">
        <v>0.06469999999999998</v>
      </c>
      <c r="L26" s="39">
        <v>0.4241999999999999</v>
      </c>
      <c r="M26" s="39">
        <v>0.003899999999999959</v>
      </c>
      <c r="N26" s="39">
        <v>7.000000000000339E-4</v>
      </c>
      <c r="O26" s="39">
        <v>0.003400000000000014</v>
      </c>
      <c r="P26" s="39">
        <v>0.007299999999999973</v>
      </c>
      <c r="Q26" s="39">
        <v>0.008299999999999974</v>
      </c>
      <c r="R26" s="39">
        <v>0.030100000000000016</v>
      </c>
      <c r="S26" s="39">
        <v>0.0041999999999999815</v>
      </c>
      <c r="T26" s="39">
        <v>0.022399999999999975</v>
      </c>
      <c r="U26" s="39">
        <v>0.05249999999999999</v>
      </c>
      <c r="V26" s="39">
        <v>0.05669999999999997</v>
      </c>
      <c r="W26" s="39">
        <f t="shared" si="5"/>
        <v>7.407407407</v>
      </c>
      <c r="X26" s="39">
        <f t="shared" si="2"/>
        <v>39.50617284</v>
      </c>
      <c r="Y26" s="39">
        <f t="shared" si="3"/>
        <v>92.59259259</v>
      </c>
      <c r="Z26" s="39">
        <v>7.999999999999965</v>
      </c>
      <c r="AA26" s="39">
        <v>65.30612244897954</v>
      </c>
      <c r="AB26" s="39">
        <v>8.599889902635673E-6</v>
      </c>
      <c r="AC26" s="39">
        <v>0.00785606377698174</v>
      </c>
      <c r="AD26" s="39">
        <v>0.01841264947730097</v>
      </c>
      <c r="AE26" s="39">
        <v>0.9710982658959498</v>
      </c>
      <c r="AF26" s="39">
        <v>5.179190751445082</v>
      </c>
      <c r="AG26" s="39">
        <v>12.138728323699423</v>
      </c>
      <c r="AH26" s="39">
        <v>0.01085636963143127</v>
      </c>
      <c r="AI26" s="39">
        <v>13.109826589595372</v>
      </c>
    </row>
    <row r="27" ht="15.75" customHeight="1">
      <c r="A27" s="5">
        <v>445.0</v>
      </c>
      <c r="B27" s="6">
        <v>44636.0</v>
      </c>
      <c r="C27" s="5">
        <v>7.5</v>
      </c>
      <c r="D27" s="5" t="s">
        <v>53</v>
      </c>
      <c r="E27" s="8">
        <v>15.85</v>
      </c>
      <c r="F27" s="8">
        <v>0.25980000000000003</v>
      </c>
      <c r="G27" s="10">
        <v>0.020399999999999974</v>
      </c>
      <c r="H27" s="10">
        <v>7.000000000000339E-4</v>
      </c>
      <c r="I27" s="10">
        <v>0.010300000000000031</v>
      </c>
      <c r="J27" s="10">
        <v>0.030700000000000005</v>
      </c>
      <c r="K27" s="10">
        <v>0.03140000000000004</v>
      </c>
      <c r="L27" s="39">
        <v>0.25370000000000004</v>
      </c>
      <c r="M27" s="39">
        <v>0.00269999999999998</v>
      </c>
      <c r="N27" s="39">
        <v>0.0</v>
      </c>
      <c r="O27" s="39">
        <v>0.0012000000000000344</v>
      </c>
      <c r="P27" s="39">
        <v>0.0039000000000000146</v>
      </c>
      <c r="Q27" s="39">
        <v>0.006099999999999994</v>
      </c>
      <c r="R27" s="39">
        <v>0.017699999999999994</v>
      </c>
      <c r="S27" s="39">
        <v>7.000000000000339E-4</v>
      </c>
      <c r="T27" s="39">
        <v>0.009099999999999997</v>
      </c>
      <c r="U27" s="39">
        <v>0.02679999999999999</v>
      </c>
      <c r="V27" s="39">
        <v>0.027500000000000024</v>
      </c>
      <c r="W27" s="39">
        <f t="shared" si="5"/>
        <v>2.545454545</v>
      </c>
      <c r="X27" s="39">
        <f t="shared" si="2"/>
        <v>33.09090909</v>
      </c>
      <c r="Y27" s="39">
        <f t="shared" si="3"/>
        <v>97.45454545</v>
      </c>
      <c r="Z27" s="39">
        <v>2.6119402985075904</v>
      </c>
      <c r="AA27" s="39">
        <v>49.456521739130345</v>
      </c>
      <c r="AB27" s="39">
        <v>2.1707194506705764E-6</v>
      </c>
      <c r="AC27" s="39">
        <v>0.004106575389279004</v>
      </c>
      <c r="AD27" s="39">
        <v>0.012094090157437069</v>
      </c>
      <c r="AE27" s="39">
        <v>0.2694380292532848</v>
      </c>
      <c r="AF27" s="39">
        <v>3.5026943802925317</v>
      </c>
      <c r="AG27" s="39">
        <v>10.315627405696686</v>
      </c>
      <c r="AH27" s="39">
        <v>0.006906291326894144</v>
      </c>
      <c r="AI27" s="39">
        <v>10.58506543494997</v>
      </c>
    </row>
    <row r="28" ht="15.75" customHeight="1">
      <c r="A28" s="5">
        <v>446.0</v>
      </c>
      <c r="B28" s="6">
        <v>44636.0</v>
      </c>
      <c r="C28" s="5">
        <v>7.5</v>
      </c>
      <c r="D28" s="5" t="s">
        <v>53</v>
      </c>
      <c r="E28" s="8">
        <v>15.675</v>
      </c>
      <c r="F28" s="8">
        <v>0.2741</v>
      </c>
      <c r="G28" s="10">
        <v>0.020799999999999985</v>
      </c>
      <c r="H28" s="10">
        <v>5.999999999999894E-4</v>
      </c>
      <c r="I28" s="10">
        <v>0.009800000000000031</v>
      </c>
      <c r="J28" s="10">
        <v>0.030600000000000016</v>
      </c>
      <c r="K28" s="10">
        <v>0.031200000000000006</v>
      </c>
      <c r="L28" s="39">
        <v>0.26890000000000014</v>
      </c>
      <c r="M28" s="39">
        <v>0.0025000000000000022</v>
      </c>
      <c r="N28" s="39">
        <v>0.0</v>
      </c>
      <c r="O28" s="39">
        <v>0.0011000000000000454</v>
      </c>
      <c r="P28" s="39">
        <v>0.0036000000000000476</v>
      </c>
      <c r="Q28" s="39">
        <v>0.005199999999999871</v>
      </c>
      <c r="R28" s="39">
        <v>0.018299999999999983</v>
      </c>
      <c r="S28" s="39">
        <v>5.999999999999894E-4</v>
      </c>
      <c r="T28" s="39">
        <v>0.008699999999999986</v>
      </c>
      <c r="U28" s="39">
        <v>0.02699999999999997</v>
      </c>
      <c r="V28" s="39">
        <v>0.027599999999999958</v>
      </c>
      <c r="W28" s="39">
        <f t="shared" si="5"/>
        <v>2.173913043</v>
      </c>
      <c r="X28" s="39">
        <f t="shared" si="2"/>
        <v>31.52173913</v>
      </c>
      <c r="Y28" s="39">
        <f t="shared" si="3"/>
        <v>97.82608696</v>
      </c>
      <c r="Z28" s="39">
        <v>2.2222222222221855</v>
      </c>
      <c r="AA28" s="39">
        <v>46.031746031746025</v>
      </c>
      <c r="AB28" s="39">
        <v>1.957897878947546E-6</v>
      </c>
      <c r="AC28" s="39">
        <v>0.004049488084078249</v>
      </c>
      <c r="AD28" s="39">
        <v>0.012567376812656642</v>
      </c>
      <c r="AE28" s="39">
        <v>0.21889821233126208</v>
      </c>
      <c r="AF28" s="39">
        <v>3.174024078803351</v>
      </c>
      <c r="AG28" s="39">
        <v>9.850419554906956</v>
      </c>
      <c r="AH28" s="39">
        <v>0.0071661588953823565</v>
      </c>
      <c r="AI28" s="39">
        <v>10.06931776723822</v>
      </c>
    </row>
    <row r="29" ht="15.75" customHeight="1">
      <c r="A29" s="5">
        <v>447.0</v>
      </c>
      <c r="B29" s="6">
        <v>44636.0</v>
      </c>
      <c r="C29" s="5">
        <v>7.5</v>
      </c>
      <c r="D29" s="5" t="s">
        <v>53</v>
      </c>
      <c r="E29" s="8">
        <v>29.7</v>
      </c>
      <c r="F29" s="8">
        <v>0.6082000000000001</v>
      </c>
      <c r="G29" s="10">
        <v>0.0504</v>
      </c>
      <c r="H29" s="10">
        <v>0.011900000000000022</v>
      </c>
      <c r="I29" s="10">
        <v>0.028800000000000048</v>
      </c>
      <c r="J29" s="10">
        <v>0.07920000000000005</v>
      </c>
      <c r="K29" s="10">
        <v>0.09110000000000007</v>
      </c>
      <c r="L29" s="39">
        <v>0.5957999999999999</v>
      </c>
      <c r="M29" s="39">
        <v>0.006400000000000017</v>
      </c>
      <c r="N29" s="39">
        <v>0.0017000000000000348</v>
      </c>
      <c r="O29" s="39">
        <v>0.004100000000000048</v>
      </c>
      <c r="P29" s="39">
        <v>0.010500000000000065</v>
      </c>
      <c r="Q29" s="39">
        <v>0.012400000000000189</v>
      </c>
      <c r="R29" s="39">
        <v>0.043999999999999984</v>
      </c>
      <c r="S29" s="39">
        <v>0.010199999999999987</v>
      </c>
      <c r="T29" s="39">
        <v>0.0247</v>
      </c>
      <c r="U29" s="39">
        <v>0.06869999999999998</v>
      </c>
      <c r="V29" s="39">
        <v>0.07889999999999997</v>
      </c>
      <c r="W29" s="39">
        <f t="shared" si="5"/>
        <v>12.92775665</v>
      </c>
      <c r="X29" s="39">
        <f t="shared" si="2"/>
        <v>31.30544994</v>
      </c>
      <c r="Y29" s="39">
        <f t="shared" si="3"/>
        <v>87.07224335</v>
      </c>
      <c r="Z29" s="39">
        <v>14.847161572052386</v>
      </c>
      <c r="AA29" s="39">
        <v>45.571955719557224</v>
      </c>
      <c r="AB29" s="39">
        <v>1.7709497664361743E-6</v>
      </c>
      <c r="AC29" s="39">
        <v>0.0019355270634545212</v>
      </c>
      <c r="AD29" s="39">
        <v>0.005383429524669052</v>
      </c>
      <c r="AE29" s="39">
        <v>1.6770799079250225</v>
      </c>
      <c r="AF29" s="39">
        <v>4.061164090759618</v>
      </c>
      <c r="AG29" s="39">
        <v>11.295626438671485</v>
      </c>
      <c r="AH29" s="39">
        <v>0.003011671888997331</v>
      </c>
      <c r="AI29" s="39">
        <v>12.972706346596507</v>
      </c>
    </row>
    <row r="30" ht="15.75" customHeight="1">
      <c r="A30" s="5">
        <v>448.0</v>
      </c>
      <c r="B30" s="6">
        <v>44636.0</v>
      </c>
      <c r="C30" s="5">
        <v>7.5</v>
      </c>
      <c r="D30" s="5" t="s">
        <v>53</v>
      </c>
      <c r="E30" s="8">
        <v>11.0</v>
      </c>
      <c r="F30" s="8">
        <v>0.11120000000000019</v>
      </c>
      <c r="G30" s="10">
        <v>0.00820000000000004</v>
      </c>
      <c r="H30" s="10">
        <v>9.999999999998899E-5</v>
      </c>
      <c r="I30" s="10">
        <v>0.0020000000000000018</v>
      </c>
      <c r="J30" s="10">
        <v>0.010200000000000042</v>
      </c>
      <c r="K30" s="10">
        <v>0.010300000000000031</v>
      </c>
      <c r="L30" s="39">
        <v>0.10860000000000003</v>
      </c>
      <c r="M30" s="39">
        <v>8.000000000000229E-4</v>
      </c>
      <c r="N30" s="39">
        <v>9.999999999998899E-5</v>
      </c>
      <c r="O30" s="39">
        <v>2.0000000000003348E-4</v>
      </c>
      <c r="P30" s="39">
        <v>0.0010000000000000564</v>
      </c>
      <c r="Q30" s="39">
        <v>0.0026000000000001577</v>
      </c>
      <c r="R30" s="39">
        <v>0.007400000000000018</v>
      </c>
      <c r="T30" s="39">
        <v>0.0017999999999999683</v>
      </c>
      <c r="U30" s="39">
        <v>0.009199999999999986</v>
      </c>
      <c r="V30" s="39">
        <v>0.009199999999999986</v>
      </c>
      <c r="X30" s="39">
        <f t="shared" si="2"/>
        <v>19.56521739</v>
      </c>
      <c r="Y30" s="39">
        <f t="shared" si="3"/>
        <v>100</v>
      </c>
      <c r="AA30" s="39">
        <v>24.324324324323836</v>
      </c>
      <c r="AB30" s="39">
        <v>0.0</v>
      </c>
      <c r="AC30" s="39">
        <v>0.002248919127127321</v>
      </c>
      <c r="AD30" s="39">
        <v>0.011494475538650939</v>
      </c>
      <c r="AE30" s="39">
        <v>0.0</v>
      </c>
      <c r="AF30" s="39">
        <v>1.6187050359711919</v>
      </c>
      <c r="AG30" s="39">
        <v>8.273381294964002</v>
      </c>
      <c r="AH30" s="39">
        <v>0.006912096168294505</v>
      </c>
      <c r="AI30" s="39">
        <v>8.273381294964002</v>
      </c>
    </row>
    <row r="31" ht="15.75" customHeight="1">
      <c r="A31" s="5">
        <v>449.0</v>
      </c>
      <c r="B31" s="6">
        <v>44636.0</v>
      </c>
      <c r="C31" s="5">
        <v>7.5</v>
      </c>
      <c r="D31" s="5" t="s">
        <v>54</v>
      </c>
      <c r="E31" s="8">
        <v>16.35</v>
      </c>
      <c r="F31" s="8">
        <v>0.3960999999999999</v>
      </c>
      <c r="G31" s="10">
        <v>0.02090000000000003</v>
      </c>
      <c r="H31" s="10">
        <v>0.010899999999999965</v>
      </c>
      <c r="I31" s="10">
        <v>0.01639999999999997</v>
      </c>
      <c r="J31" s="10">
        <v>0.0373</v>
      </c>
      <c r="K31" s="10">
        <v>0.048199999999999965</v>
      </c>
      <c r="L31" s="39">
        <v>0.38769999999999993</v>
      </c>
      <c r="M31" s="39">
        <v>0.0024000000000000132</v>
      </c>
      <c r="N31" s="39">
        <v>0.0015000000000000013</v>
      </c>
      <c r="O31" s="39">
        <v>0.0020000000000000018</v>
      </c>
      <c r="P31" s="39">
        <v>0.004400000000000015</v>
      </c>
      <c r="Q31" s="39">
        <v>0.008399999999999963</v>
      </c>
      <c r="R31" s="39">
        <v>0.018500000000000016</v>
      </c>
      <c r="S31" s="39">
        <v>0.009399999999999964</v>
      </c>
      <c r="T31" s="39">
        <v>0.014399999999999968</v>
      </c>
      <c r="U31" s="39">
        <v>0.032899999999999985</v>
      </c>
      <c r="V31" s="39">
        <v>0.04229999999999995</v>
      </c>
      <c r="W31" s="39">
        <f t="shared" ref="W31:W252" si="6">S31/V31*100</f>
        <v>22.22222222</v>
      </c>
      <c r="X31" s="39">
        <f t="shared" si="2"/>
        <v>34.04255319</v>
      </c>
      <c r="Y31" s="39">
        <f t="shared" si="3"/>
        <v>77.77777778</v>
      </c>
      <c r="Z31" s="39">
        <v>28.571428571428477</v>
      </c>
      <c r="AA31" s="39">
        <v>51.61290322580637</v>
      </c>
      <c r="AB31" s="39">
        <v>2.5276520720138317E-5</v>
      </c>
      <c r="AC31" s="39">
        <v>0.005959314934297038</v>
      </c>
      <c r="AD31" s="39">
        <v>0.013615379259609227</v>
      </c>
      <c r="AE31" s="39">
        <v>2.373138096440284</v>
      </c>
      <c r="AF31" s="39">
        <v>3.6354455945468245</v>
      </c>
      <c r="AG31" s="39">
        <v>8.305983337541022</v>
      </c>
      <c r="AH31" s="39">
        <v>0.009678032950098657</v>
      </c>
      <c r="AI31" s="39">
        <v>10.679121433981308</v>
      </c>
    </row>
    <row r="32" ht="15.75" customHeight="1">
      <c r="A32" s="5">
        <v>450.0</v>
      </c>
      <c r="B32" s="6">
        <v>44636.0</v>
      </c>
      <c r="C32" s="5">
        <v>7.5</v>
      </c>
      <c r="D32" s="5" t="s">
        <v>54</v>
      </c>
      <c r="E32" s="8">
        <v>22.45</v>
      </c>
      <c r="F32" s="8">
        <v>0.9117999999999997</v>
      </c>
      <c r="G32" s="10">
        <v>0.055400000000000005</v>
      </c>
      <c r="H32" s="10">
        <v>0.034399999999999986</v>
      </c>
      <c r="I32" s="10">
        <v>0.045399999999999996</v>
      </c>
      <c r="J32" s="10">
        <v>0.1008</v>
      </c>
      <c r="K32" s="10">
        <v>0.1352</v>
      </c>
      <c r="L32" s="39">
        <v>0.8947</v>
      </c>
      <c r="M32" s="39">
        <v>0.006899999999999962</v>
      </c>
      <c r="N32" s="39">
        <v>0.00379999999999997</v>
      </c>
      <c r="O32" s="39">
        <v>0.0050000000000000044</v>
      </c>
      <c r="P32" s="39">
        <v>0.011899999999999966</v>
      </c>
      <c r="Q32" s="39">
        <v>0.01709999999999967</v>
      </c>
      <c r="R32" s="39">
        <v>0.04850000000000004</v>
      </c>
      <c r="S32" s="39">
        <v>0.030600000000000016</v>
      </c>
      <c r="T32" s="39">
        <v>0.04039999999999999</v>
      </c>
      <c r="U32" s="39">
        <v>0.08890000000000003</v>
      </c>
      <c r="V32" s="39">
        <v>0.11950000000000005</v>
      </c>
      <c r="W32" s="39">
        <f t="shared" si="6"/>
        <v>25.60669456</v>
      </c>
      <c r="X32" s="39">
        <f t="shared" si="2"/>
        <v>33.80753138</v>
      </c>
      <c r="Y32" s="39">
        <f t="shared" si="3"/>
        <v>74.39330544</v>
      </c>
      <c r="Z32" s="39">
        <v>34.4206974128234</v>
      </c>
      <c r="AA32" s="39">
        <v>51.07458912768642</v>
      </c>
      <c r="AB32" s="39">
        <v>1.9196985483018914E-5</v>
      </c>
      <c r="AC32" s="39">
        <v>0.00690757033831401</v>
      </c>
      <c r="AD32" s="39">
        <v>0.015200074333567225</v>
      </c>
      <c r="AE32" s="39">
        <v>3.3559991226146115</v>
      </c>
      <c r="AF32" s="39">
        <v>4.430796227242817</v>
      </c>
      <c r="AG32" s="39">
        <v>9.749945163413036</v>
      </c>
      <c r="AH32" s="39">
        <v>0.010561336236168894</v>
      </c>
      <c r="AI32" s="39">
        <v>13.105944286027645</v>
      </c>
    </row>
    <row r="33" ht="15.75" customHeight="1">
      <c r="A33" s="5">
        <v>451.0</v>
      </c>
      <c r="B33" s="6">
        <v>44636.0</v>
      </c>
      <c r="C33" s="5">
        <v>7.5</v>
      </c>
      <c r="D33" s="5" t="s">
        <v>54</v>
      </c>
      <c r="E33" s="8">
        <v>23.0</v>
      </c>
      <c r="F33" s="8">
        <v>0.9357000000000002</v>
      </c>
      <c r="G33" s="10">
        <v>0.05700000000000005</v>
      </c>
      <c r="H33" s="10">
        <v>0.03639999999999999</v>
      </c>
      <c r="I33" s="10">
        <v>0.03550000000000003</v>
      </c>
      <c r="J33" s="10">
        <v>0.09250000000000008</v>
      </c>
      <c r="K33" s="10">
        <v>0.12890000000000007</v>
      </c>
      <c r="L33" s="39">
        <v>0.9182999999999999</v>
      </c>
      <c r="M33" s="39">
        <v>0.008500000000000008</v>
      </c>
      <c r="N33" s="39">
        <v>0.004599999999999993</v>
      </c>
      <c r="O33" s="39">
        <v>0.004400000000000015</v>
      </c>
      <c r="P33" s="39">
        <v>0.012900000000000023</v>
      </c>
      <c r="Q33" s="39">
        <v>0.017400000000000304</v>
      </c>
      <c r="R33" s="39">
        <v>0.04850000000000004</v>
      </c>
      <c r="S33" s="39">
        <v>0.031799999999999995</v>
      </c>
      <c r="T33" s="39">
        <v>0.031100000000000017</v>
      </c>
      <c r="U33" s="39">
        <v>0.07960000000000006</v>
      </c>
      <c r="V33" s="39">
        <v>0.11140000000000005</v>
      </c>
      <c r="W33" s="39">
        <f t="shared" si="6"/>
        <v>28.54578097</v>
      </c>
      <c r="X33" s="39">
        <f t="shared" si="2"/>
        <v>27.91741472</v>
      </c>
      <c r="Y33" s="39">
        <f t="shared" si="3"/>
        <v>71.45421903</v>
      </c>
      <c r="Z33" s="39">
        <v>39.94974874371856</v>
      </c>
      <c r="AA33" s="39">
        <v>38.72976338729764</v>
      </c>
      <c r="AB33" s="39">
        <v>1.78520393030744E-5</v>
      </c>
      <c r="AC33" s="39">
        <v>0.004970491723669029</v>
      </c>
      <c r="AD33" s="39">
        <v>0.012721901646432629</v>
      </c>
      <c r="AE33" s="39">
        <v>3.398525168323179</v>
      </c>
      <c r="AF33" s="39">
        <v>3.323714865875816</v>
      </c>
      <c r="AG33" s="39">
        <v>8.507000106871864</v>
      </c>
      <c r="AH33" s="39">
        <v>0.009155913536615441</v>
      </c>
      <c r="AI33" s="39">
        <v>11.905525275195044</v>
      </c>
    </row>
    <row r="34" ht="15.75" customHeight="1">
      <c r="A34" s="5">
        <v>452.0</v>
      </c>
      <c r="B34" s="6">
        <v>44636.0</v>
      </c>
      <c r="C34" s="5">
        <v>7.5</v>
      </c>
      <c r="D34" s="5" t="s">
        <v>54</v>
      </c>
      <c r="E34" s="8">
        <v>22.95</v>
      </c>
      <c r="F34" s="8">
        <v>0.8948999999999998</v>
      </c>
      <c r="G34" s="10">
        <v>0.059099999999999986</v>
      </c>
      <c r="H34" s="10">
        <v>0.043200000000000016</v>
      </c>
      <c r="I34" s="10">
        <v>0.045399999999999996</v>
      </c>
      <c r="J34" s="10">
        <v>0.10449999999999998</v>
      </c>
      <c r="K34" s="10">
        <v>0.1477</v>
      </c>
      <c r="L34" s="39">
        <v>0.877</v>
      </c>
      <c r="M34" s="39">
        <v>0.008199999999999985</v>
      </c>
      <c r="N34" s="39">
        <v>0.005199999999999982</v>
      </c>
      <c r="O34" s="39">
        <v>0.005299999999999971</v>
      </c>
      <c r="P34" s="39">
        <v>0.013499999999999956</v>
      </c>
      <c r="Q34" s="39">
        <v>0.017899999999999805</v>
      </c>
      <c r="R34" s="39">
        <v>0.0509</v>
      </c>
      <c r="S34" s="39">
        <v>0.038000000000000034</v>
      </c>
      <c r="T34" s="39">
        <v>0.040100000000000025</v>
      </c>
      <c r="U34" s="39">
        <v>0.09100000000000003</v>
      </c>
      <c r="V34" s="39">
        <v>0.12900000000000006</v>
      </c>
      <c r="W34" s="39">
        <f t="shared" si="6"/>
        <v>29.45736434</v>
      </c>
      <c r="X34" s="39">
        <f t="shared" si="2"/>
        <v>31.08527132</v>
      </c>
      <c r="Y34" s="39">
        <f t="shared" si="3"/>
        <v>70.54263566</v>
      </c>
      <c r="Z34" s="39">
        <v>41.75824175824178</v>
      </c>
      <c r="AA34" s="39">
        <v>45.106861642294724</v>
      </c>
      <c r="AB34" s="39">
        <v>2.154680172590369E-5</v>
      </c>
      <c r="AC34" s="39">
        <v>0.006447900268934406</v>
      </c>
      <c r="AD34" s="39">
        <v>0.014632392131497028</v>
      </c>
      <c r="AE34" s="39">
        <v>4.2462845010615755</v>
      </c>
      <c r="AF34" s="39">
        <v>4.480947591909714</v>
      </c>
      <c r="AG34" s="39">
        <v>10.168733936752714</v>
      </c>
      <c r="AH34" s="39">
        <v>0.010671897385487522</v>
      </c>
      <c r="AI34" s="39">
        <v>14.41501843781429</v>
      </c>
    </row>
    <row r="35" ht="15.75" customHeight="1">
      <c r="A35" s="5">
        <v>453.0</v>
      </c>
      <c r="B35" s="6">
        <v>44636.0</v>
      </c>
      <c r="C35" s="5">
        <v>7.5</v>
      </c>
      <c r="D35" s="5" t="s">
        <v>54</v>
      </c>
      <c r="E35" s="8">
        <v>20.45</v>
      </c>
      <c r="F35" s="8">
        <v>0.7048999999999999</v>
      </c>
      <c r="G35" s="10">
        <v>0.042200000000000015</v>
      </c>
      <c r="H35" s="10">
        <v>0.031200000000000006</v>
      </c>
      <c r="I35" s="10">
        <v>0.031299999999999994</v>
      </c>
      <c r="J35" s="10">
        <v>0.07350000000000001</v>
      </c>
      <c r="K35" s="10">
        <v>0.10470000000000002</v>
      </c>
      <c r="L35" s="39">
        <v>0.6916</v>
      </c>
      <c r="M35" s="39">
        <v>0.004799999999999971</v>
      </c>
      <c r="N35" s="39">
        <v>0.0037000000000000366</v>
      </c>
      <c r="O35" s="39">
        <v>0.003300000000000025</v>
      </c>
      <c r="P35" s="39">
        <v>0.008099999999999996</v>
      </c>
      <c r="Q35" s="39">
        <v>0.013299999999999867</v>
      </c>
      <c r="R35" s="39">
        <v>0.037400000000000044</v>
      </c>
      <c r="S35" s="39">
        <v>0.02749999999999997</v>
      </c>
      <c r="T35" s="39">
        <v>0.02799999999999997</v>
      </c>
      <c r="U35" s="39">
        <v>0.06540000000000001</v>
      </c>
      <c r="V35" s="39">
        <v>0.09289999999999998</v>
      </c>
      <c r="W35" s="39">
        <f t="shared" si="6"/>
        <v>29.60172228</v>
      </c>
      <c r="X35" s="39">
        <f t="shared" si="2"/>
        <v>30.13993541</v>
      </c>
      <c r="Y35" s="39">
        <f t="shared" si="3"/>
        <v>70.39827772</v>
      </c>
      <c r="Z35" s="39">
        <v>42.04892966360851</v>
      </c>
      <c r="AA35" s="39">
        <v>43.14329738058546</v>
      </c>
      <c r="AB35" s="39">
        <v>2.6476293220457228E-5</v>
      </c>
      <c r="AC35" s="39">
        <v>0.006209779021835641</v>
      </c>
      <c r="AD35" s="39">
        <v>0.01450426957243041</v>
      </c>
      <c r="AE35" s="39">
        <v>3.9012625904383564</v>
      </c>
      <c r="AF35" s="39">
        <v>3.972194637537236</v>
      </c>
      <c r="AG35" s="39">
        <v>9.277911760533412</v>
      </c>
      <c r="AH35" s="39">
        <v>0.010862649759538906</v>
      </c>
      <c r="AI35" s="39">
        <v>13.17917435097177</v>
      </c>
    </row>
    <row r="36" ht="15.75" customHeight="1">
      <c r="A36" s="5">
        <v>454.0</v>
      </c>
      <c r="B36" s="6">
        <v>44636.0</v>
      </c>
      <c r="C36" s="5">
        <v>7.5</v>
      </c>
      <c r="D36" s="5" t="s">
        <v>54</v>
      </c>
      <c r="E36" s="8">
        <v>16.25</v>
      </c>
      <c r="F36" s="8">
        <v>0.32630000000000003</v>
      </c>
      <c r="G36" s="10">
        <v>0.02200000000000002</v>
      </c>
      <c r="H36" s="10">
        <v>9.000000000000119E-4</v>
      </c>
      <c r="I36" s="10">
        <v>0.013799999999999979</v>
      </c>
      <c r="J36" s="10">
        <v>0.0358</v>
      </c>
      <c r="K36" s="10">
        <v>0.03670000000000001</v>
      </c>
      <c r="L36" s="39">
        <v>0.3205</v>
      </c>
      <c r="M36" s="39">
        <v>0.0025000000000000022</v>
      </c>
      <c r="N36" s="39">
        <v>0.0</v>
      </c>
      <c r="O36" s="39">
        <v>0.0018999999999999573</v>
      </c>
      <c r="P36" s="39">
        <v>0.0043999999999999595</v>
      </c>
      <c r="Q36" s="39">
        <v>0.005800000000000027</v>
      </c>
      <c r="R36" s="39">
        <v>0.019500000000000017</v>
      </c>
      <c r="S36" s="39">
        <v>9.000000000000119E-4</v>
      </c>
      <c r="T36" s="39">
        <v>0.011900000000000022</v>
      </c>
      <c r="U36" s="39">
        <v>0.03140000000000004</v>
      </c>
      <c r="V36" s="39">
        <v>0.03230000000000005</v>
      </c>
      <c r="W36" s="39">
        <f t="shared" si="6"/>
        <v>2.786377709</v>
      </c>
      <c r="X36" s="39">
        <f t="shared" si="2"/>
        <v>36.84210526</v>
      </c>
      <c r="Y36" s="39">
        <f t="shared" si="3"/>
        <v>97.21362229</v>
      </c>
      <c r="Z36" s="39">
        <v>2.866242038216595</v>
      </c>
      <c r="AA36" s="39">
        <v>58.33333333333336</v>
      </c>
      <c r="AB36" s="39">
        <v>2.4892144111163274E-6</v>
      </c>
      <c r="AC36" s="39">
        <v>0.005009667064633956</v>
      </c>
      <c r="AD36" s="39">
        <v>0.013218785363824044</v>
      </c>
      <c r="AE36" s="39">
        <v>0.27581979773215193</v>
      </c>
      <c r="AF36" s="39">
        <v>3.646950658902856</v>
      </c>
      <c r="AG36" s="39">
        <v>9.62304627643274</v>
      </c>
      <c r="AH36" s="39">
        <v>0.007527355484751946</v>
      </c>
      <c r="AI36" s="39">
        <v>9.898866074164893</v>
      </c>
    </row>
    <row r="37" ht="15.75" customHeight="1">
      <c r="A37" s="5">
        <v>455.0</v>
      </c>
      <c r="B37" s="6">
        <v>44636.0</v>
      </c>
      <c r="C37" s="5">
        <v>7.5</v>
      </c>
      <c r="D37" s="5" t="s">
        <v>55</v>
      </c>
      <c r="E37" s="8">
        <v>24.525</v>
      </c>
      <c r="F37" s="8">
        <v>1.073</v>
      </c>
      <c r="G37" s="10">
        <v>0.0837</v>
      </c>
      <c r="H37" s="10">
        <v>0.04440000000000005</v>
      </c>
      <c r="I37" s="10">
        <v>0.06030000000000002</v>
      </c>
      <c r="J37" s="10">
        <v>0.14400000000000002</v>
      </c>
      <c r="K37" s="10">
        <v>0.18840000000000007</v>
      </c>
      <c r="L37" s="39">
        <v>1.0525000000000002</v>
      </c>
      <c r="M37" s="39">
        <v>0.010000000000000009</v>
      </c>
      <c r="N37" s="39">
        <v>0.005400000000000016</v>
      </c>
      <c r="O37" s="39">
        <v>0.006700000000000039</v>
      </c>
      <c r="P37" s="39">
        <v>0.016700000000000048</v>
      </c>
      <c r="Q37" s="39">
        <v>0.02049999999999974</v>
      </c>
      <c r="R37" s="39">
        <v>0.07369999999999999</v>
      </c>
      <c r="S37" s="39">
        <v>0.039000000000000035</v>
      </c>
      <c r="T37" s="39">
        <v>0.05359999999999998</v>
      </c>
      <c r="U37" s="39">
        <v>0.12729999999999997</v>
      </c>
      <c r="V37" s="39">
        <v>0.1663</v>
      </c>
      <c r="W37" s="39">
        <f t="shared" si="6"/>
        <v>23.45159351</v>
      </c>
      <c r="X37" s="39">
        <f t="shared" si="2"/>
        <v>32.230908</v>
      </c>
      <c r="Y37" s="39">
        <f t="shared" si="3"/>
        <v>76.54840649</v>
      </c>
      <c r="Z37" s="39">
        <v>30.636292223095086</v>
      </c>
      <c r="AA37" s="39">
        <v>47.55989352262642</v>
      </c>
      <c r="AB37" s="39">
        <v>1.630580861645186E-5</v>
      </c>
      <c r="AC37" s="39">
        <v>0.00716265138189675</v>
      </c>
      <c r="AD37" s="39">
        <v>0.017011297032004782</v>
      </c>
      <c r="AE37" s="39">
        <v>3.634669151910535</v>
      </c>
      <c r="AF37" s="39">
        <v>4.99534016775396</v>
      </c>
      <c r="AG37" s="39">
        <v>11.863932898415655</v>
      </c>
      <c r="AH37" s="39">
        <v>0.011273666961571907</v>
      </c>
      <c r="AI37" s="39">
        <v>15.498602050326188</v>
      </c>
    </row>
    <row r="38" ht="15.75" customHeight="1">
      <c r="A38" s="5">
        <v>456.0</v>
      </c>
      <c r="B38" s="6">
        <v>44636.0</v>
      </c>
      <c r="C38" s="5">
        <v>7.5</v>
      </c>
      <c r="D38" s="5" t="s">
        <v>55</v>
      </c>
      <c r="E38" s="8">
        <v>21.525</v>
      </c>
      <c r="F38" s="8">
        <v>0.6087</v>
      </c>
      <c r="G38" s="10">
        <v>0.05199999999999999</v>
      </c>
      <c r="H38" s="10">
        <v>0.015699999999999992</v>
      </c>
      <c r="I38" s="10">
        <v>0.02969999999999995</v>
      </c>
      <c r="J38" s="10">
        <v>0.08169999999999994</v>
      </c>
      <c r="K38" s="10">
        <v>0.09739999999999993</v>
      </c>
      <c r="L38" s="39">
        <v>0.5972</v>
      </c>
      <c r="M38" s="39">
        <v>0.006199999999999983</v>
      </c>
      <c r="N38" s="39">
        <v>0.0015999999999999903</v>
      </c>
      <c r="O38" s="39">
        <v>0.002599999999999991</v>
      </c>
      <c r="P38" s="39">
        <v>0.008799999999999975</v>
      </c>
      <c r="Q38" s="39">
        <v>0.011500000000000066</v>
      </c>
      <c r="R38" s="39">
        <v>0.04580000000000001</v>
      </c>
      <c r="S38" s="39">
        <v>0.014100000000000001</v>
      </c>
      <c r="T38" s="39">
        <v>0.027099999999999957</v>
      </c>
      <c r="U38" s="39">
        <v>0.07289999999999996</v>
      </c>
      <c r="V38" s="39">
        <v>0.08699999999999997</v>
      </c>
      <c r="W38" s="39">
        <f t="shared" si="6"/>
        <v>16.20689655</v>
      </c>
      <c r="X38" s="39">
        <f t="shared" si="2"/>
        <v>31.14942529</v>
      </c>
      <c r="Y38" s="39">
        <f t="shared" si="3"/>
        <v>83.79310345</v>
      </c>
      <c r="Z38" s="39">
        <v>19.341563786008244</v>
      </c>
      <c r="AA38" s="39">
        <v>45.24207011686136</v>
      </c>
      <c r="AB38" s="39">
        <v>1.0730257021454813E-5</v>
      </c>
      <c r="AC38" s="39">
        <v>0.005210231914414789</v>
      </c>
      <c r="AD38" s="39">
        <v>0.014015716109256034</v>
      </c>
      <c r="AE38" s="39">
        <v>2.3164120256283884</v>
      </c>
      <c r="AF38" s="39">
        <v>4.45211105634959</v>
      </c>
      <c r="AG38" s="39">
        <v>11.976343026121237</v>
      </c>
      <c r="AH38" s="39">
        <v>0.008723480050752415</v>
      </c>
      <c r="AI38" s="39">
        <v>14.292755051749625</v>
      </c>
    </row>
    <row r="39" ht="15.75" customHeight="1">
      <c r="A39" s="5">
        <v>457.0</v>
      </c>
      <c r="B39" s="6">
        <v>44636.0</v>
      </c>
      <c r="C39" s="5">
        <v>7.5</v>
      </c>
      <c r="D39" s="5" t="s">
        <v>55</v>
      </c>
      <c r="E39" s="8">
        <v>22.6</v>
      </c>
      <c r="F39" s="8">
        <v>0.9127000000000001</v>
      </c>
      <c r="G39" s="10">
        <v>0.07</v>
      </c>
      <c r="H39" s="10">
        <v>0.03770000000000001</v>
      </c>
      <c r="I39" s="10">
        <v>0.038900000000000046</v>
      </c>
      <c r="J39" s="10">
        <v>0.10890000000000005</v>
      </c>
      <c r="K39" s="10">
        <v>0.14660000000000006</v>
      </c>
      <c r="L39" s="39">
        <v>0.8953</v>
      </c>
      <c r="M39" s="39">
        <v>0.010800000000000032</v>
      </c>
      <c r="N39" s="39">
        <v>0.004599999999999993</v>
      </c>
      <c r="O39" s="39">
        <v>0.0040000000000000036</v>
      </c>
      <c r="P39" s="39">
        <v>0.014800000000000035</v>
      </c>
      <c r="Q39" s="39">
        <v>0.017400000000000082</v>
      </c>
      <c r="R39" s="39">
        <v>0.059199999999999975</v>
      </c>
      <c r="S39" s="39">
        <v>0.03310000000000002</v>
      </c>
      <c r="T39" s="39">
        <v>0.03490000000000004</v>
      </c>
      <c r="U39" s="39">
        <v>0.09410000000000002</v>
      </c>
      <c r="V39" s="39">
        <v>0.12720000000000004</v>
      </c>
      <c r="W39" s="39">
        <f t="shared" si="6"/>
        <v>26.02201258</v>
      </c>
      <c r="X39" s="39">
        <f t="shared" si="2"/>
        <v>27.43710692</v>
      </c>
      <c r="Y39" s="39">
        <f t="shared" si="3"/>
        <v>73.97798742</v>
      </c>
      <c r="Z39" s="39">
        <v>35.175345377258246</v>
      </c>
      <c r="AA39" s="39">
        <v>37.811484290357576</v>
      </c>
      <c r="AB39" s="39">
        <v>2.0140211436224747E-5</v>
      </c>
      <c r="AC39" s="39">
        <v>0.005857421938072203</v>
      </c>
      <c r="AD39" s="39">
        <v>0.01579322075566171</v>
      </c>
      <c r="AE39" s="39">
        <v>3.626602388517587</v>
      </c>
      <c r="AF39" s="39">
        <v>3.8238194368357665</v>
      </c>
      <c r="AG39" s="39">
        <v>10.310069025966913</v>
      </c>
      <c r="AH39" s="39">
        <v>0.01101949758021536</v>
      </c>
      <c r="AI39" s="39">
        <v>13.9366714144845</v>
      </c>
    </row>
    <row r="40" ht="15.75" customHeight="1">
      <c r="A40" s="5">
        <v>458.0</v>
      </c>
      <c r="B40" s="6">
        <v>44636.0</v>
      </c>
      <c r="C40" s="5">
        <v>7.5</v>
      </c>
      <c r="D40" s="5" t="s">
        <v>55</v>
      </c>
      <c r="E40" s="8">
        <v>23.9</v>
      </c>
      <c r="F40" s="8">
        <v>1.0778999999999999</v>
      </c>
      <c r="G40" s="10">
        <v>0.07599999999999996</v>
      </c>
      <c r="H40" s="10">
        <v>0.06720000000000004</v>
      </c>
      <c r="I40" s="10">
        <v>0.05069999999999997</v>
      </c>
      <c r="J40" s="10">
        <v>0.12669999999999992</v>
      </c>
      <c r="K40" s="10">
        <v>0.19389999999999996</v>
      </c>
      <c r="L40" s="39">
        <v>1.0557</v>
      </c>
      <c r="M40" s="39">
        <v>0.010000000000000009</v>
      </c>
      <c r="N40" s="39">
        <v>0.008500000000000008</v>
      </c>
      <c r="O40" s="39">
        <v>0.005899999999999961</v>
      </c>
      <c r="P40" s="39">
        <v>0.01589999999999997</v>
      </c>
      <c r="Q40" s="39">
        <v>0.022199999999999775</v>
      </c>
      <c r="R40" s="39">
        <v>0.06599999999999995</v>
      </c>
      <c r="S40" s="39">
        <v>0.05870000000000003</v>
      </c>
      <c r="T40" s="39">
        <v>0.044800000000000006</v>
      </c>
      <c r="U40" s="39">
        <v>0.11079999999999995</v>
      </c>
      <c r="V40" s="39">
        <v>0.16949999999999998</v>
      </c>
      <c r="W40" s="39">
        <f t="shared" si="6"/>
        <v>34.63126844</v>
      </c>
      <c r="X40" s="39">
        <f t="shared" si="2"/>
        <v>26.43067847</v>
      </c>
      <c r="Y40" s="39">
        <f t="shared" si="3"/>
        <v>65.36873156</v>
      </c>
      <c r="Z40" s="39">
        <v>52.97833935018056</v>
      </c>
      <c r="AA40" s="39">
        <v>35.926222935044116</v>
      </c>
      <c r="AB40" s="39">
        <v>2.7629830236340552E-5</v>
      </c>
      <c r="AC40" s="39">
        <v>0.00643342890435312</v>
      </c>
      <c r="AD40" s="39">
        <v>0.015911248272373328</v>
      </c>
      <c r="AE40" s="39">
        <v>5.4457741905557135</v>
      </c>
      <c r="AF40" s="39">
        <v>4.15622970590964</v>
      </c>
      <c r="AG40" s="39">
        <v>10.279246683365802</v>
      </c>
      <c r="AH40" s="39">
        <v>0.012415836923732115</v>
      </c>
      <c r="AI40" s="39">
        <v>15.725020873921514</v>
      </c>
    </row>
    <row r="41" ht="15.75" customHeight="1">
      <c r="A41" s="5">
        <v>459.0</v>
      </c>
      <c r="B41" s="6">
        <v>44636.0</v>
      </c>
      <c r="C41" s="5">
        <v>7.5</v>
      </c>
      <c r="D41" s="5" t="s">
        <v>55</v>
      </c>
      <c r="E41" s="8">
        <v>19.325</v>
      </c>
      <c r="F41" s="8">
        <v>0.6966000000000001</v>
      </c>
      <c r="G41" s="10">
        <v>0.0625</v>
      </c>
      <c r="H41" s="10">
        <v>0.0363</v>
      </c>
      <c r="I41" s="10">
        <v>0.0363</v>
      </c>
      <c r="J41" s="10">
        <v>0.0988</v>
      </c>
      <c r="K41" s="10">
        <v>0.1351</v>
      </c>
      <c r="L41" s="39">
        <v>0.6791</v>
      </c>
      <c r="M41" s="39">
        <v>0.007800000000000029</v>
      </c>
      <c r="N41" s="39">
        <v>0.004799999999999971</v>
      </c>
      <c r="O41" s="39">
        <v>0.0030000000000000027</v>
      </c>
      <c r="P41" s="39">
        <v>0.010800000000000032</v>
      </c>
      <c r="Q41" s="39">
        <v>0.01750000000000007</v>
      </c>
      <c r="R41" s="39">
        <v>0.05469999999999997</v>
      </c>
      <c r="S41" s="39">
        <v>0.03150000000000003</v>
      </c>
      <c r="T41" s="39">
        <v>0.033299999999999996</v>
      </c>
      <c r="U41" s="39">
        <v>0.08799999999999997</v>
      </c>
      <c r="V41" s="39">
        <v>0.1195</v>
      </c>
      <c r="W41" s="39">
        <f t="shared" si="6"/>
        <v>26.35983264</v>
      </c>
      <c r="X41" s="39">
        <f t="shared" si="2"/>
        <v>27.86610879</v>
      </c>
      <c r="Y41" s="39">
        <f t="shared" si="3"/>
        <v>73.64016736</v>
      </c>
      <c r="Z41" s="39">
        <v>35.79545454545459</v>
      </c>
      <c r="AA41" s="39">
        <v>38.63109048723897</v>
      </c>
      <c r="AB41" s="39">
        <v>3.9322054523880644E-5</v>
      </c>
      <c r="AC41" s="39">
        <v>0.008647123709688589</v>
      </c>
      <c r="AD41" s="39">
        <v>0.022851257851429302</v>
      </c>
      <c r="AE41" s="39">
        <v>4.52196382428941</v>
      </c>
      <c r="AF41" s="39">
        <v>4.7803617571059425</v>
      </c>
      <c r="AG41" s="39">
        <v>12.63278782658627</v>
      </c>
      <c r="AH41" s="39">
        <v>0.016558057923572296</v>
      </c>
      <c r="AI41" s="39">
        <v>17.15475165087568</v>
      </c>
    </row>
    <row r="42" ht="15.75" customHeight="1">
      <c r="A42" s="5">
        <v>460.0</v>
      </c>
      <c r="B42" s="6">
        <v>44636.0</v>
      </c>
      <c r="C42" s="5">
        <v>7.5</v>
      </c>
      <c r="D42" s="5" t="s">
        <v>55</v>
      </c>
      <c r="E42" s="8">
        <v>22.6</v>
      </c>
      <c r="F42" s="8">
        <v>0.8216000000000001</v>
      </c>
      <c r="G42" s="10">
        <v>0.06630000000000003</v>
      </c>
      <c r="H42" s="10">
        <v>0.039100000000000024</v>
      </c>
      <c r="I42" s="10">
        <v>0.044800000000000006</v>
      </c>
      <c r="J42" s="10">
        <v>0.11110000000000003</v>
      </c>
      <c r="K42" s="10">
        <v>0.15020000000000006</v>
      </c>
      <c r="L42" s="39">
        <v>0.8047</v>
      </c>
      <c r="M42" s="39">
        <v>0.008099999999999996</v>
      </c>
      <c r="N42" s="39">
        <v>0.004500000000000004</v>
      </c>
      <c r="O42" s="39">
        <v>0.0049000000000000155</v>
      </c>
      <c r="P42" s="39">
        <v>0.013000000000000012</v>
      </c>
      <c r="Q42" s="39">
        <v>0.016900000000000137</v>
      </c>
      <c r="R42" s="39">
        <v>0.05820000000000003</v>
      </c>
      <c r="S42" s="39">
        <v>0.03460000000000002</v>
      </c>
      <c r="T42" s="39">
        <v>0.03989999999999999</v>
      </c>
      <c r="U42" s="39">
        <v>0.09810000000000002</v>
      </c>
      <c r="V42" s="39">
        <v>0.13270000000000004</v>
      </c>
      <c r="W42" s="39">
        <f t="shared" si="6"/>
        <v>26.07385079</v>
      </c>
      <c r="X42" s="39">
        <f t="shared" si="2"/>
        <v>30.06782216</v>
      </c>
      <c r="Y42" s="39">
        <f t="shared" si="3"/>
        <v>73.92614921</v>
      </c>
      <c r="Z42" s="39">
        <v>35.27013251783895</v>
      </c>
      <c r="AA42" s="39">
        <v>42.995689655172384</v>
      </c>
      <c r="AB42" s="39">
        <v>2.1052909839679045E-5</v>
      </c>
      <c r="AC42" s="39">
        <v>0.006696594135503741</v>
      </c>
      <c r="AD42" s="39">
        <v>0.016464558513606953</v>
      </c>
      <c r="AE42" s="39">
        <v>4.211295034079846</v>
      </c>
      <c r="AF42" s="39">
        <v>4.856377799415772</v>
      </c>
      <c r="AG42" s="39">
        <v>11.940116845180137</v>
      </c>
      <c r="AH42" s="39">
        <v>0.011495969566781276</v>
      </c>
      <c r="AI42" s="39">
        <v>16.15141187925998</v>
      </c>
    </row>
    <row r="43" ht="15.75" customHeight="1">
      <c r="A43" s="11">
        <v>400.0</v>
      </c>
      <c r="B43" s="12">
        <v>44677.0</v>
      </c>
      <c r="C43" s="11">
        <v>7.5</v>
      </c>
      <c r="D43" s="11" t="s">
        <v>49</v>
      </c>
      <c r="E43" s="14">
        <v>38.2</v>
      </c>
      <c r="F43" s="8">
        <v>4.3683</v>
      </c>
      <c r="G43" s="10">
        <v>0.2586</v>
      </c>
      <c r="H43" s="10">
        <v>0.37029999999999996</v>
      </c>
      <c r="I43" s="10">
        <v>0.17809999999999998</v>
      </c>
      <c r="J43" s="10">
        <v>0.4367</v>
      </c>
      <c r="K43" s="10">
        <v>0.8069999999999999</v>
      </c>
      <c r="L43" s="39">
        <v>4.2818</v>
      </c>
      <c r="M43" s="39">
        <v>0.06060000000000004</v>
      </c>
      <c r="N43" s="39">
        <v>0.066</v>
      </c>
      <c r="O43" s="39">
        <v>0.020500000000000018</v>
      </c>
      <c r="P43" s="39">
        <v>0.08110000000000006</v>
      </c>
      <c r="Q43" s="39">
        <v>0.08650000000000002</v>
      </c>
      <c r="R43" s="39">
        <v>0.19799999999999995</v>
      </c>
      <c r="S43" s="39">
        <v>0.30429999999999996</v>
      </c>
      <c r="T43" s="39">
        <v>0.15759999999999996</v>
      </c>
      <c r="U43" s="39">
        <v>0.3555999999999999</v>
      </c>
      <c r="V43" s="39">
        <v>0.6598999999999999</v>
      </c>
      <c r="W43" s="39">
        <f t="shared" si="6"/>
        <v>46.11304743</v>
      </c>
      <c r="X43" s="39">
        <f t="shared" si="2"/>
        <v>23.88240643</v>
      </c>
      <c r="Y43" s="39">
        <f t="shared" si="3"/>
        <v>53.88695257</v>
      </c>
      <c r="Z43" s="39">
        <v>85.57367829021373</v>
      </c>
      <c r="AA43" s="39">
        <v>31.375671909217594</v>
      </c>
      <c r="AB43" s="39">
        <v>1.6640121674753016E-5</v>
      </c>
      <c r="AC43" s="39">
        <v>0.00612240089335723</v>
      </c>
      <c r="AD43" s="39">
        <v>0.013814249731458318</v>
      </c>
      <c r="AE43" s="39">
        <v>6.966096650871048</v>
      </c>
      <c r="AF43" s="39">
        <v>3.607810818854016</v>
      </c>
      <c r="AG43" s="39">
        <v>8.140466543048783</v>
      </c>
      <c r="AH43" s="39">
        <v>0.011838264514368875</v>
      </c>
      <c r="AI43" s="39">
        <v>15.10656319391983</v>
      </c>
    </row>
    <row r="44" ht="15.75" customHeight="1">
      <c r="A44" s="11">
        <v>401.0</v>
      </c>
      <c r="B44" s="12">
        <v>44677.0</v>
      </c>
      <c r="C44" s="11">
        <v>7.5</v>
      </c>
      <c r="D44" s="11" t="s">
        <v>49</v>
      </c>
      <c r="E44" s="14">
        <v>35.35</v>
      </c>
      <c r="F44" s="8">
        <v>2.8076999999999996</v>
      </c>
      <c r="G44" s="10">
        <v>0.2133</v>
      </c>
      <c r="H44" s="10">
        <v>0.44370000000000004</v>
      </c>
      <c r="I44" s="10">
        <v>0.1109</v>
      </c>
      <c r="J44" s="10">
        <v>0.3242</v>
      </c>
      <c r="K44" s="10">
        <v>0.7679</v>
      </c>
      <c r="L44" s="39">
        <v>2.7584999999999997</v>
      </c>
      <c r="M44" s="39">
        <v>0.052100000000000035</v>
      </c>
      <c r="N44" s="39">
        <v>0.07169999999999999</v>
      </c>
      <c r="O44" s="39">
        <v>0.012500000000000011</v>
      </c>
      <c r="P44" s="39">
        <v>0.06460000000000005</v>
      </c>
      <c r="Q44" s="39">
        <v>0.04919999999999991</v>
      </c>
      <c r="R44" s="39">
        <v>0.16119999999999995</v>
      </c>
      <c r="S44" s="39">
        <v>0.37200000000000005</v>
      </c>
      <c r="T44" s="39">
        <v>0.09839999999999999</v>
      </c>
      <c r="U44" s="39">
        <v>0.25959999999999994</v>
      </c>
      <c r="V44" s="39">
        <v>0.6315999999999999</v>
      </c>
      <c r="W44" s="39">
        <f t="shared" si="6"/>
        <v>58.89803673</v>
      </c>
      <c r="X44" s="39">
        <f t="shared" si="2"/>
        <v>15.57948068</v>
      </c>
      <c r="Y44" s="39">
        <f t="shared" si="3"/>
        <v>41.10196327</v>
      </c>
      <c r="Z44" s="39">
        <v>143.2973805855162</v>
      </c>
      <c r="AA44" s="39">
        <v>18.45461365341335</v>
      </c>
      <c r="AB44" s="39">
        <v>2.903828703640865E-5</v>
      </c>
      <c r="AC44" s="39">
        <v>0.004745043952979937</v>
      </c>
      <c r="AD44" s="39">
        <v>0.01251842896538203</v>
      </c>
      <c r="AE44" s="39">
        <v>13.249278769099265</v>
      </c>
      <c r="AF44" s="39">
        <v>3.5046479324714177</v>
      </c>
      <c r="AG44" s="39">
        <v>9.246002065747765</v>
      </c>
      <c r="AH44" s="39">
        <v>0.014297953059617494</v>
      </c>
      <c r="AI44" s="39">
        <v>22.49528083484703</v>
      </c>
    </row>
    <row r="45" ht="15.75" customHeight="1">
      <c r="A45" s="11">
        <v>402.0</v>
      </c>
      <c r="B45" s="12">
        <v>44677.0</v>
      </c>
      <c r="C45" s="11">
        <v>7.5</v>
      </c>
      <c r="D45" s="11" t="s">
        <v>49</v>
      </c>
      <c r="E45" s="14">
        <v>41.25</v>
      </c>
      <c r="F45" s="8">
        <v>4.4985</v>
      </c>
      <c r="G45" s="10">
        <v>0.33529999999999993</v>
      </c>
      <c r="H45" s="10">
        <v>0.3377</v>
      </c>
      <c r="I45" s="10">
        <v>0.2259</v>
      </c>
      <c r="J45" s="10">
        <v>0.5611999999999999</v>
      </c>
      <c r="K45" s="10">
        <v>0.8988999999999999</v>
      </c>
      <c r="L45" s="39">
        <v>4.3954</v>
      </c>
      <c r="M45" s="39">
        <v>0.07649999999999996</v>
      </c>
      <c r="N45" s="39">
        <v>0.06590000000000001</v>
      </c>
      <c r="O45" s="39">
        <v>0.029200000000000004</v>
      </c>
      <c r="P45" s="39">
        <v>0.10569999999999996</v>
      </c>
      <c r="Q45" s="39">
        <v>0.10309999999999953</v>
      </c>
      <c r="R45" s="39">
        <v>0.2588</v>
      </c>
      <c r="S45" s="39">
        <v>0.2718</v>
      </c>
      <c r="T45" s="39">
        <v>0.19669999999999999</v>
      </c>
      <c r="U45" s="39">
        <v>0.45549999999999996</v>
      </c>
      <c r="V45" s="39">
        <v>0.7273</v>
      </c>
      <c r="W45" s="39">
        <f t="shared" si="6"/>
        <v>37.37109858</v>
      </c>
      <c r="X45" s="39">
        <f t="shared" si="2"/>
        <v>27.0452358</v>
      </c>
      <c r="Y45" s="39">
        <f t="shared" si="3"/>
        <v>62.62890142</v>
      </c>
      <c r="Z45" s="39">
        <v>59.67069154774973</v>
      </c>
      <c r="AA45" s="39">
        <v>37.071240105540895</v>
      </c>
      <c r="AB45" s="39">
        <v>1.0446453644844994E-5</v>
      </c>
      <c r="AC45" s="39">
        <v>0.006168277756196292</v>
      </c>
      <c r="AD45" s="39">
        <v>0.014283937559468282</v>
      </c>
      <c r="AE45" s="39">
        <v>6.042014004668222</v>
      </c>
      <c r="AF45" s="39">
        <v>4.372568633989108</v>
      </c>
      <c r="AG45" s="39">
        <v>10.125597421362675</v>
      </c>
      <c r="AH45" s="39">
        <v>0.010361955644600273</v>
      </c>
      <c r="AI45" s="39">
        <v>16.1676114260309</v>
      </c>
    </row>
    <row r="46" ht="15.75" customHeight="1">
      <c r="A46" s="11">
        <v>403.0</v>
      </c>
      <c r="B46" s="12">
        <v>44677.0</v>
      </c>
      <c r="C46" s="11">
        <v>7.5</v>
      </c>
      <c r="D46" s="11" t="s">
        <v>49</v>
      </c>
      <c r="E46" s="14">
        <v>38.0</v>
      </c>
      <c r="F46" s="8">
        <v>4.1062</v>
      </c>
      <c r="G46" s="10">
        <v>0.25539999999999996</v>
      </c>
      <c r="H46" s="10">
        <v>0.20799999999999996</v>
      </c>
      <c r="I46" s="10">
        <v>0.12130000000000002</v>
      </c>
      <c r="J46" s="10">
        <v>0.3767</v>
      </c>
      <c r="K46" s="10">
        <v>0.5847</v>
      </c>
      <c r="L46" s="39">
        <v>4.0377</v>
      </c>
      <c r="M46" s="39">
        <v>0.07139999999999996</v>
      </c>
      <c r="N46" s="39">
        <v>0.027200000000000002</v>
      </c>
      <c r="O46" s="39">
        <v>0.014900000000000024</v>
      </c>
      <c r="P46" s="39">
        <v>0.08629999999999999</v>
      </c>
      <c r="Q46" s="39">
        <v>0.06850000000000023</v>
      </c>
      <c r="R46" s="39">
        <v>0.184</v>
      </c>
      <c r="S46" s="39">
        <v>0.18079999999999996</v>
      </c>
      <c r="T46" s="39">
        <v>0.1064</v>
      </c>
      <c r="U46" s="39">
        <v>0.2904</v>
      </c>
      <c r="V46" s="39">
        <v>0.47119999999999995</v>
      </c>
      <c r="W46" s="39">
        <f t="shared" si="6"/>
        <v>38.37011885</v>
      </c>
      <c r="X46" s="39">
        <f t="shared" si="2"/>
        <v>22.58064516</v>
      </c>
      <c r="Y46" s="39">
        <f t="shared" si="3"/>
        <v>61.62988115</v>
      </c>
      <c r="Z46" s="39">
        <v>62.25895316804406</v>
      </c>
      <c r="AA46" s="39">
        <v>29.166666666666668</v>
      </c>
      <c r="AB46" s="39">
        <v>1.0127862174338467E-5</v>
      </c>
      <c r="AC46" s="39">
        <v>0.004194333305008035</v>
      </c>
      <c r="AD46" s="39">
        <v>0.011447691652014412</v>
      </c>
      <c r="AE46" s="39">
        <v>4.403097754614971</v>
      </c>
      <c r="AF46" s="39">
        <v>2.5912035458574834</v>
      </c>
      <c r="AG46" s="39">
        <v>7.072232234182454</v>
      </c>
      <c r="AH46" s="39">
        <v>0.00858725761772853</v>
      </c>
      <c r="AI46" s="39">
        <v>11.475329988797426</v>
      </c>
    </row>
    <row r="47" ht="15.75" customHeight="1">
      <c r="A47" s="11">
        <v>404.0</v>
      </c>
      <c r="B47" s="12">
        <v>44677.0</v>
      </c>
      <c r="C47" s="11">
        <v>7.5</v>
      </c>
      <c r="D47" s="11" t="s">
        <v>49</v>
      </c>
      <c r="E47" s="14">
        <v>38.38</v>
      </c>
      <c r="F47" s="8">
        <v>3.9754999999999994</v>
      </c>
      <c r="G47" s="10">
        <v>0.3096</v>
      </c>
      <c r="H47" s="10">
        <v>0.2389</v>
      </c>
      <c r="I47" s="10">
        <v>0.17349999999999993</v>
      </c>
      <c r="J47" s="10">
        <v>0.4830999999999999</v>
      </c>
      <c r="K47" s="10">
        <v>0.722</v>
      </c>
      <c r="L47" s="39">
        <v>3.8961999999999994</v>
      </c>
      <c r="M47" s="39">
        <v>0.07669999999999999</v>
      </c>
      <c r="N47" s="39">
        <v>0.03809999999999997</v>
      </c>
      <c r="O47" s="39">
        <v>0.022099999999999953</v>
      </c>
      <c r="P47" s="39">
        <v>0.09879999999999994</v>
      </c>
      <c r="Q47" s="39">
        <v>0.07929999999999993</v>
      </c>
      <c r="R47" s="39">
        <v>0.2329</v>
      </c>
      <c r="S47" s="39">
        <v>0.20080000000000003</v>
      </c>
      <c r="T47" s="39">
        <v>0.15139999999999998</v>
      </c>
      <c r="U47" s="39">
        <v>0.3843</v>
      </c>
      <c r="V47" s="39">
        <v>0.5851</v>
      </c>
      <c r="W47" s="39">
        <f t="shared" si="6"/>
        <v>34.31891984</v>
      </c>
      <c r="X47" s="39">
        <f t="shared" si="2"/>
        <v>25.87591865</v>
      </c>
      <c r="Y47" s="39">
        <f t="shared" si="3"/>
        <v>65.68108016</v>
      </c>
      <c r="Z47" s="39">
        <v>52.25084569346866</v>
      </c>
      <c r="AA47" s="39">
        <v>34.90892321881484</v>
      </c>
      <c r="AB47" s="39">
        <v>1.074599570985262E-5</v>
      </c>
      <c r="AC47" s="39">
        <v>0.005804965302161018</v>
      </c>
      <c r="AD47" s="39">
        <v>0.014734796338312282</v>
      </c>
      <c r="AE47" s="39">
        <v>5.050936989057981</v>
      </c>
      <c r="AF47" s="39">
        <v>3.8083259967299714</v>
      </c>
      <c r="AG47" s="39">
        <v>9.666708590114451</v>
      </c>
      <c r="AH47" s="39">
        <v>0.010349400341749245</v>
      </c>
      <c r="AI47" s="39">
        <v>14.717645579172434</v>
      </c>
    </row>
    <row r="48" ht="15.75" customHeight="1">
      <c r="A48" s="11">
        <v>405.0</v>
      </c>
      <c r="B48" s="12">
        <v>44677.0</v>
      </c>
      <c r="C48" s="11">
        <v>7.5</v>
      </c>
      <c r="D48" s="11" t="s">
        <v>53</v>
      </c>
      <c r="E48" s="14">
        <v>34.45</v>
      </c>
      <c r="F48" s="8">
        <v>3.0294000000000003</v>
      </c>
      <c r="G48" s="10">
        <v>0.21909999999999996</v>
      </c>
      <c r="H48" s="10">
        <v>0.21869999999999995</v>
      </c>
      <c r="I48" s="10">
        <v>0.1402</v>
      </c>
      <c r="J48" s="10">
        <v>0.35929999999999995</v>
      </c>
      <c r="K48" s="10">
        <v>0.5779999999999998</v>
      </c>
      <c r="L48" s="39">
        <v>2.9676000000000005</v>
      </c>
      <c r="M48" s="39">
        <v>0.05409999999999998</v>
      </c>
      <c r="N48" s="39">
        <v>0.03689999999999999</v>
      </c>
      <c r="O48" s="39">
        <v>0.01820000000000005</v>
      </c>
      <c r="P48" s="39">
        <v>0.07230000000000003</v>
      </c>
      <c r="Q48" s="39">
        <v>0.061799999999999855</v>
      </c>
      <c r="R48" s="39">
        <v>0.16499999999999998</v>
      </c>
      <c r="S48" s="39">
        <v>0.18179999999999996</v>
      </c>
      <c r="T48" s="39">
        <v>0.12199999999999994</v>
      </c>
      <c r="U48" s="39">
        <v>0.2869999999999999</v>
      </c>
      <c r="V48" s="39">
        <v>0.4687999999999999</v>
      </c>
      <c r="W48" s="39">
        <f t="shared" si="6"/>
        <v>38.77986348</v>
      </c>
      <c r="X48" s="39">
        <f t="shared" si="2"/>
        <v>26.02389078</v>
      </c>
      <c r="Y48" s="39">
        <f t="shared" si="3"/>
        <v>61.22013652</v>
      </c>
      <c r="Z48" s="39">
        <v>63.34494773519164</v>
      </c>
      <c r="AA48" s="39">
        <v>35.178777393310256</v>
      </c>
      <c r="AB48" s="39">
        <v>1.597475380166608E-5</v>
      </c>
      <c r="AC48" s="39">
        <v>0.006321643296929514</v>
      </c>
      <c r="AD48" s="39">
        <v>0.014871406772285009</v>
      </c>
      <c r="AE48" s="39">
        <v>6.001188354129529</v>
      </c>
      <c r="AF48" s="39">
        <v>4.027200105631476</v>
      </c>
      <c r="AG48" s="39">
        <v>9.473823199313392</v>
      </c>
      <c r="AH48" s="39">
        <v>0.011466210866033113</v>
      </c>
      <c r="AI48" s="39">
        <v>15.475011553442922</v>
      </c>
    </row>
    <row r="49" ht="15.75" customHeight="1">
      <c r="A49" s="11">
        <v>406.0</v>
      </c>
      <c r="B49" s="12">
        <v>44677.0</v>
      </c>
      <c r="C49" s="11">
        <v>7.5</v>
      </c>
      <c r="D49" s="11" t="s">
        <v>53</v>
      </c>
      <c r="E49" s="14">
        <v>35.1</v>
      </c>
      <c r="F49" s="8">
        <v>3.4604</v>
      </c>
      <c r="G49" s="10">
        <v>0.2454</v>
      </c>
      <c r="H49" s="10">
        <v>0.28620000000000007</v>
      </c>
      <c r="I49" s="10">
        <v>0.13440000000000002</v>
      </c>
      <c r="J49" s="10">
        <v>0.3798</v>
      </c>
      <c r="K49" s="10">
        <v>0.6660000000000001</v>
      </c>
      <c r="L49" s="39">
        <v>3.4056000000000006</v>
      </c>
      <c r="M49" s="39">
        <v>0.05570000000000003</v>
      </c>
      <c r="N49" s="39">
        <v>0.05120000000000002</v>
      </c>
      <c r="O49" s="39">
        <v>0.017799999999999983</v>
      </c>
      <c r="P49" s="39">
        <v>0.07350000000000001</v>
      </c>
      <c r="Q49" s="39">
        <v>0.054799999999999294</v>
      </c>
      <c r="R49" s="39">
        <v>0.18969999999999998</v>
      </c>
      <c r="S49" s="39">
        <v>0.23500000000000004</v>
      </c>
      <c r="T49" s="39">
        <v>0.11660000000000004</v>
      </c>
      <c r="U49" s="39">
        <v>0.3063</v>
      </c>
      <c r="V49" s="39">
        <v>0.5413000000000001</v>
      </c>
      <c r="W49" s="39">
        <f t="shared" si="6"/>
        <v>43.41400333</v>
      </c>
      <c r="X49" s="39">
        <f t="shared" si="2"/>
        <v>21.54073527</v>
      </c>
      <c r="Y49" s="39">
        <f t="shared" si="3"/>
        <v>56.58599667</v>
      </c>
      <c r="Z49" s="39">
        <v>76.72216780933726</v>
      </c>
      <c r="AA49" s="39">
        <v>27.45467388744997</v>
      </c>
      <c r="AB49" s="39">
        <v>1.8951544324483818E-5</v>
      </c>
      <c r="AC49" s="39">
        <v>0.005735045138497657</v>
      </c>
      <c r="AD49" s="39">
        <v>0.015065560256619486</v>
      </c>
      <c r="AE49" s="39">
        <v>6.791122413593806</v>
      </c>
      <c r="AF49" s="39">
        <v>3.369552652872501</v>
      </c>
      <c r="AG49" s="39">
        <v>8.851577852271413</v>
      </c>
      <c r="AH49" s="39">
        <v>0.012517473414706395</v>
      </c>
      <c r="AI49" s="39">
        <v>15.642700265865223</v>
      </c>
    </row>
    <row r="50" ht="15.75" customHeight="1">
      <c r="A50" s="11">
        <v>407.0</v>
      </c>
      <c r="B50" s="12">
        <v>44677.0</v>
      </c>
      <c r="C50" s="11">
        <v>7.5</v>
      </c>
      <c r="D50" s="11" t="s">
        <v>53</v>
      </c>
      <c r="E50" s="14">
        <v>33.1</v>
      </c>
      <c r="F50" s="8">
        <v>2.5503</v>
      </c>
      <c r="G50" s="10">
        <v>0.22260000000000002</v>
      </c>
      <c r="H50" s="10">
        <v>0.11089999999999994</v>
      </c>
      <c r="I50" s="10">
        <v>0.16770000000000002</v>
      </c>
      <c r="J50" s="10">
        <v>0.39030000000000004</v>
      </c>
      <c r="K50" s="10">
        <v>0.5012</v>
      </c>
      <c r="L50" s="39">
        <v>2.4908</v>
      </c>
      <c r="M50" s="39">
        <v>0.0479</v>
      </c>
      <c r="N50" s="39">
        <v>0.016099999999999948</v>
      </c>
      <c r="O50" s="39">
        <v>0.018100000000000005</v>
      </c>
      <c r="P50" s="39">
        <v>0.066</v>
      </c>
      <c r="Q50" s="39">
        <v>0.059499999999999886</v>
      </c>
      <c r="R50" s="39">
        <v>0.17470000000000002</v>
      </c>
      <c r="S50" s="39">
        <v>0.0948</v>
      </c>
      <c r="T50" s="39">
        <v>0.1496</v>
      </c>
      <c r="U50" s="39">
        <v>0.32430000000000003</v>
      </c>
      <c r="V50" s="39">
        <v>0.41910000000000003</v>
      </c>
      <c r="W50" s="39">
        <f t="shared" si="6"/>
        <v>22.61989979</v>
      </c>
      <c r="X50" s="39">
        <f t="shared" si="2"/>
        <v>35.69553806</v>
      </c>
      <c r="Y50" s="39">
        <f t="shared" si="3"/>
        <v>77.38010021</v>
      </c>
      <c r="Z50" s="39">
        <v>29.23219241443108</v>
      </c>
      <c r="AA50" s="39">
        <v>55.51020408163265</v>
      </c>
      <c r="AB50" s="39">
        <v>1.0007875580695635E-5</v>
      </c>
      <c r="AC50" s="39">
        <v>0.008665689617595881</v>
      </c>
      <c r="AD50" s="39">
        <v>0.01878531512691407</v>
      </c>
      <c r="AE50" s="39">
        <v>3.7172097400305844</v>
      </c>
      <c r="AF50" s="39">
        <v>5.865976551778222</v>
      </c>
      <c r="AG50" s="39">
        <v>12.716151041053994</v>
      </c>
      <c r="AH50" s="39">
        <v>0.01155669574021739</v>
      </c>
      <c r="AI50" s="39">
        <v>16.43336078108458</v>
      </c>
    </row>
    <row r="51" ht="15.75" customHeight="1">
      <c r="A51" s="11">
        <v>408.0</v>
      </c>
      <c r="B51" s="12">
        <v>44677.0</v>
      </c>
      <c r="C51" s="11">
        <v>7.5</v>
      </c>
      <c r="D51" s="11" t="s">
        <v>53</v>
      </c>
      <c r="E51" s="14">
        <v>34.725</v>
      </c>
      <c r="F51" s="8">
        <v>2.9308</v>
      </c>
      <c r="G51" s="10">
        <v>0.21700000000000003</v>
      </c>
      <c r="H51" s="10">
        <v>0.38330000000000003</v>
      </c>
      <c r="I51" s="10">
        <v>0.13570000000000004</v>
      </c>
      <c r="J51" s="10">
        <v>0.35270000000000007</v>
      </c>
      <c r="K51" s="10">
        <v>0.7360000000000001</v>
      </c>
      <c r="L51" s="39">
        <v>2.8821</v>
      </c>
      <c r="M51" s="39">
        <v>0.053800000000000014</v>
      </c>
      <c r="N51" s="39">
        <v>0.06190000000000001</v>
      </c>
      <c r="O51" s="39">
        <v>0.016200000000000048</v>
      </c>
      <c r="P51" s="39">
        <v>0.07000000000000006</v>
      </c>
      <c r="Q51" s="39">
        <v>0.04870000000000019</v>
      </c>
      <c r="R51" s="39">
        <v>0.1632</v>
      </c>
      <c r="S51" s="39">
        <v>0.3214</v>
      </c>
      <c r="T51" s="39">
        <v>0.1195</v>
      </c>
      <c r="U51" s="39">
        <v>0.2827</v>
      </c>
      <c r="V51" s="39">
        <v>0.6041000000000001</v>
      </c>
      <c r="W51" s="39">
        <f t="shared" si="6"/>
        <v>53.20311207</v>
      </c>
      <c r="X51" s="39">
        <f t="shared" si="2"/>
        <v>19.78149313</v>
      </c>
      <c r="Y51" s="39">
        <f t="shared" si="3"/>
        <v>46.79688793</v>
      </c>
      <c r="Z51" s="39">
        <v>113.68942341704988</v>
      </c>
      <c r="AA51" s="39">
        <v>24.65951300041271</v>
      </c>
      <c r="AB51" s="39">
        <v>2.7229253302532757E-5</v>
      </c>
      <c r="AC51" s="39">
        <v>0.0060563555623032875</v>
      </c>
      <c r="AD51" s="39">
        <v>0.014327462070821253</v>
      </c>
      <c r="AE51" s="39">
        <v>10.96628906783131</v>
      </c>
      <c r="AF51" s="39">
        <v>4.077385014330558</v>
      </c>
      <c r="AG51" s="39">
        <v>9.64583048996861</v>
      </c>
      <c r="AH51" s="39">
        <v>0.014427200670029552</v>
      </c>
      <c r="AI51" s="39">
        <v>20.61211955779992</v>
      </c>
    </row>
    <row r="52" ht="15.75" customHeight="1">
      <c r="A52" s="11">
        <v>409.0</v>
      </c>
      <c r="B52" s="12">
        <v>44677.0</v>
      </c>
      <c r="C52" s="11">
        <v>7.5</v>
      </c>
      <c r="D52" s="11" t="s">
        <v>53</v>
      </c>
      <c r="E52" s="14">
        <v>27.225</v>
      </c>
      <c r="F52" s="8">
        <v>1.4673999999999998</v>
      </c>
      <c r="G52" s="10">
        <v>0.12179999999999996</v>
      </c>
      <c r="H52" s="10">
        <v>0.11719999999999997</v>
      </c>
      <c r="I52" s="10">
        <v>0.0731</v>
      </c>
      <c r="J52" s="10">
        <v>0.19489999999999996</v>
      </c>
      <c r="K52" s="10">
        <v>0.31209999999999993</v>
      </c>
      <c r="L52" s="39">
        <v>1.4403</v>
      </c>
      <c r="M52" s="39">
        <v>0.0267</v>
      </c>
      <c r="N52" s="39">
        <v>0.017400000000000027</v>
      </c>
      <c r="O52" s="39">
        <v>0.00820000000000004</v>
      </c>
      <c r="P52" s="39">
        <v>0.03490000000000004</v>
      </c>
      <c r="Q52" s="39">
        <v>0.027099999999999902</v>
      </c>
      <c r="R52" s="39">
        <v>0.09509999999999996</v>
      </c>
      <c r="S52" s="39">
        <v>0.09979999999999994</v>
      </c>
      <c r="T52" s="39">
        <v>0.06489999999999996</v>
      </c>
      <c r="U52" s="39">
        <v>0.15999999999999992</v>
      </c>
      <c r="V52" s="39">
        <v>0.25979999999999986</v>
      </c>
      <c r="W52" s="39">
        <f t="shared" si="6"/>
        <v>38.41416474</v>
      </c>
      <c r="X52" s="39">
        <f t="shared" si="2"/>
        <v>24.98075443</v>
      </c>
      <c r="Y52" s="39">
        <f t="shared" si="3"/>
        <v>61.58583526</v>
      </c>
      <c r="Z52" s="39">
        <v>62.37499999999999</v>
      </c>
      <c r="AA52" s="39">
        <v>33.29912775782452</v>
      </c>
      <c r="AB52" s="39">
        <v>2.5834344289219537E-5</v>
      </c>
      <c r="AC52" s="39">
        <v>0.006481831255462526</v>
      </c>
      <c r="AD52" s="39">
        <v>0.0159798613385825</v>
      </c>
      <c r="AE52" s="39">
        <v>6.8011448821044</v>
      </c>
      <c r="AF52" s="39">
        <v>4.422788605697149</v>
      </c>
      <c r="AG52" s="39">
        <v>10.90363908954613</v>
      </c>
      <c r="AH52" s="39">
        <v>0.012874651481193638</v>
      </c>
      <c r="AI52" s="39">
        <v>17.70478397165053</v>
      </c>
    </row>
    <row r="53" ht="15.75" customHeight="1">
      <c r="A53" s="11">
        <v>410.0</v>
      </c>
      <c r="B53" s="12">
        <v>44677.0</v>
      </c>
      <c r="C53" s="11">
        <v>7.5</v>
      </c>
      <c r="D53" s="11" t="s">
        <v>56</v>
      </c>
      <c r="E53" s="14">
        <v>30.7</v>
      </c>
      <c r="F53" s="8">
        <v>1.8091000000000002</v>
      </c>
      <c r="G53" s="10">
        <v>0.12730000000000002</v>
      </c>
      <c r="H53" s="10">
        <v>0.03550000000000003</v>
      </c>
      <c r="I53" s="10">
        <v>0.0751</v>
      </c>
      <c r="J53" s="10">
        <v>0.20240000000000002</v>
      </c>
      <c r="K53" s="10">
        <v>0.23790000000000006</v>
      </c>
      <c r="L53" s="39">
        <v>1.7789</v>
      </c>
      <c r="M53" s="39">
        <v>0.029299999999999993</v>
      </c>
      <c r="N53" s="39">
        <v>0.007000000000000006</v>
      </c>
      <c r="O53" s="39">
        <v>0.009500000000000008</v>
      </c>
      <c r="P53" s="39">
        <v>0.0388</v>
      </c>
      <c r="Q53" s="39">
        <v>0.030200000000000227</v>
      </c>
      <c r="R53" s="39">
        <v>0.09800000000000003</v>
      </c>
      <c r="S53" s="39">
        <v>0.028500000000000025</v>
      </c>
      <c r="T53" s="39">
        <v>0.06559999999999999</v>
      </c>
      <c r="U53" s="39">
        <v>0.16360000000000002</v>
      </c>
      <c r="V53" s="39">
        <v>0.19210000000000005</v>
      </c>
      <c r="W53" s="39">
        <f t="shared" si="6"/>
        <v>14.8360229</v>
      </c>
      <c r="X53" s="39">
        <f t="shared" si="2"/>
        <v>34.14888079</v>
      </c>
      <c r="Y53" s="39">
        <f t="shared" si="3"/>
        <v>85.1639771</v>
      </c>
      <c r="Z53" s="39">
        <v>17.4205378973105</v>
      </c>
      <c r="AA53" s="39">
        <v>51.85770750988139</v>
      </c>
      <c r="AB53" s="39">
        <v>4.250436917882307E-6</v>
      </c>
      <c r="AC53" s="39">
        <v>0.004687170615770436</v>
      </c>
      <c r="AD53" s="39">
        <v>0.011689346230793346</v>
      </c>
      <c r="AE53" s="39">
        <v>1.575368967995137</v>
      </c>
      <c r="AF53" s="39">
        <v>3.6261124315958204</v>
      </c>
      <c r="AG53" s="39">
        <v>9.04317063733348</v>
      </c>
      <c r="AH53" s="39">
        <v>0.0066391462935713</v>
      </c>
      <c r="AI53" s="39">
        <v>10.618539605328618</v>
      </c>
    </row>
    <row r="54" ht="15.75" customHeight="1">
      <c r="A54" s="11">
        <v>411.0</v>
      </c>
      <c r="B54" s="12">
        <v>44677.0</v>
      </c>
      <c r="C54" s="11">
        <v>7.5</v>
      </c>
      <c r="D54" s="11" t="s">
        <v>56</v>
      </c>
      <c r="E54" s="14">
        <v>34.275</v>
      </c>
      <c r="F54" s="8">
        <v>2.4462</v>
      </c>
      <c r="G54" s="10">
        <v>0.21480000000000005</v>
      </c>
      <c r="H54" s="10">
        <v>0.267</v>
      </c>
      <c r="I54" s="10">
        <v>0.0968</v>
      </c>
      <c r="J54" s="10">
        <v>0.31160000000000004</v>
      </c>
      <c r="K54" s="10">
        <v>0.5786</v>
      </c>
      <c r="L54" s="39">
        <v>2.4032</v>
      </c>
      <c r="M54" s="39">
        <v>0.046499999999999986</v>
      </c>
      <c r="N54" s="39">
        <v>0.0383</v>
      </c>
      <c r="O54" s="39">
        <v>0.012300000000000033</v>
      </c>
      <c r="P54" s="39">
        <v>0.05880000000000002</v>
      </c>
      <c r="Q54" s="39">
        <v>0.04300000000000015</v>
      </c>
      <c r="R54" s="39">
        <v>0.16830000000000006</v>
      </c>
      <c r="S54" s="39">
        <v>0.22870000000000001</v>
      </c>
      <c r="T54" s="39">
        <v>0.08449999999999996</v>
      </c>
      <c r="U54" s="39">
        <v>0.2528</v>
      </c>
      <c r="V54" s="39">
        <v>0.48150000000000004</v>
      </c>
      <c r="W54" s="39">
        <f t="shared" si="6"/>
        <v>47.49740395</v>
      </c>
      <c r="X54" s="39">
        <f t="shared" si="2"/>
        <v>17.54932503</v>
      </c>
      <c r="Y54" s="39">
        <f t="shared" si="3"/>
        <v>52.50259605</v>
      </c>
      <c r="Z54" s="39">
        <v>90.46677215189874</v>
      </c>
      <c r="AA54" s="39">
        <v>21.284634760705277</v>
      </c>
      <c r="AB54" s="39">
        <v>2.0571175725370368E-5</v>
      </c>
      <c r="AC54" s="39">
        <v>0.004441125424971719</v>
      </c>
      <c r="AD54" s="39">
        <v>0.013286585886779306</v>
      </c>
      <c r="AE54" s="39">
        <v>9.34919466928297</v>
      </c>
      <c r="AF54" s="39">
        <v>3.4543373395470507</v>
      </c>
      <c r="AG54" s="39">
        <v>10.334396206360887</v>
      </c>
      <c r="AH54" s="39">
        <v>0.011958147364322168</v>
      </c>
      <c r="AI54" s="39">
        <v>19.683590875643855</v>
      </c>
    </row>
    <row r="55" ht="15.75" customHeight="1">
      <c r="A55" s="11">
        <v>412.0</v>
      </c>
      <c r="B55" s="12">
        <v>44677.0</v>
      </c>
      <c r="C55" s="11">
        <v>7.5</v>
      </c>
      <c r="D55" s="11" t="s">
        <v>56</v>
      </c>
      <c r="E55" s="14">
        <v>33.425</v>
      </c>
      <c r="F55" s="8">
        <v>2.2664999999999997</v>
      </c>
      <c r="G55" s="10">
        <v>0.1694</v>
      </c>
      <c r="H55" s="10">
        <v>0.0837</v>
      </c>
      <c r="I55" s="10">
        <v>0.11249999999999999</v>
      </c>
      <c r="J55" s="10">
        <v>0.2819</v>
      </c>
      <c r="K55" s="10">
        <v>0.3656</v>
      </c>
      <c r="L55" s="39">
        <v>2.2186999999999997</v>
      </c>
      <c r="M55" s="39">
        <v>0.03860000000000002</v>
      </c>
      <c r="N55" s="39">
        <v>0.013500000000000012</v>
      </c>
      <c r="O55" s="39">
        <v>0.018199999999999994</v>
      </c>
      <c r="P55" s="39">
        <v>0.05680000000000002</v>
      </c>
      <c r="Q55" s="39">
        <v>0.047800000000000065</v>
      </c>
      <c r="R55" s="39">
        <v>0.13079999999999997</v>
      </c>
      <c r="S55" s="39">
        <v>0.07019999999999998</v>
      </c>
      <c r="T55" s="39">
        <v>0.0943</v>
      </c>
      <c r="U55" s="39">
        <v>0.22509999999999997</v>
      </c>
      <c r="V55" s="39">
        <v>0.29529999999999995</v>
      </c>
      <c r="W55" s="39">
        <f t="shared" si="6"/>
        <v>23.77243481</v>
      </c>
      <c r="X55" s="39">
        <f t="shared" si="2"/>
        <v>31.93362682</v>
      </c>
      <c r="Y55" s="39">
        <f t="shared" si="3"/>
        <v>76.22756519</v>
      </c>
      <c r="Z55" s="39">
        <v>31.186139493558418</v>
      </c>
      <c r="AA55" s="39">
        <v>46.91542288557214</v>
      </c>
      <c r="AB55" s="39">
        <v>7.085852235771947E-6</v>
      </c>
      <c r="AC55" s="39">
        <v>0.005315608561674082</v>
      </c>
      <c r="AD55" s="39">
        <v>0.012688690214558174</v>
      </c>
      <c r="AE55" s="39">
        <v>3.0972865651886163</v>
      </c>
      <c r="AF55" s="39">
        <v>4.1606000441208915</v>
      </c>
      <c r="AG55" s="39">
        <v>9.931612618574896</v>
      </c>
      <c r="AH55" s="39">
        <v>0.007907682053070514</v>
      </c>
      <c r="AI55" s="39">
        <v>13.028899183763512</v>
      </c>
    </row>
    <row r="56" ht="15.75" customHeight="1">
      <c r="A56" s="11">
        <v>413.0</v>
      </c>
      <c r="B56" s="12">
        <v>44677.0</v>
      </c>
      <c r="C56" s="11">
        <v>7.5</v>
      </c>
      <c r="D56" s="11" t="s">
        <v>56</v>
      </c>
      <c r="E56" s="14">
        <v>33.925</v>
      </c>
      <c r="F56" s="8">
        <v>3.1084000000000005</v>
      </c>
      <c r="G56" s="10">
        <v>0.203</v>
      </c>
      <c r="H56" s="10">
        <v>0.19140000000000001</v>
      </c>
      <c r="I56" s="10">
        <v>0.14710000000000006</v>
      </c>
      <c r="J56" s="10">
        <v>0.3501000000000001</v>
      </c>
      <c r="K56" s="10">
        <v>0.5415000000000001</v>
      </c>
      <c r="L56" s="39">
        <v>3.0503</v>
      </c>
      <c r="M56" s="39">
        <v>0.043899999999999995</v>
      </c>
      <c r="N56" s="39">
        <v>0.032799999999999996</v>
      </c>
      <c r="O56" s="39">
        <v>0.019100000000000006</v>
      </c>
      <c r="P56" s="39">
        <v>0.063</v>
      </c>
      <c r="Q56" s="39">
        <v>0.058100000000000485</v>
      </c>
      <c r="R56" s="39">
        <v>0.15910000000000002</v>
      </c>
      <c r="S56" s="39">
        <v>0.15860000000000002</v>
      </c>
      <c r="T56" s="39">
        <v>0.12800000000000006</v>
      </c>
      <c r="U56" s="39">
        <v>0.2871000000000001</v>
      </c>
      <c r="V56" s="39">
        <v>0.4457000000000001</v>
      </c>
      <c r="W56" s="39">
        <f t="shared" si="6"/>
        <v>35.58447386</v>
      </c>
      <c r="X56" s="39">
        <f t="shared" si="2"/>
        <v>28.71886919</v>
      </c>
      <c r="Y56" s="39">
        <f t="shared" si="3"/>
        <v>64.41552614</v>
      </c>
      <c r="Z56" s="39">
        <v>55.242075931731094</v>
      </c>
      <c r="AA56" s="39">
        <v>40.28958136606863</v>
      </c>
      <c r="AB56" s="39">
        <v>1.4954017565973159E-5</v>
      </c>
      <c r="AC56" s="39">
        <v>0.006922670520646393</v>
      </c>
      <c r="AD56" s="39">
        <v>0.015527333644356087</v>
      </c>
      <c r="AE56" s="39">
        <v>5.102303435851241</v>
      </c>
      <c r="AF56" s="39">
        <v>4.117874147471369</v>
      </c>
      <c r="AG56" s="39">
        <v>9.236263029211171</v>
      </c>
      <c r="AH56" s="39">
        <v>0.011415187912880567</v>
      </c>
      <c r="AI56" s="39">
        <v>14.338566465062414</v>
      </c>
    </row>
    <row r="57" ht="15.75" customHeight="1">
      <c r="A57" s="11">
        <v>414.0</v>
      </c>
      <c r="B57" s="12">
        <v>44677.0</v>
      </c>
      <c r="C57" s="11">
        <v>7.5</v>
      </c>
      <c r="D57" s="11" t="s">
        <v>56</v>
      </c>
      <c r="E57" s="14">
        <v>32.775</v>
      </c>
      <c r="F57" s="8">
        <v>2.3561</v>
      </c>
      <c r="G57" s="10">
        <v>0.16349999999999998</v>
      </c>
      <c r="H57" s="10">
        <v>0.15470000000000006</v>
      </c>
      <c r="I57" s="10">
        <v>0.07640000000000002</v>
      </c>
      <c r="J57" s="10">
        <v>0.2399</v>
      </c>
      <c r="K57" s="10">
        <v>0.39460000000000006</v>
      </c>
      <c r="L57" s="39">
        <v>2.3066</v>
      </c>
      <c r="M57" s="39">
        <v>0.03570000000000001</v>
      </c>
      <c r="N57" s="39">
        <v>0.02460000000000001</v>
      </c>
      <c r="O57" s="39">
        <v>0.009700000000000042</v>
      </c>
      <c r="P57" s="39">
        <v>0.04540000000000005</v>
      </c>
      <c r="Q57" s="39">
        <v>0.0495000000000001</v>
      </c>
      <c r="R57" s="39">
        <v>0.12779999999999997</v>
      </c>
      <c r="S57" s="39">
        <v>0.13010000000000005</v>
      </c>
      <c r="T57" s="39">
        <v>0.06669999999999998</v>
      </c>
      <c r="U57" s="39">
        <v>0.19449999999999995</v>
      </c>
      <c r="V57" s="39">
        <v>0.3246</v>
      </c>
      <c r="W57" s="39">
        <f t="shared" si="6"/>
        <v>40.08009858</v>
      </c>
      <c r="X57" s="39">
        <f t="shared" si="2"/>
        <v>20.54836722</v>
      </c>
      <c r="Y57" s="39">
        <f t="shared" si="3"/>
        <v>59.91990142</v>
      </c>
      <c r="Z57" s="39">
        <v>66.88946015424169</v>
      </c>
      <c r="AA57" s="39">
        <v>25.862737495153148</v>
      </c>
      <c r="AB57" s="39">
        <v>1.4370822957402473E-5</v>
      </c>
      <c r="AC57" s="39">
        <v>0.003971406475263144</v>
      </c>
      <c r="AD57" s="39">
        <v>0.011580787997581431</v>
      </c>
      <c r="AE57" s="39">
        <v>5.521836933916219</v>
      </c>
      <c r="AF57" s="39">
        <v>2.830949450362887</v>
      </c>
      <c r="AG57" s="39">
        <v>8.255167437714865</v>
      </c>
      <c r="AH57" s="39">
        <v>0.009219776948261474</v>
      </c>
      <c r="AI57" s="39">
        <v>13.777004371631085</v>
      </c>
    </row>
    <row r="58" ht="15.75" customHeight="1">
      <c r="A58" s="11">
        <v>415.0</v>
      </c>
      <c r="B58" s="12">
        <v>44677.0</v>
      </c>
      <c r="C58" s="11">
        <v>7.5</v>
      </c>
      <c r="D58" s="11" t="s">
        <v>54</v>
      </c>
      <c r="E58" s="14">
        <v>31.6</v>
      </c>
      <c r="F58" s="8">
        <v>2.2525000000000004</v>
      </c>
      <c r="G58" s="10">
        <v>0.17720000000000002</v>
      </c>
      <c r="H58" s="10">
        <v>0.2278</v>
      </c>
      <c r="I58" s="10">
        <v>0.1089</v>
      </c>
      <c r="J58" s="10">
        <v>0.2861</v>
      </c>
      <c r="K58" s="10">
        <v>0.5139</v>
      </c>
      <c r="L58" s="39">
        <v>2.2108</v>
      </c>
      <c r="M58" s="39">
        <v>0.0378</v>
      </c>
      <c r="N58" s="39">
        <v>0.035999999999999976</v>
      </c>
      <c r="O58" s="39">
        <v>0.01369999999999999</v>
      </c>
      <c r="P58" s="39">
        <v>0.05149999999999999</v>
      </c>
      <c r="Q58" s="39">
        <v>0.041700000000000514</v>
      </c>
      <c r="R58" s="39">
        <v>0.13940000000000002</v>
      </c>
      <c r="S58" s="39">
        <v>0.19180000000000003</v>
      </c>
      <c r="T58" s="39">
        <v>0.0952</v>
      </c>
      <c r="U58" s="39">
        <v>0.23460000000000003</v>
      </c>
      <c r="V58" s="39">
        <v>0.42640000000000006</v>
      </c>
      <c r="W58" s="39">
        <f t="shared" si="6"/>
        <v>44.98123827</v>
      </c>
      <c r="X58" s="39">
        <f t="shared" si="2"/>
        <v>22.32645403</v>
      </c>
      <c r="Y58" s="39">
        <f t="shared" si="3"/>
        <v>55.01876173</v>
      </c>
      <c r="Z58" s="39">
        <v>81.75618073316284</v>
      </c>
      <c r="AA58" s="39">
        <v>28.743961352657006</v>
      </c>
      <c r="AB58" s="39">
        <v>2.5051572243082063E-5</v>
      </c>
      <c r="AC58" s="39">
        <v>0.006275658904952907</v>
      </c>
      <c r="AD58" s="39">
        <v>0.01546501658720538</v>
      </c>
      <c r="AE58" s="39">
        <v>8.5149833518313</v>
      </c>
      <c r="AF58" s="39">
        <v>4.226415094339623</v>
      </c>
      <c r="AG58" s="39">
        <v>10.415094339622641</v>
      </c>
      <c r="AH58" s="39">
        <v>0.013513129792977838</v>
      </c>
      <c r="AI58" s="39">
        <v>18.93007769145394</v>
      </c>
    </row>
    <row r="59" ht="15.75" customHeight="1">
      <c r="A59" s="11">
        <v>416.0</v>
      </c>
      <c r="B59" s="12">
        <v>44677.0</v>
      </c>
      <c r="C59" s="11">
        <v>7.5</v>
      </c>
      <c r="D59" s="11" t="s">
        <v>54</v>
      </c>
      <c r="E59" s="14">
        <v>35.725</v>
      </c>
      <c r="F59" s="8">
        <v>3.1988000000000003</v>
      </c>
      <c r="G59" s="10">
        <v>0.21380000000000005</v>
      </c>
      <c r="H59" s="10">
        <v>0.3178</v>
      </c>
      <c r="I59" s="10">
        <v>0.12000000000000005</v>
      </c>
      <c r="J59" s="10">
        <v>0.3338000000000001</v>
      </c>
      <c r="K59" s="10">
        <v>0.6516000000000002</v>
      </c>
      <c r="L59" s="39">
        <v>3.1314</v>
      </c>
      <c r="M59" s="39">
        <v>0.0499</v>
      </c>
      <c r="N59" s="39">
        <v>0.04999999999999999</v>
      </c>
      <c r="O59" s="39">
        <v>0.015699999999999992</v>
      </c>
      <c r="P59" s="39">
        <v>0.06559999999999999</v>
      </c>
      <c r="Q59" s="39">
        <v>0.06740000000000013</v>
      </c>
      <c r="R59" s="39">
        <v>0.16390000000000005</v>
      </c>
      <c r="S59" s="39">
        <v>0.26780000000000004</v>
      </c>
      <c r="T59" s="39">
        <v>0.10430000000000006</v>
      </c>
      <c r="U59" s="39">
        <v>0.2682000000000001</v>
      </c>
      <c r="V59" s="39">
        <v>0.5360000000000001</v>
      </c>
      <c r="W59" s="39">
        <f t="shared" si="6"/>
        <v>49.96268657</v>
      </c>
      <c r="X59" s="39">
        <f t="shared" si="2"/>
        <v>19.45895522</v>
      </c>
      <c r="Y59" s="39">
        <f t="shared" si="3"/>
        <v>50.03731343</v>
      </c>
      <c r="Z59" s="39">
        <v>99.85085756897834</v>
      </c>
      <c r="AA59" s="39">
        <v>24.160296502200612</v>
      </c>
      <c r="AB59" s="39">
        <v>1.9915999699450447E-5</v>
      </c>
      <c r="AC59" s="39">
        <v>0.004883745314900177</v>
      </c>
      <c r="AD59" s="39">
        <v>0.012558202238314737</v>
      </c>
      <c r="AE59" s="39">
        <v>8.371889458546955</v>
      </c>
      <c r="AF59" s="39">
        <v>3.2605977241465562</v>
      </c>
      <c r="AG59" s="39">
        <v>8.38439414780543</v>
      </c>
      <c r="AH59" s="39">
        <v>0.011755688705811418</v>
      </c>
      <c r="AI59" s="39">
        <v>16.756283606352383</v>
      </c>
    </row>
    <row r="60" ht="15.75" customHeight="1">
      <c r="A60" s="11">
        <v>417.0</v>
      </c>
      <c r="B60" s="12">
        <v>44677.0</v>
      </c>
      <c r="C60" s="11">
        <v>7.5</v>
      </c>
      <c r="D60" s="11" t="s">
        <v>54</v>
      </c>
      <c r="E60" s="14">
        <v>34.95</v>
      </c>
      <c r="F60" s="8">
        <v>3.0784000000000002</v>
      </c>
      <c r="G60" s="10">
        <v>0.1965</v>
      </c>
      <c r="H60" s="10">
        <v>0.294</v>
      </c>
      <c r="I60" s="10">
        <v>0.11299999999999993</v>
      </c>
      <c r="J60" s="10">
        <v>0.30949999999999994</v>
      </c>
      <c r="K60" s="10">
        <v>0.6034999999999999</v>
      </c>
      <c r="L60" s="39">
        <v>3.019</v>
      </c>
      <c r="M60" s="39">
        <v>0.044999999999999984</v>
      </c>
      <c r="N60" s="39">
        <v>0.04520000000000002</v>
      </c>
      <c r="O60" s="39">
        <v>0.015100000000000002</v>
      </c>
      <c r="P60" s="39">
        <v>0.06009999999999999</v>
      </c>
      <c r="Q60" s="39">
        <v>0.05940000000000012</v>
      </c>
      <c r="R60" s="39">
        <v>0.15150000000000002</v>
      </c>
      <c r="S60" s="39">
        <v>0.24879999999999997</v>
      </c>
      <c r="T60" s="39">
        <v>0.09789999999999993</v>
      </c>
      <c r="U60" s="39">
        <v>0.24939999999999996</v>
      </c>
      <c r="V60" s="39">
        <v>0.4981999999999999</v>
      </c>
      <c r="W60" s="39">
        <f t="shared" si="6"/>
        <v>49.93978322</v>
      </c>
      <c r="X60" s="39">
        <f t="shared" si="2"/>
        <v>19.65074267</v>
      </c>
      <c r="Y60" s="39">
        <f t="shared" si="3"/>
        <v>50.06021678</v>
      </c>
      <c r="Z60" s="39">
        <v>99.75942261427426</v>
      </c>
      <c r="AA60" s="39">
        <v>24.45665750686983</v>
      </c>
      <c r="AB60" s="39">
        <v>2.046278707761001E-5</v>
      </c>
      <c r="AC60" s="39">
        <v>0.004873110939126881</v>
      </c>
      <c r="AD60" s="39">
        <v>0.012414237673322214</v>
      </c>
      <c r="AE60" s="39">
        <v>8.08212058212058</v>
      </c>
      <c r="AF60" s="39">
        <v>3.1802234927234907</v>
      </c>
      <c r="AG60" s="39">
        <v>8.101611226611224</v>
      </c>
      <c r="AH60" s="39">
        <v>0.011669766946268785</v>
      </c>
      <c r="AI60" s="39">
        <v>16.183731808731807</v>
      </c>
    </row>
    <row r="61" ht="15.75" customHeight="1">
      <c r="A61" s="11">
        <v>418.0</v>
      </c>
      <c r="B61" s="12">
        <v>44677.0</v>
      </c>
      <c r="C61" s="11">
        <v>7.5</v>
      </c>
      <c r="D61" s="11" t="s">
        <v>54</v>
      </c>
      <c r="E61" s="14">
        <v>34.1</v>
      </c>
      <c r="F61" s="8">
        <v>2.49</v>
      </c>
      <c r="G61" s="10">
        <v>0.18639999999999995</v>
      </c>
      <c r="H61" s="10">
        <v>0.3672</v>
      </c>
      <c r="I61" s="10">
        <v>0.10650000000000004</v>
      </c>
      <c r="J61" s="10">
        <v>0.2929</v>
      </c>
      <c r="K61" s="10">
        <v>0.6601</v>
      </c>
      <c r="L61" s="39">
        <v>2.4398999999999997</v>
      </c>
      <c r="M61" s="39">
        <v>0.04199999999999998</v>
      </c>
      <c r="N61" s="39">
        <v>0.05479999999999996</v>
      </c>
      <c r="O61" s="39">
        <v>0.012199999999999989</v>
      </c>
      <c r="P61" s="39">
        <v>0.05419999999999997</v>
      </c>
      <c r="Q61" s="39">
        <v>0.05010000000000048</v>
      </c>
      <c r="R61" s="39">
        <v>0.14439999999999997</v>
      </c>
      <c r="S61" s="39">
        <v>0.31240000000000007</v>
      </c>
      <c r="T61" s="39">
        <v>0.09430000000000005</v>
      </c>
      <c r="U61" s="39">
        <v>0.23870000000000002</v>
      </c>
      <c r="V61" s="39">
        <v>0.5511000000000001</v>
      </c>
      <c r="W61" s="39">
        <f t="shared" si="6"/>
        <v>56.68662675</v>
      </c>
      <c r="X61" s="39">
        <f t="shared" si="2"/>
        <v>17.11123208</v>
      </c>
      <c r="Y61" s="39">
        <f t="shared" si="3"/>
        <v>43.31337325</v>
      </c>
      <c r="Z61" s="39">
        <v>130.87557603686636</v>
      </c>
      <c r="AA61" s="39">
        <v>20.643607705779342</v>
      </c>
      <c r="AB61" s="39">
        <v>2.8767929073637354E-5</v>
      </c>
      <c r="AC61" s="39">
        <v>0.005027426841841749</v>
      </c>
      <c r="AD61" s="39">
        <v>0.012725840796899522</v>
      </c>
      <c r="AE61" s="39">
        <v>12.546184738955827</v>
      </c>
      <c r="AF61" s="39">
        <v>3.787148594377512</v>
      </c>
      <c r="AG61" s="39">
        <v>9.586345381526105</v>
      </c>
      <c r="AH61" s="39">
        <v>0.013898478962668574</v>
      </c>
      <c r="AI61" s="39">
        <v>22.132530120481935</v>
      </c>
    </row>
    <row r="62" ht="15.75" customHeight="1">
      <c r="A62" s="11">
        <v>419.0</v>
      </c>
      <c r="B62" s="12">
        <v>44677.0</v>
      </c>
      <c r="C62" s="11">
        <v>7.5</v>
      </c>
      <c r="D62" s="11" t="s">
        <v>54</v>
      </c>
      <c r="E62" s="14">
        <v>32.5</v>
      </c>
      <c r="F62" s="8">
        <v>2.6921999999999997</v>
      </c>
      <c r="G62" s="10">
        <v>0.14529999999999993</v>
      </c>
      <c r="H62" s="10">
        <v>0.25920000000000004</v>
      </c>
      <c r="I62" s="10">
        <v>0.11399999999999993</v>
      </c>
      <c r="J62" s="10">
        <v>0.25929999999999986</v>
      </c>
      <c r="K62" s="10">
        <v>0.5185</v>
      </c>
      <c r="L62" s="39">
        <v>2.6437</v>
      </c>
      <c r="M62" s="39">
        <v>0.031799999999999995</v>
      </c>
      <c r="N62" s="39">
        <v>0.04200000000000004</v>
      </c>
      <c r="O62" s="39">
        <v>0.01369999999999999</v>
      </c>
      <c r="P62" s="39">
        <v>0.045499999999999985</v>
      </c>
      <c r="Q62" s="39">
        <v>0.048499999999999766</v>
      </c>
      <c r="R62" s="39">
        <v>0.11349999999999993</v>
      </c>
      <c r="S62" s="39">
        <v>0.2172</v>
      </c>
      <c r="T62" s="39">
        <v>0.10029999999999994</v>
      </c>
      <c r="U62" s="39">
        <v>0.21379999999999988</v>
      </c>
      <c r="V62" s="39">
        <v>0.4309999999999999</v>
      </c>
      <c r="W62" s="39">
        <f t="shared" si="6"/>
        <v>50.39443155</v>
      </c>
      <c r="X62" s="39">
        <f t="shared" si="2"/>
        <v>23.27146172</v>
      </c>
      <c r="Y62" s="39">
        <f t="shared" si="3"/>
        <v>49.60556845</v>
      </c>
      <c r="Z62" s="39">
        <v>101.59027128157163</v>
      </c>
      <c r="AA62" s="39">
        <v>30.329603870577554</v>
      </c>
      <c r="AB62" s="39">
        <v>2.493800048309977E-5</v>
      </c>
      <c r="AC62" s="39">
        <v>0.00611394195042818</v>
      </c>
      <c r="AD62" s="39">
        <v>0.013032510358938633</v>
      </c>
      <c r="AE62" s="39">
        <v>8.067751281479833</v>
      </c>
      <c r="AF62" s="39">
        <v>3.7255775945323513</v>
      </c>
      <c r="AG62" s="39">
        <v>7.941460515563476</v>
      </c>
      <c r="AH62" s="39">
        <v>0.012555302685480196</v>
      </c>
      <c r="AI62" s="39">
        <v>16.009211797043307</v>
      </c>
    </row>
    <row r="63" ht="15.75" customHeight="1">
      <c r="A63" s="15">
        <v>356.0</v>
      </c>
      <c r="B63" s="16">
        <v>44707.0</v>
      </c>
      <c r="C63" s="15">
        <v>7.5</v>
      </c>
      <c r="D63" s="15" t="s">
        <v>55</v>
      </c>
      <c r="E63" s="9">
        <v>39.6</v>
      </c>
      <c r="F63" s="8">
        <v>4.338000000000001</v>
      </c>
      <c r="G63" s="10">
        <v>0.29699999999999993</v>
      </c>
      <c r="H63" s="10">
        <v>0.03869999999999996</v>
      </c>
      <c r="I63" s="10">
        <v>0.2167</v>
      </c>
      <c r="J63" s="10">
        <v>0.5136999999999999</v>
      </c>
      <c r="K63" s="10">
        <v>0.5523999999999999</v>
      </c>
      <c r="L63" s="39">
        <v>4.2692</v>
      </c>
      <c r="M63" s="39">
        <v>0.07489999999999997</v>
      </c>
      <c r="N63" s="39">
        <v>0.010899999999999965</v>
      </c>
      <c r="O63" s="39">
        <v>0.027700000000000002</v>
      </c>
      <c r="P63" s="39">
        <v>0.10259999999999997</v>
      </c>
      <c r="Q63" s="39">
        <v>0.0688000000000013</v>
      </c>
      <c r="R63" s="39">
        <v>0.22209999999999996</v>
      </c>
      <c r="S63" s="39">
        <v>0.02779999999999999</v>
      </c>
      <c r="T63" s="39">
        <v>0.189</v>
      </c>
      <c r="U63" s="39">
        <v>0.41109999999999997</v>
      </c>
      <c r="V63" s="39">
        <v>0.43889999999999996</v>
      </c>
      <c r="W63" s="39">
        <f t="shared" si="6"/>
        <v>6.33401686</v>
      </c>
      <c r="X63" s="39">
        <f t="shared" si="2"/>
        <v>43.06220096</v>
      </c>
      <c r="Y63" s="39">
        <f t="shared" si="3"/>
        <v>93.66598314</v>
      </c>
      <c r="Z63" s="39">
        <v>6.762344928241302</v>
      </c>
      <c r="AA63" s="39">
        <v>75.63025210084035</v>
      </c>
      <c r="AB63" s="39">
        <v>1.2886785031139985E-6</v>
      </c>
      <c r="AC63" s="39">
        <v>0.006641212785597549</v>
      </c>
      <c r="AD63" s="39">
        <v>0.014445516275974351</v>
      </c>
      <c r="AE63" s="39">
        <v>0.6408483171968645</v>
      </c>
      <c r="AF63" s="39">
        <v>4.356846473029044</v>
      </c>
      <c r="AG63" s="39">
        <v>9.476717381281693</v>
      </c>
      <c r="AH63" s="39">
        <v>0.007067731183892798</v>
      </c>
      <c r="AI63" s="39">
        <v>10.11756569847856</v>
      </c>
    </row>
    <row r="64" ht="15.75" customHeight="1">
      <c r="A64" s="15">
        <v>357.0</v>
      </c>
      <c r="B64" s="16">
        <v>44707.0</v>
      </c>
      <c r="C64" s="15">
        <v>7.5</v>
      </c>
      <c r="D64" s="15" t="s">
        <v>55</v>
      </c>
      <c r="E64" s="9">
        <v>38.6</v>
      </c>
      <c r="F64" s="8">
        <v>4.203900000000001</v>
      </c>
      <c r="G64" s="10">
        <v>0.3147</v>
      </c>
      <c r="H64" s="10">
        <v>0.20730000000000004</v>
      </c>
      <c r="I64" s="10">
        <v>0.22820000000000007</v>
      </c>
      <c r="J64" s="10">
        <v>0.5429</v>
      </c>
      <c r="K64" s="10">
        <v>0.7502000000000001</v>
      </c>
      <c r="L64" s="39">
        <v>4.131399999999999</v>
      </c>
      <c r="M64" s="39">
        <v>0.07769999999999999</v>
      </c>
      <c r="N64" s="39">
        <v>0.027200000000000002</v>
      </c>
      <c r="O64" s="39">
        <v>0.027600000000000013</v>
      </c>
      <c r="P64" s="39">
        <v>0.1053</v>
      </c>
      <c r="Q64" s="39">
        <v>0.07250000000000156</v>
      </c>
      <c r="R64" s="39">
        <v>0.237</v>
      </c>
      <c r="S64" s="39">
        <v>0.18010000000000004</v>
      </c>
      <c r="T64" s="39">
        <v>0.20060000000000006</v>
      </c>
      <c r="U64" s="39">
        <v>0.43760000000000004</v>
      </c>
      <c r="V64" s="39">
        <v>0.6177000000000001</v>
      </c>
      <c r="W64" s="39">
        <f t="shared" si="6"/>
        <v>29.15654849</v>
      </c>
      <c r="X64" s="39">
        <f t="shared" si="2"/>
        <v>32.47531164</v>
      </c>
      <c r="Y64" s="39">
        <f t="shared" si="3"/>
        <v>70.84345151</v>
      </c>
      <c r="Z64" s="39">
        <v>41.15630712979891</v>
      </c>
      <c r="AA64" s="39">
        <v>48.09398225845122</v>
      </c>
      <c r="AB64" s="39">
        <v>9.388625331787456E-6</v>
      </c>
      <c r="AC64" s="39">
        <v>0.007569796108487854</v>
      </c>
      <c r="AD64" s="39">
        <v>0.01651317436228457</v>
      </c>
      <c r="AE64" s="39">
        <v>4.284117129332287</v>
      </c>
      <c r="AF64" s="39">
        <v>4.771759556602203</v>
      </c>
      <c r="AG64" s="39">
        <v>10.409381764551963</v>
      </c>
      <c r="AH64" s="39">
        <v>0.01074028207037446</v>
      </c>
      <c r="AI64" s="39">
        <v>14.69349889388425</v>
      </c>
    </row>
    <row r="65" ht="15.75" customHeight="1">
      <c r="A65" s="15">
        <v>358.0</v>
      </c>
      <c r="B65" s="16">
        <v>44707.0</v>
      </c>
      <c r="C65" s="15">
        <v>7.5</v>
      </c>
      <c r="D65" s="15" t="s">
        <v>55</v>
      </c>
      <c r="E65" s="9">
        <v>44.25</v>
      </c>
      <c r="F65" s="8">
        <v>6.4966</v>
      </c>
      <c r="G65" s="10">
        <v>0.341</v>
      </c>
      <c r="H65" s="10">
        <v>0.11459999999999998</v>
      </c>
      <c r="I65" s="10">
        <v>0.2349</v>
      </c>
      <c r="J65" s="10">
        <v>0.5759000000000001</v>
      </c>
      <c r="K65" s="10">
        <v>0.6905</v>
      </c>
      <c r="L65" s="39">
        <v>6.3917</v>
      </c>
      <c r="M65" s="39">
        <v>0.10010000000000002</v>
      </c>
      <c r="N65" s="39">
        <v>0.020100000000000007</v>
      </c>
      <c r="O65" s="39">
        <v>0.028700000000000003</v>
      </c>
      <c r="P65" s="39">
        <v>0.12880000000000003</v>
      </c>
      <c r="Q65" s="39">
        <v>0.10489999999999977</v>
      </c>
      <c r="R65" s="39">
        <v>0.2409</v>
      </c>
      <c r="S65" s="39">
        <v>0.09449999999999997</v>
      </c>
      <c r="T65" s="39">
        <v>0.2062</v>
      </c>
      <c r="U65" s="39">
        <v>0.4471</v>
      </c>
      <c r="V65" s="39">
        <v>0.5416</v>
      </c>
      <c r="W65" s="39">
        <f t="shared" si="6"/>
        <v>17.44830133</v>
      </c>
      <c r="X65" s="39">
        <f t="shared" si="2"/>
        <v>38.07237814</v>
      </c>
      <c r="Y65" s="39">
        <f t="shared" si="3"/>
        <v>82.55169867</v>
      </c>
      <c r="Z65" s="39">
        <v>21.13621113844777</v>
      </c>
      <c r="AA65" s="39">
        <v>61.47883124627312</v>
      </c>
      <c r="AB65" s="39">
        <v>2.631455936078422E-6</v>
      </c>
      <c r="AC65" s="39">
        <v>0.005316759815088239</v>
      </c>
      <c r="AD65" s="39">
        <v>0.011528241092754373</v>
      </c>
      <c r="AE65" s="39">
        <v>1.4546070252131882</v>
      </c>
      <c r="AF65" s="39">
        <v>3.1739679216821104</v>
      </c>
      <c r="AG65" s="39">
        <v>6.882061385955731</v>
      </c>
      <c r="AH65" s="39">
        <v>0.006250846447750707</v>
      </c>
      <c r="AI65" s="39">
        <v>8.336668411168919</v>
      </c>
    </row>
    <row r="66" ht="15.75" customHeight="1">
      <c r="A66" s="15">
        <v>359.0</v>
      </c>
      <c r="B66" s="16">
        <v>44707.0</v>
      </c>
      <c r="C66" s="15">
        <v>7.5</v>
      </c>
      <c r="D66" s="15" t="s">
        <v>55</v>
      </c>
      <c r="E66" s="9">
        <v>31.5</v>
      </c>
      <c r="F66" s="8">
        <v>2.3386</v>
      </c>
      <c r="G66" s="10">
        <v>0.1266</v>
      </c>
      <c r="H66" s="10">
        <v>0.13540000000000002</v>
      </c>
      <c r="I66" s="10">
        <v>0.0922</v>
      </c>
      <c r="J66" s="10">
        <v>0.2188</v>
      </c>
      <c r="K66" s="10">
        <v>0.3542</v>
      </c>
      <c r="L66" s="39">
        <v>2.2996</v>
      </c>
      <c r="M66" s="39">
        <v>0.0807</v>
      </c>
      <c r="N66" s="39">
        <v>0.01830000000000004</v>
      </c>
      <c r="O66" s="39">
        <v>0.012199999999999989</v>
      </c>
      <c r="P66" s="39">
        <v>0.09289999999999998</v>
      </c>
      <c r="Q66" s="39">
        <v>0.039000000000000146</v>
      </c>
      <c r="R66" s="39">
        <v>0.045899999999999996</v>
      </c>
      <c r="S66" s="39">
        <v>0.11709999999999998</v>
      </c>
      <c r="T66" s="39">
        <v>0.08000000000000002</v>
      </c>
      <c r="U66" s="39">
        <v>0.1259</v>
      </c>
      <c r="V66" s="39">
        <v>0.243</v>
      </c>
      <c r="W66" s="39">
        <f t="shared" si="6"/>
        <v>48.18930041</v>
      </c>
      <c r="X66" s="39">
        <f t="shared" si="2"/>
        <v>32.9218107</v>
      </c>
      <c r="Y66" s="39">
        <f t="shared" si="3"/>
        <v>51.81069959</v>
      </c>
      <c r="Z66" s="39">
        <v>93.01032565528195</v>
      </c>
      <c r="AA66" s="39">
        <v>49.07975460122701</v>
      </c>
      <c r="AB66" s="39">
        <v>1.5518936639896762E-5</v>
      </c>
      <c r="AC66" s="39">
        <v>0.005320469943157099</v>
      </c>
      <c r="AD66" s="39">
        <v>0.008373089573043484</v>
      </c>
      <c r="AE66" s="39">
        <v>5.0072693064226454</v>
      </c>
      <c r="AF66" s="39">
        <v>3.42085008124519</v>
      </c>
      <c r="AG66" s="39">
        <v>5.383562815359618</v>
      </c>
      <c r="AH66" s="39">
        <v>0.007774538386783284</v>
      </c>
      <c r="AI66" s="39">
        <v>10.390832121782262</v>
      </c>
    </row>
    <row r="67" ht="15.75" customHeight="1">
      <c r="A67" s="15">
        <v>360.0</v>
      </c>
      <c r="B67" s="16">
        <v>44707.0</v>
      </c>
      <c r="C67" s="15">
        <v>7.5</v>
      </c>
      <c r="D67" s="15" t="s">
        <v>52</v>
      </c>
      <c r="E67" s="9">
        <v>33.7</v>
      </c>
      <c r="F67" s="8">
        <v>2.2388</v>
      </c>
      <c r="G67" s="10">
        <v>0.15330000000000005</v>
      </c>
      <c r="H67" s="10">
        <v>0.12440000000000001</v>
      </c>
      <c r="I67" s="10">
        <v>0.07680000000000003</v>
      </c>
      <c r="J67" s="10">
        <v>0.23010000000000008</v>
      </c>
      <c r="K67" s="10">
        <v>0.3545000000000001</v>
      </c>
      <c r="L67" s="39">
        <v>2.2011</v>
      </c>
      <c r="M67" s="39">
        <v>0.030700000000000005</v>
      </c>
      <c r="N67" s="39">
        <v>0.026100000000000012</v>
      </c>
      <c r="O67" s="39">
        <v>0.00930000000000003</v>
      </c>
      <c r="P67" s="39">
        <v>0.040000000000000036</v>
      </c>
      <c r="Q67" s="39">
        <v>0.03770000000000007</v>
      </c>
      <c r="R67" s="39">
        <v>0.12260000000000004</v>
      </c>
      <c r="S67" s="39">
        <v>0.0983</v>
      </c>
      <c r="T67" s="39">
        <v>0.0675</v>
      </c>
      <c r="U67" s="39">
        <v>0.19010000000000005</v>
      </c>
      <c r="V67" s="39">
        <v>0.28840000000000005</v>
      </c>
      <c r="W67" s="39">
        <f t="shared" si="6"/>
        <v>34.08460472</v>
      </c>
      <c r="X67" s="39">
        <f t="shared" si="2"/>
        <v>23.40499307</v>
      </c>
      <c r="Y67" s="39">
        <f t="shared" si="3"/>
        <v>65.91539528</v>
      </c>
      <c r="Z67" s="39">
        <v>51.70962651236191</v>
      </c>
      <c r="AA67" s="39">
        <v>30.556813037573562</v>
      </c>
      <c r="AB67" s="39">
        <v>9.55595253382182E-6</v>
      </c>
      <c r="AC67" s="39">
        <v>0.0037189845332557684</v>
      </c>
      <c r="AD67" s="39">
        <v>0.010473762366991433</v>
      </c>
      <c r="AE67" s="39">
        <v>4.390745041986778</v>
      </c>
      <c r="AF67" s="39">
        <v>3.0150080400214403</v>
      </c>
      <c r="AG67" s="39">
        <v>8.49115597641594</v>
      </c>
      <c r="AH67" s="39">
        <v>0.007535386858635436</v>
      </c>
      <c r="AI67" s="39">
        <v>12.881901018402719</v>
      </c>
    </row>
    <row r="68" ht="15.75" customHeight="1">
      <c r="A68" s="15">
        <v>361.0</v>
      </c>
      <c r="B68" s="16">
        <v>44707.0</v>
      </c>
      <c r="C68" s="15">
        <v>7.5</v>
      </c>
      <c r="D68" s="15" t="s">
        <v>52</v>
      </c>
      <c r="E68" s="9">
        <v>41.5</v>
      </c>
      <c r="F68" s="8">
        <v>4.1266</v>
      </c>
      <c r="G68" s="10">
        <v>0.31</v>
      </c>
      <c r="H68" s="10">
        <v>0.11139999999999994</v>
      </c>
      <c r="I68" s="10">
        <v>0.178</v>
      </c>
      <c r="J68" s="10">
        <v>0.488</v>
      </c>
      <c r="K68" s="10">
        <v>0.5993999999999999</v>
      </c>
      <c r="L68" s="39">
        <v>4.059699999999999</v>
      </c>
      <c r="M68" s="39">
        <v>0.0781</v>
      </c>
      <c r="N68" s="39">
        <v>0.020199999999999996</v>
      </c>
      <c r="O68" s="39">
        <v>0.02180000000000004</v>
      </c>
      <c r="P68" s="39">
        <v>0.09990000000000004</v>
      </c>
      <c r="Q68" s="39">
        <v>0.0669000000000004</v>
      </c>
      <c r="R68" s="39">
        <v>0.2319</v>
      </c>
      <c r="S68" s="39">
        <v>0.09119999999999995</v>
      </c>
      <c r="T68" s="39">
        <v>0.15619999999999995</v>
      </c>
      <c r="U68" s="39">
        <v>0.38809999999999995</v>
      </c>
      <c r="V68" s="39">
        <v>0.4792999999999999</v>
      </c>
      <c r="W68" s="39">
        <f t="shared" si="6"/>
        <v>19.0277488</v>
      </c>
      <c r="X68" s="39">
        <f t="shared" si="2"/>
        <v>32.58919257</v>
      </c>
      <c r="Y68" s="39">
        <f t="shared" si="3"/>
        <v>80.9722512</v>
      </c>
      <c r="Z68" s="39">
        <v>23.499098170574584</v>
      </c>
      <c r="AA68" s="39">
        <v>48.34416589291241</v>
      </c>
      <c r="AB68" s="39">
        <v>3.40932701666045E-6</v>
      </c>
      <c r="AC68" s="39">
        <v>0.004816424320756081</v>
      </c>
      <c r="AD68" s="39">
        <v>0.011967056843056566</v>
      </c>
      <c r="AE68" s="39">
        <v>2.2100518586729985</v>
      </c>
      <c r="AF68" s="39">
        <v>3.7851984684728333</v>
      </c>
      <c r="AG68" s="39">
        <v>9.404836911743322</v>
      </c>
      <c r="AH68" s="39">
        <v>0.0067059936654733305</v>
      </c>
      <c r="AI68" s="39">
        <v>11.614888770416322</v>
      </c>
    </row>
    <row r="69" ht="15.75" customHeight="1">
      <c r="A69" s="15">
        <v>362.0</v>
      </c>
      <c r="B69" s="16">
        <v>44707.0</v>
      </c>
      <c r="C69" s="15">
        <v>7.5</v>
      </c>
      <c r="D69" s="15" t="s">
        <v>52</v>
      </c>
      <c r="E69" s="9">
        <v>49.7</v>
      </c>
      <c r="F69" s="8">
        <v>4.081799999999999</v>
      </c>
      <c r="G69" s="10">
        <v>0.26310000000000006</v>
      </c>
      <c r="H69" s="10">
        <v>0.4539</v>
      </c>
      <c r="I69" s="10">
        <v>0.1849</v>
      </c>
      <c r="J69" s="10">
        <v>0.44800000000000006</v>
      </c>
      <c r="K69" s="10">
        <v>0.9019000000000001</v>
      </c>
      <c r="L69" s="39">
        <v>4.0114</v>
      </c>
      <c r="M69" s="39">
        <v>0.06330000000000002</v>
      </c>
      <c r="N69" s="39">
        <v>0.07839999999999997</v>
      </c>
      <c r="O69" s="39">
        <v>0.019000000000000017</v>
      </c>
      <c r="P69" s="39">
        <v>0.08230000000000004</v>
      </c>
      <c r="Q69" s="39">
        <v>0.07039999999999935</v>
      </c>
      <c r="R69" s="39">
        <v>0.19980000000000003</v>
      </c>
      <c r="S69" s="39">
        <v>0.37550000000000006</v>
      </c>
      <c r="T69" s="39">
        <v>0.1659</v>
      </c>
      <c r="U69" s="39">
        <v>0.3657</v>
      </c>
      <c r="V69" s="39">
        <v>0.7412000000000001</v>
      </c>
      <c r="W69" s="39">
        <f t="shared" si="6"/>
        <v>50.66109012</v>
      </c>
      <c r="X69" s="39">
        <f t="shared" si="2"/>
        <v>22.38262277</v>
      </c>
      <c r="Y69" s="39">
        <f t="shared" si="3"/>
        <v>49.33890988</v>
      </c>
      <c r="Z69" s="39">
        <v>102.67979217938202</v>
      </c>
      <c r="AA69" s="39">
        <v>28.83712845471927</v>
      </c>
      <c r="AB69" s="39">
        <v>6.135150349740025E-6</v>
      </c>
      <c r="AC69" s="39">
        <v>0.003094385446777073</v>
      </c>
      <c r="AD69" s="39">
        <v>0.006821077503835899</v>
      </c>
      <c r="AE69" s="39">
        <v>9.199372825714148</v>
      </c>
      <c r="AF69" s="39">
        <v>4.064383360282229</v>
      </c>
      <c r="AG69" s="39">
        <v>8.959282669410557</v>
      </c>
      <c r="AH69" s="39">
        <v>0.0060376265177835104</v>
      </c>
      <c r="AI69" s="39">
        <v>18.158655495124705</v>
      </c>
    </row>
    <row r="70" ht="15.75" customHeight="1">
      <c r="A70" s="15">
        <v>363.0</v>
      </c>
      <c r="B70" s="16">
        <v>44707.0</v>
      </c>
      <c r="C70" s="15">
        <v>7.5</v>
      </c>
      <c r="D70" s="15" t="s">
        <v>52</v>
      </c>
      <c r="E70" s="9">
        <v>36.35</v>
      </c>
      <c r="F70" s="8">
        <v>3.7050000000000005</v>
      </c>
      <c r="G70" s="10">
        <v>0.19590000000000002</v>
      </c>
      <c r="H70" s="10">
        <v>0.13279999999999997</v>
      </c>
      <c r="I70" s="10">
        <v>0.177</v>
      </c>
      <c r="J70" s="10">
        <v>0.3729</v>
      </c>
      <c r="K70" s="10">
        <v>0.5057</v>
      </c>
      <c r="L70" s="39">
        <v>3.6407000000000003</v>
      </c>
      <c r="M70" s="39">
        <v>0.04730000000000001</v>
      </c>
      <c r="N70" s="39">
        <v>0.01940000000000003</v>
      </c>
      <c r="O70" s="39">
        <v>0.021799999999999986</v>
      </c>
      <c r="P70" s="39">
        <v>0.0691</v>
      </c>
      <c r="Q70" s="39">
        <v>0.06430000000000025</v>
      </c>
      <c r="R70" s="39">
        <v>0.1486</v>
      </c>
      <c r="S70" s="39">
        <v>0.11339999999999995</v>
      </c>
      <c r="T70" s="39">
        <v>0.1552</v>
      </c>
      <c r="U70" s="39">
        <v>0.3038</v>
      </c>
      <c r="V70" s="39">
        <v>0.41719999999999996</v>
      </c>
      <c r="W70" s="39">
        <f t="shared" si="6"/>
        <v>27.18120805</v>
      </c>
      <c r="X70" s="39">
        <f t="shared" si="2"/>
        <v>37.20038351</v>
      </c>
      <c r="Y70" s="39">
        <f t="shared" si="3"/>
        <v>72.81879195</v>
      </c>
      <c r="Z70" s="39">
        <v>37.32718894009215</v>
      </c>
      <c r="AA70" s="39">
        <v>59.23664122137405</v>
      </c>
      <c r="AB70" s="39">
        <v>7.788066254516973E-6</v>
      </c>
      <c r="AC70" s="39">
        <v>0.0069240701276156395</v>
      </c>
      <c r="AD70" s="39">
        <v>0.013553688819391955</v>
      </c>
      <c r="AE70" s="39">
        <v>3.0607287449392695</v>
      </c>
      <c r="AF70" s="39">
        <v>4.188933873144399</v>
      </c>
      <c r="AG70" s="39">
        <v>8.199730094466934</v>
      </c>
      <c r="AH70" s="39">
        <v>0.00868622458861926</v>
      </c>
      <c r="AI70" s="39">
        <v>11.260458839406205</v>
      </c>
    </row>
    <row r="71" ht="15.75" customHeight="1">
      <c r="A71" s="15">
        <v>364.0</v>
      </c>
      <c r="B71" s="16">
        <v>44707.0</v>
      </c>
      <c r="C71" s="15">
        <v>7.5</v>
      </c>
      <c r="D71" s="15" t="s">
        <v>51</v>
      </c>
      <c r="E71" s="9">
        <v>36.2</v>
      </c>
      <c r="F71" s="8">
        <v>3.1412000000000004</v>
      </c>
      <c r="G71" s="10">
        <v>0.20600000000000002</v>
      </c>
      <c r="H71" s="10">
        <v>0.22460000000000002</v>
      </c>
      <c r="I71" s="10">
        <v>0.1048</v>
      </c>
      <c r="J71" s="10">
        <v>0.3108</v>
      </c>
      <c r="K71" s="10">
        <v>0.5354000000000001</v>
      </c>
      <c r="L71" s="39">
        <v>3.0874000000000006</v>
      </c>
      <c r="M71" s="39">
        <v>0.052800000000000014</v>
      </c>
      <c r="N71" s="39">
        <v>0.03450000000000003</v>
      </c>
      <c r="O71" s="39">
        <v>0.013399999999999967</v>
      </c>
      <c r="P71" s="39">
        <v>0.06619999999999998</v>
      </c>
      <c r="Q71" s="39">
        <v>0.05379999999999985</v>
      </c>
      <c r="R71" s="39">
        <v>0.1532</v>
      </c>
      <c r="S71" s="39">
        <v>0.1901</v>
      </c>
      <c r="T71" s="39">
        <v>0.09140000000000004</v>
      </c>
      <c r="U71" s="39">
        <v>0.24460000000000004</v>
      </c>
      <c r="V71" s="39">
        <v>0.43470000000000003</v>
      </c>
      <c r="W71" s="39">
        <f t="shared" si="6"/>
        <v>43.73130895</v>
      </c>
      <c r="X71" s="39">
        <f t="shared" si="2"/>
        <v>21.02599494</v>
      </c>
      <c r="Y71" s="39">
        <f t="shared" si="3"/>
        <v>56.26869105</v>
      </c>
      <c r="Z71" s="39">
        <v>77.71872444807848</v>
      </c>
      <c r="AA71" s="39">
        <v>26.623944072240036</v>
      </c>
      <c r="AB71" s="39">
        <v>1.330583597749246E-5</v>
      </c>
      <c r="AC71" s="39">
        <v>0.00412498688361245</v>
      </c>
      <c r="AD71" s="39">
        <v>0.011039078684153228</v>
      </c>
      <c r="AE71" s="39">
        <v>6.051827327136125</v>
      </c>
      <c r="AF71" s="39">
        <v>2.909716032089648</v>
      </c>
      <c r="AG71" s="39">
        <v>7.7868330574302815</v>
      </c>
      <c r="AH71" s="39">
        <v>0.009163553686408898</v>
      </c>
      <c r="AI71" s="39">
        <v>13.838660384566406</v>
      </c>
    </row>
    <row r="72" ht="15.75" customHeight="1">
      <c r="A72" s="15">
        <v>365.0</v>
      </c>
      <c r="B72" s="16">
        <v>44707.0</v>
      </c>
      <c r="C72" s="15">
        <v>7.5</v>
      </c>
      <c r="D72" s="15" t="s">
        <v>51</v>
      </c>
      <c r="E72" s="9">
        <v>39.1</v>
      </c>
      <c r="F72" s="8">
        <v>4.116099999999999</v>
      </c>
      <c r="G72" s="10">
        <v>0.2852</v>
      </c>
      <c r="H72" s="10">
        <v>0.2622</v>
      </c>
      <c r="I72" s="10">
        <v>0.1955</v>
      </c>
      <c r="J72" s="10">
        <v>0.4807</v>
      </c>
      <c r="K72" s="10">
        <v>0.7429</v>
      </c>
      <c r="L72" s="39">
        <v>4.0427</v>
      </c>
      <c r="M72" s="39">
        <v>0.0681</v>
      </c>
      <c r="N72" s="39">
        <v>0.0388</v>
      </c>
      <c r="O72" s="39">
        <v>0.02429999999999999</v>
      </c>
      <c r="P72" s="39">
        <v>0.09239999999999998</v>
      </c>
      <c r="Q72" s="39">
        <v>0.07339999999999947</v>
      </c>
      <c r="R72" s="39">
        <v>0.21710000000000002</v>
      </c>
      <c r="S72" s="39">
        <v>0.2234</v>
      </c>
      <c r="T72" s="39">
        <v>0.17120000000000002</v>
      </c>
      <c r="U72" s="39">
        <v>0.38830000000000003</v>
      </c>
      <c r="V72" s="39">
        <v>0.6117</v>
      </c>
      <c r="W72" s="39">
        <f t="shared" si="6"/>
        <v>36.52117051</v>
      </c>
      <c r="X72" s="39">
        <f t="shared" si="2"/>
        <v>27.98757561</v>
      </c>
      <c r="Y72" s="39">
        <f t="shared" si="3"/>
        <v>63.47882949</v>
      </c>
      <c r="Z72" s="39">
        <v>57.53283543651815</v>
      </c>
      <c r="AA72" s="39">
        <v>38.86492622020432</v>
      </c>
      <c r="AB72" s="39">
        <v>1.0977771816313821E-5</v>
      </c>
      <c r="AC72" s="39">
        <v>0.006232670651608537</v>
      </c>
      <c r="AD72" s="39">
        <v>0.014136366904320064</v>
      </c>
      <c r="AE72" s="39">
        <v>5.427467748596973</v>
      </c>
      <c r="AF72" s="39">
        <v>4.15927698549598</v>
      </c>
      <c r="AG72" s="39">
        <v>9.433687228201455</v>
      </c>
      <c r="AH72" s="39">
        <v>0.010233123330415405</v>
      </c>
      <c r="AI72" s="39">
        <v>14.86115497679843</v>
      </c>
    </row>
    <row r="73" ht="15.75" customHeight="1">
      <c r="A73" s="15">
        <v>366.0</v>
      </c>
      <c r="B73" s="16">
        <v>44707.0</v>
      </c>
      <c r="C73" s="15">
        <v>7.5</v>
      </c>
      <c r="D73" s="15" t="s">
        <v>51</v>
      </c>
      <c r="E73" s="9">
        <v>41.5</v>
      </c>
      <c r="F73" s="8">
        <v>5.1911000000000005</v>
      </c>
      <c r="G73" s="10">
        <v>0.2683</v>
      </c>
      <c r="H73" s="10">
        <v>0.5025</v>
      </c>
      <c r="I73" s="10">
        <v>0.17829999999999996</v>
      </c>
      <c r="J73" s="10">
        <v>0.44659999999999994</v>
      </c>
      <c r="K73" s="10">
        <v>0.9490999999999998</v>
      </c>
      <c r="L73" s="39">
        <v>5.0722000000000005</v>
      </c>
      <c r="M73" s="39">
        <v>0.07019999999999998</v>
      </c>
      <c r="N73" s="39">
        <v>0.0832</v>
      </c>
      <c r="O73" s="39">
        <v>0.02250000000000002</v>
      </c>
      <c r="P73" s="39">
        <v>0.0927</v>
      </c>
      <c r="Q73" s="39">
        <v>0.1189</v>
      </c>
      <c r="R73" s="39">
        <v>0.1981</v>
      </c>
      <c r="S73" s="39">
        <v>0.41929999999999995</v>
      </c>
      <c r="T73" s="39">
        <v>0.15579999999999994</v>
      </c>
      <c r="U73" s="39">
        <v>0.35389999999999994</v>
      </c>
      <c r="V73" s="39">
        <v>0.7731999999999999</v>
      </c>
      <c r="W73" s="39">
        <f t="shared" si="6"/>
        <v>54.22917744</v>
      </c>
      <c r="X73" s="39">
        <f t="shared" si="2"/>
        <v>20.15002587</v>
      </c>
      <c r="Y73" s="39">
        <f t="shared" si="3"/>
        <v>45.77082256</v>
      </c>
      <c r="Z73" s="39">
        <v>118.47979655269852</v>
      </c>
      <c r="AA73" s="39">
        <v>25.234855847100736</v>
      </c>
      <c r="AB73" s="39">
        <v>1.5674680022869818E-5</v>
      </c>
      <c r="AC73" s="39">
        <v>0.0048040903276171405</v>
      </c>
      <c r="AD73" s="39">
        <v>0.010912500429677192</v>
      </c>
      <c r="AE73" s="39">
        <v>8.077286124328175</v>
      </c>
      <c r="AF73" s="39">
        <v>3.001290670570783</v>
      </c>
      <c r="AG73" s="39">
        <v>6.817437537323494</v>
      </c>
      <c r="AH73" s="39">
        <v>0.010818014400467304</v>
      </c>
      <c r="AI73" s="39">
        <v>14.894723661651668</v>
      </c>
    </row>
    <row r="74" ht="15.75" customHeight="1">
      <c r="A74" s="15">
        <v>367.0</v>
      </c>
      <c r="B74" s="16">
        <v>44707.0</v>
      </c>
      <c r="C74" s="15">
        <v>7.5</v>
      </c>
      <c r="D74" s="15" t="s">
        <v>51</v>
      </c>
      <c r="E74" s="9">
        <v>44.825</v>
      </c>
      <c r="F74" s="8">
        <v>5.173400000000001</v>
      </c>
      <c r="G74" s="10">
        <v>0.3572</v>
      </c>
      <c r="H74" s="10">
        <v>0.10210000000000002</v>
      </c>
      <c r="I74" s="10">
        <v>0.2223</v>
      </c>
      <c r="J74" s="10">
        <v>0.5795</v>
      </c>
      <c r="K74" s="10">
        <v>0.6816</v>
      </c>
      <c r="L74" s="39">
        <v>5.0548</v>
      </c>
      <c r="M74" s="39">
        <v>0.09339999999999998</v>
      </c>
      <c r="N74" s="39">
        <v>0.017400000000000027</v>
      </c>
      <c r="O74" s="39">
        <v>0.03159999999999996</v>
      </c>
      <c r="P74" s="39">
        <v>0.12499999999999994</v>
      </c>
      <c r="Q74" s="39">
        <v>0.1186000000000007</v>
      </c>
      <c r="R74" s="39">
        <v>0.26380000000000003</v>
      </c>
      <c r="S74" s="39">
        <v>0.0847</v>
      </c>
      <c r="T74" s="39">
        <v>0.19070000000000004</v>
      </c>
      <c r="U74" s="39">
        <v>0.45450000000000007</v>
      </c>
      <c r="V74" s="39">
        <v>0.5392000000000001</v>
      </c>
      <c r="W74" s="39">
        <f t="shared" si="6"/>
        <v>15.70845697</v>
      </c>
      <c r="X74" s="39">
        <f t="shared" si="2"/>
        <v>35.36721068</v>
      </c>
      <c r="Y74" s="39">
        <f t="shared" si="3"/>
        <v>84.29154303</v>
      </c>
      <c r="Z74" s="39">
        <v>18.635863586358635</v>
      </c>
      <c r="AA74" s="39">
        <v>54.720229555236735</v>
      </c>
      <c r="AB74" s="39">
        <v>2.2228480973071918E-6</v>
      </c>
      <c r="AC74" s="39">
        <v>0.004743263523437205</v>
      </c>
      <c r="AD74" s="39">
        <v>0.01130473660934562</v>
      </c>
      <c r="AE74" s="39">
        <v>1.6372211698302854</v>
      </c>
      <c r="AF74" s="39">
        <v>3.68616383809487</v>
      </c>
      <c r="AG74" s="39">
        <v>8.78532493137975</v>
      </c>
      <c r="AH74" s="39">
        <v>0.005986720582234974</v>
      </c>
      <c r="AI74" s="39">
        <v>10.422546101210036</v>
      </c>
    </row>
    <row r="75" ht="15.75" customHeight="1">
      <c r="A75" s="15">
        <v>368.0</v>
      </c>
      <c r="B75" s="16">
        <v>44707.0</v>
      </c>
      <c r="C75" s="15">
        <v>7.5</v>
      </c>
      <c r="D75" s="15" t="s">
        <v>50</v>
      </c>
      <c r="E75" s="9">
        <v>41.8</v>
      </c>
      <c r="F75" s="8">
        <v>4.9132</v>
      </c>
      <c r="G75" s="10">
        <v>0.3239</v>
      </c>
      <c r="H75" s="10">
        <v>0.31200000000000006</v>
      </c>
      <c r="I75" s="10">
        <v>0.20870000000000005</v>
      </c>
      <c r="J75" s="10">
        <v>0.5326000000000001</v>
      </c>
      <c r="K75" s="10">
        <v>0.8446000000000002</v>
      </c>
      <c r="L75" s="39">
        <v>4.8355</v>
      </c>
      <c r="M75" s="39">
        <v>0.0811</v>
      </c>
      <c r="N75" s="39">
        <v>0.05070000000000002</v>
      </c>
      <c r="O75" s="39">
        <v>0.02560000000000001</v>
      </c>
      <c r="P75" s="39">
        <v>0.10670000000000002</v>
      </c>
      <c r="Q75" s="39">
        <v>0.0777000000000001</v>
      </c>
      <c r="R75" s="39">
        <v>0.24280000000000002</v>
      </c>
      <c r="S75" s="39">
        <v>0.26130000000000003</v>
      </c>
      <c r="T75" s="39">
        <v>0.18310000000000004</v>
      </c>
      <c r="U75" s="39">
        <v>0.42590000000000006</v>
      </c>
      <c r="V75" s="39">
        <v>0.6872</v>
      </c>
      <c r="W75" s="39">
        <f t="shared" si="6"/>
        <v>38.02386496</v>
      </c>
      <c r="X75" s="39">
        <f t="shared" si="2"/>
        <v>26.6443539</v>
      </c>
      <c r="Y75" s="39">
        <f t="shared" si="3"/>
        <v>61.97613504</v>
      </c>
      <c r="Z75" s="39">
        <v>61.35243014792204</v>
      </c>
      <c r="AA75" s="39">
        <v>36.322158301924226</v>
      </c>
      <c r="AB75" s="39">
        <v>9.450481221725326E-6</v>
      </c>
      <c r="AC75" s="39">
        <v>0.00553364110030646</v>
      </c>
      <c r="AD75" s="39">
        <v>0.012871533285748341</v>
      </c>
      <c r="AE75" s="39">
        <v>5.318326141822031</v>
      </c>
      <c r="AF75" s="39">
        <v>3.7266954327118795</v>
      </c>
      <c r="AG75" s="39">
        <v>8.668484897826266</v>
      </c>
      <c r="AH75" s="39">
        <v>0.00940923478603959</v>
      </c>
      <c r="AI75" s="39">
        <v>13.986811039648295</v>
      </c>
    </row>
    <row r="76" ht="15.75" customHeight="1">
      <c r="A76" s="15">
        <v>369.0</v>
      </c>
      <c r="B76" s="16">
        <v>44707.0</v>
      </c>
      <c r="C76" s="15">
        <v>7.5</v>
      </c>
      <c r="D76" s="15" t="s">
        <v>50</v>
      </c>
      <c r="E76" s="9">
        <v>33.0</v>
      </c>
      <c r="F76" s="8">
        <v>2.5468</v>
      </c>
      <c r="G76" s="10">
        <v>0.15009999999999996</v>
      </c>
      <c r="H76" s="10">
        <v>0.2354</v>
      </c>
      <c r="I76" s="10">
        <v>0.09499999999999997</v>
      </c>
      <c r="J76" s="10">
        <v>0.24509999999999993</v>
      </c>
      <c r="K76" s="10">
        <v>0.4804999999999999</v>
      </c>
      <c r="L76" s="39">
        <v>2.4944</v>
      </c>
      <c r="M76" s="39">
        <v>0.0408</v>
      </c>
      <c r="N76" s="39">
        <v>0.03650000000000003</v>
      </c>
      <c r="O76" s="39">
        <v>0.013600000000000001</v>
      </c>
      <c r="P76" s="39">
        <v>0.054400000000000004</v>
      </c>
      <c r="Q76" s="39">
        <v>0.0524</v>
      </c>
      <c r="R76" s="39">
        <v>0.10929999999999995</v>
      </c>
      <c r="S76" s="39">
        <v>0.19889999999999997</v>
      </c>
      <c r="T76" s="39">
        <v>0.08139999999999997</v>
      </c>
      <c r="U76" s="39">
        <v>0.19069999999999993</v>
      </c>
      <c r="V76" s="39">
        <v>0.3895999999999999</v>
      </c>
      <c r="W76" s="39">
        <f t="shared" si="6"/>
        <v>51.0523614</v>
      </c>
      <c r="X76" s="39">
        <f t="shared" si="2"/>
        <v>20.89322382</v>
      </c>
      <c r="Y76" s="39">
        <f t="shared" si="3"/>
        <v>48.9476386</v>
      </c>
      <c r="Z76" s="39">
        <v>104.29994756161514</v>
      </c>
      <c r="AA76" s="39">
        <v>26.411421155094096</v>
      </c>
      <c r="AB76" s="39">
        <v>2.1291205165613573E-5</v>
      </c>
      <c r="AC76" s="39">
        <v>0.004755097123677966</v>
      </c>
      <c r="AD76" s="39">
        <v>0.011140012548960541</v>
      </c>
      <c r="AE76" s="39">
        <v>7.809800534003454</v>
      </c>
      <c r="AF76" s="39">
        <v>3.196167739908904</v>
      </c>
      <c r="AG76" s="39">
        <v>7.487827862415577</v>
      </c>
      <c r="AH76" s="39">
        <v>0.01084119431226869</v>
      </c>
      <c r="AI76" s="39">
        <v>15.29762839641903</v>
      </c>
    </row>
    <row r="77" ht="15.75" customHeight="1">
      <c r="A77" s="15">
        <v>370.0</v>
      </c>
      <c r="B77" s="16">
        <v>44707.0</v>
      </c>
      <c r="C77" s="15">
        <v>7.5</v>
      </c>
      <c r="D77" s="15" t="s">
        <v>50</v>
      </c>
      <c r="E77" s="9">
        <v>39.4</v>
      </c>
      <c r="F77" s="8">
        <v>4.3363</v>
      </c>
      <c r="G77" s="10">
        <v>0.2589</v>
      </c>
      <c r="H77" s="10">
        <v>0.2015</v>
      </c>
      <c r="I77" s="10">
        <v>0.21840000000000004</v>
      </c>
      <c r="J77" s="10">
        <v>0.47730000000000006</v>
      </c>
      <c r="K77" s="10">
        <v>0.6788000000000001</v>
      </c>
      <c r="L77" s="39">
        <v>4.2449</v>
      </c>
      <c r="M77" s="39">
        <v>0.06760000000000005</v>
      </c>
      <c r="N77" s="39">
        <v>0.0353</v>
      </c>
      <c r="O77" s="39">
        <v>0.03160000000000002</v>
      </c>
      <c r="P77" s="39">
        <v>0.09920000000000007</v>
      </c>
      <c r="Q77" s="39">
        <v>0.09139999999999926</v>
      </c>
      <c r="R77" s="39">
        <v>0.19129999999999997</v>
      </c>
      <c r="S77" s="39">
        <v>0.16620000000000001</v>
      </c>
      <c r="T77" s="39">
        <v>0.18680000000000002</v>
      </c>
      <c r="U77" s="39">
        <v>0.3781</v>
      </c>
      <c r="V77" s="39">
        <v>0.5443</v>
      </c>
      <c r="W77" s="39">
        <f t="shared" si="6"/>
        <v>30.53463164</v>
      </c>
      <c r="X77" s="39">
        <f t="shared" si="2"/>
        <v>34.3193092</v>
      </c>
      <c r="Y77" s="39">
        <f t="shared" si="3"/>
        <v>69.46536836</v>
      </c>
      <c r="Z77" s="39">
        <v>43.95662523142027</v>
      </c>
      <c r="AA77" s="39">
        <v>52.25174825174827</v>
      </c>
      <c r="AB77" s="39">
        <v>7.885417863959018E-6</v>
      </c>
      <c r="AC77" s="39">
        <v>0.006657220702411908</v>
      </c>
      <c r="AD77" s="39">
        <v>0.0134748134238862</v>
      </c>
      <c r="AE77" s="39">
        <v>3.832760648479119</v>
      </c>
      <c r="AF77" s="39">
        <v>4.3078200309019214</v>
      </c>
      <c r="AG77" s="39">
        <v>8.71941516961465</v>
      </c>
      <c r="AH77" s="39">
        <v>0.00889917339546416</v>
      </c>
      <c r="AI77" s="39">
        <v>12.552175818093769</v>
      </c>
    </row>
    <row r="78" ht="15.75" customHeight="1">
      <c r="A78" s="15">
        <v>371.0</v>
      </c>
      <c r="B78" s="16">
        <v>44707.0</v>
      </c>
      <c r="C78" s="15">
        <v>7.5</v>
      </c>
      <c r="D78" s="15" t="s">
        <v>50</v>
      </c>
      <c r="E78" s="9">
        <v>39.3</v>
      </c>
      <c r="F78" s="8">
        <v>3.7053000000000003</v>
      </c>
      <c r="G78" s="10">
        <v>0.24689999999999995</v>
      </c>
      <c r="H78" s="10">
        <v>0.12249999999999994</v>
      </c>
      <c r="I78" s="10">
        <v>0.14290000000000003</v>
      </c>
      <c r="J78" s="10">
        <v>0.3898</v>
      </c>
      <c r="K78" s="10">
        <v>0.5123</v>
      </c>
      <c r="L78" s="39">
        <v>3.6262</v>
      </c>
      <c r="M78" s="39">
        <v>0.07219999999999999</v>
      </c>
      <c r="N78" s="39">
        <v>0.018799999999999983</v>
      </c>
      <c r="O78" s="39">
        <v>0.019699999999999995</v>
      </c>
      <c r="P78" s="39">
        <v>0.09189999999999998</v>
      </c>
      <c r="Q78" s="39">
        <v>0.07910000000000039</v>
      </c>
      <c r="R78" s="39">
        <v>0.17469999999999997</v>
      </c>
      <c r="S78" s="39">
        <v>0.10369999999999996</v>
      </c>
      <c r="T78" s="39">
        <v>0.12320000000000003</v>
      </c>
      <c r="U78" s="39">
        <v>0.2979</v>
      </c>
      <c r="V78" s="39">
        <v>0.40159999999999996</v>
      </c>
      <c r="W78" s="39">
        <f t="shared" si="6"/>
        <v>25.82171315</v>
      </c>
      <c r="X78" s="39">
        <f t="shared" si="2"/>
        <v>30.67729084</v>
      </c>
      <c r="Y78" s="39">
        <f t="shared" si="3"/>
        <v>74.17828685</v>
      </c>
      <c r="Z78" s="39">
        <v>34.81033903994628</v>
      </c>
      <c r="AA78" s="39">
        <v>44.252873563218415</v>
      </c>
      <c r="AB78" s="39">
        <v>4.9778136284704E-6</v>
      </c>
      <c r="AC78" s="39">
        <v>0.004421847052183559</v>
      </c>
      <c r="AD78" s="39">
        <v>0.010692112312057484</v>
      </c>
      <c r="AE78" s="39">
        <v>2.798693762988151</v>
      </c>
      <c r="AF78" s="39">
        <v>3.324966939249184</v>
      </c>
      <c r="AG78" s="39">
        <v>8.039834831187758</v>
      </c>
      <c r="AH78" s="39">
        <v>0.006616313162622899</v>
      </c>
      <c r="AI78" s="39">
        <v>10.838528594175909</v>
      </c>
    </row>
    <row r="79" ht="15.75" customHeight="1">
      <c r="A79" s="18">
        <v>508.0</v>
      </c>
      <c r="B79" s="19">
        <v>44741.0</v>
      </c>
      <c r="C79" s="18">
        <v>7.5</v>
      </c>
      <c r="D79" s="18" t="s">
        <v>55</v>
      </c>
      <c r="E79" s="20">
        <v>38.7</v>
      </c>
      <c r="F79" s="8">
        <v>4.9337</v>
      </c>
      <c r="G79" s="10">
        <v>0.3475</v>
      </c>
      <c r="H79" s="10">
        <v>0.2712</v>
      </c>
      <c r="I79" s="10">
        <v>0.17379999999999995</v>
      </c>
      <c r="J79" s="10">
        <v>0.5212999999999999</v>
      </c>
      <c r="K79" s="10">
        <v>0.7925</v>
      </c>
      <c r="L79" s="39">
        <v>4.8598</v>
      </c>
      <c r="M79" s="39">
        <v>0.08729999999999999</v>
      </c>
      <c r="N79" s="39">
        <v>0.03799999999999998</v>
      </c>
      <c r="O79" s="39">
        <v>0.02310000000000001</v>
      </c>
      <c r="P79" s="39">
        <v>0.1104</v>
      </c>
      <c r="Q79" s="39">
        <v>0.07390000000000008</v>
      </c>
      <c r="R79" s="39">
        <v>0.2602</v>
      </c>
      <c r="S79" s="39">
        <v>0.23320000000000002</v>
      </c>
      <c r="T79" s="39">
        <v>0.15069999999999995</v>
      </c>
      <c r="U79" s="39">
        <v>0.41089999999999993</v>
      </c>
      <c r="V79" s="39">
        <v>0.6440999999999999</v>
      </c>
      <c r="W79" s="39">
        <f t="shared" si="6"/>
        <v>36.20555814</v>
      </c>
      <c r="X79" s="39">
        <f t="shared" si="2"/>
        <v>23.39698805</v>
      </c>
      <c r="Y79" s="39">
        <f t="shared" si="3"/>
        <v>63.79444186</v>
      </c>
      <c r="Z79" s="39">
        <v>56.753467997079596</v>
      </c>
      <c r="AA79" s="39">
        <v>30.543169841913244</v>
      </c>
      <c r="AB79" s="39">
        <v>1.2013205419939835E-5</v>
      </c>
      <c r="AC79" s="39">
        <v>0.005645908726619078</v>
      </c>
      <c r="AD79" s="39">
        <v>0.01539418643508812</v>
      </c>
      <c r="AE79" s="39">
        <v>4.726675720047835</v>
      </c>
      <c r="AF79" s="39">
        <v>3.054502705879967</v>
      </c>
      <c r="AG79" s="39">
        <v>8.328435048746377</v>
      </c>
      <c r="AH79" s="39">
        <v>0.011112720825212943</v>
      </c>
      <c r="AI79" s="39">
        <v>13.05511076879421</v>
      </c>
    </row>
    <row r="80" ht="15.75" customHeight="1">
      <c r="A80" s="18">
        <v>509.0</v>
      </c>
      <c r="B80" s="19">
        <v>44741.0</v>
      </c>
      <c r="C80" s="18">
        <v>7.5</v>
      </c>
      <c r="D80" s="18" t="s">
        <v>55</v>
      </c>
      <c r="E80" s="20">
        <v>37.075</v>
      </c>
      <c r="F80" s="8">
        <v>3.9768999999999997</v>
      </c>
      <c r="G80" s="10">
        <v>0.3235</v>
      </c>
      <c r="H80" s="10">
        <v>0.22989999999999994</v>
      </c>
      <c r="I80" s="10">
        <v>0.1749</v>
      </c>
      <c r="J80" s="10">
        <v>0.4984</v>
      </c>
      <c r="K80" s="10">
        <v>0.7283</v>
      </c>
      <c r="L80" s="39">
        <v>3.9017999999999997</v>
      </c>
      <c r="M80" s="39">
        <v>0.07690000000000002</v>
      </c>
      <c r="N80" s="39">
        <v>0.034099999999999964</v>
      </c>
      <c r="O80" s="39">
        <v>0.0247</v>
      </c>
      <c r="P80" s="39">
        <v>0.10160000000000002</v>
      </c>
      <c r="Q80" s="39">
        <v>0.07509999999999994</v>
      </c>
      <c r="R80" s="39">
        <v>0.24659999999999999</v>
      </c>
      <c r="S80" s="39">
        <v>0.19579999999999997</v>
      </c>
      <c r="T80" s="39">
        <v>0.1502</v>
      </c>
      <c r="U80" s="39">
        <v>0.3968</v>
      </c>
      <c r="V80" s="39">
        <v>0.5926</v>
      </c>
      <c r="W80" s="39">
        <f t="shared" si="6"/>
        <v>33.04083699</v>
      </c>
      <c r="X80" s="39">
        <f t="shared" si="2"/>
        <v>25.34593318</v>
      </c>
      <c r="Y80" s="39">
        <f t="shared" si="3"/>
        <v>66.95916301</v>
      </c>
      <c r="Z80" s="39">
        <v>49.34475806451613</v>
      </c>
      <c r="AA80" s="39">
        <v>33.95117540687161</v>
      </c>
      <c r="AB80" s="39">
        <v>1.2281727014175385E-5</v>
      </c>
      <c r="AC80" s="39">
        <v>0.0063420340228532435</v>
      </c>
      <c r="AD80" s="39">
        <v>0.016754454728816027</v>
      </c>
      <c r="AE80" s="39">
        <v>4.923432824561845</v>
      </c>
      <c r="AF80" s="39">
        <v>3.776811084010159</v>
      </c>
      <c r="AG80" s="39">
        <v>9.977620759888357</v>
      </c>
      <c r="AH80" s="39">
        <v>0.01162835195410684</v>
      </c>
      <c r="AI80" s="39">
        <v>14.901053584450203</v>
      </c>
    </row>
    <row r="81" ht="15.75" customHeight="1">
      <c r="A81" s="18">
        <v>510.0</v>
      </c>
      <c r="B81" s="19">
        <v>44741.0</v>
      </c>
      <c r="C81" s="18">
        <v>7.5</v>
      </c>
      <c r="D81" s="18" t="s">
        <v>55</v>
      </c>
      <c r="E81" s="20">
        <v>37.075</v>
      </c>
      <c r="F81" s="8">
        <v>3.7687</v>
      </c>
      <c r="G81" s="10">
        <v>0.3122</v>
      </c>
      <c r="H81" s="10">
        <v>0.03889999999999999</v>
      </c>
      <c r="I81" s="10">
        <v>0.18919999999999998</v>
      </c>
      <c r="J81" s="10">
        <v>0.5014</v>
      </c>
      <c r="K81" s="10">
        <v>0.5403</v>
      </c>
      <c r="L81" s="39">
        <v>3.6888000000000005</v>
      </c>
      <c r="M81" s="39">
        <v>0.0807</v>
      </c>
      <c r="N81" s="39">
        <v>0.008699999999999986</v>
      </c>
      <c r="O81" s="39">
        <v>0.02529999999999999</v>
      </c>
      <c r="P81" s="39">
        <v>0.10599999999999998</v>
      </c>
      <c r="Q81" s="39">
        <v>0.07989999999999942</v>
      </c>
      <c r="R81" s="39">
        <v>0.23149999999999998</v>
      </c>
      <c r="S81" s="39">
        <v>0.030200000000000005</v>
      </c>
      <c r="T81" s="39">
        <v>0.1639</v>
      </c>
      <c r="U81" s="39">
        <v>0.3954</v>
      </c>
      <c r="V81" s="39">
        <v>0.4256</v>
      </c>
      <c r="W81" s="39">
        <f t="shared" si="6"/>
        <v>7.095864662</v>
      </c>
      <c r="X81" s="39">
        <f t="shared" si="2"/>
        <v>38.51033835</v>
      </c>
      <c r="Y81" s="39">
        <f t="shared" si="3"/>
        <v>92.90413534</v>
      </c>
      <c r="Z81" s="39">
        <v>7.637835103692465</v>
      </c>
      <c r="AA81" s="39">
        <v>62.62896446312571</v>
      </c>
      <c r="AB81" s="39">
        <v>1.894321531297736E-6</v>
      </c>
      <c r="AC81" s="39">
        <v>0.0069205018398511755</v>
      </c>
      <c r="AD81" s="39">
        <v>0.01669534122926879</v>
      </c>
      <c r="AE81" s="39">
        <v>0.8013373311752064</v>
      </c>
      <c r="AF81" s="39">
        <v>4.348979754291931</v>
      </c>
      <c r="AG81" s="39">
        <v>10.491681481678032</v>
      </c>
      <c r="AH81" s="39">
        <v>0.008351377981214768</v>
      </c>
      <c r="AI81" s="39">
        <v>11.293018812853237</v>
      </c>
    </row>
    <row r="82" ht="15.75" customHeight="1">
      <c r="A82" s="18">
        <v>511.0</v>
      </c>
      <c r="B82" s="19">
        <v>44741.0</v>
      </c>
      <c r="C82" s="18">
        <v>7.5</v>
      </c>
      <c r="D82" s="18" t="s">
        <v>55</v>
      </c>
      <c r="E82" s="20">
        <v>37.125</v>
      </c>
      <c r="F82" s="8">
        <v>3.567</v>
      </c>
      <c r="G82" s="10">
        <v>0.20659999999999995</v>
      </c>
      <c r="H82" s="10">
        <v>0.016700000000000048</v>
      </c>
      <c r="I82" s="10">
        <v>0.12419999999999998</v>
      </c>
      <c r="J82" s="10">
        <v>0.3307999999999999</v>
      </c>
      <c r="K82" s="10">
        <v>0.3475</v>
      </c>
      <c r="L82" s="39">
        <v>3.4991000000000003</v>
      </c>
      <c r="M82" s="39">
        <v>0.05840000000000001</v>
      </c>
      <c r="N82" s="39">
        <v>0.005200000000000038</v>
      </c>
      <c r="O82" s="39">
        <v>0.018899999999999972</v>
      </c>
      <c r="P82" s="39">
        <v>0.07729999999999998</v>
      </c>
      <c r="Q82" s="39">
        <v>0.06789999999999985</v>
      </c>
      <c r="R82" s="39">
        <v>0.14819999999999994</v>
      </c>
      <c r="S82" s="39">
        <v>0.01150000000000001</v>
      </c>
      <c r="T82" s="39">
        <v>0.1053</v>
      </c>
      <c r="U82" s="39">
        <v>0.25349999999999995</v>
      </c>
      <c r="V82" s="39">
        <v>0.26499999999999996</v>
      </c>
      <c r="W82" s="39">
        <f t="shared" si="6"/>
        <v>4.339622642</v>
      </c>
      <c r="X82" s="39">
        <f t="shared" si="2"/>
        <v>39.73584906</v>
      </c>
      <c r="Y82" s="39">
        <f t="shared" si="3"/>
        <v>95.66037736</v>
      </c>
      <c r="Z82" s="39">
        <v>4.536489151873773</v>
      </c>
      <c r="AA82" s="39">
        <v>65.93613024420792</v>
      </c>
      <c r="AB82" s="39">
        <v>7.168988411204072E-7</v>
      </c>
      <c r="AC82" s="39">
        <v>0.004429505455080044</v>
      </c>
      <c r="AD82" s="39">
        <v>0.010663624243711214</v>
      </c>
      <c r="AE82" s="39">
        <v>0.32239977572189543</v>
      </c>
      <c r="AF82" s="39">
        <v>2.9520605550883094</v>
      </c>
      <c r="AG82" s="39">
        <v>7.106812447434817</v>
      </c>
      <c r="AH82" s="39">
        <v>0.005179006868176907</v>
      </c>
      <c r="AI82" s="39">
        <v>7.429212223156713</v>
      </c>
    </row>
    <row r="83" ht="15.75" customHeight="1">
      <c r="A83" s="18">
        <v>512.0</v>
      </c>
      <c r="B83" s="19">
        <v>44741.0</v>
      </c>
      <c r="C83" s="18">
        <v>7.5</v>
      </c>
      <c r="D83" s="18" t="s">
        <v>52</v>
      </c>
      <c r="E83" s="20">
        <v>39.7</v>
      </c>
      <c r="F83" s="8">
        <v>3.2801</v>
      </c>
      <c r="G83" s="10">
        <v>0.29689999999999994</v>
      </c>
      <c r="H83" s="10">
        <v>0.25139999999999996</v>
      </c>
      <c r="I83" s="10">
        <v>0.15109999999999996</v>
      </c>
      <c r="J83" s="10">
        <v>0.4479999999999999</v>
      </c>
      <c r="K83" s="10">
        <v>0.6993999999999998</v>
      </c>
      <c r="L83" s="39">
        <v>3.2154</v>
      </c>
      <c r="M83" s="39">
        <v>0.08979999999999999</v>
      </c>
      <c r="N83" s="39">
        <v>0.044399999999999995</v>
      </c>
      <c r="O83" s="39">
        <v>0.02150000000000002</v>
      </c>
      <c r="P83" s="39">
        <v>0.11130000000000001</v>
      </c>
      <c r="Q83" s="39">
        <v>0.0647000000000002</v>
      </c>
      <c r="R83" s="39">
        <v>0.20709999999999995</v>
      </c>
      <c r="S83" s="39">
        <v>0.20699999999999996</v>
      </c>
      <c r="T83" s="39">
        <v>0.12959999999999994</v>
      </c>
      <c r="U83" s="39">
        <v>0.3366999999999999</v>
      </c>
      <c r="V83" s="39">
        <v>0.5436999999999999</v>
      </c>
      <c r="W83" s="39">
        <f t="shared" si="6"/>
        <v>38.07246643</v>
      </c>
      <c r="X83" s="39">
        <f t="shared" si="2"/>
        <v>23.83667464</v>
      </c>
      <c r="Y83" s="39">
        <f t="shared" si="3"/>
        <v>61.92753357</v>
      </c>
      <c r="Z83" s="39">
        <v>61.47906147906149</v>
      </c>
      <c r="AA83" s="39">
        <v>31.296788215406895</v>
      </c>
      <c r="AB83" s="39">
        <v>9.48510804401157E-6</v>
      </c>
      <c r="AC83" s="39">
        <v>0.004522066532109347</v>
      </c>
      <c r="AD83" s="39">
        <v>0.011748300936429147</v>
      </c>
      <c r="AE83" s="39">
        <v>6.310783207829028</v>
      </c>
      <c r="AF83" s="39">
        <v>3.951099051858173</v>
      </c>
      <c r="AG83" s="39">
        <v>10.264930947227215</v>
      </c>
      <c r="AH83" s="39">
        <v>0.00868936044629015</v>
      </c>
      <c r="AI83" s="39">
        <v>16.575714155056243</v>
      </c>
    </row>
    <row r="84" ht="15.75" customHeight="1">
      <c r="A84" s="18">
        <v>513.0</v>
      </c>
      <c r="B84" s="19">
        <v>44741.0</v>
      </c>
      <c r="C84" s="18">
        <v>7.5</v>
      </c>
      <c r="D84" s="18" t="s">
        <v>52</v>
      </c>
      <c r="E84" s="20">
        <v>34.35</v>
      </c>
      <c r="F84" s="8">
        <v>3.0865</v>
      </c>
      <c r="G84" s="10">
        <v>0.22950000000000004</v>
      </c>
      <c r="H84" s="10">
        <v>0.15750000000000003</v>
      </c>
      <c r="I84" s="10">
        <v>0.1622</v>
      </c>
      <c r="J84" s="10">
        <v>0.39170000000000005</v>
      </c>
      <c r="K84" s="10">
        <v>0.5492000000000001</v>
      </c>
      <c r="L84" s="39">
        <v>3.0346</v>
      </c>
      <c r="M84" s="39">
        <v>0.06180000000000002</v>
      </c>
      <c r="N84" s="39">
        <v>0.026600000000000013</v>
      </c>
      <c r="O84" s="39">
        <v>0.022399999999999975</v>
      </c>
      <c r="P84" s="39">
        <v>0.0842</v>
      </c>
      <c r="Q84" s="39">
        <v>0.051899999999999835</v>
      </c>
      <c r="R84" s="39">
        <v>0.16770000000000002</v>
      </c>
      <c r="S84" s="39">
        <v>0.13090000000000002</v>
      </c>
      <c r="T84" s="39">
        <v>0.13980000000000004</v>
      </c>
      <c r="U84" s="39">
        <v>0.30750000000000005</v>
      </c>
      <c r="V84" s="39">
        <v>0.43840000000000007</v>
      </c>
      <c r="W84" s="39">
        <f t="shared" si="6"/>
        <v>29.85857664</v>
      </c>
      <c r="X84" s="39">
        <f t="shared" si="2"/>
        <v>31.88868613</v>
      </c>
      <c r="Y84" s="39">
        <f t="shared" si="3"/>
        <v>70.14142336</v>
      </c>
      <c r="Z84" s="39">
        <v>42.569105691056905</v>
      </c>
      <c r="AA84" s="39">
        <v>46.81848626925654</v>
      </c>
      <c r="AB84" s="39">
        <v>1.1656686741557365E-5</v>
      </c>
      <c r="AC84" s="39">
        <v>0.007302927834289472</v>
      </c>
      <c r="AD84" s="39">
        <v>0.0160633069316453</v>
      </c>
      <c r="AE84" s="39">
        <v>4.2410497327069505</v>
      </c>
      <c r="AF84" s="39">
        <v>4.529402235541877</v>
      </c>
      <c r="AG84" s="39">
        <v>9.962740968734815</v>
      </c>
      <c r="AH84" s="39">
        <v>0.010816588831607415</v>
      </c>
      <c r="AI84" s="39">
        <v>14.203790701441765</v>
      </c>
    </row>
    <row r="85" ht="15.75" customHeight="1">
      <c r="A85" s="18">
        <v>514.0</v>
      </c>
      <c r="B85" s="19">
        <v>44741.0</v>
      </c>
      <c r="C85" s="18">
        <v>7.5</v>
      </c>
      <c r="D85" s="18" t="s">
        <v>52</v>
      </c>
      <c r="E85" s="20">
        <v>39.4</v>
      </c>
      <c r="F85" s="8">
        <v>4.777299999999999</v>
      </c>
      <c r="G85" s="10">
        <v>0.32760000000000006</v>
      </c>
      <c r="H85" s="10">
        <v>0.1074</v>
      </c>
      <c r="I85" s="10">
        <v>0.19360000000000005</v>
      </c>
      <c r="J85" s="10">
        <v>0.5212000000000001</v>
      </c>
      <c r="K85" s="10">
        <v>0.6286</v>
      </c>
      <c r="L85" s="39">
        <v>4.670999999999999</v>
      </c>
      <c r="M85" s="39">
        <v>0.0812</v>
      </c>
      <c r="N85" s="39">
        <v>0.019399999999999973</v>
      </c>
      <c r="O85" s="39">
        <v>0.028000000000000025</v>
      </c>
      <c r="P85" s="39">
        <v>0.10920000000000002</v>
      </c>
      <c r="Q85" s="39">
        <v>0.10630000000000006</v>
      </c>
      <c r="R85" s="39">
        <v>0.24640000000000006</v>
      </c>
      <c r="S85" s="39">
        <v>0.08800000000000002</v>
      </c>
      <c r="T85" s="39">
        <v>0.16560000000000002</v>
      </c>
      <c r="U85" s="39">
        <v>0.4120000000000001</v>
      </c>
      <c r="V85" s="39">
        <v>0.5000000000000001</v>
      </c>
      <c r="W85" s="39">
        <f t="shared" si="6"/>
        <v>17.6</v>
      </c>
      <c r="X85" s="39">
        <f t="shared" si="2"/>
        <v>33.12</v>
      </c>
      <c r="Y85" s="39">
        <f t="shared" si="3"/>
        <v>82.4</v>
      </c>
      <c r="Z85" s="39">
        <v>21.359223300970875</v>
      </c>
      <c r="AA85" s="39">
        <v>49.52153110047846</v>
      </c>
      <c r="AB85" s="39">
        <v>4.175191167439193E-6</v>
      </c>
      <c r="AC85" s="39">
        <v>0.005901690301495782</v>
      </c>
      <c r="AD85" s="39">
        <v>0.01468294930082284</v>
      </c>
      <c r="AE85" s="39">
        <v>1.8420446695832382</v>
      </c>
      <c r="AF85" s="39">
        <v>3.466393150943002</v>
      </c>
      <c r="AG85" s="39">
        <v>8.62411822577607</v>
      </c>
      <c r="AH85" s="39">
        <v>0.008174879106617822</v>
      </c>
      <c r="AI85" s="39">
        <v>10.466162895359307</v>
      </c>
    </row>
    <row r="86" ht="15.75" customHeight="1">
      <c r="A86" s="18">
        <v>515.0</v>
      </c>
      <c r="B86" s="19">
        <v>44741.0</v>
      </c>
      <c r="C86" s="18">
        <v>7.5</v>
      </c>
      <c r="D86" s="18" t="s">
        <v>52</v>
      </c>
      <c r="E86" s="20">
        <v>39.9</v>
      </c>
      <c r="F86" s="8">
        <v>4.5608</v>
      </c>
      <c r="G86" s="10">
        <v>0.33820000000000006</v>
      </c>
      <c r="H86" s="10">
        <v>0.07200000000000001</v>
      </c>
      <c r="I86" s="10">
        <v>0.22849999999999993</v>
      </c>
      <c r="J86" s="10">
        <v>0.5667</v>
      </c>
      <c r="K86" s="10">
        <v>0.6387</v>
      </c>
      <c r="L86" s="39">
        <v>4.4750000000000005</v>
      </c>
      <c r="M86" s="39">
        <v>0.08579999999999999</v>
      </c>
      <c r="N86" s="39">
        <v>0.01479999999999998</v>
      </c>
      <c r="O86" s="39">
        <v>0.033899999999999986</v>
      </c>
      <c r="P86" s="39">
        <v>0.11969999999999997</v>
      </c>
      <c r="Q86" s="39">
        <v>0.08579999999999988</v>
      </c>
      <c r="R86" s="39">
        <v>0.25240000000000007</v>
      </c>
      <c r="S86" s="39">
        <v>0.05720000000000003</v>
      </c>
      <c r="T86" s="39">
        <v>0.19459999999999994</v>
      </c>
      <c r="U86" s="39">
        <v>0.447</v>
      </c>
      <c r="V86" s="39">
        <v>0.5042</v>
      </c>
      <c r="W86" s="39">
        <f t="shared" si="6"/>
        <v>11.34470448</v>
      </c>
      <c r="X86" s="39">
        <f t="shared" si="2"/>
        <v>38.59579532</v>
      </c>
      <c r="Y86" s="39">
        <f t="shared" si="3"/>
        <v>88.65529552</v>
      </c>
      <c r="Z86" s="39">
        <v>12.796420581655488</v>
      </c>
      <c r="AA86" s="39">
        <v>62.8552971576227</v>
      </c>
      <c r="AB86" s="39">
        <v>2.5612392330400914E-6</v>
      </c>
      <c r="AC86" s="39">
        <v>0.006695615407253271</v>
      </c>
      <c r="AD86" s="39">
        <v>0.01537995933731867</v>
      </c>
      <c r="AE86" s="39">
        <v>1.2541659358007373</v>
      </c>
      <c r="AF86" s="39">
        <v>4.266795299070337</v>
      </c>
      <c r="AG86" s="39">
        <v>9.80091212068058</v>
      </c>
      <c r="AH86" s="39">
        <v>0.00793750760277683</v>
      </c>
      <c r="AI86" s="39">
        <v>11.05507805648132</v>
      </c>
    </row>
    <row r="87" ht="15.75" customHeight="1">
      <c r="A87" s="18">
        <v>516.0</v>
      </c>
      <c r="B87" s="19">
        <v>44741.0</v>
      </c>
      <c r="C87" s="18">
        <v>7.5</v>
      </c>
      <c r="D87" s="18" t="s">
        <v>50</v>
      </c>
      <c r="E87" s="20">
        <v>34.1</v>
      </c>
      <c r="F87" s="8">
        <v>2.7934</v>
      </c>
      <c r="G87" s="10">
        <v>0.21910000000000002</v>
      </c>
      <c r="H87" s="10">
        <v>0.06570000000000004</v>
      </c>
      <c r="I87" s="10">
        <v>0.11550000000000005</v>
      </c>
      <c r="J87" s="10">
        <v>0.33460000000000006</v>
      </c>
      <c r="K87" s="10">
        <v>0.4003000000000001</v>
      </c>
      <c r="L87" s="39">
        <v>2.7514000000000003</v>
      </c>
      <c r="M87" s="39">
        <v>0.04660000000000003</v>
      </c>
      <c r="N87" s="39">
        <v>0.01100000000000001</v>
      </c>
      <c r="O87" s="39">
        <v>0.016900000000000026</v>
      </c>
      <c r="P87" s="39">
        <v>0.06350000000000006</v>
      </c>
      <c r="Q87" s="39">
        <v>0.041999999999999815</v>
      </c>
      <c r="R87" s="39">
        <v>0.1725</v>
      </c>
      <c r="S87" s="39">
        <v>0.054700000000000026</v>
      </c>
      <c r="T87" s="39">
        <v>0.09860000000000002</v>
      </c>
      <c r="U87" s="39">
        <v>0.2711</v>
      </c>
      <c r="V87" s="39">
        <v>0.32580000000000003</v>
      </c>
      <c r="W87" s="39">
        <f t="shared" si="6"/>
        <v>16.78944138</v>
      </c>
      <c r="X87" s="39">
        <f t="shared" si="2"/>
        <v>30.26396562</v>
      </c>
      <c r="Y87" s="39">
        <f t="shared" si="3"/>
        <v>83.21055862</v>
      </c>
      <c r="Z87" s="39">
        <v>20.177056436739218</v>
      </c>
      <c r="AA87" s="39">
        <v>43.39788732394367</v>
      </c>
      <c r="AB87" s="39">
        <v>5.037150193111279E-6</v>
      </c>
      <c r="AC87" s="39">
        <v>0.005256673240780448</v>
      </c>
      <c r="AD87" s="39">
        <v>0.014453185756344617</v>
      </c>
      <c r="AE87" s="39">
        <v>1.9581871554378187</v>
      </c>
      <c r="AF87" s="39">
        <v>3.5297486933486084</v>
      </c>
      <c r="AG87" s="39">
        <v>9.705018973294194</v>
      </c>
      <c r="AH87" s="39">
        <v>0.008216520497255344</v>
      </c>
      <c r="AI87" s="39">
        <v>11.663206128732012</v>
      </c>
    </row>
    <row r="88" ht="15.75" customHeight="1">
      <c r="A88" s="18">
        <v>517.0</v>
      </c>
      <c r="B88" s="19">
        <v>44741.0</v>
      </c>
      <c r="C88" s="18">
        <v>7.5</v>
      </c>
      <c r="D88" s="18" t="s">
        <v>50</v>
      </c>
      <c r="E88" s="20">
        <v>38.2</v>
      </c>
      <c r="F88" s="8">
        <v>4.5045</v>
      </c>
      <c r="G88" s="10">
        <v>0.35339999999999994</v>
      </c>
      <c r="H88" s="10">
        <v>0.11239999999999994</v>
      </c>
      <c r="I88" s="10">
        <v>0.20029999999999998</v>
      </c>
      <c r="J88" s="10">
        <v>0.5536999999999999</v>
      </c>
      <c r="K88" s="10">
        <v>0.6660999999999999</v>
      </c>
      <c r="L88" s="39">
        <v>4.4144</v>
      </c>
      <c r="M88" s="39">
        <v>0.07919999999999999</v>
      </c>
      <c r="N88" s="39">
        <v>0.016199999999999992</v>
      </c>
      <c r="O88" s="39">
        <v>0.031299999999999994</v>
      </c>
      <c r="P88" s="39">
        <v>0.11049999999999999</v>
      </c>
      <c r="Q88" s="39">
        <v>0.09010000000000051</v>
      </c>
      <c r="R88" s="39">
        <v>0.27419999999999994</v>
      </c>
      <c r="S88" s="39">
        <v>0.09619999999999995</v>
      </c>
      <c r="T88" s="39">
        <v>0.16899999999999998</v>
      </c>
      <c r="U88" s="39">
        <v>0.4431999999999999</v>
      </c>
      <c r="V88" s="39">
        <v>0.5393999999999999</v>
      </c>
      <c r="W88" s="39">
        <f t="shared" si="6"/>
        <v>17.83463107</v>
      </c>
      <c r="X88" s="39">
        <f t="shared" si="2"/>
        <v>31.33110864</v>
      </c>
      <c r="Y88" s="39">
        <f t="shared" si="3"/>
        <v>82.16536893</v>
      </c>
      <c r="Z88" s="39">
        <v>21.70577617328519</v>
      </c>
      <c r="AA88" s="39">
        <v>45.62634989200865</v>
      </c>
      <c r="AB88" s="39">
        <v>5.260531400299835E-6</v>
      </c>
      <c r="AC88" s="39">
        <v>0.006565264917369112</v>
      </c>
      <c r="AD88" s="39">
        <v>0.01721731012649698</v>
      </c>
      <c r="AE88" s="39">
        <v>2.1356421356421342</v>
      </c>
      <c r="AF88" s="39">
        <v>3.7518037518037515</v>
      </c>
      <c r="AG88" s="39">
        <v>9.839049839049837</v>
      </c>
      <c r="AH88" s="39">
        <v>0.009676556870814625</v>
      </c>
      <c r="AI88" s="39">
        <v>11.974691974691972</v>
      </c>
    </row>
    <row r="89" ht="15.75" customHeight="1">
      <c r="A89" s="18">
        <v>518.0</v>
      </c>
      <c r="B89" s="19">
        <v>44741.0</v>
      </c>
      <c r="C89" s="18">
        <v>7.5</v>
      </c>
      <c r="D89" s="18" t="s">
        <v>50</v>
      </c>
      <c r="E89" s="20">
        <v>38.0</v>
      </c>
      <c r="F89" s="8">
        <v>3.9656000000000002</v>
      </c>
      <c r="G89" s="10">
        <v>0.16919999999999996</v>
      </c>
      <c r="H89" s="10">
        <v>0.2562</v>
      </c>
      <c r="I89" s="10">
        <v>0.15069999999999995</v>
      </c>
      <c r="J89" s="10">
        <v>0.3198999999999999</v>
      </c>
      <c r="K89" s="10">
        <v>0.5760999999999998</v>
      </c>
      <c r="L89" s="39">
        <v>3.9044999999999996</v>
      </c>
      <c r="M89" s="39">
        <v>0.04619999999999996</v>
      </c>
      <c r="N89" s="39">
        <v>0.0393</v>
      </c>
      <c r="O89" s="39">
        <v>0.021199999999999997</v>
      </c>
      <c r="P89" s="39">
        <v>0.06739999999999996</v>
      </c>
      <c r="Q89" s="39">
        <v>0.0611000000000006</v>
      </c>
      <c r="R89" s="39">
        <v>0.123</v>
      </c>
      <c r="S89" s="39">
        <v>0.21689999999999998</v>
      </c>
      <c r="T89" s="39">
        <v>0.12949999999999995</v>
      </c>
      <c r="U89" s="39">
        <v>0.25249999999999995</v>
      </c>
      <c r="V89" s="39">
        <v>0.46939999999999993</v>
      </c>
      <c r="W89" s="39">
        <f t="shared" si="6"/>
        <v>46.20792501</v>
      </c>
      <c r="X89" s="39">
        <f t="shared" si="2"/>
        <v>27.58841074</v>
      </c>
      <c r="Y89" s="39">
        <f t="shared" si="3"/>
        <v>53.79207499</v>
      </c>
      <c r="Z89" s="39">
        <v>85.90099009900992</v>
      </c>
      <c r="AA89" s="39">
        <v>38.09944101206236</v>
      </c>
      <c r="AB89" s="39">
        <v>1.2150073592997863E-5</v>
      </c>
      <c r="AC89" s="39">
        <v>0.0051049451409637256</v>
      </c>
      <c r="AD89" s="39">
        <v>0.009953657514234292</v>
      </c>
      <c r="AE89" s="39">
        <v>5.4695380270324785</v>
      </c>
      <c r="AF89" s="39">
        <v>3.2655840225943096</v>
      </c>
      <c r="AG89" s="39">
        <v>6.367258422432921</v>
      </c>
      <c r="AH89" s="39">
        <v>0.008554454002041112</v>
      </c>
      <c r="AI89" s="39">
        <v>11.8367964494654</v>
      </c>
    </row>
    <row r="90" ht="15.75" customHeight="1">
      <c r="A90" s="18">
        <v>519.0</v>
      </c>
      <c r="B90" s="19">
        <v>44741.0</v>
      </c>
      <c r="C90" s="18">
        <v>7.5</v>
      </c>
      <c r="D90" s="18" t="s">
        <v>50</v>
      </c>
      <c r="E90" s="20">
        <v>36.275</v>
      </c>
      <c r="F90" s="8">
        <v>3.1925999999999997</v>
      </c>
      <c r="G90" s="10">
        <v>0.11179999999999995</v>
      </c>
      <c r="H90" s="10">
        <v>0.20229999999999992</v>
      </c>
      <c r="I90" s="10">
        <v>0.04920000000000002</v>
      </c>
      <c r="J90" s="10">
        <v>0.16099999999999998</v>
      </c>
      <c r="K90" s="10">
        <v>0.3632999999999999</v>
      </c>
      <c r="L90" s="39">
        <v>3.1418999999999997</v>
      </c>
      <c r="M90" s="39">
        <v>0.03309999999999996</v>
      </c>
      <c r="N90" s="39">
        <v>0.033499999999999974</v>
      </c>
      <c r="O90" s="39">
        <v>0.010099999999999998</v>
      </c>
      <c r="P90" s="39">
        <v>0.04319999999999996</v>
      </c>
      <c r="Q90" s="39">
        <v>0.05069999999999997</v>
      </c>
      <c r="R90" s="39">
        <v>0.07869999999999999</v>
      </c>
      <c r="S90" s="39">
        <v>0.16879999999999995</v>
      </c>
      <c r="T90" s="39">
        <v>0.039100000000000024</v>
      </c>
      <c r="U90" s="39">
        <v>0.11780000000000002</v>
      </c>
      <c r="V90" s="39">
        <v>0.28659999999999997</v>
      </c>
      <c r="W90" s="39">
        <f t="shared" si="6"/>
        <v>58.897418</v>
      </c>
      <c r="X90" s="39">
        <f t="shared" si="2"/>
        <v>13.64270761</v>
      </c>
      <c r="Y90" s="39">
        <f t="shared" si="3"/>
        <v>41.102582</v>
      </c>
      <c r="Z90" s="39">
        <v>143.29371816638363</v>
      </c>
      <c r="AA90" s="39">
        <v>15.79797979797981</v>
      </c>
      <c r="AB90" s="39">
        <v>1.170325039934601E-5</v>
      </c>
      <c r="AC90" s="39">
        <v>0.0017544751772301786</v>
      </c>
      <c r="AD90" s="39">
        <v>0.005285861275644883</v>
      </c>
      <c r="AE90" s="39">
        <v>5.28722671177097</v>
      </c>
      <c r="AF90" s="39">
        <v>1.2247071352502672</v>
      </c>
      <c r="AG90" s="39">
        <v>3.689782622314102</v>
      </c>
      <c r="AH90" s="39">
        <v>0.0060041830304923705</v>
      </c>
      <c r="AI90" s="39">
        <v>8.977009334085071</v>
      </c>
    </row>
    <row r="91" ht="15.75" customHeight="1">
      <c r="A91" s="18">
        <v>520.0</v>
      </c>
      <c r="B91" s="19">
        <v>44741.0</v>
      </c>
      <c r="C91" s="18">
        <v>7.5</v>
      </c>
      <c r="D91" s="18" t="s">
        <v>51</v>
      </c>
      <c r="E91" s="20">
        <v>34.65</v>
      </c>
      <c r="F91" s="8">
        <v>2.631</v>
      </c>
      <c r="G91" s="10">
        <v>0.22699999999999998</v>
      </c>
      <c r="H91" s="10">
        <v>0.0832</v>
      </c>
      <c r="I91" s="10">
        <v>0.09869999999999995</v>
      </c>
      <c r="J91" s="10">
        <v>0.32569999999999993</v>
      </c>
      <c r="K91" s="10">
        <v>0.40889999999999993</v>
      </c>
      <c r="L91" s="39">
        <v>2.5812</v>
      </c>
      <c r="M91" s="39">
        <v>0.0716</v>
      </c>
      <c r="N91" s="39">
        <v>0.012199999999999989</v>
      </c>
      <c r="O91" s="39">
        <v>0.011299999999999977</v>
      </c>
      <c r="P91" s="39">
        <v>0.08289999999999997</v>
      </c>
      <c r="Q91" s="39">
        <v>0.049799999999999844</v>
      </c>
      <c r="R91" s="39">
        <v>0.15539999999999998</v>
      </c>
      <c r="S91" s="39">
        <v>0.07100000000000001</v>
      </c>
      <c r="T91" s="39">
        <v>0.08739999999999998</v>
      </c>
      <c r="U91" s="39">
        <v>0.24279999999999996</v>
      </c>
      <c r="V91" s="39">
        <v>0.31379999999999997</v>
      </c>
      <c r="W91" s="39">
        <f t="shared" si="6"/>
        <v>22.62587635</v>
      </c>
      <c r="X91" s="39">
        <f t="shared" si="2"/>
        <v>27.85213512</v>
      </c>
      <c r="Y91" s="39">
        <f t="shared" si="3"/>
        <v>77.37412365</v>
      </c>
      <c r="Z91" s="39">
        <v>29.242174629324552</v>
      </c>
      <c r="AA91" s="39">
        <v>38.6042402826855</v>
      </c>
      <c r="AB91" s="39">
        <v>6.075171899371133E-6</v>
      </c>
      <c r="AC91" s="39">
        <v>0.004456283097417121</v>
      </c>
      <c r="AD91" s="39">
        <v>0.01237969720884299</v>
      </c>
      <c r="AE91" s="39">
        <v>2.698593690611935</v>
      </c>
      <c r="AF91" s="39">
        <v>3.3219308247814516</v>
      </c>
      <c r="AG91" s="39">
        <v>9.228430254656024</v>
      </c>
      <c r="AH91" s="39">
        <v>0.007542984623624041</v>
      </c>
      <c r="AI91" s="39">
        <v>11.927023945267958</v>
      </c>
    </row>
    <row r="92" ht="15.75" customHeight="1">
      <c r="A92" s="18">
        <v>521.0</v>
      </c>
      <c r="B92" s="19">
        <v>44741.0</v>
      </c>
      <c r="C92" s="18">
        <v>7.5</v>
      </c>
      <c r="D92" s="18" t="s">
        <v>51</v>
      </c>
      <c r="E92" s="20">
        <v>33.5</v>
      </c>
      <c r="F92" s="8">
        <v>2.5262000000000002</v>
      </c>
      <c r="G92" s="10">
        <v>0.11779999999999996</v>
      </c>
      <c r="H92" s="10">
        <v>0.20829999999999999</v>
      </c>
      <c r="I92" s="10">
        <v>0.07300000000000001</v>
      </c>
      <c r="J92" s="10">
        <v>0.19079999999999997</v>
      </c>
      <c r="K92" s="10">
        <v>0.39909999999999995</v>
      </c>
      <c r="L92" s="39">
        <v>2.4664</v>
      </c>
      <c r="M92" s="39">
        <v>0.033999999999999975</v>
      </c>
      <c r="N92" s="39">
        <v>0.02959999999999996</v>
      </c>
      <c r="O92" s="39">
        <v>0.01050000000000001</v>
      </c>
      <c r="P92" s="39">
        <v>0.044499999999999984</v>
      </c>
      <c r="Q92" s="39">
        <v>0.059800000000000075</v>
      </c>
      <c r="R92" s="39">
        <v>0.08379999999999999</v>
      </c>
      <c r="S92" s="39">
        <v>0.17870000000000003</v>
      </c>
      <c r="T92" s="39">
        <v>0.0625</v>
      </c>
      <c r="U92" s="39">
        <v>0.14629999999999999</v>
      </c>
      <c r="V92" s="39">
        <v>0.325</v>
      </c>
      <c r="W92" s="39">
        <f t="shared" si="6"/>
        <v>54.98461538</v>
      </c>
      <c r="X92" s="39">
        <f t="shared" si="2"/>
        <v>19.23076923</v>
      </c>
      <c r="Y92" s="39">
        <f t="shared" si="3"/>
        <v>45.01538462</v>
      </c>
      <c r="Z92" s="39">
        <v>122.14627477785376</v>
      </c>
      <c r="AA92" s="39">
        <v>23.809523809523807</v>
      </c>
      <c r="AB92" s="39">
        <v>1.785300697932459E-5</v>
      </c>
      <c r="AC92" s="39">
        <v>0.0035011248648138277</v>
      </c>
      <c r="AD92" s="39">
        <v>0.008195433083556207</v>
      </c>
      <c r="AE92" s="39">
        <v>7.073865885519753</v>
      </c>
      <c r="AF92" s="39">
        <v>2.474071728287546</v>
      </c>
      <c r="AG92" s="39">
        <v>5.791307101575488</v>
      </c>
      <c r="AH92" s="39">
        <v>0.008644680362943582</v>
      </c>
      <c r="AI92" s="39">
        <v>12.865172987095242</v>
      </c>
    </row>
    <row r="93" ht="15.75" customHeight="1">
      <c r="A93" s="18">
        <v>522.0</v>
      </c>
      <c r="B93" s="19">
        <v>44741.0</v>
      </c>
      <c r="C93" s="18">
        <v>7.5</v>
      </c>
      <c r="D93" s="18" t="s">
        <v>51</v>
      </c>
      <c r="E93" s="20">
        <v>34.575</v>
      </c>
      <c r="F93" s="8">
        <v>3.0066000000000006</v>
      </c>
      <c r="G93" s="10">
        <v>0.24390000000000006</v>
      </c>
      <c r="H93" s="10">
        <v>0.04670000000000002</v>
      </c>
      <c r="I93" s="10">
        <v>0.14579999999999993</v>
      </c>
      <c r="J93" s="10">
        <v>0.3897</v>
      </c>
      <c r="K93" s="10">
        <v>0.4364</v>
      </c>
      <c r="L93" s="39">
        <v>2.9558</v>
      </c>
      <c r="M93" s="39">
        <v>0.062100000000000044</v>
      </c>
      <c r="N93" s="39">
        <v>0.006800000000000028</v>
      </c>
      <c r="O93" s="39">
        <v>0.015100000000000002</v>
      </c>
      <c r="P93" s="39">
        <v>0.07720000000000005</v>
      </c>
      <c r="Q93" s="39">
        <v>0.05080000000000062</v>
      </c>
      <c r="R93" s="39">
        <v>0.18180000000000002</v>
      </c>
      <c r="S93" s="39">
        <v>0.03989999999999999</v>
      </c>
      <c r="T93" s="39">
        <v>0.13069999999999993</v>
      </c>
      <c r="U93" s="39">
        <v>0.31249999999999994</v>
      </c>
      <c r="V93" s="39">
        <v>0.35239999999999994</v>
      </c>
      <c r="W93" s="39">
        <f t="shared" si="6"/>
        <v>11.32236095</v>
      </c>
      <c r="X93" s="39">
        <f t="shared" si="2"/>
        <v>37.08853575</v>
      </c>
      <c r="Y93" s="39">
        <f t="shared" si="3"/>
        <v>88.67763905</v>
      </c>
      <c r="Z93" s="39">
        <v>12.767999999999999</v>
      </c>
      <c r="AA93" s="39">
        <v>58.95354082092915</v>
      </c>
      <c r="AB93" s="39">
        <v>3.448202961587638E-6</v>
      </c>
      <c r="AC93" s="39">
        <v>0.006704408707797094</v>
      </c>
      <c r="AD93" s="39">
        <v>0.01603005142453399</v>
      </c>
      <c r="AE93" s="39">
        <v>1.327080423069247</v>
      </c>
      <c r="AF93" s="39">
        <v>4.34710303997871</v>
      </c>
      <c r="AG93" s="39">
        <v>10.393800305993476</v>
      </c>
      <c r="AH93" s="39">
        <v>0.00852607862754957</v>
      </c>
      <c r="AI93" s="39">
        <v>11.720880729062724</v>
      </c>
    </row>
    <row r="94" ht="15.75" customHeight="1">
      <c r="A94" s="18">
        <v>523.0</v>
      </c>
      <c r="B94" s="19">
        <v>44741.0</v>
      </c>
      <c r="C94" s="18">
        <v>7.5</v>
      </c>
      <c r="D94" s="18" t="s">
        <v>51</v>
      </c>
      <c r="E94" s="20">
        <v>33.6</v>
      </c>
      <c r="F94" s="8">
        <v>3.0304</v>
      </c>
      <c r="G94" s="10">
        <v>0.12910000000000005</v>
      </c>
      <c r="H94" s="10">
        <v>0.05409999999999998</v>
      </c>
      <c r="I94" s="10">
        <v>0.10189999999999999</v>
      </c>
      <c r="J94" s="10">
        <v>0.23100000000000004</v>
      </c>
      <c r="K94" s="10">
        <v>0.2851</v>
      </c>
      <c r="L94" s="39">
        <v>2.9799999999999995</v>
      </c>
      <c r="M94" s="39">
        <v>0.04310000000000003</v>
      </c>
      <c r="N94" s="39">
        <v>0.007599999999999996</v>
      </c>
      <c r="O94" s="39">
        <v>0.021399999999999975</v>
      </c>
      <c r="P94" s="39">
        <v>0.0645</v>
      </c>
      <c r="Q94" s="39">
        <v>0.050400000000000666</v>
      </c>
      <c r="R94" s="39">
        <v>0.08600000000000002</v>
      </c>
      <c r="S94" s="39">
        <v>0.046499999999999986</v>
      </c>
      <c r="T94" s="39">
        <v>0.08050000000000002</v>
      </c>
      <c r="U94" s="39">
        <v>0.16650000000000004</v>
      </c>
      <c r="V94" s="39">
        <v>0.21300000000000002</v>
      </c>
      <c r="W94" s="39">
        <f t="shared" si="6"/>
        <v>21.83098592</v>
      </c>
      <c r="X94" s="39">
        <f t="shared" si="2"/>
        <v>37.79342723</v>
      </c>
      <c r="Y94" s="39">
        <f t="shared" si="3"/>
        <v>78.16901408</v>
      </c>
      <c r="Z94" s="39">
        <v>27.927927927927914</v>
      </c>
      <c r="AA94" s="39">
        <v>60.754716981132084</v>
      </c>
      <c r="AB94" s="39">
        <v>4.582450347127934E-6</v>
      </c>
      <c r="AC94" s="39">
        <v>0.004472131950321432</v>
      </c>
      <c r="AD94" s="39">
        <v>0.009249813288553023</v>
      </c>
      <c r="AE94" s="39">
        <v>1.5344508975712772</v>
      </c>
      <c r="AF94" s="39">
        <v>2.6564149947201696</v>
      </c>
      <c r="AG94" s="39">
        <v>5.4943241816261885</v>
      </c>
      <c r="AH94" s="39">
        <v>0.005615155288305799</v>
      </c>
      <c r="AI94" s="39">
        <v>7.028775079197466</v>
      </c>
    </row>
    <row r="95" ht="15.75" customHeight="1">
      <c r="A95" s="5">
        <v>461.0</v>
      </c>
      <c r="B95" s="6">
        <v>44636.0</v>
      </c>
      <c r="C95" s="5">
        <v>8.0</v>
      </c>
      <c r="D95" s="5" t="s">
        <v>55</v>
      </c>
      <c r="E95" s="8">
        <v>19.4</v>
      </c>
      <c r="F95" s="8">
        <v>0.5850000000000002</v>
      </c>
      <c r="G95" s="10">
        <v>0.03999999999999998</v>
      </c>
      <c r="H95" s="10">
        <v>0.0010000000000000009</v>
      </c>
      <c r="I95" s="10">
        <v>0.02300000000000002</v>
      </c>
      <c r="J95" s="10">
        <v>0.063</v>
      </c>
      <c r="K95" s="10">
        <v>0.064</v>
      </c>
      <c r="L95" s="39">
        <v>0.5757000000000001</v>
      </c>
      <c r="M95" s="39">
        <v>0.007199999999999984</v>
      </c>
      <c r="N95" s="39">
        <v>-9.999999999998899E-5</v>
      </c>
      <c r="O95" s="39">
        <v>0.0024000000000000132</v>
      </c>
      <c r="P95" s="39">
        <v>0.009599999999999997</v>
      </c>
      <c r="Q95" s="39">
        <v>0.009300000000000086</v>
      </c>
      <c r="R95" s="39">
        <v>0.032799999999999996</v>
      </c>
      <c r="S95" s="39">
        <v>0.0010999999999999899</v>
      </c>
      <c r="T95" s="39">
        <v>0.020600000000000007</v>
      </c>
      <c r="U95" s="39">
        <v>0.0534</v>
      </c>
      <c r="V95" s="39">
        <v>0.05449999999999999</v>
      </c>
      <c r="W95" s="39">
        <f t="shared" si="6"/>
        <v>2.018348624</v>
      </c>
      <c r="X95" s="39">
        <f t="shared" si="2"/>
        <v>37.79816514</v>
      </c>
      <c r="Y95" s="39">
        <f t="shared" si="3"/>
        <v>97.98165138</v>
      </c>
      <c r="Z95" s="39">
        <v>2.05992509363294</v>
      </c>
      <c r="AA95" s="39">
        <v>60.76696165191745</v>
      </c>
      <c r="AB95" s="39">
        <v>1.3489517139017762E-6</v>
      </c>
      <c r="AC95" s="39">
        <v>0.005291816517001053</v>
      </c>
      <c r="AD95" s="39">
        <v>0.013717621456692045</v>
      </c>
      <c r="AE95" s="39">
        <v>0.18803418803418623</v>
      </c>
      <c r="AF95" s="39">
        <v>3.5213675213675217</v>
      </c>
      <c r="AG95" s="39">
        <v>9.128205128205126</v>
      </c>
      <c r="AH95" s="39">
        <v>0.007464338267922904</v>
      </c>
      <c r="AI95" s="39">
        <v>9.316239316239312</v>
      </c>
    </row>
    <row r="96" ht="15.75" customHeight="1">
      <c r="A96" s="5">
        <v>462.0</v>
      </c>
      <c r="B96" s="6">
        <v>44636.0</v>
      </c>
      <c r="C96" s="5">
        <v>8.0</v>
      </c>
      <c r="D96" s="5" t="s">
        <v>55</v>
      </c>
      <c r="E96" s="8">
        <v>21.0</v>
      </c>
      <c r="F96" s="8">
        <v>0.8444</v>
      </c>
      <c r="G96" s="10">
        <v>0.05840000000000001</v>
      </c>
      <c r="H96" s="10">
        <v>0.025399999999999978</v>
      </c>
      <c r="I96" s="10">
        <v>0.04560000000000003</v>
      </c>
      <c r="J96" s="10">
        <v>0.10400000000000004</v>
      </c>
      <c r="K96" s="10">
        <v>0.12940000000000002</v>
      </c>
      <c r="L96" s="39">
        <v>0.8308</v>
      </c>
      <c r="M96" s="39">
        <v>0.010299999999999976</v>
      </c>
      <c r="N96" s="39">
        <v>0.003699999999999981</v>
      </c>
      <c r="O96" s="39">
        <v>0.005200000000000038</v>
      </c>
      <c r="P96" s="39">
        <v>0.015500000000000014</v>
      </c>
      <c r="Q96" s="39">
        <v>0.013600000000000056</v>
      </c>
      <c r="R96" s="39">
        <v>0.04810000000000003</v>
      </c>
      <c r="S96" s="39">
        <v>0.021699999999999997</v>
      </c>
      <c r="T96" s="39">
        <v>0.04039999999999999</v>
      </c>
      <c r="U96" s="39">
        <v>0.08850000000000002</v>
      </c>
      <c r="V96" s="39">
        <v>0.11020000000000002</v>
      </c>
      <c r="W96" s="39">
        <f t="shared" si="6"/>
        <v>19.69147005</v>
      </c>
      <c r="X96" s="39">
        <f t="shared" si="2"/>
        <v>36.66061706</v>
      </c>
      <c r="Y96" s="39">
        <f t="shared" si="3"/>
        <v>80.30852995</v>
      </c>
      <c r="Z96" s="39">
        <v>24.519774011299425</v>
      </c>
      <c r="AA96" s="39">
        <v>57.87965616045842</v>
      </c>
      <c r="AB96" s="39">
        <v>1.849594414473328E-5</v>
      </c>
      <c r="AC96" s="39">
        <v>0.008320821266022634</v>
      </c>
      <c r="AD96" s="39">
        <v>0.01822754163472781</v>
      </c>
      <c r="AE96" s="39">
        <v>2.5698720985315013</v>
      </c>
      <c r="AF96" s="39">
        <v>4.784462340123163</v>
      </c>
      <c r="AG96" s="39">
        <v>10.48081477972525</v>
      </c>
      <c r="AH96" s="39">
        <v>0.011899362919771084</v>
      </c>
      <c r="AI96" s="39">
        <v>13.050686878256752</v>
      </c>
    </row>
    <row r="97" ht="15.75" customHeight="1">
      <c r="A97" s="5">
        <v>463.0</v>
      </c>
      <c r="B97" s="6">
        <v>44636.0</v>
      </c>
      <c r="C97" s="5">
        <v>8.0</v>
      </c>
      <c r="D97" s="5" t="s">
        <v>55</v>
      </c>
      <c r="E97" s="8">
        <v>20.4</v>
      </c>
      <c r="F97" s="8">
        <v>0.6383999999999999</v>
      </c>
      <c r="G97" s="10">
        <v>0.052700000000000025</v>
      </c>
      <c r="H97" s="10">
        <v>0.012800000000000034</v>
      </c>
      <c r="I97" s="10">
        <v>0.0368</v>
      </c>
      <c r="J97" s="10">
        <v>0.08950000000000002</v>
      </c>
      <c r="K97" s="10">
        <v>0.10230000000000006</v>
      </c>
      <c r="L97" s="39">
        <v>0.6256999999999999</v>
      </c>
      <c r="M97" s="39">
        <v>0.009099999999999997</v>
      </c>
      <c r="N97" s="39">
        <v>0.0015000000000000013</v>
      </c>
      <c r="O97" s="39">
        <v>0.0049000000000000155</v>
      </c>
      <c r="P97" s="39">
        <v>0.014000000000000012</v>
      </c>
      <c r="Q97" s="39">
        <v>0.012699999999999934</v>
      </c>
      <c r="R97" s="39">
        <v>0.04360000000000003</v>
      </c>
      <c r="S97" s="39">
        <v>0.011300000000000032</v>
      </c>
      <c r="T97" s="39">
        <v>0.031899999999999984</v>
      </c>
      <c r="U97" s="39">
        <v>0.07550000000000001</v>
      </c>
      <c r="V97" s="39">
        <v>0.08680000000000004</v>
      </c>
      <c r="W97" s="39">
        <f t="shared" si="6"/>
        <v>13.01843318</v>
      </c>
      <c r="X97" s="39">
        <f t="shared" si="2"/>
        <v>36.75115207</v>
      </c>
      <c r="Y97" s="39">
        <f t="shared" si="3"/>
        <v>86.98156682</v>
      </c>
      <c r="Z97" s="39">
        <v>14.966887417218583</v>
      </c>
      <c r="AA97" s="39">
        <v>58.105646630236706</v>
      </c>
      <c r="AB97" s="39">
        <v>1.1002289948952777E-5</v>
      </c>
      <c r="AC97" s="39">
        <v>0.00712316065179201</v>
      </c>
      <c r="AD97" s="39">
        <v>0.016858891197814956</v>
      </c>
      <c r="AE97" s="39">
        <v>1.7700501253132888</v>
      </c>
      <c r="AF97" s="39">
        <v>4.996867167919798</v>
      </c>
      <c r="AG97" s="39">
        <v>11.826441102756895</v>
      </c>
      <c r="AH97" s="39">
        <v>0.01022419732983544</v>
      </c>
      <c r="AI97" s="39">
        <v>13.596491228070185</v>
      </c>
    </row>
    <row r="98" ht="15.75" customHeight="1">
      <c r="A98" s="5">
        <v>464.0</v>
      </c>
      <c r="B98" s="6">
        <v>44636.0</v>
      </c>
      <c r="C98" s="5">
        <v>8.0</v>
      </c>
      <c r="D98" s="5" t="s">
        <v>55</v>
      </c>
      <c r="E98" s="8">
        <v>22.35</v>
      </c>
      <c r="F98" s="8">
        <v>0.8857999999999999</v>
      </c>
      <c r="G98" s="10">
        <v>0.054400000000000004</v>
      </c>
      <c r="H98" s="10">
        <v>0.028799999999999992</v>
      </c>
      <c r="I98" s="10">
        <v>0.052600000000000036</v>
      </c>
      <c r="J98" s="10">
        <v>0.10700000000000004</v>
      </c>
      <c r="K98" s="10">
        <v>0.13580000000000003</v>
      </c>
      <c r="L98" s="39">
        <v>0.8658999999999999</v>
      </c>
      <c r="M98" s="39">
        <v>0.009399999999999964</v>
      </c>
      <c r="N98" s="39">
        <v>0.0040000000000000036</v>
      </c>
      <c r="O98" s="39">
        <v>0.006700000000000039</v>
      </c>
      <c r="P98" s="39">
        <v>0.016100000000000003</v>
      </c>
      <c r="Q98" s="39">
        <v>0.01990000000000003</v>
      </c>
      <c r="R98" s="39">
        <v>0.04500000000000004</v>
      </c>
      <c r="S98" s="39">
        <v>0.02479999999999999</v>
      </c>
      <c r="T98" s="39">
        <v>0.045899999999999996</v>
      </c>
      <c r="U98" s="39">
        <v>0.09090000000000004</v>
      </c>
      <c r="V98" s="39">
        <v>0.11570000000000003</v>
      </c>
      <c r="W98" s="39">
        <f t="shared" si="6"/>
        <v>21.43474503</v>
      </c>
      <c r="X98" s="39">
        <f t="shared" si="2"/>
        <v>39.67156439</v>
      </c>
      <c r="Y98" s="39">
        <f t="shared" si="3"/>
        <v>78.56525497</v>
      </c>
      <c r="Z98" s="39">
        <v>27.28272827282726</v>
      </c>
      <c r="AA98" s="39">
        <v>65.75931232091688</v>
      </c>
      <c r="AB98" s="39">
        <v>1.5880458839481032E-5</v>
      </c>
      <c r="AC98" s="39">
        <v>0.007946243454661937</v>
      </c>
      <c r="AD98" s="39">
        <v>0.015736678214134433</v>
      </c>
      <c r="AE98" s="39">
        <v>2.799729058478211</v>
      </c>
      <c r="AF98" s="39">
        <v>5.1817566041995935</v>
      </c>
      <c r="AG98" s="39">
        <v>10.261910137728613</v>
      </c>
      <c r="AH98" s="39">
        <v>0.010363364574690084</v>
      </c>
      <c r="AI98" s="39">
        <v>13.061639196206823</v>
      </c>
    </row>
    <row r="99" ht="15.75" customHeight="1">
      <c r="A99" s="5">
        <v>465.0</v>
      </c>
      <c r="B99" s="6">
        <v>44636.0</v>
      </c>
      <c r="C99" s="5">
        <v>8.0</v>
      </c>
      <c r="D99" s="5" t="s">
        <v>55</v>
      </c>
      <c r="E99" s="8">
        <v>22.575</v>
      </c>
      <c r="F99" s="8">
        <v>0.9819</v>
      </c>
      <c r="G99" s="10">
        <v>0.07939999999999997</v>
      </c>
      <c r="H99" s="10">
        <v>0.014500000000000013</v>
      </c>
      <c r="I99" s="10">
        <v>0.05740000000000001</v>
      </c>
      <c r="J99" s="10">
        <v>0.13679999999999998</v>
      </c>
      <c r="K99" s="10">
        <v>0.1513</v>
      </c>
      <c r="L99" s="39">
        <v>0.9632000000000001</v>
      </c>
      <c r="M99" s="39">
        <v>0.01479999999999998</v>
      </c>
      <c r="N99" s="39">
        <v>0.0020999999999999908</v>
      </c>
      <c r="O99" s="39">
        <v>0.007400000000000018</v>
      </c>
      <c r="P99" s="39">
        <v>0.022199999999999998</v>
      </c>
      <c r="Q99" s="39">
        <v>0.01869999999999994</v>
      </c>
      <c r="R99" s="39">
        <v>0.06459999999999999</v>
      </c>
      <c r="S99" s="39">
        <v>0.012400000000000022</v>
      </c>
      <c r="T99" s="39">
        <v>0.04999999999999999</v>
      </c>
      <c r="U99" s="39">
        <v>0.11459999999999998</v>
      </c>
      <c r="V99" s="39">
        <v>0.127</v>
      </c>
      <c r="W99" s="39">
        <f t="shared" si="6"/>
        <v>9.763779528</v>
      </c>
      <c r="X99" s="39">
        <f t="shared" si="2"/>
        <v>39.37007874</v>
      </c>
      <c r="Y99" s="39">
        <f t="shared" si="3"/>
        <v>90.23622047</v>
      </c>
      <c r="Z99" s="39">
        <v>10.820244328097752</v>
      </c>
      <c r="AA99" s="39">
        <v>64.93506493506491</v>
      </c>
      <c r="AB99" s="39">
        <v>7.58340382162113E-6</v>
      </c>
      <c r="AC99" s="39">
        <v>0.008417656026628563</v>
      </c>
      <c r="AD99" s="39">
        <v>0.019293267613032666</v>
      </c>
      <c r="AE99" s="39">
        <v>1.2628577248192303</v>
      </c>
      <c r="AF99" s="39">
        <v>5.092168245238821</v>
      </c>
      <c r="AG99" s="39">
        <v>11.67124961808738</v>
      </c>
      <c r="AH99" s="39">
        <v>0.011038763883783564</v>
      </c>
      <c r="AI99" s="39">
        <v>12.934107342906609</v>
      </c>
    </row>
    <row r="100" ht="15.75" customHeight="1">
      <c r="A100" s="5">
        <v>466.0</v>
      </c>
      <c r="B100" s="6">
        <v>44636.0</v>
      </c>
      <c r="C100" s="5">
        <v>8.0</v>
      </c>
      <c r="D100" s="5" t="s">
        <v>55</v>
      </c>
      <c r="E100" s="8">
        <v>21.175</v>
      </c>
      <c r="F100" s="8">
        <v>0.7712000000000001</v>
      </c>
      <c r="G100" s="10">
        <v>0.058199999999999974</v>
      </c>
      <c r="H100" s="10">
        <v>0.02789999999999998</v>
      </c>
      <c r="I100" s="10">
        <v>0.05099999999999999</v>
      </c>
      <c r="J100" s="10">
        <v>0.10919999999999996</v>
      </c>
      <c r="K100" s="10">
        <v>0.13709999999999994</v>
      </c>
      <c r="L100" s="39">
        <v>0.7562</v>
      </c>
      <c r="M100" s="39">
        <v>0.010099999999999998</v>
      </c>
      <c r="N100" s="39">
        <v>0.003699999999999981</v>
      </c>
      <c r="O100" s="39">
        <v>0.006500000000000006</v>
      </c>
      <c r="P100" s="39">
        <v>0.016600000000000004</v>
      </c>
      <c r="Q100" s="39">
        <v>0.015000000000000124</v>
      </c>
      <c r="R100" s="39">
        <v>0.048099999999999976</v>
      </c>
      <c r="S100" s="39">
        <v>0.0242</v>
      </c>
      <c r="T100" s="39">
        <v>0.044499999999999984</v>
      </c>
      <c r="U100" s="39">
        <v>0.09259999999999996</v>
      </c>
      <c r="V100" s="39">
        <v>0.11679999999999996</v>
      </c>
      <c r="W100" s="39">
        <f t="shared" si="6"/>
        <v>20.71917808</v>
      </c>
      <c r="X100" s="39">
        <f t="shared" si="2"/>
        <v>38.09931507</v>
      </c>
      <c r="Y100" s="39">
        <f t="shared" si="3"/>
        <v>79.28082192</v>
      </c>
      <c r="Z100" s="39">
        <v>26.13390928725703</v>
      </c>
      <c r="AA100" s="39">
        <v>61.54910096818811</v>
      </c>
      <c r="AB100" s="39">
        <v>1.9855833651547583E-5</v>
      </c>
      <c r="AC100" s="39">
        <v>0.008955645644256332</v>
      </c>
      <c r="AD100" s="39">
        <v>0.0186357929586098</v>
      </c>
      <c r="AE100" s="39">
        <v>3.137966804979252</v>
      </c>
      <c r="AF100" s="39">
        <v>5.770228215767632</v>
      </c>
      <c r="AG100" s="39">
        <v>12.007261410788375</v>
      </c>
      <c r="AH100" s="39">
        <v>0.012301911142676371</v>
      </c>
      <c r="AI100" s="39">
        <v>15.145228215767629</v>
      </c>
    </row>
    <row r="101" ht="15.75" customHeight="1">
      <c r="A101" s="5">
        <v>467.0</v>
      </c>
      <c r="B101" s="6">
        <v>44636.0</v>
      </c>
      <c r="C101" s="5">
        <v>8.0</v>
      </c>
      <c r="D101" s="5" t="s">
        <v>52</v>
      </c>
      <c r="E101" s="8">
        <v>22.525</v>
      </c>
      <c r="F101" s="8">
        <v>0.8006</v>
      </c>
      <c r="G101" s="10">
        <v>0.05080000000000001</v>
      </c>
      <c r="H101" s="10">
        <v>0.03620000000000001</v>
      </c>
      <c r="I101" s="10">
        <v>0.04880000000000001</v>
      </c>
      <c r="J101" s="10">
        <v>0.09960000000000002</v>
      </c>
      <c r="K101" s="10">
        <v>0.13580000000000003</v>
      </c>
      <c r="L101" s="39">
        <v>0.7853000000000001</v>
      </c>
      <c r="M101" s="39">
        <v>0.007900000000000018</v>
      </c>
      <c r="N101" s="39">
        <v>0.005199999999999982</v>
      </c>
      <c r="O101" s="39">
        <v>0.006400000000000017</v>
      </c>
      <c r="P101" s="39">
        <v>0.014300000000000035</v>
      </c>
      <c r="Q101" s="39">
        <v>0.01529999999999987</v>
      </c>
      <c r="R101" s="39">
        <v>0.042899999999999994</v>
      </c>
      <c r="S101" s="39">
        <v>0.031000000000000028</v>
      </c>
      <c r="T101" s="39">
        <v>0.04239999999999999</v>
      </c>
      <c r="U101" s="39">
        <v>0.08529999999999999</v>
      </c>
      <c r="V101" s="39">
        <v>0.11630000000000001</v>
      </c>
      <c r="W101" s="39">
        <f t="shared" si="6"/>
        <v>26.65520206</v>
      </c>
      <c r="X101" s="39">
        <f t="shared" si="2"/>
        <v>36.45743766</v>
      </c>
      <c r="Y101" s="39">
        <f t="shared" si="3"/>
        <v>73.34479794</v>
      </c>
      <c r="Z101" s="39">
        <v>36.3423212192263</v>
      </c>
      <c r="AA101" s="39">
        <v>57.37483085250336</v>
      </c>
      <c r="AB101" s="39">
        <v>1.9152455590388053E-5</v>
      </c>
      <c r="AC101" s="39">
        <v>0.007182434293258524</v>
      </c>
      <c r="AD101" s="39">
        <v>0.014449567104126227</v>
      </c>
      <c r="AE101" s="39">
        <v>3.8720959280539633</v>
      </c>
      <c r="AF101" s="39">
        <v>5.296027979015737</v>
      </c>
      <c r="AG101" s="39">
        <v>10.654509118161377</v>
      </c>
      <c r="AH101" s="39">
        <v>0.010176192546250407</v>
      </c>
      <c r="AI101" s="39">
        <v>14.52660504621534</v>
      </c>
    </row>
    <row r="102" ht="15.75" customHeight="1">
      <c r="A102" s="5">
        <v>468.0</v>
      </c>
      <c r="B102" s="6">
        <v>44636.0</v>
      </c>
      <c r="C102" s="5">
        <v>8.0</v>
      </c>
      <c r="D102" s="5" t="s">
        <v>52</v>
      </c>
      <c r="E102" s="8">
        <v>17.6</v>
      </c>
      <c r="F102" s="8">
        <v>0.40769999999999995</v>
      </c>
      <c r="G102" s="10">
        <v>0.02889999999999998</v>
      </c>
      <c r="H102" s="10">
        <v>0.0028000000000000247</v>
      </c>
      <c r="I102" s="10">
        <v>0.015100000000000002</v>
      </c>
      <c r="J102" s="10">
        <v>0.043999999999999984</v>
      </c>
      <c r="K102" s="10">
        <v>0.04680000000000001</v>
      </c>
      <c r="L102" s="39">
        <v>0.40000000000000013</v>
      </c>
      <c r="M102" s="39">
        <v>0.005299999999999971</v>
      </c>
      <c r="N102" s="39">
        <v>1.000000000000445E-4</v>
      </c>
      <c r="O102" s="39">
        <v>0.0020000000000000018</v>
      </c>
      <c r="P102" s="39">
        <v>0.007299999999999973</v>
      </c>
      <c r="Q102" s="39">
        <v>0.007699999999999818</v>
      </c>
      <c r="R102" s="39">
        <v>0.02360000000000001</v>
      </c>
      <c r="S102" s="39">
        <v>0.00269999999999998</v>
      </c>
      <c r="T102" s="39">
        <v>0.0131</v>
      </c>
      <c r="U102" s="39">
        <v>0.03670000000000001</v>
      </c>
      <c r="V102" s="39">
        <v>0.03939999999999999</v>
      </c>
      <c r="W102" s="39">
        <f t="shared" si="6"/>
        <v>6.852791878</v>
      </c>
      <c r="X102" s="39">
        <f t="shared" si="2"/>
        <v>33.24873096</v>
      </c>
      <c r="Y102" s="39">
        <f t="shared" si="3"/>
        <v>93.14720812</v>
      </c>
      <c r="Z102" s="39">
        <v>7.356948228882778</v>
      </c>
      <c r="AA102" s="39">
        <v>49.80988593155896</v>
      </c>
      <c r="AB102" s="39">
        <v>5.1771049026227456E-6</v>
      </c>
      <c r="AC102" s="39">
        <v>0.004414754206682108</v>
      </c>
      <c r="AD102" s="39">
        <v>0.012368051861468199</v>
      </c>
      <c r="AE102" s="39">
        <v>0.6622516556291344</v>
      </c>
      <c r="AF102" s="39">
        <v>3.2131469217561937</v>
      </c>
      <c r="AG102" s="39">
        <v>9.001716948736819</v>
      </c>
      <c r="AH102" s="39">
        <v>0.0072270027235161495</v>
      </c>
      <c r="AI102" s="39">
        <v>9.663968604365953</v>
      </c>
    </row>
    <row r="103" ht="15.75" customHeight="1">
      <c r="A103" s="5">
        <v>469.0</v>
      </c>
      <c r="B103" s="6">
        <v>44636.0</v>
      </c>
      <c r="C103" s="5">
        <v>8.0</v>
      </c>
      <c r="D103" s="5" t="s">
        <v>52</v>
      </c>
      <c r="E103" s="8">
        <v>23.65</v>
      </c>
      <c r="F103" s="8">
        <v>0.9942000000000002</v>
      </c>
      <c r="G103" s="10">
        <v>0.06990000000000002</v>
      </c>
      <c r="H103" s="10">
        <v>0.0257</v>
      </c>
      <c r="I103" s="10">
        <v>0.05499999999999999</v>
      </c>
      <c r="J103" s="10">
        <v>0.12490000000000001</v>
      </c>
      <c r="K103" s="10">
        <v>0.1506</v>
      </c>
      <c r="L103" s="39">
        <v>0.9744999999999999</v>
      </c>
      <c r="M103" s="39">
        <v>0.009000000000000008</v>
      </c>
      <c r="N103" s="39">
        <v>0.00379999999999997</v>
      </c>
      <c r="O103" s="39">
        <v>0.007800000000000029</v>
      </c>
      <c r="P103" s="39">
        <v>0.016800000000000037</v>
      </c>
      <c r="Q103" s="39">
        <v>0.019700000000000273</v>
      </c>
      <c r="R103" s="39">
        <v>0.06090000000000001</v>
      </c>
      <c r="S103" s="39">
        <v>0.02190000000000003</v>
      </c>
      <c r="T103" s="39">
        <v>0.047199999999999964</v>
      </c>
      <c r="U103" s="39">
        <v>0.10809999999999997</v>
      </c>
      <c r="V103" s="39">
        <v>0.13</v>
      </c>
      <c r="W103" s="39">
        <f t="shared" si="6"/>
        <v>16.84615385</v>
      </c>
      <c r="X103" s="39">
        <f t="shared" si="2"/>
        <v>36.30769231</v>
      </c>
      <c r="Y103" s="39">
        <f t="shared" si="3"/>
        <v>83.15384615</v>
      </c>
      <c r="Z103" s="39">
        <v>20.259019426457016</v>
      </c>
      <c r="AA103" s="39">
        <v>57.00483091787433</v>
      </c>
      <c r="AB103" s="39">
        <v>1.0818000809596014E-5</v>
      </c>
      <c r="AC103" s="39">
        <v>0.006979722387634684</v>
      </c>
      <c r="AD103" s="39">
        <v>0.01598533877337521</v>
      </c>
      <c r="AE103" s="39">
        <v>2.202776101388053</v>
      </c>
      <c r="AF103" s="39">
        <v>4.747535707101182</v>
      </c>
      <c r="AG103" s="39">
        <v>10.873063769865214</v>
      </c>
      <c r="AH103" s="39">
        <v>0.009827655337739334</v>
      </c>
      <c r="AI103" s="39">
        <v>13.075839871253267</v>
      </c>
    </row>
    <row r="104" ht="15.75" customHeight="1">
      <c r="A104" s="5">
        <v>470.0</v>
      </c>
      <c r="B104" s="6">
        <v>44636.0</v>
      </c>
      <c r="C104" s="5">
        <v>8.0</v>
      </c>
      <c r="D104" s="5" t="s">
        <v>52</v>
      </c>
      <c r="E104" s="8">
        <v>27.175</v>
      </c>
      <c r="F104" s="8">
        <v>1.3560999999999999</v>
      </c>
      <c r="G104" s="10">
        <v>0.1049</v>
      </c>
      <c r="H104" s="10">
        <v>0.0504</v>
      </c>
      <c r="I104" s="10">
        <v>0.07150000000000001</v>
      </c>
      <c r="J104" s="10">
        <v>0.1764</v>
      </c>
      <c r="K104" s="10">
        <v>0.2268</v>
      </c>
      <c r="L104" s="39">
        <v>1.3286</v>
      </c>
      <c r="M104" s="39">
        <v>0.018699999999999994</v>
      </c>
      <c r="N104" s="39">
        <v>0.007599999999999996</v>
      </c>
      <c r="O104" s="39">
        <v>0.010300000000000031</v>
      </c>
      <c r="P104" s="39">
        <v>0.029000000000000026</v>
      </c>
      <c r="Q104" s="39">
        <v>0.027499999999999858</v>
      </c>
      <c r="R104" s="39">
        <v>0.0862</v>
      </c>
      <c r="S104" s="39">
        <v>0.042800000000000005</v>
      </c>
      <c r="T104" s="39">
        <v>0.06119999999999998</v>
      </c>
      <c r="U104" s="39">
        <v>0.14739999999999998</v>
      </c>
      <c r="V104" s="39">
        <v>0.19019999999999998</v>
      </c>
      <c r="W104" s="39">
        <f t="shared" si="6"/>
        <v>22.50262881</v>
      </c>
      <c r="X104" s="39">
        <f t="shared" si="2"/>
        <v>32.17665615</v>
      </c>
      <c r="Y104" s="39">
        <f t="shared" si="3"/>
        <v>77.49737119</v>
      </c>
      <c r="Z104" s="39">
        <v>29.036635006784266</v>
      </c>
      <c r="AA104" s="39">
        <v>47.44186046511626</v>
      </c>
      <c r="AB104" s="39">
        <v>1.1173140783519753E-5</v>
      </c>
      <c r="AC104" s="39">
        <v>0.006143701772403654</v>
      </c>
      <c r="AD104" s="39">
        <v>0.014797085641377432</v>
      </c>
      <c r="AE104" s="39">
        <v>3.1561094314578577</v>
      </c>
      <c r="AF104" s="39">
        <v>4.512941523486467</v>
      </c>
      <c r="AG104" s="39">
        <v>10.869404911142245</v>
      </c>
      <c r="AH104" s="39">
        <v>0.009477675919796171</v>
      </c>
      <c r="AI104" s="39">
        <v>14.025514342600104</v>
      </c>
    </row>
    <row r="105" ht="15.75" customHeight="1">
      <c r="A105" s="5">
        <v>471.0</v>
      </c>
      <c r="B105" s="6">
        <v>44636.0</v>
      </c>
      <c r="C105" s="5">
        <v>8.0</v>
      </c>
      <c r="D105" s="5" t="s">
        <v>52</v>
      </c>
      <c r="E105" s="8">
        <v>16.625</v>
      </c>
      <c r="F105" s="8">
        <v>0.38639999999999985</v>
      </c>
      <c r="G105" s="10">
        <v>0.0242</v>
      </c>
      <c r="H105" s="10">
        <v>0.0010000000000000009</v>
      </c>
      <c r="I105" s="10">
        <v>0.018100000000000005</v>
      </c>
      <c r="J105" s="10">
        <v>0.042300000000000004</v>
      </c>
      <c r="K105" s="10">
        <v>0.043300000000000005</v>
      </c>
      <c r="L105" s="39">
        <v>0.3779999999999999</v>
      </c>
      <c r="M105" s="39">
        <v>0.004400000000000015</v>
      </c>
      <c r="N105" s="39">
        <v>-2.0000000000003348E-4</v>
      </c>
      <c r="O105" s="39">
        <v>0.0022999999999999687</v>
      </c>
      <c r="P105" s="39">
        <v>0.006699999999999984</v>
      </c>
      <c r="Q105" s="39">
        <v>0.008399999999999963</v>
      </c>
      <c r="R105" s="39">
        <v>0.019799999999999984</v>
      </c>
      <c r="S105" s="39">
        <v>0.0012000000000000344</v>
      </c>
      <c r="T105" s="39">
        <v>0.015800000000000036</v>
      </c>
      <c r="U105" s="39">
        <v>0.03560000000000002</v>
      </c>
      <c r="V105" s="39">
        <v>0.036800000000000055</v>
      </c>
      <c r="W105" s="39">
        <f t="shared" si="6"/>
        <v>3.260869565</v>
      </c>
      <c r="X105" s="39">
        <f t="shared" si="2"/>
        <v>42.93478261</v>
      </c>
      <c r="Y105" s="39">
        <f t="shared" si="3"/>
        <v>96.73913043</v>
      </c>
      <c r="Z105" s="39">
        <v>3.370786516854027</v>
      </c>
      <c r="AA105" s="39">
        <v>75.23809523809535</v>
      </c>
      <c r="AB105" s="39">
        <v>2.9889525857288553E-6</v>
      </c>
      <c r="AC105" s="39">
        <v>0.006241596247080544</v>
      </c>
      <c r="AD105" s="39">
        <v>0.01406334344278905</v>
      </c>
      <c r="AE105" s="39">
        <v>0.31055900621118915</v>
      </c>
      <c r="AF105" s="39">
        <v>4.089026915113882</v>
      </c>
      <c r="AG105" s="39">
        <v>9.213250517598352</v>
      </c>
      <c r="AH105" s="39">
        <v>0.008008715326673868</v>
      </c>
      <c r="AI105" s="39">
        <v>9.523809523809541</v>
      </c>
    </row>
    <row r="106" ht="15.75" customHeight="1">
      <c r="A106" s="5">
        <v>472.0</v>
      </c>
      <c r="B106" s="6">
        <v>44636.0</v>
      </c>
      <c r="C106" s="5">
        <v>8.0</v>
      </c>
      <c r="D106" s="5" t="s">
        <v>52</v>
      </c>
      <c r="E106" s="8">
        <v>26.0</v>
      </c>
      <c r="F106" s="8">
        <v>1.3676</v>
      </c>
      <c r="G106" s="10">
        <v>0.10360000000000003</v>
      </c>
      <c r="H106" s="10">
        <v>0.03360000000000002</v>
      </c>
      <c r="I106" s="10">
        <v>0.06519999999999998</v>
      </c>
      <c r="J106" s="10">
        <v>0.1688</v>
      </c>
      <c r="K106" s="10">
        <v>0.20240000000000002</v>
      </c>
      <c r="L106" s="39">
        <v>1.3416000000000001</v>
      </c>
      <c r="M106" s="39">
        <v>0.018199999999999994</v>
      </c>
      <c r="N106" s="39">
        <v>0.005299999999999971</v>
      </c>
      <c r="O106" s="39">
        <v>0.007699999999999985</v>
      </c>
      <c r="P106" s="39">
        <v>0.02589999999999998</v>
      </c>
      <c r="Q106" s="39">
        <v>0.0259999999999998</v>
      </c>
      <c r="R106" s="39">
        <v>0.08540000000000003</v>
      </c>
      <c r="S106" s="39">
        <v>0.028300000000000047</v>
      </c>
      <c r="T106" s="39">
        <v>0.057499999999999996</v>
      </c>
      <c r="U106" s="39">
        <v>0.14290000000000003</v>
      </c>
      <c r="V106" s="39">
        <v>0.17120000000000007</v>
      </c>
      <c r="W106" s="39">
        <f t="shared" si="6"/>
        <v>16.53037383</v>
      </c>
      <c r="X106" s="39">
        <f t="shared" si="2"/>
        <v>33.5864486</v>
      </c>
      <c r="Y106" s="39">
        <f t="shared" si="3"/>
        <v>83.46962617</v>
      </c>
      <c r="Z106" s="39">
        <v>19.80405878236532</v>
      </c>
      <c r="AA106" s="39">
        <v>50.57167985927876</v>
      </c>
      <c r="AB106" s="39">
        <v>9.049701956023545E-6</v>
      </c>
      <c r="AC106" s="39">
        <v>0.0065292552642811615</v>
      </c>
      <c r="AD106" s="39">
        <v>0.016226618735057013</v>
      </c>
      <c r="AE106" s="39">
        <v>2.0693185141854378</v>
      </c>
      <c r="AF106" s="39">
        <v>4.204445744369699</v>
      </c>
      <c r="AG106" s="39">
        <v>10.448961684703132</v>
      </c>
      <c r="AH106" s="39">
        <v>0.009740555302685484</v>
      </c>
      <c r="AI106" s="39">
        <v>12.51828019888857</v>
      </c>
    </row>
    <row r="107" ht="15.75" customHeight="1">
      <c r="A107" s="5">
        <v>473.0</v>
      </c>
      <c r="B107" s="6">
        <v>44636.0</v>
      </c>
      <c r="C107" s="5">
        <v>8.0</v>
      </c>
      <c r="D107" s="5" t="s">
        <v>50</v>
      </c>
      <c r="E107" s="8">
        <v>22.6</v>
      </c>
      <c r="F107" s="8">
        <v>0.7921</v>
      </c>
      <c r="G107" s="10">
        <v>0.05620000000000003</v>
      </c>
      <c r="H107" s="10">
        <v>0.014100000000000001</v>
      </c>
      <c r="I107" s="10">
        <v>0.044399999999999995</v>
      </c>
      <c r="J107" s="10">
        <v>0.10060000000000002</v>
      </c>
      <c r="K107" s="10">
        <v>0.11470000000000002</v>
      </c>
      <c r="L107" s="39">
        <v>0.7755000000000001</v>
      </c>
      <c r="M107" s="39">
        <v>0.00830000000000003</v>
      </c>
      <c r="N107" s="39">
        <v>0.0015999999999999903</v>
      </c>
      <c r="O107" s="39">
        <v>0.0049000000000000155</v>
      </c>
      <c r="P107" s="39">
        <v>0.013200000000000045</v>
      </c>
      <c r="Q107" s="39">
        <v>0.016599999999999948</v>
      </c>
      <c r="R107" s="39">
        <v>0.0479</v>
      </c>
      <c r="S107" s="39">
        <v>0.012500000000000011</v>
      </c>
      <c r="T107" s="39">
        <v>0.03949999999999998</v>
      </c>
      <c r="U107" s="39">
        <v>0.08739999999999998</v>
      </c>
      <c r="V107" s="39">
        <v>0.09989999999999999</v>
      </c>
      <c r="W107" s="39">
        <f t="shared" si="6"/>
        <v>12.51251251</v>
      </c>
      <c r="X107" s="39">
        <f t="shared" si="2"/>
        <v>39.53953954</v>
      </c>
      <c r="Y107" s="39">
        <f t="shared" si="3"/>
        <v>87.48748749</v>
      </c>
      <c r="Z107" s="39">
        <v>14.302059496567521</v>
      </c>
      <c r="AA107" s="39">
        <v>65.39735099337743</v>
      </c>
      <c r="AB107" s="39">
        <v>7.6058200287857835E-6</v>
      </c>
      <c r="AC107" s="39">
        <v>0.006629460359709216</v>
      </c>
      <c r="AD107" s="39">
        <v>0.014668730011103434</v>
      </c>
      <c r="AE107" s="39">
        <v>1.5780835753061495</v>
      </c>
      <c r="AF107" s="39">
        <v>4.986744097967426</v>
      </c>
      <c r="AG107" s="39">
        <v>11.033960358540586</v>
      </c>
      <c r="AH107" s="39">
        <v>0.00865446390144272</v>
      </c>
      <c r="AI107" s="39">
        <v>12.612043933846733</v>
      </c>
    </row>
    <row r="108" ht="15.75" customHeight="1">
      <c r="A108" s="5">
        <v>474.0</v>
      </c>
      <c r="B108" s="6">
        <v>44636.0</v>
      </c>
      <c r="C108" s="5">
        <v>8.0</v>
      </c>
      <c r="D108" s="5" t="s">
        <v>50</v>
      </c>
      <c r="E108" s="8">
        <v>17.675</v>
      </c>
      <c r="F108" s="8">
        <v>0.39149999999999996</v>
      </c>
      <c r="G108" s="10">
        <v>0.028799999999999992</v>
      </c>
      <c r="H108" s="10">
        <v>0.0025000000000000022</v>
      </c>
      <c r="I108" s="10">
        <v>0.009699999999999986</v>
      </c>
      <c r="J108" s="10">
        <v>0.03849999999999998</v>
      </c>
      <c r="K108" s="10">
        <v>0.04099999999999998</v>
      </c>
      <c r="L108" s="39">
        <v>0.3840999999999999</v>
      </c>
      <c r="M108" s="39">
        <v>0.005599999999999994</v>
      </c>
      <c r="N108" s="39">
        <v>6.999999999999784E-4</v>
      </c>
      <c r="O108" s="39">
        <v>0.0019000000000000128</v>
      </c>
      <c r="P108" s="39">
        <v>0.007500000000000007</v>
      </c>
      <c r="Q108" s="39">
        <v>0.007400000000000073</v>
      </c>
      <c r="R108" s="39">
        <v>0.0232</v>
      </c>
      <c r="S108" s="39">
        <v>0.0018000000000000238</v>
      </c>
      <c r="T108" s="39">
        <v>0.007799999999999974</v>
      </c>
      <c r="U108" s="39">
        <v>0.030999999999999972</v>
      </c>
      <c r="V108" s="39">
        <v>0.032799999999999996</v>
      </c>
      <c r="W108" s="39">
        <f t="shared" si="6"/>
        <v>5.487804878</v>
      </c>
      <c r="X108" s="39">
        <f t="shared" si="2"/>
        <v>23.7804878</v>
      </c>
      <c r="Y108" s="39">
        <f t="shared" si="3"/>
        <v>94.51219512</v>
      </c>
      <c r="Z108" s="39">
        <v>5.806451612903308</v>
      </c>
      <c r="AA108" s="39">
        <v>31.199999999999868</v>
      </c>
      <c r="AB108" s="39">
        <v>3.384687271102563E-6</v>
      </c>
      <c r="AC108" s="39">
        <v>0.0025976537904689877</v>
      </c>
      <c r="AD108" s="39">
        <v>0.010324008654428053</v>
      </c>
      <c r="AE108" s="39">
        <v>0.4597701149425349</v>
      </c>
      <c r="AF108" s="39">
        <v>1.9923371647509514</v>
      </c>
      <c r="AG108" s="39">
        <v>7.918263090676877</v>
      </c>
      <c r="AH108" s="39">
        <v>0.005940124893672625</v>
      </c>
      <c r="AI108" s="39">
        <v>8.378033205619412</v>
      </c>
    </row>
    <row r="109" ht="15.75" customHeight="1">
      <c r="A109" s="5">
        <v>475.0</v>
      </c>
      <c r="B109" s="6">
        <v>44636.0</v>
      </c>
      <c r="C109" s="5">
        <v>8.0</v>
      </c>
      <c r="D109" s="5" t="s">
        <v>50</v>
      </c>
      <c r="E109" s="8">
        <v>18.8</v>
      </c>
      <c r="F109" s="8">
        <v>0.5099</v>
      </c>
      <c r="G109" s="10">
        <v>0.030200000000000005</v>
      </c>
      <c r="H109" s="10">
        <v>0.002899999999999958</v>
      </c>
      <c r="I109" s="10">
        <v>0.023999999999999966</v>
      </c>
      <c r="J109" s="10">
        <v>0.05419999999999997</v>
      </c>
      <c r="K109" s="10">
        <v>0.05709999999999993</v>
      </c>
      <c r="L109" s="39">
        <v>0.4986999999999999</v>
      </c>
      <c r="M109" s="39">
        <v>0.006299999999999972</v>
      </c>
      <c r="N109" s="39">
        <v>2.9999999999996696E-4</v>
      </c>
      <c r="O109" s="39">
        <v>0.003500000000000003</v>
      </c>
      <c r="P109" s="39">
        <v>0.009799999999999975</v>
      </c>
      <c r="Q109" s="39">
        <v>0.011200000000000099</v>
      </c>
      <c r="R109" s="39">
        <v>0.023900000000000032</v>
      </c>
      <c r="S109" s="39">
        <v>0.002599999999999991</v>
      </c>
      <c r="T109" s="39">
        <v>0.020499999999999963</v>
      </c>
      <c r="U109" s="39">
        <v>0.044399999999999995</v>
      </c>
      <c r="V109" s="39">
        <v>0.046999999999999986</v>
      </c>
      <c r="W109" s="39">
        <f t="shared" si="6"/>
        <v>5.531914894</v>
      </c>
      <c r="X109" s="39">
        <f t="shared" si="2"/>
        <v>43.61702128</v>
      </c>
      <c r="Y109" s="39">
        <f t="shared" si="3"/>
        <v>94.46808511</v>
      </c>
      <c r="Z109" s="39">
        <v>5.855855855855837</v>
      </c>
      <c r="AA109" s="39">
        <v>77.35849056603753</v>
      </c>
      <c r="AB109" s="39">
        <v>3.683041161147155E-6</v>
      </c>
      <c r="AC109" s="39">
        <v>0.005748164564688372</v>
      </c>
      <c r="AD109" s="39">
        <v>0.01244968325230069</v>
      </c>
      <c r="AE109" s="39">
        <v>0.5099039027260229</v>
      </c>
      <c r="AF109" s="39">
        <v>4.020396156109034</v>
      </c>
      <c r="AG109" s="39">
        <v>8.70758972347519</v>
      </c>
      <c r="AH109" s="39">
        <v>0.007073336351290173</v>
      </c>
      <c r="AI109" s="39">
        <v>9.217493626201213</v>
      </c>
    </row>
    <row r="110" ht="15.75" customHeight="1">
      <c r="A110" s="5">
        <v>476.0</v>
      </c>
      <c r="B110" s="6">
        <v>44636.0</v>
      </c>
      <c r="C110" s="5">
        <v>8.0</v>
      </c>
      <c r="D110" s="5" t="s">
        <v>50</v>
      </c>
      <c r="E110" s="8">
        <v>23.8</v>
      </c>
      <c r="F110" s="8">
        <v>0.9438000000000002</v>
      </c>
      <c r="G110" s="10">
        <v>0.07019999999999998</v>
      </c>
      <c r="H110" s="10">
        <v>0.022199999999999998</v>
      </c>
      <c r="I110" s="10">
        <v>0.04540000000000005</v>
      </c>
      <c r="J110" s="10">
        <v>0.11560000000000004</v>
      </c>
      <c r="K110" s="10">
        <v>0.13780000000000003</v>
      </c>
      <c r="L110" s="39">
        <v>0.9254</v>
      </c>
      <c r="M110" s="39">
        <v>0.0126</v>
      </c>
      <c r="N110" s="39">
        <v>0.002799999999999969</v>
      </c>
      <c r="O110" s="39">
        <v>0.005600000000000049</v>
      </c>
      <c r="P110" s="39">
        <v>0.01820000000000005</v>
      </c>
      <c r="Q110" s="39">
        <v>0.018400000000000194</v>
      </c>
      <c r="R110" s="39">
        <v>0.057599999999999985</v>
      </c>
      <c r="S110" s="39">
        <v>0.01940000000000003</v>
      </c>
      <c r="T110" s="39">
        <v>0.0398</v>
      </c>
      <c r="U110" s="39">
        <v>0.09739999999999999</v>
      </c>
      <c r="V110" s="39">
        <v>0.11680000000000001</v>
      </c>
      <c r="W110" s="39">
        <f t="shared" si="6"/>
        <v>16.60958904</v>
      </c>
      <c r="X110" s="39">
        <f t="shared" si="2"/>
        <v>34.07534247</v>
      </c>
      <c r="Y110" s="39">
        <f t="shared" si="3"/>
        <v>83.39041096</v>
      </c>
      <c r="Z110" s="39">
        <v>19.917864476386068</v>
      </c>
      <c r="AA110" s="39">
        <v>51.688311688311686</v>
      </c>
      <c r="AB110" s="39">
        <v>9.30894627713036E-6</v>
      </c>
      <c r="AC110" s="39">
        <v>0.005782613602829895</v>
      </c>
      <c r="AD110" s="39">
        <v>0.014151421229035973</v>
      </c>
      <c r="AE110" s="39">
        <v>2.055520237338422</v>
      </c>
      <c r="AF110" s="39">
        <v>4.216995126086035</v>
      </c>
      <c r="AG110" s="39">
        <v>10.319983047255771</v>
      </c>
      <c r="AH110" s="39">
        <v>0.008663870886960814</v>
      </c>
      <c r="AI110" s="39">
        <v>12.375503284594194</v>
      </c>
    </row>
    <row r="111" ht="15.75" customHeight="1">
      <c r="A111" s="5">
        <v>477.0</v>
      </c>
      <c r="B111" s="6">
        <v>44636.0</v>
      </c>
      <c r="C111" s="5">
        <v>8.0</v>
      </c>
      <c r="D111" s="5" t="s">
        <v>50</v>
      </c>
      <c r="E111" s="8">
        <v>23.075</v>
      </c>
      <c r="F111" s="8">
        <v>0.8947</v>
      </c>
      <c r="G111" s="10">
        <v>0.06389999999999996</v>
      </c>
      <c r="H111" s="10">
        <v>0.017600000000000005</v>
      </c>
      <c r="I111" s="10">
        <v>0.04420000000000002</v>
      </c>
      <c r="J111" s="10">
        <v>0.10809999999999997</v>
      </c>
      <c r="K111" s="10">
        <v>0.12569999999999998</v>
      </c>
      <c r="L111" s="39">
        <v>0.8769</v>
      </c>
      <c r="M111" s="39">
        <v>0.011499999999999955</v>
      </c>
      <c r="N111" s="39">
        <v>0.0023000000000000242</v>
      </c>
      <c r="O111" s="39">
        <v>0.005300000000000027</v>
      </c>
      <c r="P111" s="39">
        <v>0.01679999999999998</v>
      </c>
      <c r="Q111" s="39">
        <v>0.017800000000000038</v>
      </c>
      <c r="R111" s="39">
        <v>0.0524</v>
      </c>
      <c r="S111" s="39">
        <v>0.01529999999999998</v>
      </c>
      <c r="T111" s="39">
        <v>0.03889999999999999</v>
      </c>
      <c r="U111" s="39">
        <v>0.09129999999999999</v>
      </c>
      <c r="V111" s="39">
        <v>0.10659999999999997</v>
      </c>
      <c r="W111" s="39">
        <f t="shared" si="6"/>
        <v>14.35272045</v>
      </c>
      <c r="X111" s="39">
        <f t="shared" si="2"/>
        <v>36.49155722</v>
      </c>
      <c r="Y111" s="39">
        <f t="shared" si="3"/>
        <v>85.64727955</v>
      </c>
      <c r="Z111" s="39">
        <v>16.757940854326375</v>
      </c>
      <c r="AA111" s="39">
        <v>57.459379615952734</v>
      </c>
      <c r="AB111" s="39">
        <v>8.461786059190131E-6</v>
      </c>
      <c r="AC111" s="39">
        <v>0.006160937865567667</v>
      </c>
      <c r="AD111" s="39">
        <v>0.014459990414558564</v>
      </c>
      <c r="AE111" s="39">
        <v>1.7100704146641308</v>
      </c>
      <c r="AF111" s="39">
        <v>4.347826086956521</v>
      </c>
      <c r="AG111" s="39">
        <v>10.204537833910807</v>
      </c>
      <c r="AH111" s="39">
        <v>0.008676250363322115</v>
      </c>
      <c r="AI111" s="39">
        <v>11.914608248574938</v>
      </c>
    </row>
    <row r="112" ht="15.75" customHeight="1">
      <c r="A112" s="5">
        <v>478.0</v>
      </c>
      <c r="B112" s="6">
        <v>44636.0</v>
      </c>
      <c r="C112" s="5">
        <v>8.0</v>
      </c>
      <c r="D112" s="5" t="s">
        <v>51</v>
      </c>
      <c r="E112" s="8">
        <v>22.75</v>
      </c>
      <c r="F112" s="8">
        <v>0.7468000000000001</v>
      </c>
      <c r="G112" s="10">
        <v>0.05719999999999997</v>
      </c>
      <c r="H112" s="10">
        <v>0.030100000000000016</v>
      </c>
      <c r="I112" s="10">
        <v>0.03759999999999997</v>
      </c>
      <c r="J112" s="10">
        <v>0.09479999999999994</v>
      </c>
      <c r="K112" s="10">
        <v>0.12489999999999996</v>
      </c>
      <c r="L112" s="39">
        <v>0.7331000000000001</v>
      </c>
      <c r="M112" s="39">
        <v>0.009699999999999986</v>
      </c>
      <c r="N112" s="39">
        <v>0.004400000000000015</v>
      </c>
      <c r="O112" s="39">
        <v>0.0041999999999999815</v>
      </c>
      <c r="P112" s="39">
        <v>0.013899999999999968</v>
      </c>
      <c r="Q112" s="39">
        <v>0.013700000000000045</v>
      </c>
      <c r="R112" s="39">
        <v>0.04749999999999999</v>
      </c>
      <c r="S112" s="39">
        <v>0.0257</v>
      </c>
      <c r="T112" s="39">
        <v>0.033399999999999985</v>
      </c>
      <c r="U112" s="39">
        <v>0.08089999999999997</v>
      </c>
      <c r="V112" s="39">
        <v>0.10659999999999997</v>
      </c>
      <c r="W112" s="39">
        <f t="shared" si="6"/>
        <v>24.10881801</v>
      </c>
      <c r="X112" s="39">
        <f t="shared" si="2"/>
        <v>31.33208255</v>
      </c>
      <c r="Y112" s="39">
        <f t="shared" si="3"/>
        <v>75.89118199</v>
      </c>
      <c r="Z112" s="39">
        <v>31.767614338689754</v>
      </c>
      <c r="AA112" s="39">
        <v>45.628415300546436</v>
      </c>
      <c r="AB112" s="39">
        <v>1.516985390737383E-5</v>
      </c>
      <c r="AC112" s="39">
        <v>0.005503234499024735</v>
      </c>
      <c r="AD112" s="39">
        <v>0.013329690747637757</v>
      </c>
      <c r="AE112" s="39">
        <v>3.4413497589716115</v>
      </c>
      <c r="AF112" s="39">
        <v>4.472415640064272</v>
      </c>
      <c r="AG112" s="39">
        <v>10.832886984467054</v>
      </c>
      <c r="AH112" s="39">
        <v>0.009053426949816272</v>
      </c>
      <c r="AI112" s="39">
        <v>14.274236743438665</v>
      </c>
    </row>
    <row r="113" ht="15.75" customHeight="1">
      <c r="A113" s="5">
        <v>479.0</v>
      </c>
      <c r="B113" s="6">
        <v>44636.0</v>
      </c>
      <c r="C113" s="5">
        <v>8.0</v>
      </c>
      <c r="D113" s="5" t="s">
        <v>51</v>
      </c>
      <c r="E113" s="8">
        <v>24.525</v>
      </c>
      <c r="F113" s="8">
        <v>0.9599</v>
      </c>
      <c r="G113" s="10">
        <v>0.0827</v>
      </c>
      <c r="H113" s="10">
        <v>0.055999999999999994</v>
      </c>
      <c r="I113" s="10">
        <v>0.0479</v>
      </c>
      <c r="J113" s="10">
        <v>0.1306</v>
      </c>
      <c r="K113" s="10">
        <v>0.1866</v>
      </c>
      <c r="L113" s="39">
        <v>0.9416</v>
      </c>
      <c r="M113" s="39">
        <v>0.011799999999999977</v>
      </c>
      <c r="N113" s="39">
        <v>0.006699999999999984</v>
      </c>
      <c r="O113" s="39">
        <v>0.005400000000000016</v>
      </c>
      <c r="P113" s="39">
        <v>0.017199999999999993</v>
      </c>
      <c r="Q113" s="39">
        <v>0.018299999999999983</v>
      </c>
      <c r="R113" s="39">
        <v>0.07090000000000002</v>
      </c>
      <c r="S113" s="39">
        <v>0.04930000000000001</v>
      </c>
      <c r="T113" s="39">
        <v>0.04249999999999998</v>
      </c>
      <c r="U113" s="39">
        <v>0.1134</v>
      </c>
      <c r="V113" s="39">
        <v>0.1627</v>
      </c>
      <c r="W113" s="39">
        <f t="shared" si="6"/>
        <v>30.30116779</v>
      </c>
      <c r="X113" s="39">
        <f t="shared" si="2"/>
        <v>26.12169637</v>
      </c>
      <c r="Y113" s="39">
        <f t="shared" si="3"/>
        <v>69.69883221</v>
      </c>
      <c r="Z113" s="39">
        <v>43.47442680776015</v>
      </c>
      <c r="AA113" s="39">
        <v>35.35773710482527</v>
      </c>
      <c r="AB113" s="39">
        <v>2.0612214481822465E-5</v>
      </c>
      <c r="AC113" s="39">
        <v>0.005679341114377087</v>
      </c>
      <c r="AD113" s="39">
        <v>0.0151538184087144</v>
      </c>
      <c r="AE113" s="39">
        <v>5.135951661631421</v>
      </c>
      <c r="AF113" s="39">
        <v>4.427544535889153</v>
      </c>
      <c r="AG113" s="39">
        <v>11.813730596937182</v>
      </c>
      <c r="AH113" s="39">
        <v>0.011029618849355079</v>
      </c>
      <c r="AI113" s="39">
        <v>16.9496822585686</v>
      </c>
    </row>
    <row r="114" ht="15.75" customHeight="1">
      <c r="A114" s="5">
        <v>480.0</v>
      </c>
      <c r="B114" s="6">
        <v>44636.0</v>
      </c>
      <c r="C114" s="5">
        <v>8.0</v>
      </c>
      <c r="D114" s="5" t="s">
        <v>51</v>
      </c>
      <c r="E114" s="8">
        <v>18.45</v>
      </c>
      <c r="F114" s="8">
        <v>0.5318</v>
      </c>
      <c r="G114" s="10">
        <v>0.03889999999999999</v>
      </c>
      <c r="H114" s="10">
        <v>0.016699999999999993</v>
      </c>
      <c r="I114" s="10">
        <v>0.031799999999999995</v>
      </c>
      <c r="J114" s="10">
        <v>0.07069999999999999</v>
      </c>
      <c r="K114" s="10">
        <v>0.08739999999999998</v>
      </c>
      <c r="L114" s="39">
        <v>0.5208999999999999</v>
      </c>
      <c r="M114" s="39">
        <v>0.005199999999999982</v>
      </c>
      <c r="N114" s="39">
        <v>0.0015999999999999903</v>
      </c>
      <c r="O114" s="39">
        <v>0.003300000000000025</v>
      </c>
      <c r="P114" s="39">
        <v>0.008500000000000008</v>
      </c>
      <c r="Q114" s="39">
        <v>0.010900000000000132</v>
      </c>
      <c r="R114" s="39">
        <v>0.03370000000000001</v>
      </c>
      <c r="S114" s="39">
        <v>0.015100000000000002</v>
      </c>
      <c r="T114" s="39">
        <v>0.02849999999999997</v>
      </c>
      <c r="U114" s="39">
        <v>0.06219999999999998</v>
      </c>
      <c r="V114" s="39">
        <v>0.07729999999999998</v>
      </c>
      <c r="W114" s="39">
        <f t="shared" si="6"/>
        <v>19.53428202</v>
      </c>
      <c r="X114" s="39">
        <f t="shared" si="2"/>
        <v>36.86934023</v>
      </c>
      <c r="Y114" s="39">
        <f t="shared" si="3"/>
        <v>80.46571798</v>
      </c>
      <c r="Z114" s="39">
        <v>24.276527331189723</v>
      </c>
      <c r="AA114" s="39">
        <v>58.40163934426222</v>
      </c>
      <c r="AB114" s="39">
        <v>2.3317060943115108E-5</v>
      </c>
      <c r="AC114" s="39">
        <v>0.008421192183976857</v>
      </c>
      <c r="AD114" s="39">
        <v>0.018378882590995117</v>
      </c>
      <c r="AE114" s="39">
        <v>2.8394133132756676</v>
      </c>
      <c r="AF114" s="39">
        <v>5.359157578036849</v>
      </c>
      <c r="AG114" s="39">
        <v>11.696126363294466</v>
      </c>
      <c r="AH114" s="39">
        <v>0.012308082041168822</v>
      </c>
      <c r="AI114" s="39">
        <v>14.535539676570133</v>
      </c>
    </row>
    <row r="115" ht="15.75" customHeight="1">
      <c r="A115" s="5">
        <v>481.0</v>
      </c>
      <c r="B115" s="6">
        <v>44636.0</v>
      </c>
      <c r="C115" s="5">
        <v>8.0</v>
      </c>
      <c r="D115" s="5" t="s">
        <v>51</v>
      </c>
      <c r="E115" s="8">
        <v>26.775</v>
      </c>
      <c r="F115" s="8">
        <v>1.4535999999999998</v>
      </c>
      <c r="G115" s="10">
        <v>0.10239999999999999</v>
      </c>
      <c r="H115" s="10">
        <v>0.033399999999999985</v>
      </c>
      <c r="I115" s="10">
        <v>0.07889999999999997</v>
      </c>
      <c r="J115" s="10">
        <v>0.18129999999999996</v>
      </c>
      <c r="K115" s="10">
        <v>0.21469999999999995</v>
      </c>
      <c r="L115" s="39">
        <v>1.4272</v>
      </c>
      <c r="M115" s="39">
        <v>0.015600000000000003</v>
      </c>
      <c r="N115" s="39">
        <v>0.0042999999999999705</v>
      </c>
      <c r="O115" s="39">
        <v>0.008400000000000019</v>
      </c>
      <c r="P115" s="39">
        <v>0.02400000000000002</v>
      </c>
      <c r="Q115" s="39">
        <v>0.026399999999999757</v>
      </c>
      <c r="R115" s="39">
        <v>0.08679999999999999</v>
      </c>
      <c r="S115" s="39">
        <v>0.029100000000000015</v>
      </c>
      <c r="T115" s="39">
        <v>0.07049999999999995</v>
      </c>
      <c r="U115" s="39">
        <v>0.15729999999999994</v>
      </c>
      <c r="V115" s="39">
        <v>0.18639999999999995</v>
      </c>
      <c r="W115" s="39">
        <f t="shared" si="6"/>
        <v>15.61158798</v>
      </c>
      <c r="X115" s="39">
        <f t="shared" si="2"/>
        <v>37.82188841</v>
      </c>
      <c r="Y115" s="39">
        <f t="shared" si="3"/>
        <v>84.38841202</v>
      </c>
      <c r="Z115" s="39">
        <v>18.499682136045788</v>
      </c>
      <c r="AA115" s="39">
        <v>60.82830025884379</v>
      </c>
      <c r="AB115" s="39">
        <v>8.131793830541758E-6</v>
      </c>
      <c r="AC115" s="39">
        <v>0.007376020262408998</v>
      </c>
      <c r="AD115" s="39">
        <v>0.016457418259247316</v>
      </c>
      <c r="AE115" s="39">
        <v>2.001926252063843</v>
      </c>
      <c r="AF115" s="39">
        <v>4.850027517886623</v>
      </c>
      <c r="AG115" s="39">
        <v>10.821408915795265</v>
      </c>
      <c r="AH115" s="39">
        <v>0.009710855002451071</v>
      </c>
      <c r="AI115" s="39">
        <v>12.823335167859106</v>
      </c>
    </row>
    <row r="116" ht="15.75" customHeight="1">
      <c r="A116" s="5">
        <v>482.0</v>
      </c>
      <c r="B116" s="6">
        <v>44636.0</v>
      </c>
      <c r="C116" s="5">
        <v>8.0</v>
      </c>
      <c r="D116" s="5" t="s">
        <v>51</v>
      </c>
      <c r="E116" s="8">
        <v>19.525</v>
      </c>
      <c r="F116" s="8">
        <v>0.5555000000000001</v>
      </c>
      <c r="G116" s="10">
        <v>0.04349999999999998</v>
      </c>
      <c r="H116" s="10">
        <v>0.02200000000000002</v>
      </c>
      <c r="I116" s="10">
        <v>0.029799999999999993</v>
      </c>
      <c r="J116" s="10">
        <v>0.07329999999999998</v>
      </c>
      <c r="K116" s="10">
        <v>0.0953</v>
      </c>
      <c r="L116" s="39">
        <v>0.5419</v>
      </c>
      <c r="M116" s="39">
        <v>0.006099999999999994</v>
      </c>
      <c r="N116" s="39">
        <v>0.0025000000000000022</v>
      </c>
      <c r="O116" s="39">
        <v>0.003400000000000014</v>
      </c>
      <c r="P116" s="39">
        <v>0.009500000000000008</v>
      </c>
      <c r="Q116" s="39">
        <v>0.013600000000000056</v>
      </c>
      <c r="R116" s="39">
        <v>0.03739999999999999</v>
      </c>
      <c r="S116" s="39">
        <v>0.019500000000000017</v>
      </c>
      <c r="T116" s="39">
        <v>0.02639999999999998</v>
      </c>
      <c r="U116" s="39">
        <v>0.06379999999999997</v>
      </c>
      <c r="V116" s="39">
        <v>0.08329999999999999</v>
      </c>
      <c r="W116" s="39">
        <f t="shared" si="6"/>
        <v>23.40936375</v>
      </c>
      <c r="X116" s="39">
        <f t="shared" si="2"/>
        <v>31.69267707</v>
      </c>
      <c r="Y116" s="39">
        <f t="shared" si="3"/>
        <v>76.59063625</v>
      </c>
      <c r="Z116" s="39">
        <v>30.564263322884056</v>
      </c>
      <c r="AA116" s="39">
        <v>46.3971880492091</v>
      </c>
      <c r="AB116" s="39">
        <v>2.321852082106368E-5</v>
      </c>
      <c r="AC116" s="39">
        <v>0.006661394579948444</v>
      </c>
      <c r="AD116" s="39">
        <v>0.016098370234875408</v>
      </c>
      <c r="AE116" s="39">
        <v>3.510351035103513</v>
      </c>
      <c r="AF116" s="39">
        <v>4.752475247524748</v>
      </c>
      <c r="AG116" s="39">
        <v>11.485148514851478</v>
      </c>
      <c r="AH116" s="39">
        <v>0.011191076738536932</v>
      </c>
      <c r="AI116" s="39">
        <v>14.99549954995499</v>
      </c>
    </row>
    <row r="117" ht="15.75" customHeight="1">
      <c r="A117" s="5">
        <v>483.0</v>
      </c>
      <c r="B117" s="6">
        <v>44636.0</v>
      </c>
      <c r="C117" s="5">
        <v>8.0</v>
      </c>
      <c r="D117" s="5" t="s">
        <v>51</v>
      </c>
      <c r="E117" s="8">
        <v>24.95</v>
      </c>
      <c r="F117" s="8">
        <v>1.2903</v>
      </c>
      <c r="G117" s="10">
        <v>0.08879999999999999</v>
      </c>
      <c r="H117" s="10">
        <v>0.045599999999999974</v>
      </c>
      <c r="I117" s="10">
        <v>0.0605</v>
      </c>
      <c r="J117" s="10">
        <v>0.1493</v>
      </c>
      <c r="K117" s="10">
        <v>0.19489999999999996</v>
      </c>
      <c r="L117" s="39">
        <v>1.2674999999999998</v>
      </c>
      <c r="M117" s="39">
        <v>0.015199999999999991</v>
      </c>
      <c r="N117" s="39">
        <v>0.005899999999999961</v>
      </c>
      <c r="O117" s="39">
        <v>0.00720000000000004</v>
      </c>
      <c r="P117" s="39">
        <v>0.02240000000000003</v>
      </c>
      <c r="Q117" s="39">
        <v>0.022800000000000153</v>
      </c>
      <c r="R117" s="39">
        <v>0.0736</v>
      </c>
      <c r="S117" s="39">
        <v>0.03970000000000001</v>
      </c>
      <c r="T117" s="39">
        <v>0.05329999999999996</v>
      </c>
      <c r="U117" s="39">
        <v>0.12689999999999996</v>
      </c>
      <c r="V117" s="39">
        <v>0.16659999999999997</v>
      </c>
      <c r="W117" s="39">
        <f t="shared" si="6"/>
        <v>23.82953181</v>
      </c>
      <c r="X117" s="39">
        <f t="shared" si="2"/>
        <v>31.99279712</v>
      </c>
      <c r="Y117" s="39">
        <f t="shared" si="3"/>
        <v>76.17046819</v>
      </c>
      <c r="Z117" s="39">
        <v>31.28447596532705</v>
      </c>
      <c r="AA117" s="39">
        <v>47.04324801412176</v>
      </c>
      <c r="AB117" s="39">
        <v>1.533972455260089E-5</v>
      </c>
      <c r="AC117" s="39">
        <v>0.006789444191169001</v>
      </c>
      <c r="AD117" s="39">
        <v>0.01616473673282076</v>
      </c>
      <c r="AE117" s="39">
        <v>3.076803844067272</v>
      </c>
      <c r="AF117" s="39">
        <v>4.1308222893900615</v>
      </c>
      <c r="AG117" s="39">
        <v>9.834922111136942</v>
      </c>
      <c r="AH117" s="39">
        <v>0.01072663115315816</v>
      </c>
      <c r="AI117" s="39">
        <v>12.911725955204215</v>
      </c>
    </row>
    <row r="118" ht="15.75" customHeight="1">
      <c r="A118" s="5">
        <v>484.0</v>
      </c>
      <c r="B118" s="6">
        <v>44636.0</v>
      </c>
      <c r="C118" s="5">
        <v>8.0</v>
      </c>
      <c r="D118" s="5" t="s">
        <v>49</v>
      </c>
      <c r="E118" s="8">
        <v>21.4</v>
      </c>
      <c r="F118" s="8">
        <v>0.7528000000000001</v>
      </c>
      <c r="G118" s="10">
        <v>0.042700000000000016</v>
      </c>
      <c r="H118" s="10">
        <v>0.0013000000000000234</v>
      </c>
      <c r="I118" s="10">
        <v>0.027100000000000013</v>
      </c>
      <c r="J118" s="10">
        <v>0.06980000000000003</v>
      </c>
      <c r="K118" s="10">
        <v>0.07110000000000005</v>
      </c>
      <c r="L118" s="39">
        <v>0.7382</v>
      </c>
      <c r="M118" s="39">
        <v>0.006199999999999983</v>
      </c>
      <c r="N118" s="39">
        <v>1.000000000000445E-4</v>
      </c>
      <c r="O118" s="39">
        <v>0.0030000000000000027</v>
      </c>
      <c r="P118" s="39">
        <v>0.009199999999999986</v>
      </c>
      <c r="Q118" s="39">
        <v>0.014600000000000168</v>
      </c>
      <c r="R118" s="39">
        <v>0.03650000000000003</v>
      </c>
      <c r="S118" s="39">
        <v>0.0011999999999999789</v>
      </c>
      <c r="T118" s="39">
        <v>0.02410000000000001</v>
      </c>
      <c r="U118" s="39">
        <v>0.06060000000000004</v>
      </c>
      <c r="V118" s="39">
        <v>0.06180000000000002</v>
      </c>
      <c r="W118" s="39">
        <f t="shared" si="6"/>
        <v>1.941747573</v>
      </c>
      <c r="X118" s="39">
        <f t="shared" si="2"/>
        <v>38.99676375</v>
      </c>
      <c r="Y118" s="39">
        <f t="shared" si="3"/>
        <v>98.05825243</v>
      </c>
      <c r="Z118" s="39">
        <v>1.9801980198019438</v>
      </c>
      <c r="AA118" s="39">
        <v>63.925729442970834</v>
      </c>
      <c r="AB118" s="39">
        <v>9.379569424264724E-7</v>
      </c>
      <c r="AC118" s="39">
        <v>0.0047093013700847475</v>
      </c>
      <c r="AD118" s="39">
        <v>0.011841645768760824</v>
      </c>
      <c r="AE118" s="39">
        <v>0.15940488841657527</v>
      </c>
      <c r="AF118" s="39">
        <v>3.2013815090329447</v>
      </c>
      <c r="AG118" s="39">
        <v>8.049946865037198</v>
      </c>
      <c r="AH118" s="39">
        <v>0.006305901098981835</v>
      </c>
      <c r="AI118" s="39">
        <v>8.209351753453774</v>
      </c>
    </row>
    <row r="119" ht="15.75" customHeight="1">
      <c r="A119" s="5">
        <v>485.0</v>
      </c>
      <c r="B119" s="6">
        <v>44636.0</v>
      </c>
      <c r="C119" s="5">
        <v>8.0</v>
      </c>
      <c r="D119" s="5" t="s">
        <v>49</v>
      </c>
      <c r="E119" s="8">
        <v>23.6</v>
      </c>
      <c r="F119" s="8">
        <v>0.9806999999999999</v>
      </c>
      <c r="G119" s="10">
        <v>0.0701</v>
      </c>
      <c r="H119" s="10">
        <v>0.026000000000000023</v>
      </c>
      <c r="I119" s="10">
        <v>0.052700000000000025</v>
      </c>
      <c r="J119" s="10">
        <v>0.12280000000000002</v>
      </c>
      <c r="K119" s="10">
        <v>0.14880000000000004</v>
      </c>
      <c r="L119" s="39">
        <v>0.9610999999999998</v>
      </c>
      <c r="M119" s="39">
        <v>0.011999999999999955</v>
      </c>
      <c r="N119" s="39">
        <v>0.003300000000000025</v>
      </c>
      <c r="O119" s="39">
        <v>0.005500000000000005</v>
      </c>
      <c r="P119" s="39">
        <v>0.01749999999999996</v>
      </c>
      <c r="Q119" s="39">
        <v>0.019600000000000062</v>
      </c>
      <c r="R119" s="39">
        <v>0.05810000000000004</v>
      </c>
      <c r="S119" s="39">
        <v>0.022699999999999998</v>
      </c>
      <c r="T119" s="39">
        <v>0.04720000000000002</v>
      </c>
      <c r="U119" s="39">
        <v>0.10530000000000006</v>
      </c>
      <c r="V119" s="39">
        <v>0.12800000000000006</v>
      </c>
      <c r="W119" s="39">
        <f t="shared" si="6"/>
        <v>17.734375</v>
      </c>
      <c r="X119" s="39">
        <f t="shared" si="2"/>
        <v>36.875</v>
      </c>
      <c r="Y119" s="39">
        <f t="shared" si="3"/>
        <v>82.265625</v>
      </c>
      <c r="Z119" s="39">
        <v>21.55745489078821</v>
      </c>
      <c r="AA119" s="39">
        <v>58.415841584158414</v>
      </c>
      <c r="AB119" s="39">
        <v>1.1322644971556263E-5</v>
      </c>
      <c r="AC119" s="39">
        <v>0.007021026715417357</v>
      </c>
      <c r="AD119" s="39">
        <v>0.01566343460028491</v>
      </c>
      <c r="AE119" s="39">
        <v>2.3146731926175184</v>
      </c>
      <c r="AF119" s="39">
        <v>4.812888752931582</v>
      </c>
      <c r="AG119" s="39">
        <v>10.73722851024779</v>
      </c>
      <c r="AH119" s="39">
        <v>0.009738093962868651</v>
      </c>
      <c r="AI119" s="39">
        <v>13.051901702865306</v>
      </c>
    </row>
    <row r="120" ht="15.75" customHeight="1">
      <c r="A120" s="5">
        <v>486.0</v>
      </c>
      <c r="B120" s="6">
        <v>44636.0</v>
      </c>
      <c r="C120" s="5">
        <v>8.0</v>
      </c>
      <c r="D120" s="5" t="s">
        <v>49</v>
      </c>
      <c r="E120" s="8">
        <v>22.85</v>
      </c>
      <c r="F120" s="8">
        <v>0.9705000000000001</v>
      </c>
      <c r="G120" s="10">
        <v>0.07079999999999997</v>
      </c>
      <c r="H120" s="10">
        <v>0.009199999999999986</v>
      </c>
      <c r="I120" s="10">
        <v>0.0474</v>
      </c>
      <c r="J120" s="10">
        <v>0.11819999999999997</v>
      </c>
      <c r="K120" s="10">
        <v>0.12739999999999996</v>
      </c>
      <c r="L120" s="39">
        <v>0.9519</v>
      </c>
      <c r="M120" s="39">
        <v>0.009500000000000008</v>
      </c>
      <c r="N120" s="39">
        <v>5.000000000000004E-4</v>
      </c>
      <c r="O120" s="39">
        <v>0.005299999999999971</v>
      </c>
      <c r="P120" s="39">
        <v>0.01479999999999998</v>
      </c>
      <c r="Q120" s="39">
        <v>0.018600000000000172</v>
      </c>
      <c r="R120" s="39">
        <v>0.061299999999999966</v>
      </c>
      <c r="S120" s="39">
        <v>0.008699999999999986</v>
      </c>
      <c r="T120" s="39">
        <v>0.042100000000000026</v>
      </c>
      <c r="U120" s="39">
        <v>0.10339999999999999</v>
      </c>
      <c r="V120" s="39">
        <v>0.11209999999999998</v>
      </c>
      <c r="W120" s="39">
        <f t="shared" si="6"/>
        <v>7.760927743</v>
      </c>
      <c r="X120" s="39">
        <f t="shared" si="2"/>
        <v>37.55575379</v>
      </c>
      <c r="Y120" s="39">
        <f t="shared" si="3"/>
        <v>92.23907226</v>
      </c>
      <c r="Z120" s="39">
        <v>8.413926499032868</v>
      </c>
      <c r="AA120" s="39">
        <v>60.14285714285722</v>
      </c>
      <c r="AB120" s="39">
        <v>5.032964980023684E-6</v>
      </c>
      <c r="AC120" s="39">
        <v>0.00685240852277048</v>
      </c>
      <c r="AD120" s="39">
        <v>0.0168299059680396</v>
      </c>
      <c r="AE120" s="39">
        <v>0.896445131375578</v>
      </c>
      <c r="AF120" s="39">
        <v>4.337970118495623</v>
      </c>
      <c r="AG120" s="39">
        <v>10.654301906233897</v>
      </c>
      <c r="AH120" s="39">
        <v>0.009396086351919493</v>
      </c>
      <c r="AI120" s="39">
        <v>11.550747037609476</v>
      </c>
    </row>
    <row r="121" ht="15.75" customHeight="1">
      <c r="A121" s="5">
        <v>487.0</v>
      </c>
      <c r="B121" s="6">
        <v>44636.0</v>
      </c>
      <c r="C121" s="5">
        <v>8.0</v>
      </c>
      <c r="D121" s="5" t="s">
        <v>49</v>
      </c>
      <c r="E121" s="8">
        <v>27.9</v>
      </c>
      <c r="F121" s="8">
        <v>1.5427</v>
      </c>
      <c r="G121" s="10">
        <v>0.1064</v>
      </c>
      <c r="H121" s="10">
        <v>0.06930000000000003</v>
      </c>
      <c r="I121" s="10">
        <v>0.08390000000000003</v>
      </c>
      <c r="J121" s="10">
        <v>0.19030000000000002</v>
      </c>
      <c r="K121" s="10">
        <v>0.25960000000000005</v>
      </c>
      <c r="L121" s="39">
        <v>1.5150000000000001</v>
      </c>
      <c r="M121" s="39">
        <v>0.014900000000000024</v>
      </c>
      <c r="N121" s="39">
        <v>0.00940000000000002</v>
      </c>
      <c r="O121" s="39">
        <v>0.010200000000000042</v>
      </c>
      <c r="P121" s="39">
        <v>0.025100000000000067</v>
      </c>
      <c r="Q121" s="39">
        <v>0.027699999999999836</v>
      </c>
      <c r="R121" s="39">
        <v>0.09149999999999997</v>
      </c>
      <c r="S121" s="39">
        <v>0.05990000000000001</v>
      </c>
      <c r="T121" s="39">
        <v>0.07369999999999999</v>
      </c>
      <c r="U121" s="39">
        <v>0.16519999999999996</v>
      </c>
      <c r="V121" s="39">
        <v>0.22509999999999997</v>
      </c>
      <c r="W121" s="39">
        <f t="shared" si="6"/>
        <v>26.61039538</v>
      </c>
      <c r="X121" s="39">
        <f t="shared" si="2"/>
        <v>32.741004</v>
      </c>
      <c r="Y121" s="39">
        <f t="shared" si="3"/>
        <v>73.38960462</v>
      </c>
      <c r="Z121" s="39">
        <v>36.259079903147715</v>
      </c>
      <c r="AA121" s="39">
        <v>48.67899603698811</v>
      </c>
      <c r="AB121" s="39">
        <v>1.3857020137631344E-5</v>
      </c>
      <c r="AC121" s="39">
        <v>0.006874918111284055</v>
      </c>
      <c r="AD121" s="39">
        <v>0.01541026420602613</v>
      </c>
      <c r="AE121" s="39">
        <v>3.882802878070915</v>
      </c>
      <c r="AF121" s="39">
        <v>4.777338432618136</v>
      </c>
      <c r="AG121" s="39">
        <v>10.708498087768197</v>
      </c>
      <c r="AH121" s="39">
        <v>0.010364846749685819</v>
      </c>
      <c r="AI121" s="39">
        <v>14.59130096583911</v>
      </c>
    </row>
    <row r="122" ht="15.75" customHeight="1">
      <c r="A122" s="5">
        <v>488.0</v>
      </c>
      <c r="B122" s="6">
        <v>44636.0</v>
      </c>
      <c r="C122" s="5">
        <v>8.0</v>
      </c>
      <c r="D122" s="5" t="s">
        <v>49</v>
      </c>
      <c r="E122" s="8">
        <v>27.775</v>
      </c>
      <c r="F122" s="8">
        <v>1.5934</v>
      </c>
      <c r="G122" s="10">
        <v>0.0847</v>
      </c>
      <c r="H122" s="10">
        <v>0.08350000000000002</v>
      </c>
      <c r="I122" s="10">
        <v>0.08139999999999997</v>
      </c>
      <c r="J122" s="10">
        <v>0.16609999999999997</v>
      </c>
      <c r="K122" s="10">
        <v>0.2496</v>
      </c>
      <c r="L122" s="39">
        <v>1.5584000000000002</v>
      </c>
      <c r="M122" s="39">
        <v>0.01100000000000001</v>
      </c>
      <c r="N122" s="39">
        <v>0.01050000000000001</v>
      </c>
      <c r="O122" s="39">
        <v>0.01050000000000001</v>
      </c>
      <c r="P122" s="39">
        <v>0.02150000000000002</v>
      </c>
      <c r="Q122" s="39">
        <v>0.0349999999999997</v>
      </c>
      <c r="R122" s="39">
        <v>0.07369999999999999</v>
      </c>
      <c r="S122" s="39">
        <v>0.07300000000000001</v>
      </c>
      <c r="T122" s="39">
        <v>0.07089999999999996</v>
      </c>
      <c r="U122" s="39">
        <v>0.14459999999999995</v>
      </c>
      <c r="V122" s="39">
        <v>0.21759999999999996</v>
      </c>
      <c r="W122" s="39">
        <f t="shared" si="6"/>
        <v>33.54779412</v>
      </c>
      <c r="X122" s="39">
        <f t="shared" si="2"/>
        <v>32.58272059</v>
      </c>
      <c r="Y122" s="39">
        <f t="shared" si="3"/>
        <v>66.45220588</v>
      </c>
      <c r="Z122" s="39">
        <v>50.4840940525588</v>
      </c>
      <c r="AA122" s="39">
        <v>48.32992501704156</v>
      </c>
      <c r="AB122" s="39">
        <v>1.7239219268307875E-5</v>
      </c>
      <c r="AC122" s="39">
        <v>0.006697042578189506</v>
      </c>
      <c r="AD122" s="39">
        <v>0.01365856638654729</v>
      </c>
      <c r="AE122" s="39">
        <v>4.581398267854903</v>
      </c>
      <c r="AF122" s="39">
        <v>4.449604619053594</v>
      </c>
      <c r="AG122" s="39">
        <v>9.074934103175597</v>
      </c>
      <c r="AH122" s="39">
        <v>0.010155391912922274</v>
      </c>
      <c r="AI122" s="39">
        <v>13.6563323710305</v>
      </c>
    </row>
    <row r="123" ht="15.75" customHeight="1">
      <c r="A123" s="5">
        <v>489.0</v>
      </c>
      <c r="B123" s="6">
        <v>44636.0</v>
      </c>
      <c r="C123" s="5">
        <v>8.0</v>
      </c>
      <c r="D123" s="5" t="s">
        <v>49</v>
      </c>
      <c r="E123" s="8">
        <v>17.275</v>
      </c>
      <c r="F123" s="8">
        <v>0.40879999999999983</v>
      </c>
      <c r="G123" s="10">
        <v>0.027700000000000002</v>
      </c>
      <c r="H123" s="10">
        <v>0.0024000000000000132</v>
      </c>
      <c r="I123" s="10">
        <v>0.017000000000000015</v>
      </c>
      <c r="J123" s="10">
        <v>0.04470000000000002</v>
      </c>
      <c r="K123" s="10">
        <v>0.04710000000000003</v>
      </c>
      <c r="L123" s="39">
        <v>0.401</v>
      </c>
      <c r="M123" s="39">
        <v>0.00379999999999997</v>
      </c>
      <c r="N123" s="39">
        <v>5.999999999999894E-4</v>
      </c>
      <c r="O123" s="39">
        <v>0.0015999999999999903</v>
      </c>
      <c r="P123" s="39">
        <v>0.00539999999999996</v>
      </c>
      <c r="Q123" s="39">
        <v>0.007799999999999807</v>
      </c>
      <c r="R123" s="39">
        <v>0.023900000000000032</v>
      </c>
      <c r="S123" s="39">
        <v>0.0018000000000000238</v>
      </c>
      <c r="T123" s="39">
        <v>0.015400000000000025</v>
      </c>
      <c r="U123" s="39">
        <v>0.03930000000000006</v>
      </c>
      <c r="V123" s="39">
        <v>0.04110000000000008</v>
      </c>
      <c r="W123" s="39">
        <f t="shared" si="6"/>
        <v>4.379562044</v>
      </c>
      <c r="X123" s="39">
        <f t="shared" si="2"/>
        <v>37.46958637</v>
      </c>
      <c r="Y123" s="39">
        <f t="shared" si="3"/>
        <v>95.62043796</v>
      </c>
      <c r="Z123" s="39">
        <v>4.580152671755779</v>
      </c>
      <c r="AA123" s="39">
        <v>59.92217898832681</v>
      </c>
      <c r="AB123" s="39">
        <v>3.7596931613385653E-6</v>
      </c>
      <c r="AC123" s="39">
        <v>0.00546667080866336</v>
      </c>
      <c r="AD123" s="39">
        <v>0.013950659920809743</v>
      </c>
      <c r="AE123" s="39">
        <v>0.4403131115459943</v>
      </c>
      <c r="AF123" s="39">
        <v>3.7671232876712404</v>
      </c>
      <c r="AG123" s="39">
        <v>9.613502935420762</v>
      </c>
      <c r="AH123" s="39">
        <v>0.007972373809247535</v>
      </c>
      <c r="AI123" s="39">
        <v>10.053816046966755</v>
      </c>
    </row>
    <row r="124" ht="15.75" customHeight="1">
      <c r="A124" s="5">
        <v>490.0</v>
      </c>
      <c r="B124" s="6">
        <v>44636.0</v>
      </c>
      <c r="C124" s="5">
        <v>8.0</v>
      </c>
      <c r="D124" s="5" t="s">
        <v>49</v>
      </c>
      <c r="E124" s="8">
        <v>21.1</v>
      </c>
      <c r="F124" s="8">
        <v>0.6803999999999999</v>
      </c>
      <c r="G124" s="10">
        <v>0.045499999999999985</v>
      </c>
      <c r="H124" s="10">
        <v>0.0040000000000000036</v>
      </c>
      <c r="I124" s="10">
        <v>0.030399999999999983</v>
      </c>
      <c r="J124" s="10">
        <v>0.07589999999999997</v>
      </c>
      <c r="K124" s="10">
        <v>0.07989999999999997</v>
      </c>
      <c r="L124" s="39">
        <v>0.6676</v>
      </c>
      <c r="M124" s="39">
        <v>0.007699999999999985</v>
      </c>
      <c r="N124" s="39">
        <v>0.0012000000000000344</v>
      </c>
      <c r="O124" s="39">
        <v>0.003599999999999992</v>
      </c>
      <c r="P124" s="39">
        <v>0.011299999999999977</v>
      </c>
      <c r="Q124" s="39">
        <v>0.012799999999999923</v>
      </c>
      <c r="R124" s="39">
        <v>0.0378</v>
      </c>
      <c r="S124" s="39">
        <v>0.002799999999999969</v>
      </c>
      <c r="T124" s="39">
        <v>0.02679999999999999</v>
      </c>
      <c r="U124" s="39">
        <v>0.06459999999999999</v>
      </c>
      <c r="V124" s="39">
        <v>0.06739999999999996</v>
      </c>
      <c r="W124" s="39">
        <f t="shared" si="6"/>
        <v>4.154302671</v>
      </c>
      <c r="X124" s="39">
        <f t="shared" si="2"/>
        <v>39.76261128</v>
      </c>
      <c r="Y124" s="39">
        <f t="shared" si="3"/>
        <v>95.84569733</v>
      </c>
      <c r="Z124" s="39">
        <v>4.334365325077353</v>
      </c>
      <c r="AA124" s="39">
        <v>66.0098522167488</v>
      </c>
      <c r="AB124" s="39">
        <v>2.3350935099827136E-6</v>
      </c>
      <c r="AC124" s="39">
        <v>0.0054471299590045374</v>
      </c>
      <c r="AD124" s="39">
        <v>0.013130022214615417</v>
      </c>
      <c r="AE124" s="39">
        <v>0.4115226337448515</v>
      </c>
      <c r="AF124" s="39">
        <v>3.9388594944150492</v>
      </c>
      <c r="AG124" s="39">
        <v>9.494415049970605</v>
      </c>
      <c r="AH124" s="39">
        <v>0.0071748451207487</v>
      </c>
      <c r="AI124" s="39">
        <v>9.905937683715457</v>
      </c>
    </row>
    <row r="125" ht="15.75" customHeight="1">
      <c r="A125" s="5">
        <v>491.0</v>
      </c>
      <c r="B125" s="6">
        <v>44636.0</v>
      </c>
      <c r="C125" s="5">
        <v>8.0</v>
      </c>
      <c r="D125" s="5" t="s">
        <v>53</v>
      </c>
      <c r="E125" s="8">
        <v>18.0</v>
      </c>
      <c r="F125" s="8">
        <v>0.40290000000000004</v>
      </c>
      <c r="G125" s="10">
        <v>0.029100000000000015</v>
      </c>
      <c r="H125" s="10">
        <v>0.0015000000000000013</v>
      </c>
      <c r="I125" s="10">
        <v>0.016300000000000037</v>
      </c>
      <c r="J125" s="10">
        <v>0.04540000000000005</v>
      </c>
      <c r="K125" s="10">
        <v>0.04690000000000005</v>
      </c>
      <c r="L125" s="39">
        <v>0.3972</v>
      </c>
      <c r="M125" s="39">
        <v>0.005400000000000016</v>
      </c>
      <c r="N125" s="39">
        <v>3.0000000000002247E-4</v>
      </c>
      <c r="O125" s="39">
        <v>0.0024000000000000132</v>
      </c>
      <c r="P125" s="39">
        <v>0.007800000000000029</v>
      </c>
      <c r="Q125" s="39">
        <v>0.005700000000000038</v>
      </c>
      <c r="R125" s="39">
        <v>0.0237</v>
      </c>
      <c r="S125" s="39">
        <v>0.0011999999999999789</v>
      </c>
      <c r="T125" s="39">
        <v>0.013900000000000023</v>
      </c>
      <c r="U125" s="39">
        <v>0.03760000000000002</v>
      </c>
      <c r="V125" s="39">
        <v>0.0388</v>
      </c>
      <c r="W125" s="39">
        <f t="shared" si="6"/>
        <v>3.092783505</v>
      </c>
      <c r="X125" s="39">
        <f t="shared" si="2"/>
        <v>35.82474227</v>
      </c>
      <c r="Y125" s="39">
        <f t="shared" si="3"/>
        <v>96.90721649</v>
      </c>
      <c r="Z125" s="39">
        <v>3.19148936170207</v>
      </c>
      <c r="AA125" s="39">
        <v>55.8232931726909</v>
      </c>
      <c r="AB125" s="39">
        <v>2.0754098131337118E-6</v>
      </c>
      <c r="AC125" s="39">
        <v>0.0043998774808715726</v>
      </c>
      <c r="AD125" s="39">
        <v>0.011901826854731724</v>
      </c>
      <c r="AE125" s="39">
        <v>0.29784065524943626</v>
      </c>
      <c r="AF125" s="39">
        <v>3.4499875899727037</v>
      </c>
      <c r="AG125" s="39">
        <v>9.332340531149173</v>
      </c>
      <c r="AH125" s="39">
        <v>0.006652949245541839</v>
      </c>
      <c r="AI125" s="39">
        <v>9.630181186398609</v>
      </c>
    </row>
    <row r="126" ht="15.75" customHeight="1">
      <c r="A126" s="5">
        <v>492.0</v>
      </c>
      <c r="B126" s="6">
        <v>44636.0</v>
      </c>
      <c r="C126" s="5">
        <v>8.0</v>
      </c>
      <c r="D126" s="5" t="s">
        <v>53</v>
      </c>
      <c r="E126" s="8">
        <v>21.9</v>
      </c>
      <c r="F126" s="8">
        <v>0.7010000000000001</v>
      </c>
      <c r="G126" s="10">
        <v>0.04920000000000002</v>
      </c>
      <c r="H126" s="10">
        <v>0.006400000000000017</v>
      </c>
      <c r="I126" s="10">
        <v>0.02729999999999999</v>
      </c>
      <c r="J126" s="10">
        <v>0.07650000000000001</v>
      </c>
      <c r="K126" s="10">
        <v>0.08290000000000003</v>
      </c>
      <c r="L126" s="39">
        <v>0.688</v>
      </c>
      <c r="M126" s="39">
        <v>0.006900000000000017</v>
      </c>
      <c r="N126" s="39">
        <v>5.999999999999894E-4</v>
      </c>
      <c r="O126" s="39">
        <v>0.0033999999999999586</v>
      </c>
      <c r="P126" s="39">
        <v>0.010299999999999976</v>
      </c>
      <c r="Q126" s="39">
        <v>0.013000000000000123</v>
      </c>
      <c r="R126" s="39">
        <v>0.042300000000000004</v>
      </c>
      <c r="S126" s="39">
        <v>0.005800000000000027</v>
      </c>
      <c r="T126" s="39">
        <v>0.023900000000000032</v>
      </c>
      <c r="U126" s="39">
        <v>0.06620000000000004</v>
      </c>
      <c r="V126" s="39">
        <v>0.07200000000000006</v>
      </c>
      <c r="W126" s="39">
        <f t="shared" si="6"/>
        <v>8.055555556</v>
      </c>
      <c r="X126" s="39">
        <f t="shared" si="2"/>
        <v>33.19444444</v>
      </c>
      <c r="Y126" s="39">
        <f t="shared" si="3"/>
        <v>91.94444444</v>
      </c>
      <c r="Z126" s="39">
        <v>8.761329305135988</v>
      </c>
      <c r="AA126" s="39">
        <v>49.68814968814972</v>
      </c>
      <c r="AB126" s="39">
        <v>4.077438067312677E-6</v>
      </c>
      <c r="AC126" s="39">
        <v>0.004378987980988413</v>
      </c>
      <c r="AD126" s="39">
        <v>0.012129247043574591</v>
      </c>
      <c r="AE126" s="39">
        <v>0.8273894436519297</v>
      </c>
      <c r="AF126" s="39">
        <v>3.409415121255354</v>
      </c>
      <c r="AG126" s="39">
        <v>9.44365192582026</v>
      </c>
      <c r="AH126" s="39">
        <v>0.006854884662281261</v>
      </c>
      <c r="AI126" s="39">
        <v>10.27104136947219</v>
      </c>
    </row>
    <row r="127" ht="15.75" customHeight="1">
      <c r="A127" s="5">
        <v>493.0</v>
      </c>
      <c r="B127" s="6">
        <v>44636.0</v>
      </c>
      <c r="C127" s="5">
        <v>8.0</v>
      </c>
      <c r="D127" s="5" t="s">
        <v>53</v>
      </c>
      <c r="E127" s="8">
        <v>18.575</v>
      </c>
      <c r="F127" s="8">
        <v>0.5677000000000001</v>
      </c>
      <c r="G127" s="10">
        <v>0.03620000000000001</v>
      </c>
      <c r="H127" s="10">
        <v>0.008099999999999996</v>
      </c>
      <c r="I127" s="10">
        <v>0.02889999999999998</v>
      </c>
      <c r="J127" s="10">
        <v>0.06509999999999999</v>
      </c>
      <c r="K127" s="10">
        <v>0.07319999999999999</v>
      </c>
      <c r="L127" s="39">
        <v>0.5561</v>
      </c>
      <c r="M127" s="39">
        <v>0.0040000000000000036</v>
      </c>
      <c r="N127" s="39">
        <v>7.999999999999674E-4</v>
      </c>
      <c r="O127" s="39">
        <v>0.0032999999999999696</v>
      </c>
      <c r="P127" s="39">
        <v>0.007299999999999973</v>
      </c>
      <c r="Q127" s="39">
        <v>0.011600000000000055</v>
      </c>
      <c r="R127" s="39">
        <v>0.032200000000000006</v>
      </c>
      <c r="S127" s="39">
        <v>0.007300000000000029</v>
      </c>
      <c r="T127" s="39">
        <v>0.02560000000000001</v>
      </c>
      <c r="U127" s="39">
        <v>0.05780000000000002</v>
      </c>
      <c r="V127" s="39">
        <v>0.06510000000000005</v>
      </c>
      <c r="W127" s="39">
        <f t="shared" si="6"/>
        <v>11.21351767</v>
      </c>
      <c r="X127" s="39">
        <f t="shared" si="2"/>
        <v>39.32411674</v>
      </c>
      <c r="Y127" s="39">
        <f t="shared" si="3"/>
        <v>88.78648233</v>
      </c>
      <c r="Z127" s="39">
        <v>12.629757785467174</v>
      </c>
      <c r="AA127" s="39">
        <v>64.81012658227844</v>
      </c>
      <c r="AB127" s="39">
        <v>1.0928457974116473E-5</v>
      </c>
      <c r="AC127" s="39">
        <v>0.007423236570235632</v>
      </c>
      <c r="AD127" s="39">
        <v>0.016760276318735133</v>
      </c>
      <c r="AE127" s="39">
        <v>1.2858904350889604</v>
      </c>
      <c r="AF127" s="39">
        <v>4.509423991544832</v>
      </c>
      <c r="AG127" s="39">
        <v>10.181433855909813</v>
      </c>
      <c r="AH127" s="39">
        <v>0.01015767986557907</v>
      </c>
      <c r="AI127" s="39">
        <v>11.467324290998773</v>
      </c>
    </row>
    <row r="128" ht="15.75" customHeight="1">
      <c r="A128" s="5">
        <v>494.0</v>
      </c>
      <c r="B128" s="6">
        <v>44636.0</v>
      </c>
      <c r="C128" s="5">
        <v>8.0</v>
      </c>
      <c r="D128" s="5" t="s">
        <v>53</v>
      </c>
      <c r="E128" s="8">
        <v>22.7</v>
      </c>
      <c r="F128" s="8">
        <v>0.9014</v>
      </c>
      <c r="G128" s="10">
        <v>0.05960000000000004</v>
      </c>
      <c r="H128" s="10">
        <v>0.017100000000000004</v>
      </c>
      <c r="I128" s="10">
        <v>0.0403</v>
      </c>
      <c r="J128" s="10">
        <v>0.09990000000000004</v>
      </c>
      <c r="K128" s="10">
        <v>0.11700000000000005</v>
      </c>
      <c r="L128" s="39">
        <v>0.8836000000000002</v>
      </c>
      <c r="M128" s="39">
        <v>0.007300000000000029</v>
      </c>
      <c r="N128" s="39">
        <v>0.0023000000000000242</v>
      </c>
      <c r="O128" s="39">
        <v>0.0049000000000000155</v>
      </c>
      <c r="P128" s="39">
        <v>0.012200000000000044</v>
      </c>
      <c r="Q128" s="39">
        <v>0.017799999999999816</v>
      </c>
      <c r="R128" s="39">
        <v>0.05230000000000001</v>
      </c>
      <c r="S128" s="39">
        <v>0.01479999999999998</v>
      </c>
      <c r="T128" s="39">
        <v>0.03539999999999999</v>
      </c>
      <c r="U128" s="39">
        <v>0.0877</v>
      </c>
      <c r="V128" s="39">
        <v>0.10249999999999998</v>
      </c>
      <c r="W128" s="39">
        <f t="shared" si="6"/>
        <v>14.43902439</v>
      </c>
      <c r="X128" s="39">
        <f t="shared" si="2"/>
        <v>34.53658537</v>
      </c>
      <c r="Y128" s="39">
        <f t="shared" si="3"/>
        <v>85.56097561</v>
      </c>
      <c r="Z128" s="39">
        <v>16.87571265678447</v>
      </c>
      <c r="AA128" s="39">
        <v>52.75707898658717</v>
      </c>
      <c r="AB128" s="39">
        <v>8.824624266332738E-6</v>
      </c>
      <c r="AC128" s="39">
        <v>0.005868657639331846</v>
      </c>
      <c r="AD128" s="39">
        <v>0.014539019066932292</v>
      </c>
      <c r="AE128" s="39">
        <v>1.6418903927224295</v>
      </c>
      <c r="AF128" s="39">
        <v>3.927224317727977</v>
      </c>
      <c r="AG128" s="39">
        <v>9.729309962280897</v>
      </c>
      <c r="AH128" s="39">
        <v>0.008762868486100337</v>
      </c>
      <c r="AI128" s="39">
        <v>11.371200355003326</v>
      </c>
    </row>
    <row r="129" ht="15.75" customHeight="1">
      <c r="A129" s="5">
        <v>495.0</v>
      </c>
      <c r="B129" s="6">
        <v>44636.0</v>
      </c>
      <c r="C129" s="5">
        <v>8.0</v>
      </c>
      <c r="D129" s="5" t="s">
        <v>53</v>
      </c>
      <c r="E129" s="8">
        <v>19.4</v>
      </c>
      <c r="F129" s="8">
        <v>0.49839999999999995</v>
      </c>
      <c r="G129" s="10">
        <v>0.03640000000000004</v>
      </c>
      <c r="H129" s="10">
        <v>0.004400000000000015</v>
      </c>
      <c r="I129" s="10">
        <v>0.027700000000000002</v>
      </c>
      <c r="J129" s="10">
        <v>0.06410000000000005</v>
      </c>
      <c r="K129" s="10">
        <v>0.06850000000000006</v>
      </c>
      <c r="L129" s="39">
        <v>0.48819999999999997</v>
      </c>
      <c r="M129" s="39">
        <v>0.0047000000000000375</v>
      </c>
      <c r="N129" s="39">
        <v>4.0000000000001146E-4</v>
      </c>
      <c r="O129" s="39">
        <v>0.003500000000000003</v>
      </c>
      <c r="P129" s="39">
        <v>0.00820000000000004</v>
      </c>
      <c r="Q129" s="39">
        <v>0.010199999999999987</v>
      </c>
      <c r="R129" s="39">
        <v>0.031700000000000006</v>
      </c>
      <c r="S129" s="39">
        <v>0.0040000000000000036</v>
      </c>
      <c r="T129" s="39">
        <v>0.0242</v>
      </c>
      <c r="U129" s="39">
        <v>0.055900000000000005</v>
      </c>
      <c r="V129" s="39">
        <v>0.05990000000000001</v>
      </c>
      <c r="W129" s="39">
        <f t="shared" si="6"/>
        <v>6.677796327</v>
      </c>
      <c r="X129" s="39">
        <f t="shared" si="2"/>
        <v>40.40066778</v>
      </c>
      <c r="Y129" s="39">
        <f t="shared" si="3"/>
        <v>93.32220367</v>
      </c>
      <c r="Z129" s="39">
        <v>7.155635062611812</v>
      </c>
      <c r="AA129" s="39">
        <v>67.78711484593836</v>
      </c>
      <c r="AB129" s="39">
        <v>4.9052789596428725E-6</v>
      </c>
      <c r="AC129" s="39">
        <v>0.006216599985991526</v>
      </c>
      <c r="AD129" s="39">
        <v>0.014359832199046543</v>
      </c>
      <c r="AE129" s="39">
        <v>0.8025682182985562</v>
      </c>
      <c r="AF129" s="39">
        <v>4.85553772070626</v>
      </c>
      <c r="AG129" s="39">
        <v>11.215890850722314</v>
      </c>
      <c r="AH129" s="39">
        <v>0.008203924077955635</v>
      </c>
      <c r="AI129" s="39">
        <v>12.018459069020869</v>
      </c>
    </row>
    <row r="130" ht="15.75" customHeight="1">
      <c r="A130" s="5">
        <v>496.0</v>
      </c>
      <c r="B130" s="6">
        <v>44636.0</v>
      </c>
      <c r="C130" s="5">
        <v>8.0</v>
      </c>
      <c r="D130" s="5" t="s">
        <v>53</v>
      </c>
      <c r="E130" s="8">
        <v>19.05</v>
      </c>
      <c r="F130" s="8">
        <v>0.5554999999999999</v>
      </c>
      <c r="G130" s="10">
        <v>0.0358</v>
      </c>
      <c r="H130" s="10">
        <v>0.00269999999999998</v>
      </c>
      <c r="I130" s="10">
        <v>0.02100000000000002</v>
      </c>
      <c r="J130" s="10">
        <v>0.05680000000000002</v>
      </c>
      <c r="K130" s="10">
        <v>0.0595</v>
      </c>
      <c r="L130" s="39">
        <v>0.5448999999999999</v>
      </c>
      <c r="M130" s="39">
        <v>0.0039000000000000146</v>
      </c>
      <c r="N130" s="39">
        <v>5.000000000000004E-4</v>
      </c>
      <c r="O130" s="39">
        <v>0.0021999999999999797</v>
      </c>
      <c r="P130" s="39">
        <v>0.006099999999999994</v>
      </c>
      <c r="Q130" s="39">
        <v>0.010599999999999943</v>
      </c>
      <c r="R130" s="39">
        <v>0.031899999999999984</v>
      </c>
      <c r="S130" s="39">
        <v>0.0021999999999999797</v>
      </c>
      <c r="T130" s="39">
        <v>0.01880000000000004</v>
      </c>
      <c r="U130" s="39">
        <v>0.05070000000000002</v>
      </c>
      <c r="V130" s="39">
        <v>0.0529</v>
      </c>
      <c r="W130" s="39">
        <f t="shared" si="6"/>
        <v>4.15879017</v>
      </c>
      <c r="X130" s="39">
        <f t="shared" si="2"/>
        <v>35.53875236</v>
      </c>
      <c r="Y130" s="39">
        <f t="shared" si="3"/>
        <v>95.84120983</v>
      </c>
      <c r="Z130" s="39">
        <v>4.339250493096605</v>
      </c>
      <c r="AA130" s="39">
        <v>55.131964809384336</v>
      </c>
      <c r="AB130" s="39">
        <v>2.9330586957364127E-6</v>
      </c>
      <c r="AC130" s="39">
        <v>0.005080876450543873</v>
      </c>
      <c r="AD130" s="39">
        <v>0.0137021508533284</v>
      </c>
      <c r="AE130" s="39">
        <v>0.3960396039603925</v>
      </c>
      <c r="AF130" s="39">
        <v>3.3843384338433924</v>
      </c>
      <c r="AG130" s="39">
        <v>9.126912691269133</v>
      </c>
      <c r="AH130" s="39">
        <v>0.007651925481745393</v>
      </c>
      <c r="AI130" s="39">
        <v>9.522952295229526</v>
      </c>
    </row>
    <row r="131" ht="15.75" customHeight="1">
      <c r="A131" s="5">
        <v>497.0</v>
      </c>
      <c r="B131" s="6">
        <v>44636.0</v>
      </c>
      <c r="C131" s="5">
        <v>8.0</v>
      </c>
      <c r="D131" s="5" t="s">
        <v>56</v>
      </c>
      <c r="E131" s="8">
        <v>22.475</v>
      </c>
      <c r="F131" s="8">
        <v>1.073</v>
      </c>
      <c r="G131" s="10">
        <v>0.07919999999999999</v>
      </c>
      <c r="H131" s="10">
        <v>0.006400000000000017</v>
      </c>
      <c r="I131" s="10">
        <v>0.04309999999999997</v>
      </c>
      <c r="J131" s="10">
        <v>0.12229999999999996</v>
      </c>
      <c r="K131" s="10">
        <v>0.12869999999999998</v>
      </c>
      <c r="L131" s="39">
        <v>1.0543</v>
      </c>
      <c r="M131" s="39">
        <v>0.016100000000000003</v>
      </c>
      <c r="N131" s="39">
        <v>-0.005199999999999982</v>
      </c>
      <c r="O131" s="39">
        <v>0.004999999999999949</v>
      </c>
      <c r="P131" s="39">
        <v>0.021099999999999952</v>
      </c>
      <c r="Q131" s="39">
        <v>0.01869999999999994</v>
      </c>
      <c r="R131" s="39">
        <v>0.06309999999999999</v>
      </c>
      <c r="S131" s="39">
        <v>0.0116</v>
      </c>
      <c r="T131" s="39">
        <v>0.03810000000000002</v>
      </c>
      <c r="U131" s="39">
        <v>0.10120000000000001</v>
      </c>
      <c r="V131" s="39">
        <v>0.11280000000000001</v>
      </c>
      <c r="W131" s="39">
        <f t="shared" si="6"/>
        <v>10.28368794</v>
      </c>
      <c r="X131" s="39">
        <f t="shared" si="2"/>
        <v>33.77659574</v>
      </c>
      <c r="Y131" s="39">
        <f t="shared" si="3"/>
        <v>89.71631206</v>
      </c>
      <c r="Z131" s="39">
        <v>11.462450592885373</v>
      </c>
      <c r="AA131" s="39">
        <v>51.004016064257065</v>
      </c>
      <c r="AB131" s="39">
        <v>7.240204856982953E-6</v>
      </c>
      <c r="AC131" s="39">
        <v>0.006494136023157203</v>
      </c>
      <c r="AD131" s="39">
        <v>0.0172495161559976</v>
      </c>
      <c r="AE131" s="39">
        <v>1.081081081081081</v>
      </c>
      <c r="AF131" s="39">
        <v>3.550792171481829</v>
      </c>
      <c r="AG131" s="39">
        <v>9.431500465983227</v>
      </c>
      <c r="AH131" s="39">
        <v>0.009935963751371285</v>
      </c>
      <c r="AI131" s="39">
        <v>10.512581547064308</v>
      </c>
    </row>
    <row r="132" ht="15.75" customHeight="1">
      <c r="A132" s="5">
        <v>498.0</v>
      </c>
      <c r="B132" s="6">
        <v>44636.0</v>
      </c>
      <c r="C132" s="5">
        <v>8.0</v>
      </c>
      <c r="D132" s="5" t="s">
        <v>56</v>
      </c>
      <c r="E132" s="8">
        <v>18.45</v>
      </c>
      <c r="F132" s="8">
        <v>0.5427</v>
      </c>
      <c r="G132" s="10">
        <v>0.03360000000000002</v>
      </c>
      <c r="H132" s="10">
        <v>0.012399999999999967</v>
      </c>
      <c r="I132" s="10">
        <v>0.02589999999999998</v>
      </c>
      <c r="J132" s="10">
        <v>0.0595</v>
      </c>
      <c r="K132" s="10">
        <v>0.07189999999999996</v>
      </c>
      <c r="L132" s="39">
        <v>0.5322</v>
      </c>
      <c r="M132" s="39">
        <v>0.003400000000000014</v>
      </c>
      <c r="N132" s="39">
        <v>0.0012999999999999678</v>
      </c>
      <c r="O132" s="39">
        <v>0.00269999999999998</v>
      </c>
      <c r="P132" s="39">
        <v>0.006099999999999994</v>
      </c>
      <c r="Q132" s="39">
        <v>0.010499999999999954</v>
      </c>
      <c r="R132" s="39">
        <v>0.030200000000000005</v>
      </c>
      <c r="S132" s="39">
        <v>0.011099999999999999</v>
      </c>
      <c r="T132" s="39">
        <v>0.0232</v>
      </c>
      <c r="U132" s="39">
        <v>0.0534</v>
      </c>
      <c r="V132" s="39">
        <v>0.0645</v>
      </c>
      <c r="W132" s="39">
        <f t="shared" si="6"/>
        <v>17.20930233</v>
      </c>
      <c r="X132" s="39">
        <f t="shared" si="2"/>
        <v>35.96899225</v>
      </c>
      <c r="Y132" s="39">
        <f t="shared" si="3"/>
        <v>82.79069767</v>
      </c>
      <c r="Z132" s="39">
        <v>20.78651685393258</v>
      </c>
      <c r="AA132" s="39">
        <v>56.174334140435825</v>
      </c>
      <c r="AB132" s="39">
        <v>1.7140356057521698E-5</v>
      </c>
      <c r="AC132" s="39">
        <v>0.006855145918184676</v>
      </c>
      <c r="AD132" s="39">
        <v>0.015778654828925077</v>
      </c>
      <c r="AE132" s="39">
        <v>2.045328911000553</v>
      </c>
      <c r="AF132" s="39">
        <v>4.274921687857011</v>
      </c>
      <c r="AG132" s="39">
        <v>9.839690436705363</v>
      </c>
      <c r="AH132" s="39">
        <v>0.010270003773032202</v>
      </c>
      <c r="AI132" s="39">
        <v>11.885019347705917</v>
      </c>
    </row>
    <row r="133" ht="15.75" customHeight="1">
      <c r="A133" s="5">
        <v>499.0</v>
      </c>
      <c r="B133" s="6">
        <v>44636.0</v>
      </c>
      <c r="C133" s="5">
        <v>8.0</v>
      </c>
      <c r="D133" s="5" t="s">
        <v>56</v>
      </c>
      <c r="E133" s="8">
        <v>15.425</v>
      </c>
      <c r="F133" s="8">
        <v>0.2531000000000001</v>
      </c>
      <c r="G133" s="10">
        <v>0.008099999999999996</v>
      </c>
      <c r="H133" s="10">
        <v>0.0021000000000000463</v>
      </c>
      <c r="I133" s="10">
        <v>0.0126</v>
      </c>
      <c r="J133" s="10">
        <v>0.020699999999999996</v>
      </c>
      <c r="K133" s="10">
        <v>0.022800000000000042</v>
      </c>
      <c r="L133" s="39">
        <v>0.2472000000000001</v>
      </c>
      <c r="M133" s="39">
        <v>8.999999999999564E-4</v>
      </c>
      <c r="N133" s="39">
        <v>7.000000000000339E-4</v>
      </c>
      <c r="O133" s="39">
        <v>0.0017999999999999683</v>
      </c>
      <c r="P133" s="39">
        <v>0.0026999999999999247</v>
      </c>
      <c r="Q133" s="39">
        <v>0.005900000000000016</v>
      </c>
      <c r="R133" s="39">
        <v>0.00720000000000004</v>
      </c>
      <c r="S133" s="39">
        <v>0.0014000000000000123</v>
      </c>
      <c r="T133" s="39">
        <v>0.010800000000000032</v>
      </c>
      <c r="U133" s="39">
        <v>0.01800000000000007</v>
      </c>
      <c r="V133" s="39">
        <v>0.019400000000000084</v>
      </c>
      <c r="W133" s="39">
        <f t="shared" si="6"/>
        <v>7.216494845</v>
      </c>
      <c r="X133" s="39">
        <f t="shared" si="2"/>
        <v>55.67010309</v>
      </c>
      <c r="Y133" s="39">
        <f t="shared" si="3"/>
        <v>92.78350515</v>
      </c>
      <c r="Z133" s="39">
        <v>7.777777777777815</v>
      </c>
      <c r="AA133" s="39">
        <v>125.5813953488368</v>
      </c>
      <c r="AB133" s="39">
        <v>4.918334084092395E-6</v>
      </c>
      <c r="AC133" s="39">
        <v>0.005257397284679149</v>
      </c>
      <c r="AD133" s="39">
        <v>0.00876232880779859</v>
      </c>
      <c r="AE133" s="39">
        <v>0.5531410509680015</v>
      </c>
      <c r="AF133" s="39">
        <v>4.267088107467415</v>
      </c>
      <c r="AG133" s="39">
        <v>7.111813512445699</v>
      </c>
      <c r="AH133" s="39">
        <v>0.005285988473862986</v>
      </c>
      <c r="AI133" s="39">
        <v>7.6649545634137</v>
      </c>
    </row>
    <row r="134" ht="15.75" customHeight="1">
      <c r="A134" s="5">
        <v>500.0</v>
      </c>
      <c r="B134" s="6">
        <v>44636.0</v>
      </c>
      <c r="C134" s="5">
        <v>8.0</v>
      </c>
      <c r="D134" s="5" t="s">
        <v>56</v>
      </c>
      <c r="E134" s="8">
        <v>20.05</v>
      </c>
      <c r="F134" s="8">
        <v>0.6172000000000002</v>
      </c>
      <c r="G134" s="10">
        <v>0.04269999999999996</v>
      </c>
      <c r="H134" s="10">
        <v>0.016900000000000026</v>
      </c>
      <c r="I134" s="10">
        <v>0.03149999999999997</v>
      </c>
      <c r="J134" s="10">
        <v>0.07419999999999993</v>
      </c>
      <c r="K134" s="10">
        <v>0.09109999999999996</v>
      </c>
      <c r="L134" s="39">
        <v>0.6056000000000001</v>
      </c>
      <c r="M134" s="39">
        <v>0.005199999999999982</v>
      </c>
      <c r="N134" s="39">
        <v>0.0018000000000000238</v>
      </c>
      <c r="O134" s="39">
        <v>0.003599999999999992</v>
      </c>
      <c r="P134" s="39">
        <v>0.008799999999999975</v>
      </c>
      <c r="Q134" s="39">
        <v>0.011600000000000055</v>
      </c>
      <c r="R134" s="39">
        <v>0.03749999999999998</v>
      </c>
      <c r="S134" s="39">
        <v>0.015100000000000002</v>
      </c>
      <c r="T134" s="39">
        <v>0.02789999999999998</v>
      </c>
      <c r="U134" s="39">
        <v>0.06539999999999996</v>
      </c>
      <c r="V134" s="39">
        <v>0.08049999999999996</v>
      </c>
      <c r="W134" s="39">
        <f t="shared" si="6"/>
        <v>18.75776398</v>
      </c>
      <c r="X134" s="39">
        <f t="shared" si="2"/>
        <v>34.65838509</v>
      </c>
      <c r="Y134" s="39">
        <f t="shared" si="3"/>
        <v>81.24223602</v>
      </c>
      <c r="Z134" s="39">
        <v>23.08868501529054</v>
      </c>
      <c r="AA134" s="39">
        <v>53.041825095057014</v>
      </c>
      <c r="AB134" s="39">
        <v>1.5917736924290182E-5</v>
      </c>
      <c r="AC134" s="39">
        <v>0.006537918940813457</v>
      </c>
      <c r="AD134" s="39">
        <v>0.015325444398896063</v>
      </c>
      <c r="AE134" s="39">
        <v>2.4465327284510687</v>
      </c>
      <c r="AF134" s="39">
        <v>4.520414776409587</v>
      </c>
      <c r="AG134" s="39">
        <v>10.596241088788066</v>
      </c>
      <c r="AH134" s="39">
        <v>0.009987407027359797</v>
      </c>
      <c r="AI134" s="39">
        <v>13.042773817239134</v>
      </c>
    </row>
    <row r="135" ht="15.75" customHeight="1">
      <c r="A135" s="5">
        <v>501.0</v>
      </c>
      <c r="B135" s="6">
        <v>44636.0</v>
      </c>
      <c r="C135" s="5">
        <v>8.0</v>
      </c>
      <c r="D135" s="5" t="s">
        <v>56</v>
      </c>
      <c r="E135" s="8">
        <v>20.975</v>
      </c>
      <c r="F135" s="8">
        <v>0.6347</v>
      </c>
      <c r="G135" s="10">
        <v>0.0484</v>
      </c>
      <c r="H135" s="10">
        <v>0.0030999999999999917</v>
      </c>
      <c r="I135" s="10">
        <v>0.03490000000000004</v>
      </c>
      <c r="J135" s="10">
        <v>0.08330000000000004</v>
      </c>
      <c r="K135" s="10">
        <v>0.08640000000000003</v>
      </c>
      <c r="L135" s="39">
        <v>0.6214</v>
      </c>
      <c r="M135" s="39">
        <v>0.006200000000000039</v>
      </c>
      <c r="N135" s="39">
        <v>2.9999999999996696E-4</v>
      </c>
      <c r="O135" s="39">
        <v>0.003500000000000003</v>
      </c>
      <c r="P135" s="39">
        <v>0.009700000000000042</v>
      </c>
      <c r="Q135" s="39">
        <v>0.01330000000000009</v>
      </c>
      <c r="R135" s="39">
        <v>0.04219999999999996</v>
      </c>
      <c r="S135" s="39">
        <v>0.0028000000000000247</v>
      </c>
      <c r="T135" s="39">
        <v>0.03140000000000004</v>
      </c>
      <c r="U135" s="39">
        <v>0.0736</v>
      </c>
      <c r="V135" s="39">
        <v>0.07640000000000002</v>
      </c>
      <c r="W135" s="39">
        <f t="shared" si="6"/>
        <v>3.664921466</v>
      </c>
      <c r="X135" s="39">
        <f t="shared" si="2"/>
        <v>41.09947644</v>
      </c>
      <c r="Y135" s="39">
        <f t="shared" si="3"/>
        <v>96.33507853</v>
      </c>
      <c r="Z135" s="39">
        <v>3.80434782608699</v>
      </c>
      <c r="AA135" s="39">
        <v>69.7777777777779</v>
      </c>
      <c r="AB135" s="39">
        <v>2.3996587205416143E-6</v>
      </c>
      <c r="AC135" s="39">
        <v>0.006488685536544425</v>
      </c>
      <c r="AD135" s="39">
        <v>0.015209148264002203</v>
      </c>
      <c r="AE135" s="39">
        <v>0.44115330077202214</v>
      </c>
      <c r="AF135" s="39">
        <v>4.947219158657639</v>
      </c>
      <c r="AG135" s="39">
        <v>11.59602962029305</v>
      </c>
      <c r="AH135" s="39">
        <v>0.008279182387866795</v>
      </c>
      <c r="AI135" s="39">
        <v>12.037182921065073</v>
      </c>
    </row>
    <row r="136" ht="15.75" customHeight="1">
      <c r="A136" s="5">
        <v>502.0</v>
      </c>
      <c r="B136" s="6">
        <v>44636.0</v>
      </c>
      <c r="C136" s="5">
        <v>8.0</v>
      </c>
      <c r="D136" s="5" t="s">
        <v>54</v>
      </c>
      <c r="E136" s="8">
        <v>18.8</v>
      </c>
      <c r="F136" s="8">
        <v>0.5425</v>
      </c>
      <c r="G136" s="10">
        <v>0.0338</v>
      </c>
      <c r="H136" s="10">
        <v>0.0048000000000000265</v>
      </c>
      <c r="I136" s="10">
        <v>0.024400000000000033</v>
      </c>
      <c r="J136" s="10">
        <v>0.05820000000000003</v>
      </c>
      <c r="K136" s="10">
        <v>0.06300000000000006</v>
      </c>
      <c r="L136" s="39">
        <v>0.5314999999999999</v>
      </c>
      <c r="M136" s="39">
        <v>0.0040999999999999925</v>
      </c>
      <c r="N136" s="39">
        <v>6.000000000000449E-4</v>
      </c>
      <c r="O136" s="39">
        <v>0.0030999999999999917</v>
      </c>
      <c r="P136" s="39">
        <v>0.007199999999999984</v>
      </c>
      <c r="Q136" s="39">
        <v>0.01100000000000012</v>
      </c>
      <c r="R136" s="39">
        <v>0.029700000000000004</v>
      </c>
      <c r="S136" s="39">
        <v>0.0041999999999999815</v>
      </c>
      <c r="T136" s="39">
        <v>0.02130000000000004</v>
      </c>
      <c r="U136" s="39">
        <v>0.051000000000000045</v>
      </c>
      <c r="V136" s="39">
        <v>0.05520000000000003</v>
      </c>
      <c r="W136" s="39">
        <f t="shared" si="6"/>
        <v>7.608695652</v>
      </c>
      <c r="X136" s="39">
        <f t="shared" si="2"/>
        <v>38.58695652</v>
      </c>
      <c r="Y136" s="39">
        <f t="shared" si="3"/>
        <v>92.39130435</v>
      </c>
      <c r="Z136" s="39">
        <v>8.235294117647015</v>
      </c>
      <c r="AA136" s="39">
        <v>62.8318584070798</v>
      </c>
      <c r="AB136" s="39">
        <v>5.949528029545399E-6</v>
      </c>
      <c r="AC136" s="39">
        <v>0.005972483181846965</v>
      </c>
      <c r="AD136" s="39">
        <v>0.014300311843858916</v>
      </c>
      <c r="AE136" s="39">
        <v>0.7741935483870934</v>
      </c>
      <c r="AF136" s="39">
        <v>3.926267281105998</v>
      </c>
      <c r="AG136" s="39">
        <v>9.400921658986183</v>
      </c>
      <c r="AH136" s="39">
        <v>0.008307407799813146</v>
      </c>
      <c r="AI136" s="39">
        <v>10.175115207373278</v>
      </c>
    </row>
    <row r="137" ht="15.75" customHeight="1">
      <c r="A137" s="5">
        <v>503.0</v>
      </c>
      <c r="B137" s="6">
        <v>44636.0</v>
      </c>
      <c r="C137" s="5">
        <v>8.0</v>
      </c>
      <c r="D137" s="5" t="s">
        <v>54</v>
      </c>
      <c r="E137" s="8">
        <v>21.025</v>
      </c>
      <c r="F137" s="8">
        <v>0.7316</v>
      </c>
      <c r="G137" s="10">
        <v>0.05199999999999999</v>
      </c>
      <c r="H137" s="10">
        <v>0.010399999999999965</v>
      </c>
      <c r="I137" s="10">
        <v>0.03770000000000001</v>
      </c>
      <c r="J137" s="10">
        <v>0.0897</v>
      </c>
      <c r="K137" s="10">
        <v>0.10009999999999997</v>
      </c>
      <c r="L137" s="39">
        <v>0.7171000000000001</v>
      </c>
      <c r="M137" s="39">
        <v>0.007599999999999996</v>
      </c>
      <c r="N137" s="39">
        <v>0.0015000000000000013</v>
      </c>
      <c r="O137" s="39">
        <v>0.0046000000000000485</v>
      </c>
      <c r="P137" s="39">
        <v>0.012200000000000044</v>
      </c>
      <c r="Q137" s="39">
        <v>0.014499999999999957</v>
      </c>
      <c r="R137" s="39">
        <v>0.044399999999999995</v>
      </c>
      <c r="S137" s="39">
        <v>0.008899999999999963</v>
      </c>
      <c r="T137" s="39">
        <v>0.03309999999999996</v>
      </c>
      <c r="U137" s="39">
        <v>0.07749999999999996</v>
      </c>
      <c r="V137" s="39">
        <v>0.08639999999999992</v>
      </c>
      <c r="W137" s="39">
        <f t="shared" si="6"/>
        <v>10.30092593</v>
      </c>
      <c r="X137" s="39">
        <f t="shared" si="2"/>
        <v>38.31018519</v>
      </c>
      <c r="Y137" s="39">
        <f t="shared" si="3"/>
        <v>89.69907407</v>
      </c>
      <c r="Z137" s="39">
        <v>11.483870967741895</v>
      </c>
      <c r="AA137" s="39">
        <v>62.10131332082549</v>
      </c>
      <c r="AB137" s="39">
        <v>7.544577521464913E-6</v>
      </c>
      <c r="AC137" s="39">
        <v>0.006794731297362122</v>
      </c>
      <c r="AD137" s="39">
        <v>0.015909114064820686</v>
      </c>
      <c r="AE137" s="39">
        <v>1.2165117550574034</v>
      </c>
      <c r="AF137" s="39">
        <v>4.524330235101143</v>
      </c>
      <c r="AG137" s="39">
        <v>10.593220338983045</v>
      </c>
      <c r="AH137" s="39">
        <v>0.00929620578881102</v>
      </c>
      <c r="AI137" s="39">
        <v>11.809732094040449</v>
      </c>
    </row>
    <row r="138" ht="15.75" customHeight="1">
      <c r="A138" s="5">
        <v>504.0</v>
      </c>
      <c r="B138" s="6">
        <v>44636.0</v>
      </c>
      <c r="C138" s="5">
        <v>8.0</v>
      </c>
      <c r="D138" s="5" t="s">
        <v>54</v>
      </c>
      <c r="E138" s="8">
        <v>20.25</v>
      </c>
      <c r="F138" s="8">
        <v>0.6886999999999999</v>
      </c>
      <c r="G138" s="10">
        <v>0.0348</v>
      </c>
      <c r="H138" s="10">
        <v>0.0022999999999999687</v>
      </c>
      <c r="I138" s="10">
        <v>0.020799999999999985</v>
      </c>
      <c r="J138" s="10">
        <v>0.05559999999999998</v>
      </c>
      <c r="K138" s="10">
        <v>0.05789999999999995</v>
      </c>
      <c r="L138" s="39">
        <v>0.6727999999999998</v>
      </c>
      <c r="M138" s="39">
        <v>0.0040000000000000036</v>
      </c>
      <c r="N138" s="39">
        <v>9.999999999998899E-5</v>
      </c>
      <c r="O138" s="39">
        <v>0.0024000000000000132</v>
      </c>
      <c r="P138" s="39">
        <v>0.006400000000000017</v>
      </c>
      <c r="Q138" s="39">
        <v>0.015900000000000025</v>
      </c>
      <c r="R138" s="39">
        <v>0.030799999999999994</v>
      </c>
      <c r="S138" s="39">
        <v>0.0021999999999999797</v>
      </c>
      <c r="T138" s="39">
        <v>0.018399999999999972</v>
      </c>
      <c r="U138" s="39">
        <v>0.049199999999999966</v>
      </c>
      <c r="V138" s="39">
        <v>0.051399999999999946</v>
      </c>
      <c r="W138" s="39">
        <f t="shared" si="6"/>
        <v>4.280155642</v>
      </c>
      <c r="X138" s="39">
        <f t="shared" si="2"/>
        <v>35.79766537</v>
      </c>
      <c r="Y138" s="39">
        <f t="shared" si="3"/>
        <v>95.71984436</v>
      </c>
      <c r="Z138" s="39">
        <v>4.471544715447116</v>
      </c>
      <c r="AA138" s="39">
        <v>55.757575757575715</v>
      </c>
      <c r="AB138" s="39">
        <v>2.2158475457723467E-6</v>
      </c>
      <c r="AC138" s="39">
        <v>0.004194068204104772</v>
      </c>
      <c r="AD138" s="39">
        <v>0.011214573676193204</v>
      </c>
      <c r="AE138" s="39">
        <v>0.31944242776244813</v>
      </c>
      <c r="AF138" s="39">
        <v>2.671700304922314</v>
      </c>
      <c r="AG138" s="39">
        <v>7.143894293596628</v>
      </c>
      <c r="AH138" s="39">
        <v>0.006189962761623579</v>
      </c>
      <c r="AI138" s="39">
        <v>7.463336721359076</v>
      </c>
    </row>
    <row r="139" ht="15.75" customHeight="1">
      <c r="A139" s="5">
        <v>505.0</v>
      </c>
      <c r="B139" s="6">
        <v>44636.0</v>
      </c>
      <c r="C139" s="5">
        <v>8.0</v>
      </c>
      <c r="D139" s="5" t="s">
        <v>54</v>
      </c>
      <c r="E139" s="8">
        <v>19.3</v>
      </c>
      <c r="F139" s="8">
        <v>0.5186999999999999</v>
      </c>
      <c r="G139" s="10">
        <v>0.0338</v>
      </c>
      <c r="H139" s="10">
        <v>0.005900000000000016</v>
      </c>
      <c r="I139" s="10">
        <v>0.02839999999999998</v>
      </c>
      <c r="J139" s="10">
        <v>0.06219999999999998</v>
      </c>
      <c r="K139" s="10">
        <v>0.0681</v>
      </c>
      <c r="L139" s="39">
        <v>0.5074999999999998</v>
      </c>
      <c r="M139" s="39">
        <v>0.0039000000000000146</v>
      </c>
      <c r="N139" s="39">
        <v>6.000000000000449E-4</v>
      </c>
      <c r="O139" s="39">
        <v>0.00269999999999998</v>
      </c>
      <c r="P139" s="39">
        <v>0.006599999999999995</v>
      </c>
      <c r="Q139" s="39">
        <v>0.011200000000000099</v>
      </c>
      <c r="R139" s="39">
        <v>0.029899999999999982</v>
      </c>
      <c r="S139" s="39">
        <v>0.005299999999999971</v>
      </c>
      <c r="T139" s="39">
        <v>0.0257</v>
      </c>
      <c r="U139" s="39">
        <v>0.05559999999999998</v>
      </c>
      <c r="V139" s="39">
        <v>0.060899999999999954</v>
      </c>
      <c r="W139" s="39">
        <f t="shared" si="6"/>
        <v>8.702791461</v>
      </c>
      <c r="X139" s="39">
        <f t="shared" si="2"/>
        <v>42.20032841</v>
      </c>
      <c r="Y139" s="39">
        <f t="shared" si="3"/>
        <v>91.29720854</v>
      </c>
      <c r="Z139" s="39">
        <v>9.532374100719377</v>
      </c>
      <c r="AA139" s="39">
        <v>73.01136363636374</v>
      </c>
      <c r="AB139" s="39">
        <v>6.655522470722256E-6</v>
      </c>
      <c r="AC139" s="39">
        <v>0.006697734092142946</v>
      </c>
      <c r="AD139" s="39">
        <v>0.014490039514519364</v>
      </c>
      <c r="AE139" s="39">
        <v>1.0217852323115426</v>
      </c>
      <c r="AF139" s="39">
        <v>4.954694428378639</v>
      </c>
      <c r="AG139" s="39">
        <v>10.719105455947558</v>
      </c>
      <c r="AH139" s="39">
        <v>0.008471208393534779</v>
      </c>
      <c r="AI139" s="39">
        <v>11.740890688259102</v>
      </c>
    </row>
    <row r="140" ht="15.75" customHeight="1">
      <c r="A140" s="5">
        <v>506.0</v>
      </c>
      <c r="B140" s="6">
        <v>44636.0</v>
      </c>
      <c r="C140" s="5">
        <v>8.0</v>
      </c>
      <c r="D140" s="5" t="s">
        <v>54</v>
      </c>
      <c r="E140" s="8">
        <v>18.25</v>
      </c>
      <c r="F140" s="8">
        <v>0.5353000000000001</v>
      </c>
      <c r="G140" s="10">
        <v>0.030600000000000016</v>
      </c>
      <c r="H140" s="10">
        <v>0.002799999999999969</v>
      </c>
      <c r="I140" s="10">
        <v>0.02310000000000001</v>
      </c>
      <c r="J140" s="10">
        <v>0.053700000000000025</v>
      </c>
      <c r="K140" s="10">
        <v>0.056499999999999995</v>
      </c>
      <c r="L140" s="39">
        <v>0.5246999999999999</v>
      </c>
      <c r="M140" s="39">
        <v>0.0041999999999999815</v>
      </c>
      <c r="N140" s="39">
        <v>6.999999999999784E-4</v>
      </c>
      <c r="O140" s="39">
        <v>0.00269999999999998</v>
      </c>
      <c r="P140" s="39">
        <v>0.006899999999999962</v>
      </c>
      <c r="Q140" s="39">
        <v>0.010600000000000165</v>
      </c>
      <c r="R140" s="39">
        <v>0.026400000000000035</v>
      </c>
      <c r="S140" s="39">
        <v>0.0020999999999999908</v>
      </c>
      <c r="T140" s="39">
        <v>0.02040000000000003</v>
      </c>
      <c r="U140" s="39">
        <v>0.046800000000000064</v>
      </c>
      <c r="V140" s="39">
        <v>0.048900000000000055</v>
      </c>
      <c r="W140" s="39">
        <f t="shared" si="6"/>
        <v>4.294478528</v>
      </c>
      <c r="X140" s="39">
        <f t="shared" si="2"/>
        <v>41.71779141</v>
      </c>
      <c r="Y140" s="39">
        <f t="shared" si="3"/>
        <v>95.70552147</v>
      </c>
      <c r="Z140" s="39">
        <v>4.4871794871794615</v>
      </c>
      <c r="AA140" s="39">
        <v>71.57894736842108</v>
      </c>
      <c r="AB140" s="39">
        <v>3.4091361673259575E-6</v>
      </c>
      <c r="AC140" s="39">
        <v>0.006213773455671148</v>
      </c>
      <c r="AD140" s="39">
        <v>0.014255127339480868</v>
      </c>
      <c r="AE140" s="39">
        <v>0.3923033812815226</v>
      </c>
      <c r="AF140" s="39">
        <v>3.810947132449099</v>
      </c>
      <c r="AG140" s="39">
        <v>8.742761068559696</v>
      </c>
      <c r="AH140" s="39">
        <v>0.00804489263965329</v>
      </c>
      <c r="AI140" s="39">
        <v>9.13506444984122</v>
      </c>
    </row>
    <row r="141" ht="15.75" customHeight="1">
      <c r="A141" s="5">
        <v>507.0</v>
      </c>
      <c r="B141" s="6">
        <v>44636.0</v>
      </c>
      <c r="C141" s="5">
        <v>8.0</v>
      </c>
      <c r="D141" s="5" t="s">
        <v>54</v>
      </c>
      <c r="E141" s="8">
        <v>11.825</v>
      </c>
      <c r="F141" s="8">
        <v>0.12639999999999985</v>
      </c>
      <c r="G141" s="10">
        <v>0.007000000000000006</v>
      </c>
      <c r="H141" s="10">
        <v>3.9999999999995595E-4</v>
      </c>
      <c r="I141" s="10">
        <v>0.00379999999999997</v>
      </c>
      <c r="J141" s="10">
        <v>0.010799999999999976</v>
      </c>
      <c r="K141" s="10">
        <v>0.011199999999999932</v>
      </c>
      <c r="L141" s="39">
        <v>0.12379999999999991</v>
      </c>
      <c r="M141" s="39">
        <v>9.000000000000119E-4</v>
      </c>
      <c r="N141" s="39">
        <v>-2.0000000000003348E-4</v>
      </c>
      <c r="O141" s="39">
        <v>3.9999999999995595E-4</v>
      </c>
      <c r="P141" s="39">
        <v>0.0012999999999999678</v>
      </c>
      <c r="Q141" s="39">
        <v>0.0025999999999999357</v>
      </c>
      <c r="R141" s="39">
        <v>0.006099999999999994</v>
      </c>
      <c r="S141" s="39">
        <v>5.999999999999894E-4</v>
      </c>
      <c r="T141" s="39">
        <v>0.003400000000000014</v>
      </c>
      <c r="U141" s="39">
        <v>0.009500000000000008</v>
      </c>
      <c r="V141" s="39">
        <v>0.010099999999999998</v>
      </c>
      <c r="W141" s="39">
        <f t="shared" si="6"/>
        <v>5.940594059</v>
      </c>
      <c r="X141" s="39">
        <f t="shared" si="2"/>
        <v>33.66336634</v>
      </c>
      <c r="Y141" s="39">
        <f t="shared" si="3"/>
        <v>94.05940594</v>
      </c>
      <c r="Z141" s="39">
        <v>6.315789473684094</v>
      </c>
      <c r="AA141" s="39">
        <v>50.74626865671675</v>
      </c>
      <c r="AB141" s="39">
        <v>7.139571286369515E-6</v>
      </c>
      <c r="AC141" s="39">
        <v>0.0034722948212646816</v>
      </c>
      <c r="AD141" s="39">
        <v>0.009702000235886578</v>
      </c>
      <c r="AE141" s="39">
        <v>0.4746835443037897</v>
      </c>
      <c r="AF141" s="39">
        <v>2.6898734177215333</v>
      </c>
      <c r="AG141" s="39">
        <v>7.515822784810143</v>
      </c>
      <c r="AH141" s="39">
        <v>0.006108265779148753</v>
      </c>
      <c r="AI141" s="39">
        <v>7.9905063291139315</v>
      </c>
    </row>
    <row r="142" ht="15.75" customHeight="1">
      <c r="A142" s="11">
        <v>380.0</v>
      </c>
      <c r="B142" s="12">
        <v>44677.0</v>
      </c>
      <c r="C142" s="11">
        <v>8.0</v>
      </c>
      <c r="D142" s="11" t="s">
        <v>54</v>
      </c>
      <c r="E142" s="14">
        <v>30.7</v>
      </c>
      <c r="F142" s="8">
        <v>2.0709</v>
      </c>
      <c r="G142" s="10">
        <v>0.13830000000000003</v>
      </c>
      <c r="H142" s="10">
        <v>0.2103</v>
      </c>
      <c r="I142" s="10">
        <v>0.09620000000000001</v>
      </c>
      <c r="J142" s="10">
        <v>0.23450000000000004</v>
      </c>
      <c r="K142" s="10">
        <v>0.44480000000000003</v>
      </c>
      <c r="L142" s="39">
        <v>2.0343</v>
      </c>
      <c r="M142" s="39">
        <v>0.03639999999999999</v>
      </c>
      <c r="N142" s="39">
        <v>0.0353</v>
      </c>
      <c r="O142" s="39">
        <v>0.010599999999999998</v>
      </c>
      <c r="P142" s="39">
        <v>0.046999999999999986</v>
      </c>
      <c r="Q142" s="39">
        <v>0.036599999999999966</v>
      </c>
      <c r="R142" s="39">
        <v>0.10190000000000005</v>
      </c>
      <c r="S142" s="39">
        <v>0.175</v>
      </c>
      <c r="T142" s="39">
        <v>0.08560000000000001</v>
      </c>
      <c r="U142" s="39">
        <v>0.18750000000000006</v>
      </c>
      <c r="V142" s="39">
        <v>0.36250000000000004</v>
      </c>
      <c r="W142" s="39">
        <f t="shared" si="6"/>
        <v>48.27586207</v>
      </c>
      <c r="X142" s="39">
        <f t="shared" si="2"/>
        <v>23.6137931</v>
      </c>
      <c r="Y142" s="39">
        <f t="shared" si="3"/>
        <v>51.72413793</v>
      </c>
      <c r="Z142" s="39">
        <v>93.3333333333333</v>
      </c>
      <c r="AA142" s="39">
        <v>30.913687251715423</v>
      </c>
      <c r="AB142" s="39">
        <v>2.6099174057172035E-5</v>
      </c>
      <c r="AC142" s="39">
        <v>0.006116186047407766</v>
      </c>
      <c r="AD142" s="39">
        <v>0.013397019671599956</v>
      </c>
      <c r="AE142" s="39">
        <v>8.45043217924574</v>
      </c>
      <c r="AF142" s="39">
        <v>4.133468540248201</v>
      </c>
      <c r="AG142" s="39">
        <v>9.054034477763294</v>
      </c>
      <c r="AH142" s="39">
        <v>0.012528321350440375</v>
      </c>
      <c r="AI142" s="39">
        <v>17.504466657009033</v>
      </c>
    </row>
    <row r="143" ht="15.75" customHeight="1">
      <c r="A143" s="11">
        <v>381.0</v>
      </c>
      <c r="B143" s="12">
        <v>44677.0</v>
      </c>
      <c r="C143" s="11">
        <v>8.0</v>
      </c>
      <c r="D143" s="11" t="s">
        <v>54</v>
      </c>
      <c r="E143" s="14">
        <v>39.85</v>
      </c>
      <c r="F143" s="8">
        <v>5.098599999999999</v>
      </c>
      <c r="G143" s="10">
        <v>0.34529999999999994</v>
      </c>
      <c r="H143" s="10">
        <v>0.3446</v>
      </c>
      <c r="I143" s="10">
        <v>0.23929999999999996</v>
      </c>
      <c r="J143" s="10">
        <v>0.5845999999999999</v>
      </c>
      <c r="K143" s="10">
        <v>0.9291999999999999</v>
      </c>
      <c r="L143" s="39">
        <v>5.008699999999999</v>
      </c>
      <c r="M143" s="39">
        <v>0.07649999999999996</v>
      </c>
      <c r="N143" s="39">
        <v>0.057599999999999985</v>
      </c>
      <c r="O143" s="39">
        <v>0.021799999999999986</v>
      </c>
      <c r="P143" s="39">
        <v>0.09829999999999994</v>
      </c>
      <c r="Q143" s="39">
        <v>0.08990000000000009</v>
      </c>
      <c r="R143" s="39">
        <v>0.2688</v>
      </c>
      <c r="S143" s="39">
        <v>0.28700000000000003</v>
      </c>
      <c r="T143" s="39">
        <v>0.21749999999999997</v>
      </c>
      <c r="U143" s="39">
        <v>0.48629999999999995</v>
      </c>
      <c r="V143" s="39">
        <v>0.7733000000000001</v>
      </c>
      <c r="W143" s="39">
        <f t="shared" si="6"/>
        <v>37.11366869</v>
      </c>
      <c r="X143" s="39">
        <f t="shared" si="2"/>
        <v>28.12621234</v>
      </c>
      <c r="Y143" s="39">
        <f t="shared" si="3"/>
        <v>62.88633131</v>
      </c>
      <c r="Z143" s="39">
        <v>59.017067653711706</v>
      </c>
      <c r="AA143" s="39">
        <v>39.1327815761065</v>
      </c>
      <c r="AB143" s="39">
        <v>1.2925154798140276E-5</v>
      </c>
      <c r="AC143" s="39">
        <v>0.007509743989791187</v>
      </c>
      <c r="AD143" s="39">
        <v>0.01679075173441588</v>
      </c>
      <c r="AE143" s="39">
        <v>5.628996195033932</v>
      </c>
      <c r="AF143" s="39">
        <v>4.265876907386342</v>
      </c>
      <c r="AG143" s="39">
        <v>9.537912368101049</v>
      </c>
      <c r="AH143" s="39">
        <v>0.012219770035755806</v>
      </c>
      <c r="AI143" s="39">
        <v>15.166908563134982</v>
      </c>
    </row>
    <row r="144" ht="15.75" customHeight="1">
      <c r="A144" s="11">
        <v>382.0</v>
      </c>
      <c r="B144" s="12">
        <v>44677.0</v>
      </c>
      <c r="C144" s="11">
        <v>8.0</v>
      </c>
      <c r="D144" s="11" t="s">
        <v>54</v>
      </c>
      <c r="E144" s="14">
        <v>38.5</v>
      </c>
      <c r="F144" s="8">
        <v>3.7932000000000006</v>
      </c>
      <c r="G144" s="10">
        <v>0.24919999999999998</v>
      </c>
      <c r="H144" s="10">
        <v>0.05080000000000001</v>
      </c>
      <c r="I144" s="10">
        <v>0.23070000000000002</v>
      </c>
      <c r="J144" s="10">
        <v>0.4799</v>
      </c>
      <c r="K144" s="10">
        <v>0.5307</v>
      </c>
      <c r="L144" s="39">
        <v>3.7253000000000007</v>
      </c>
      <c r="M144" s="39">
        <v>0.06059999999999999</v>
      </c>
      <c r="N144" s="39">
        <v>0.008900000000000019</v>
      </c>
      <c r="O144" s="39">
        <v>0.026900000000000035</v>
      </c>
      <c r="P144" s="39">
        <v>0.08750000000000002</v>
      </c>
      <c r="Q144" s="39">
        <v>0.06789999999999985</v>
      </c>
      <c r="R144" s="39">
        <v>0.1886</v>
      </c>
      <c r="S144" s="39">
        <v>0.04189999999999999</v>
      </c>
      <c r="T144" s="39">
        <v>0.20379999999999998</v>
      </c>
      <c r="U144" s="39">
        <v>0.39239999999999997</v>
      </c>
      <c r="V144" s="39">
        <v>0.43429999999999996</v>
      </c>
      <c r="W144" s="39">
        <f t="shared" si="6"/>
        <v>9.647708957</v>
      </c>
      <c r="X144" s="39">
        <f t="shared" si="2"/>
        <v>46.92608796</v>
      </c>
      <c r="Y144" s="39">
        <f t="shared" si="3"/>
        <v>90.35229104</v>
      </c>
      <c r="Z144" s="39">
        <v>10.677879714576962</v>
      </c>
      <c r="AA144" s="39">
        <v>88.41648590021693</v>
      </c>
      <c r="AB144" s="39">
        <v>2.2104140698036477E-6</v>
      </c>
      <c r="AC144" s="39">
        <v>0.007746369553243352</v>
      </c>
      <c r="AD144" s="39">
        <v>0.014914992211445982</v>
      </c>
      <c r="AE144" s="39">
        <v>1.1046082463355473</v>
      </c>
      <c r="AF144" s="39">
        <v>5.372772329431613</v>
      </c>
      <c r="AG144" s="39">
        <v>10.344827586206893</v>
      </c>
      <c r="AH144" s="39">
        <v>0.00761040275292257</v>
      </c>
      <c r="AI144" s="39">
        <v>11.449435832542441</v>
      </c>
    </row>
    <row r="145" ht="15.75" customHeight="1">
      <c r="A145" s="11">
        <v>383.0</v>
      </c>
      <c r="B145" s="12">
        <v>44677.0</v>
      </c>
      <c r="C145" s="11">
        <v>8.0</v>
      </c>
      <c r="D145" s="11" t="s">
        <v>54</v>
      </c>
      <c r="E145" s="14">
        <v>33.75</v>
      </c>
      <c r="F145" s="8">
        <v>2.6481</v>
      </c>
      <c r="G145" s="10">
        <v>0.1724</v>
      </c>
      <c r="H145" s="10">
        <v>0.11700000000000005</v>
      </c>
      <c r="I145" s="10">
        <v>0.1658</v>
      </c>
      <c r="J145" s="10">
        <v>0.3382</v>
      </c>
      <c r="K145" s="10">
        <v>0.45520000000000005</v>
      </c>
      <c r="L145" s="39">
        <v>2.5982000000000003</v>
      </c>
      <c r="M145" s="39">
        <v>0.0408</v>
      </c>
      <c r="N145" s="39">
        <v>0.01679999999999998</v>
      </c>
      <c r="O145" s="39">
        <v>0.017300000000000038</v>
      </c>
      <c r="P145" s="39">
        <v>0.05810000000000004</v>
      </c>
      <c r="Q145" s="39">
        <v>0.04989999999999961</v>
      </c>
      <c r="R145" s="39">
        <v>0.1316</v>
      </c>
      <c r="S145" s="39">
        <v>0.10020000000000007</v>
      </c>
      <c r="T145" s="39">
        <v>0.14849999999999997</v>
      </c>
      <c r="U145" s="39">
        <v>0.28009999999999996</v>
      </c>
      <c r="V145" s="39">
        <v>0.3803</v>
      </c>
      <c r="W145" s="39">
        <f t="shared" si="6"/>
        <v>26.3476203</v>
      </c>
      <c r="X145" s="39">
        <f t="shared" si="2"/>
        <v>39.04811991</v>
      </c>
      <c r="Y145" s="39">
        <f t="shared" si="3"/>
        <v>73.6523797</v>
      </c>
      <c r="Z145" s="39">
        <v>35.772938236344196</v>
      </c>
      <c r="AA145" s="39">
        <v>64.06384814495252</v>
      </c>
      <c r="AB145" s="39">
        <v>9.67459073759879E-6</v>
      </c>
      <c r="AC145" s="39">
        <v>0.008148018197909996</v>
      </c>
      <c r="AD145" s="39">
        <v>0.015368753516731245</v>
      </c>
      <c r="AE145" s="39">
        <v>3.7838450209584256</v>
      </c>
      <c r="AF145" s="39">
        <v>5.607794267588081</v>
      </c>
      <c r="AG145" s="39">
        <v>10.577395113477586</v>
      </c>
      <c r="AH145" s="39">
        <v>0.009892475740486715</v>
      </c>
      <c r="AI145" s="39">
        <v>14.361240134436013</v>
      </c>
    </row>
    <row r="146" ht="15.75" customHeight="1">
      <c r="A146" s="11">
        <v>384.0</v>
      </c>
      <c r="B146" s="12">
        <v>44677.0</v>
      </c>
      <c r="C146" s="11">
        <v>8.0</v>
      </c>
      <c r="D146" s="11" t="s">
        <v>54</v>
      </c>
      <c r="E146" s="14">
        <v>37.95</v>
      </c>
      <c r="F146" s="8">
        <v>3.9961</v>
      </c>
      <c r="G146" s="10">
        <v>0.24530000000000002</v>
      </c>
      <c r="H146" s="10">
        <v>0.45010000000000006</v>
      </c>
      <c r="I146" s="10">
        <v>0.16810000000000003</v>
      </c>
      <c r="J146" s="10">
        <v>0.41340000000000005</v>
      </c>
      <c r="K146" s="10">
        <v>0.8635</v>
      </c>
      <c r="L146" s="39">
        <v>3.9196</v>
      </c>
      <c r="M146" s="39">
        <v>0.0504</v>
      </c>
      <c r="N146" s="39">
        <v>0.07850000000000001</v>
      </c>
      <c r="O146" s="39">
        <v>0.02030000000000004</v>
      </c>
      <c r="P146" s="39">
        <v>0.07070000000000004</v>
      </c>
      <c r="Q146" s="39">
        <v>0.07650000000000023</v>
      </c>
      <c r="R146" s="39">
        <v>0.19490000000000002</v>
      </c>
      <c r="S146" s="39">
        <v>0.37160000000000004</v>
      </c>
      <c r="T146" s="39">
        <v>0.1478</v>
      </c>
      <c r="U146" s="39">
        <v>0.3427</v>
      </c>
      <c r="V146" s="39">
        <v>0.7142999999999999</v>
      </c>
      <c r="W146" s="39">
        <f t="shared" si="6"/>
        <v>52.02295954</v>
      </c>
      <c r="X146" s="39">
        <f t="shared" si="2"/>
        <v>20.69158617</v>
      </c>
      <c r="Y146" s="39">
        <f t="shared" si="3"/>
        <v>47.97704046</v>
      </c>
      <c r="Z146" s="39">
        <v>108.43303180624453</v>
      </c>
      <c r="AA146" s="39">
        <v>26.09002647837599</v>
      </c>
      <c r="AB146" s="39">
        <v>2.0942082711731805E-5</v>
      </c>
      <c r="AC146" s="39">
        <v>0.005847765004529702</v>
      </c>
      <c r="AD146" s="39">
        <v>0.013559059993588153</v>
      </c>
      <c r="AE146" s="39">
        <v>9.299066589925177</v>
      </c>
      <c r="AF146" s="39">
        <v>3.698606140987462</v>
      </c>
      <c r="AG146" s="39">
        <v>8.575861464928304</v>
      </c>
      <c r="AH146" s="39">
        <v>0.013069088817268247</v>
      </c>
      <c r="AI146" s="39">
        <v>17.874928054853477</v>
      </c>
    </row>
    <row r="147" ht="15.75" customHeight="1">
      <c r="A147" s="11">
        <v>385.0</v>
      </c>
      <c r="B147" s="12">
        <v>44677.0</v>
      </c>
      <c r="C147" s="11">
        <v>8.0</v>
      </c>
      <c r="D147" s="11" t="s">
        <v>49</v>
      </c>
      <c r="E147" s="14">
        <v>30.45</v>
      </c>
      <c r="F147" s="8">
        <v>2.4159</v>
      </c>
      <c r="G147" s="10">
        <v>0.13580000000000003</v>
      </c>
      <c r="H147" s="10">
        <v>0.1497</v>
      </c>
      <c r="I147" s="10">
        <v>0.0928</v>
      </c>
      <c r="J147" s="10">
        <v>0.22860000000000003</v>
      </c>
      <c r="K147" s="10">
        <v>0.3783</v>
      </c>
      <c r="L147" s="39">
        <v>2.376</v>
      </c>
      <c r="M147" s="39">
        <v>0.02999999999999997</v>
      </c>
      <c r="N147" s="39">
        <v>0.025000000000000022</v>
      </c>
      <c r="O147" s="39">
        <v>0.01200000000000001</v>
      </c>
      <c r="P147" s="39">
        <v>0.04199999999999998</v>
      </c>
      <c r="Q147" s="39">
        <v>0.03990000000000027</v>
      </c>
      <c r="R147" s="39">
        <v>0.10580000000000006</v>
      </c>
      <c r="S147" s="39">
        <v>0.12469999999999998</v>
      </c>
      <c r="T147" s="39">
        <v>0.08079999999999998</v>
      </c>
      <c r="U147" s="39">
        <v>0.18660000000000004</v>
      </c>
      <c r="V147" s="39">
        <v>0.3113</v>
      </c>
      <c r="W147" s="39">
        <f t="shared" si="6"/>
        <v>40.05782204</v>
      </c>
      <c r="X147" s="39">
        <f t="shared" si="2"/>
        <v>25.95566977</v>
      </c>
      <c r="Y147" s="39">
        <f t="shared" si="3"/>
        <v>59.94217796</v>
      </c>
      <c r="Z147" s="39">
        <v>66.8274383708467</v>
      </c>
      <c r="AA147" s="39">
        <v>35.05422993492407</v>
      </c>
      <c r="AB147" s="39">
        <v>1.9308817785997644E-5</v>
      </c>
      <c r="AC147" s="39">
        <v>0.005906338530283558</v>
      </c>
      <c r="AD147" s="39">
        <v>0.01364013328899644</v>
      </c>
      <c r="AE147" s="39">
        <v>5.1616374849952384</v>
      </c>
      <c r="AF147" s="39">
        <v>3.3445092926031696</v>
      </c>
      <c r="AG147" s="39">
        <v>7.723829628709798</v>
      </c>
      <c r="AH147" s="39">
        <v>0.011025980746354854</v>
      </c>
      <c r="AI147" s="39">
        <v>12.885467113705037</v>
      </c>
    </row>
    <row r="148" ht="15.75" customHeight="1">
      <c r="A148" s="11">
        <v>386.0</v>
      </c>
      <c r="B148" s="12">
        <v>44677.0</v>
      </c>
      <c r="C148" s="11">
        <v>8.0</v>
      </c>
      <c r="D148" s="11" t="s">
        <v>49</v>
      </c>
      <c r="E148" s="14">
        <v>39.9</v>
      </c>
      <c r="F148" s="8">
        <v>5.4134</v>
      </c>
      <c r="G148" s="10">
        <v>0.30949999999999994</v>
      </c>
      <c r="H148" s="10">
        <v>0.36040000000000005</v>
      </c>
      <c r="I148" s="10">
        <v>0.24399999999999994</v>
      </c>
      <c r="J148" s="10">
        <v>0.5534999999999999</v>
      </c>
      <c r="K148" s="10">
        <v>0.9138999999999999</v>
      </c>
      <c r="L148" s="39">
        <v>5.2993</v>
      </c>
      <c r="M148" s="39">
        <v>0.06829999999999997</v>
      </c>
      <c r="N148" s="39">
        <v>0.064</v>
      </c>
      <c r="O148" s="39">
        <v>0.02689999999999998</v>
      </c>
      <c r="P148" s="39">
        <v>0.09519999999999995</v>
      </c>
      <c r="Q148" s="39">
        <v>0.11410000000000053</v>
      </c>
      <c r="R148" s="39">
        <v>0.24119999999999997</v>
      </c>
      <c r="S148" s="39">
        <v>0.29640000000000005</v>
      </c>
      <c r="T148" s="39">
        <v>0.21709999999999996</v>
      </c>
      <c r="U148" s="39">
        <v>0.45829999999999993</v>
      </c>
      <c r="V148" s="39">
        <v>0.7547</v>
      </c>
      <c r="W148" s="39">
        <f t="shared" si="6"/>
        <v>39.27388366</v>
      </c>
      <c r="X148" s="39">
        <f t="shared" si="2"/>
        <v>28.76639724</v>
      </c>
      <c r="Y148" s="39">
        <f t="shared" si="3"/>
        <v>60.72611634</v>
      </c>
      <c r="Z148" s="39">
        <v>64.67379445777877</v>
      </c>
      <c r="AA148" s="39">
        <v>40.38318452380951</v>
      </c>
      <c r="AB148" s="39">
        <v>1.3271876025753197E-5</v>
      </c>
      <c r="AC148" s="39">
        <v>0.007469774434299513</v>
      </c>
      <c r="AD148" s="39">
        <v>0.015768759204235223</v>
      </c>
      <c r="AE148" s="39">
        <v>5.475302028300145</v>
      </c>
      <c r="AF148" s="39">
        <v>4.0104185909040515</v>
      </c>
      <c r="AG148" s="39">
        <v>8.46602874348838</v>
      </c>
      <c r="AH148" s="39">
        <v>0.011881072962744295</v>
      </c>
      <c r="AI148" s="39">
        <v>13.941330771788524</v>
      </c>
    </row>
    <row r="149" ht="15.75" customHeight="1">
      <c r="A149" s="11">
        <v>387.0</v>
      </c>
      <c r="B149" s="12">
        <v>44677.0</v>
      </c>
      <c r="C149" s="11">
        <v>8.0</v>
      </c>
      <c r="D149" s="11" t="s">
        <v>49</v>
      </c>
      <c r="E149" s="14">
        <v>37.25</v>
      </c>
      <c r="F149" s="8">
        <v>4.1278</v>
      </c>
      <c r="G149" s="10">
        <v>0.23979999999999996</v>
      </c>
      <c r="H149" s="10">
        <v>0.13109999999999994</v>
      </c>
      <c r="I149" s="10">
        <v>0.17050000000000004</v>
      </c>
      <c r="J149" s="10">
        <v>0.4103</v>
      </c>
      <c r="K149" s="10">
        <v>0.5413999999999999</v>
      </c>
      <c r="L149" s="39">
        <v>4.0512</v>
      </c>
      <c r="M149" s="39">
        <v>0.056999999999999995</v>
      </c>
      <c r="N149" s="39">
        <v>0.01899999999999996</v>
      </c>
      <c r="O149" s="39">
        <v>0.02200000000000002</v>
      </c>
      <c r="P149" s="39">
        <v>0.07900000000000001</v>
      </c>
      <c r="Q149" s="39">
        <v>0.0766</v>
      </c>
      <c r="R149" s="39">
        <v>0.18279999999999996</v>
      </c>
      <c r="S149" s="39">
        <v>0.11209999999999998</v>
      </c>
      <c r="T149" s="39">
        <v>0.14850000000000002</v>
      </c>
      <c r="U149" s="39">
        <v>0.3313</v>
      </c>
      <c r="V149" s="39">
        <v>0.44339999999999996</v>
      </c>
      <c r="W149" s="39">
        <f t="shared" si="6"/>
        <v>25.28191249</v>
      </c>
      <c r="X149" s="39">
        <f t="shared" si="2"/>
        <v>33.49120433</v>
      </c>
      <c r="Y149" s="39">
        <f t="shared" si="3"/>
        <v>74.71808751</v>
      </c>
      <c r="Z149" s="39">
        <v>33.83640205252037</v>
      </c>
      <c r="AA149" s="39">
        <v>50.3560528992879</v>
      </c>
      <c r="AB149" s="39">
        <v>6.881207640674253E-6</v>
      </c>
      <c r="AC149" s="39">
        <v>0.006188473075428265</v>
      </c>
      <c r="AD149" s="39">
        <v>0.013806337575012685</v>
      </c>
      <c r="AE149" s="39">
        <v>2.715732351373613</v>
      </c>
      <c r="AF149" s="39">
        <v>3.597558021221959</v>
      </c>
      <c r="AG149" s="39">
        <v>8.026067154416397</v>
      </c>
      <c r="AH149" s="39">
        <v>0.00857860867867068</v>
      </c>
      <c r="AI149" s="39">
        <v>10.74179950579001</v>
      </c>
    </row>
    <row r="150" ht="15.75" customHeight="1">
      <c r="A150" s="11">
        <v>388.0</v>
      </c>
      <c r="B150" s="12">
        <v>44677.0</v>
      </c>
      <c r="C150" s="11">
        <v>8.0</v>
      </c>
      <c r="D150" s="11" t="s">
        <v>49</v>
      </c>
      <c r="E150" s="14">
        <v>40.6</v>
      </c>
      <c r="F150" s="8">
        <v>4.5545</v>
      </c>
      <c r="G150" s="10">
        <v>0.29190000000000005</v>
      </c>
      <c r="H150" s="10">
        <v>0.19829999999999998</v>
      </c>
      <c r="I150" s="10">
        <v>0.19329999999999997</v>
      </c>
      <c r="J150" s="10">
        <v>0.4852</v>
      </c>
      <c r="K150" s="10">
        <v>0.6835</v>
      </c>
      <c r="L150" s="39">
        <v>4.4658</v>
      </c>
      <c r="M150" s="39">
        <v>0.06930000000000003</v>
      </c>
      <c r="N150" s="39">
        <v>0.0338</v>
      </c>
      <c r="O150" s="39">
        <v>0.027000000000000024</v>
      </c>
      <c r="P150" s="39">
        <v>0.09630000000000005</v>
      </c>
      <c r="Q150" s="39">
        <v>0.08870000000000022</v>
      </c>
      <c r="R150" s="39">
        <v>0.22260000000000002</v>
      </c>
      <c r="S150" s="39">
        <v>0.16449999999999998</v>
      </c>
      <c r="T150" s="39">
        <v>0.16629999999999995</v>
      </c>
      <c r="U150" s="39">
        <v>0.38889999999999997</v>
      </c>
      <c r="V150" s="39">
        <v>0.5533999999999999</v>
      </c>
      <c r="W150" s="39">
        <f t="shared" si="6"/>
        <v>29.7253343</v>
      </c>
      <c r="X150" s="39">
        <f t="shared" si="2"/>
        <v>30.05059631</v>
      </c>
      <c r="Y150" s="39">
        <f t="shared" si="3"/>
        <v>70.2746657</v>
      </c>
      <c r="Z150" s="39">
        <v>42.298791463101054</v>
      </c>
      <c r="AA150" s="39">
        <v>42.960475329372244</v>
      </c>
      <c r="AB150" s="39">
        <v>6.8006253556542986E-6</v>
      </c>
      <c r="AC150" s="39">
        <v>0.00545107955358272</v>
      </c>
      <c r="AD150" s="39">
        <v>0.012747593736550333</v>
      </c>
      <c r="AE150" s="39">
        <v>3.611812493138654</v>
      </c>
      <c r="AF150" s="39">
        <v>3.651333845647161</v>
      </c>
      <c r="AG150" s="39">
        <v>8.53880777253266</v>
      </c>
      <c r="AH150" s="39">
        <v>0.008269153505254421</v>
      </c>
      <c r="AI150" s="39">
        <v>12.150620265671312</v>
      </c>
    </row>
    <row r="151" ht="15.75" customHeight="1">
      <c r="A151" s="11">
        <v>389.0</v>
      </c>
      <c r="B151" s="12">
        <v>44677.0</v>
      </c>
      <c r="C151" s="11">
        <v>8.0</v>
      </c>
      <c r="D151" s="11" t="s">
        <v>49</v>
      </c>
      <c r="E151" s="14">
        <v>38.65</v>
      </c>
      <c r="F151" s="8">
        <v>4.3853</v>
      </c>
      <c r="G151" s="10">
        <v>0.23359999999999997</v>
      </c>
      <c r="H151" s="10">
        <v>0.2573</v>
      </c>
      <c r="I151" s="10">
        <v>0.15149999999999997</v>
      </c>
      <c r="J151" s="10">
        <v>0.38509999999999994</v>
      </c>
      <c r="K151" s="10">
        <v>0.6423999999999999</v>
      </c>
      <c r="L151" s="39">
        <v>4.2985</v>
      </c>
      <c r="M151" s="39">
        <v>0.05429999999999996</v>
      </c>
      <c r="N151" s="39">
        <v>0.04299999999999998</v>
      </c>
      <c r="O151" s="39">
        <v>0.02210000000000001</v>
      </c>
      <c r="P151" s="39">
        <v>0.07639999999999997</v>
      </c>
      <c r="Q151" s="39">
        <v>0.08680000000000021</v>
      </c>
      <c r="R151" s="39">
        <v>0.17930000000000001</v>
      </c>
      <c r="S151" s="39">
        <v>0.2143</v>
      </c>
      <c r="T151" s="39">
        <v>0.12939999999999996</v>
      </c>
      <c r="U151" s="39">
        <v>0.3087</v>
      </c>
      <c r="V151" s="39">
        <v>0.5229999999999999</v>
      </c>
      <c r="W151" s="39">
        <f t="shared" si="6"/>
        <v>40.9751434</v>
      </c>
      <c r="X151" s="39">
        <f t="shared" si="2"/>
        <v>24.7418738</v>
      </c>
      <c r="Y151" s="39">
        <f t="shared" si="3"/>
        <v>59.0248566</v>
      </c>
      <c r="Z151" s="39">
        <v>69.42014901198576</v>
      </c>
      <c r="AA151" s="39">
        <v>32.87601626016259</v>
      </c>
      <c r="AB151" s="39">
        <v>1.110528808588715E-5</v>
      </c>
      <c r="AC151" s="39">
        <v>0.004865418365639112</v>
      </c>
      <c r="AD151" s="39">
        <v>0.01160706838850691</v>
      </c>
      <c r="AE151" s="39">
        <v>4.886780835974734</v>
      </c>
      <c r="AF151" s="39">
        <v>2.9507673363281866</v>
      </c>
      <c r="AG151" s="39">
        <v>7.039427177160057</v>
      </c>
      <c r="AH151" s="39">
        <v>0.009058435454004508</v>
      </c>
      <c r="AI151" s="39">
        <v>11.92620801313479</v>
      </c>
    </row>
    <row r="152" ht="15.75" customHeight="1">
      <c r="A152" s="11">
        <v>390.0</v>
      </c>
      <c r="B152" s="12">
        <v>44677.0</v>
      </c>
      <c r="C152" s="11">
        <v>8.0</v>
      </c>
      <c r="D152" s="11" t="s">
        <v>53</v>
      </c>
      <c r="E152" s="14">
        <v>41.7</v>
      </c>
      <c r="F152" s="8">
        <v>4.7288</v>
      </c>
      <c r="G152" s="10">
        <v>0.352</v>
      </c>
      <c r="H152" s="10">
        <v>0.5137</v>
      </c>
      <c r="I152" s="10">
        <v>0.2052</v>
      </c>
      <c r="J152" s="10">
        <v>0.5571999999999999</v>
      </c>
      <c r="K152" s="10">
        <v>1.0709</v>
      </c>
      <c r="L152" s="39">
        <v>4.6486</v>
      </c>
      <c r="M152" s="39">
        <v>0.08950000000000002</v>
      </c>
      <c r="N152" s="39">
        <v>0.09830000000000005</v>
      </c>
      <c r="O152" s="39">
        <v>0.02889999999999998</v>
      </c>
      <c r="P152" s="39">
        <v>0.1184</v>
      </c>
      <c r="Q152" s="39">
        <v>0.0801999999999996</v>
      </c>
      <c r="R152" s="39">
        <v>0.26249999999999996</v>
      </c>
      <c r="S152" s="39">
        <v>0.4154</v>
      </c>
      <c r="T152" s="39">
        <v>0.1763</v>
      </c>
      <c r="U152" s="39">
        <v>0.43879999999999997</v>
      </c>
      <c r="V152" s="39">
        <v>0.8542</v>
      </c>
      <c r="W152" s="39">
        <f t="shared" si="6"/>
        <v>48.63029735</v>
      </c>
      <c r="X152" s="39">
        <f t="shared" si="2"/>
        <v>20.63919457</v>
      </c>
      <c r="Y152" s="39">
        <f t="shared" si="3"/>
        <v>51.36970265</v>
      </c>
      <c r="Z152" s="39">
        <v>94.66727438468551</v>
      </c>
      <c r="AA152" s="39">
        <v>26.00678566160201</v>
      </c>
      <c r="AB152" s="39">
        <v>1.518993652486139E-5</v>
      </c>
      <c r="AC152" s="39">
        <v>0.0053638299959265345</v>
      </c>
      <c r="AD152" s="39">
        <v>0.01335024731827886</v>
      </c>
      <c r="AE152" s="39">
        <v>8.784469632887838</v>
      </c>
      <c r="AF152" s="39">
        <v>3.7282185755371344</v>
      </c>
      <c r="AG152" s="39">
        <v>9.279309761461683</v>
      </c>
      <c r="AH152" s="39">
        <v>0.01178016577818262</v>
      </c>
      <c r="AI152" s="39">
        <v>18.06377939434952</v>
      </c>
    </row>
    <row r="153" ht="15.75" customHeight="1">
      <c r="A153" s="11">
        <v>391.0</v>
      </c>
      <c r="B153" s="12">
        <v>44677.0</v>
      </c>
      <c r="C153" s="11">
        <v>8.0</v>
      </c>
      <c r="D153" s="11" t="s">
        <v>53</v>
      </c>
      <c r="E153" s="14">
        <v>40.25</v>
      </c>
      <c r="F153" s="8">
        <v>4.9736</v>
      </c>
      <c r="G153" s="10">
        <v>0.28779999999999994</v>
      </c>
      <c r="H153" s="10">
        <v>0.20609999999999995</v>
      </c>
      <c r="I153" s="10">
        <v>0.23610000000000003</v>
      </c>
      <c r="J153" s="10">
        <v>0.5239</v>
      </c>
      <c r="K153" s="10">
        <v>0.73</v>
      </c>
      <c r="L153" s="39">
        <v>4.8851</v>
      </c>
      <c r="M153" s="39">
        <v>0.0726</v>
      </c>
      <c r="N153" s="39">
        <v>0.034499999999999975</v>
      </c>
      <c r="O153" s="39">
        <v>0.03410000000000002</v>
      </c>
      <c r="P153" s="39">
        <v>0.10670000000000002</v>
      </c>
      <c r="Q153" s="39">
        <v>0.0884999999999998</v>
      </c>
      <c r="R153" s="39">
        <v>0.21519999999999995</v>
      </c>
      <c r="S153" s="39">
        <v>0.17159999999999997</v>
      </c>
      <c r="T153" s="39">
        <v>0.202</v>
      </c>
      <c r="U153" s="39">
        <v>0.41719999999999996</v>
      </c>
      <c r="V153" s="39">
        <v>0.5888</v>
      </c>
      <c r="W153" s="39">
        <f t="shared" si="6"/>
        <v>29.14402174</v>
      </c>
      <c r="X153" s="39">
        <f t="shared" si="2"/>
        <v>34.30706522</v>
      </c>
      <c r="Y153" s="39">
        <f t="shared" si="3"/>
        <v>70.85597826</v>
      </c>
      <c r="Z153" s="39">
        <v>41.1313518696069</v>
      </c>
      <c r="AA153" s="39">
        <v>52.22337125129267</v>
      </c>
      <c r="AB153" s="39">
        <v>7.3817688707681E-6</v>
      </c>
      <c r="AC153" s="39">
        <v>0.006783042832374695</v>
      </c>
      <c r="AD153" s="39">
        <v>0.0140093340082511</v>
      </c>
      <c r="AE153" s="39">
        <v>3.4502171465336975</v>
      </c>
      <c r="AF153" s="39">
        <v>4.061444426572302</v>
      </c>
      <c r="AG153" s="39">
        <v>8.388290172108732</v>
      </c>
      <c r="AH153" s="39">
        <v>0.009029633997806522</v>
      </c>
      <c r="AI153" s="39">
        <v>11.838507318642431</v>
      </c>
    </row>
    <row r="154" ht="15.75" customHeight="1">
      <c r="A154" s="11">
        <v>392.0</v>
      </c>
      <c r="B154" s="12">
        <v>44677.0</v>
      </c>
      <c r="C154" s="11">
        <v>8.0</v>
      </c>
      <c r="D154" s="11" t="s">
        <v>53</v>
      </c>
      <c r="E154" s="14">
        <v>32.6</v>
      </c>
      <c r="F154" s="8">
        <v>2.5901000000000005</v>
      </c>
      <c r="G154" s="10">
        <v>0.198</v>
      </c>
      <c r="H154" s="10">
        <v>0.05459999999999998</v>
      </c>
      <c r="I154" s="10">
        <v>0.15510000000000002</v>
      </c>
      <c r="J154" s="10">
        <v>0.3531</v>
      </c>
      <c r="K154" s="10">
        <v>0.4077</v>
      </c>
      <c r="L154" s="39">
        <v>2.5359</v>
      </c>
      <c r="M154" s="39">
        <v>0.04799999999999999</v>
      </c>
      <c r="N154" s="39">
        <v>0.01050000000000001</v>
      </c>
      <c r="O154" s="39">
        <v>0.0237</v>
      </c>
      <c r="P154" s="39">
        <v>0.07169999999999999</v>
      </c>
      <c r="Q154" s="39">
        <v>0.05420000000000069</v>
      </c>
      <c r="R154" s="39">
        <v>0.15000000000000002</v>
      </c>
      <c r="S154" s="39">
        <v>0.04409999999999997</v>
      </c>
      <c r="T154" s="39">
        <v>0.13140000000000002</v>
      </c>
      <c r="U154" s="39">
        <v>0.28140000000000004</v>
      </c>
      <c r="V154" s="39">
        <v>0.3255</v>
      </c>
      <c r="W154" s="39">
        <f t="shared" si="6"/>
        <v>13.5483871</v>
      </c>
      <c r="X154" s="39">
        <f t="shared" si="2"/>
        <v>40.36866359</v>
      </c>
      <c r="Y154" s="39">
        <f t="shared" si="3"/>
        <v>86.4516129</v>
      </c>
      <c r="Z154" s="39">
        <v>15.671641791044763</v>
      </c>
      <c r="AA154" s="39">
        <v>67.69706336939723</v>
      </c>
      <c r="AB154" s="39">
        <v>4.992474322601141E-6</v>
      </c>
      <c r="AC154" s="39">
        <v>0.007941380735332862</v>
      </c>
      <c r="AD154" s="39">
        <v>0.01700688385785896</v>
      </c>
      <c r="AE154" s="39">
        <v>1.7026369638237893</v>
      </c>
      <c r="AF154" s="39">
        <v>5.073163198332111</v>
      </c>
      <c r="AG154" s="39">
        <v>10.86444538820895</v>
      </c>
      <c r="AH154" s="39">
        <v>0.009395030464721212</v>
      </c>
      <c r="AI154" s="39">
        <v>12.567082352032738</v>
      </c>
    </row>
    <row r="155" ht="15.75" customHeight="1">
      <c r="A155" s="11">
        <v>393.0</v>
      </c>
      <c r="B155" s="12">
        <v>44677.0</v>
      </c>
      <c r="C155" s="11">
        <v>8.0</v>
      </c>
      <c r="D155" s="11" t="s">
        <v>53</v>
      </c>
      <c r="E155" s="14">
        <v>38.8</v>
      </c>
      <c r="F155" s="8">
        <v>3.9551000000000003</v>
      </c>
      <c r="G155" s="10">
        <v>0.289</v>
      </c>
      <c r="H155" s="10">
        <v>0.3175</v>
      </c>
      <c r="I155" s="10">
        <v>0.23680000000000007</v>
      </c>
      <c r="J155" s="10">
        <v>0.5258</v>
      </c>
      <c r="K155" s="10">
        <v>0.8433000000000002</v>
      </c>
      <c r="L155" s="39">
        <v>3.8790999999999998</v>
      </c>
      <c r="M155" s="39">
        <v>0.07</v>
      </c>
      <c r="N155" s="39">
        <v>0.056499999999999995</v>
      </c>
      <c r="O155" s="39">
        <v>0.03090000000000004</v>
      </c>
      <c r="P155" s="39">
        <v>0.10090000000000005</v>
      </c>
      <c r="Q155" s="39">
        <v>0.07600000000000051</v>
      </c>
      <c r="R155" s="39">
        <v>0.21899999999999997</v>
      </c>
      <c r="S155" s="39">
        <v>0.261</v>
      </c>
      <c r="T155" s="39">
        <v>0.20590000000000003</v>
      </c>
      <c r="U155" s="39">
        <v>0.4249</v>
      </c>
      <c r="V155" s="39">
        <v>0.6859</v>
      </c>
      <c r="W155" s="39">
        <f t="shared" si="6"/>
        <v>38.0521942</v>
      </c>
      <c r="X155" s="39">
        <f t="shared" si="2"/>
        <v>30.0189532</v>
      </c>
      <c r="Y155" s="39">
        <f t="shared" si="3"/>
        <v>61.9478058</v>
      </c>
      <c r="Z155" s="39">
        <v>61.42621793363144</v>
      </c>
      <c r="AA155" s="39">
        <v>42.895833333333336</v>
      </c>
      <c r="AB155" s="39">
        <v>1.3286978655456858E-5</v>
      </c>
      <c r="AC155" s="39">
        <v>0.007658652752724289</v>
      </c>
      <c r="AD155" s="39">
        <v>0.015804572873397524</v>
      </c>
      <c r="AE155" s="39">
        <v>6.5990746125256</v>
      </c>
      <c r="AF155" s="39">
        <v>5.205936638770195</v>
      </c>
      <c r="AG155" s="39">
        <v>10.743091198705468</v>
      </c>
      <c r="AH155" s="39">
        <v>0.01174263673845945</v>
      </c>
      <c r="AI155" s="39">
        <v>17.342165811231066</v>
      </c>
    </row>
    <row r="156" ht="15.75" customHeight="1">
      <c r="A156" s="11">
        <v>394.0</v>
      </c>
      <c r="B156" s="12">
        <v>44677.0</v>
      </c>
      <c r="C156" s="11">
        <v>8.0</v>
      </c>
      <c r="D156" s="11" t="s">
        <v>53</v>
      </c>
      <c r="E156" s="14">
        <v>40.0</v>
      </c>
      <c r="F156" s="8">
        <v>4.6716999999999995</v>
      </c>
      <c r="G156" s="10">
        <v>0.2712</v>
      </c>
      <c r="H156" s="10">
        <v>0.30460000000000004</v>
      </c>
      <c r="I156" s="10">
        <v>0.18000000000000005</v>
      </c>
      <c r="J156" s="10">
        <v>0.45120000000000005</v>
      </c>
      <c r="K156" s="10">
        <v>0.7558000000000001</v>
      </c>
      <c r="L156" s="39">
        <v>4.5542</v>
      </c>
      <c r="M156" s="39">
        <v>0.06890000000000002</v>
      </c>
      <c r="N156" s="39">
        <v>0.04650000000000004</v>
      </c>
      <c r="O156" s="39">
        <v>0.02510000000000001</v>
      </c>
      <c r="P156" s="39">
        <v>0.09400000000000003</v>
      </c>
      <c r="Q156" s="39">
        <v>0.11749999999999972</v>
      </c>
      <c r="R156" s="39">
        <v>0.20229999999999998</v>
      </c>
      <c r="S156" s="39">
        <v>0.2581</v>
      </c>
      <c r="T156" s="39">
        <v>0.15490000000000004</v>
      </c>
      <c r="U156" s="39">
        <v>0.3572</v>
      </c>
      <c r="V156" s="39">
        <v>0.6153</v>
      </c>
      <c r="W156" s="39">
        <f t="shared" si="6"/>
        <v>41.94701771</v>
      </c>
      <c r="X156" s="39">
        <f t="shared" si="2"/>
        <v>25.17471152</v>
      </c>
      <c r="Y156" s="39">
        <f t="shared" si="3"/>
        <v>58.05298229</v>
      </c>
      <c r="Z156" s="39">
        <v>72.25643896976483</v>
      </c>
      <c r="AA156" s="39">
        <v>33.64465682015639</v>
      </c>
      <c r="AB156" s="39">
        <v>1.142488997423088E-5</v>
      </c>
      <c r="AC156" s="39">
        <v>0.005292591414192883</v>
      </c>
      <c r="AD156" s="39">
        <v>0.012204736301805665</v>
      </c>
      <c r="AE156" s="39">
        <v>5.524755442344329</v>
      </c>
      <c r="AF156" s="39">
        <v>3.3157094847699993</v>
      </c>
      <c r="AG156" s="39">
        <v>7.6460389151700685</v>
      </c>
      <c r="AH156" s="39">
        <v>0.0096140625</v>
      </c>
      <c r="AI156" s="39">
        <v>13.170794357514396</v>
      </c>
    </row>
    <row r="157" ht="15.75" customHeight="1">
      <c r="A157" s="11">
        <v>395.0</v>
      </c>
      <c r="B157" s="12">
        <v>44677.0</v>
      </c>
      <c r="C157" s="11">
        <v>8.0</v>
      </c>
      <c r="D157" s="11" t="s">
        <v>56</v>
      </c>
      <c r="E157" s="14">
        <v>30.35</v>
      </c>
      <c r="F157" s="8">
        <v>5.2447</v>
      </c>
      <c r="G157" s="10">
        <v>0.25930000000000003</v>
      </c>
      <c r="H157" s="10">
        <v>0.3875</v>
      </c>
      <c r="I157" s="10">
        <v>0.1846</v>
      </c>
      <c r="J157" s="10">
        <v>0.4439</v>
      </c>
      <c r="K157" s="10">
        <v>0.8314</v>
      </c>
      <c r="L157" s="39">
        <v>5.1612</v>
      </c>
      <c r="M157" s="39">
        <v>0.06770000000000004</v>
      </c>
      <c r="N157" s="39">
        <v>0.05120000000000002</v>
      </c>
      <c r="O157" s="39">
        <v>0.0348</v>
      </c>
      <c r="P157" s="39">
        <v>0.10250000000000004</v>
      </c>
      <c r="Q157" s="39">
        <v>0.08349999999999991</v>
      </c>
      <c r="R157" s="39">
        <v>0.1916</v>
      </c>
      <c r="S157" s="39">
        <v>0.3363</v>
      </c>
      <c r="T157" s="39">
        <v>0.1498</v>
      </c>
      <c r="U157" s="39">
        <v>0.3414</v>
      </c>
      <c r="V157" s="39">
        <v>0.6777</v>
      </c>
      <c r="W157" s="39">
        <f t="shared" si="6"/>
        <v>49.62372731</v>
      </c>
      <c r="X157" s="39">
        <f t="shared" si="2"/>
        <v>22.10417589</v>
      </c>
      <c r="Y157" s="39">
        <f t="shared" si="3"/>
        <v>50.37627269</v>
      </c>
      <c r="Z157" s="39">
        <v>98.50615114235501</v>
      </c>
      <c r="AA157" s="39">
        <v>28.376586474711115</v>
      </c>
      <c r="AB157" s="39">
        <v>5.2865678168225376E-5</v>
      </c>
      <c r="AC157" s="39">
        <v>0.011051000191237633</v>
      </c>
      <c r="AD157" s="39">
        <v>0.025185657311672417</v>
      </c>
      <c r="AE157" s="39">
        <v>6.412187541708772</v>
      </c>
      <c r="AF157" s="39">
        <v>2.8562167521497894</v>
      </c>
      <c r="AG157" s="39">
        <v>6.509428565980895</v>
      </c>
      <c r="AH157" s="39">
        <v>0.024241606617575857</v>
      </c>
      <c r="AI157" s="39">
        <v>12.921616107689667</v>
      </c>
    </row>
    <row r="158" ht="15.75" customHeight="1">
      <c r="A158" s="11">
        <v>396.0</v>
      </c>
      <c r="B158" s="12">
        <v>44677.0</v>
      </c>
      <c r="C158" s="11">
        <v>8.0</v>
      </c>
      <c r="D158" s="11" t="s">
        <v>56</v>
      </c>
      <c r="E158" s="14">
        <v>37.825</v>
      </c>
      <c r="F158" s="8">
        <v>3.5810999999999997</v>
      </c>
      <c r="G158" s="10">
        <v>0.2147</v>
      </c>
      <c r="H158" s="10">
        <v>0.3057</v>
      </c>
      <c r="I158" s="10">
        <v>0.12990000000000007</v>
      </c>
      <c r="J158" s="10">
        <v>0.3446000000000001</v>
      </c>
      <c r="K158" s="10">
        <v>0.6503000000000001</v>
      </c>
      <c r="L158" s="39">
        <v>3.5048999999999997</v>
      </c>
      <c r="M158" s="39">
        <v>0.05010000000000003</v>
      </c>
      <c r="N158" s="39">
        <v>0.053700000000000025</v>
      </c>
      <c r="O158" s="39">
        <v>0.015400000000000025</v>
      </c>
      <c r="P158" s="39">
        <v>0.06550000000000006</v>
      </c>
      <c r="Q158" s="39">
        <v>0.07620000000000005</v>
      </c>
      <c r="R158" s="39">
        <v>0.16459999999999997</v>
      </c>
      <c r="S158" s="39">
        <v>0.252</v>
      </c>
      <c r="T158" s="39">
        <v>0.11450000000000005</v>
      </c>
      <c r="U158" s="39">
        <v>0.2791</v>
      </c>
      <c r="V158" s="39">
        <v>0.5311</v>
      </c>
      <c r="W158" s="39">
        <f t="shared" si="6"/>
        <v>47.4486914</v>
      </c>
      <c r="X158" s="39">
        <f t="shared" si="2"/>
        <v>21.55902843</v>
      </c>
      <c r="Y158" s="39">
        <f t="shared" si="3"/>
        <v>52.5513086</v>
      </c>
      <c r="Z158" s="39">
        <v>90.29021855965603</v>
      </c>
      <c r="AA158" s="39">
        <v>27.48439750360059</v>
      </c>
      <c r="AB158" s="39">
        <v>1.4418559955671886E-5</v>
      </c>
      <c r="AC158" s="39">
        <v>0.00457209861497753</v>
      </c>
      <c r="AD158" s="39">
        <v>0.011144739942709416</v>
      </c>
      <c r="AE158" s="39">
        <v>7.036943955767781</v>
      </c>
      <c r="AF158" s="39">
        <v>3.1973415989500444</v>
      </c>
      <c r="AG158" s="39">
        <v>7.793694674820586</v>
      </c>
      <c r="AH158" s="39">
        <v>0.009813851708827731</v>
      </c>
      <c r="AI158" s="39">
        <v>14.83063863058837</v>
      </c>
    </row>
    <row r="159" ht="15.75" customHeight="1">
      <c r="A159" s="11">
        <v>397.0</v>
      </c>
      <c r="B159" s="12">
        <v>44677.0</v>
      </c>
      <c r="C159" s="11">
        <v>8.0</v>
      </c>
      <c r="D159" s="11" t="s">
        <v>56</v>
      </c>
      <c r="E159" s="14">
        <v>41.0</v>
      </c>
      <c r="F159" s="8">
        <v>5.0051000000000005</v>
      </c>
      <c r="G159" s="10">
        <v>0.3338</v>
      </c>
      <c r="H159" s="10">
        <v>0.6359999999999999</v>
      </c>
      <c r="I159" s="10">
        <v>0.23370000000000002</v>
      </c>
      <c r="J159" s="10">
        <v>0.5675</v>
      </c>
      <c r="K159" s="10">
        <v>1.2035</v>
      </c>
      <c r="L159" s="39">
        <v>4.890000000000001</v>
      </c>
      <c r="M159" s="39">
        <v>0.07579999999999998</v>
      </c>
      <c r="N159" s="39">
        <v>0.10159999999999997</v>
      </c>
      <c r="O159" s="39">
        <v>0.029600000000000015</v>
      </c>
      <c r="P159" s="39">
        <v>0.1054</v>
      </c>
      <c r="Q159" s="39">
        <v>0.11509999999999998</v>
      </c>
      <c r="R159" s="39">
        <v>0.258</v>
      </c>
      <c r="S159" s="39">
        <v>0.5344</v>
      </c>
      <c r="T159" s="39">
        <v>0.2041</v>
      </c>
      <c r="U159" s="39">
        <v>0.4621</v>
      </c>
      <c r="V159" s="39">
        <v>0.9964999999999999</v>
      </c>
      <c r="W159" s="39">
        <f t="shared" si="6"/>
        <v>53.62769694</v>
      </c>
      <c r="X159" s="39">
        <f t="shared" si="2"/>
        <v>20.4816859</v>
      </c>
      <c r="Y159" s="39">
        <f t="shared" si="3"/>
        <v>46.37230306</v>
      </c>
      <c r="Z159" s="39">
        <v>115.6459640770396</v>
      </c>
      <c r="AA159" s="39">
        <v>25.757193336698634</v>
      </c>
      <c r="AB159" s="39">
        <v>2.1120525124828066E-5</v>
      </c>
      <c r="AC159" s="39">
        <v>0.006509728719711956</v>
      </c>
      <c r="AD159" s="39">
        <v>0.01473858716991129</v>
      </c>
      <c r="AE159" s="39">
        <v>10.677109348464564</v>
      </c>
      <c r="AF159" s="39">
        <v>4.077840602585363</v>
      </c>
      <c r="AG159" s="39">
        <v>9.232582765579108</v>
      </c>
      <c r="AH159" s="39">
        <v>0.014458583015336398</v>
      </c>
      <c r="AI159" s="39">
        <v>19.909692114043672</v>
      </c>
    </row>
    <row r="160" ht="15.75" customHeight="1">
      <c r="A160" s="11">
        <v>398.0</v>
      </c>
      <c r="B160" s="12">
        <v>44677.0</v>
      </c>
      <c r="C160" s="11">
        <v>8.0</v>
      </c>
      <c r="D160" s="11" t="s">
        <v>56</v>
      </c>
      <c r="E160" s="14">
        <v>36.5</v>
      </c>
      <c r="F160" s="8">
        <v>3.6391999999999998</v>
      </c>
      <c r="G160" s="10">
        <v>0.2071</v>
      </c>
      <c r="H160" s="10">
        <v>0.1567</v>
      </c>
      <c r="I160" s="10">
        <v>0.18979999999999997</v>
      </c>
      <c r="J160" s="10">
        <v>0.3969</v>
      </c>
      <c r="K160" s="10">
        <v>0.5536</v>
      </c>
      <c r="L160" s="39">
        <v>3.5652</v>
      </c>
      <c r="M160" s="39">
        <v>0.04009999999999997</v>
      </c>
      <c r="N160" s="39">
        <v>0.0262</v>
      </c>
      <c r="O160" s="39">
        <v>0.02400000000000002</v>
      </c>
      <c r="P160" s="39">
        <v>0.06409999999999999</v>
      </c>
      <c r="Q160" s="39">
        <v>0.07399999999999984</v>
      </c>
      <c r="R160" s="39">
        <v>0.16700000000000004</v>
      </c>
      <c r="S160" s="39">
        <v>0.1305</v>
      </c>
      <c r="T160" s="39">
        <v>0.16579999999999995</v>
      </c>
      <c r="U160" s="39">
        <v>0.3328</v>
      </c>
      <c r="V160" s="39">
        <v>0.4633</v>
      </c>
      <c r="W160" s="39">
        <f t="shared" si="6"/>
        <v>28.16749406</v>
      </c>
      <c r="X160" s="39">
        <f t="shared" si="2"/>
        <v>35.78674725</v>
      </c>
      <c r="Y160" s="39">
        <f t="shared" si="3"/>
        <v>71.83250594</v>
      </c>
      <c r="Z160" s="39">
        <v>39.21274038461539</v>
      </c>
      <c r="AA160" s="39">
        <v>55.73109243697476</v>
      </c>
      <c r="AB160" s="39">
        <v>8.7946300615702E-6</v>
      </c>
      <c r="AC160" s="39">
        <v>0.007312539910496835</v>
      </c>
      <c r="AD160" s="39">
        <v>0.014678005320949018</v>
      </c>
      <c r="AE160" s="39">
        <v>3.585952956693779</v>
      </c>
      <c r="AF160" s="39">
        <v>4.555946361837766</v>
      </c>
      <c r="AG160" s="39">
        <v>9.144867003737085</v>
      </c>
      <c r="AH160" s="39">
        <v>0.009527604192104716</v>
      </c>
      <c r="AI160" s="39">
        <v>12.730819960430864</v>
      </c>
    </row>
    <row r="161" ht="15.75" customHeight="1">
      <c r="A161" s="11">
        <v>399.0</v>
      </c>
      <c r="B161" s="12">
        <v>44677.0</v>
      </c>
      <c r="C161" s="11">
        <v>8.0</v>
      </c>
      <c r="D161" s="11" t="s">
        <v>56</v>
      </c>
      <c r="E161" s="14">
        <v>39.8</v>
      </c>
      <c r="F161" s="8">
        <v>3.5159000000000002</v>
      </c>
      <c r="G161" s="10">
        <v>0.24480000000000002</v>
      </c>
      <c r="H161" s="10">
        <v>0.49720000000000003</v>
      </c>
      <c r="I161" s="10">
        <v>0.1704</v>
      </c>
      <c r="J161" s="10">
        <v>0.4152</v>
      </c>
      <c r="K161" s="10">
        <v>0.9124</v>
      </c>
      <c r="L161" s="39">
        <v>3.4452999999999996</v>
      </c>
      <c r="M161" s="39">
        <v>0.054800000000000015</v>
      </c>
      <c r="N161" s="39">
        <v>0.08410000000000001</v>
      </c>
      <c r="O161" s="39">
        <v>0.021299999999999986</v>
      </c>
      <c r="P161" s="39">
        <v>0.0761</v>
      </c>
      <c r="Q161" s="39">
        <v>0.07060000000000066</v>
      </c>
      <c r="R161" s="39">
        <v>0.19</v>
      </c>
      <c r="S161" s="39">
        <v>0.4131</v>
      </c>
      <c r="T161" s="39">
        <v>0.1491</v>
      </c>
      <c r="U161" s="39">
        <v>0.3391</v>
      </c>
      <c r="V161" s="39">
        <v>0.7522</v>
      </c>
      <c r="W161" s="39">
        <f t="shared" si="6"/>
        <v>54.91890455</v>
      </c>
      <c r="X161" s="39">
        <f t="shared" si="2"/>
        <v>19.82185589</v>
      </c>
      <c r="Y161" s="39">
        <f t="shared" si="3"/>
        <v>45.08109545</v>
      </c>
      <c r="Z161" s="39">
        <v>121.82247124741966</v>
      </c>
      <c r="AA161" s="39">
        <v>24.72226828055049</v>
      </c>
      <c r="AB161" s="39">
        <v>1.8711643270320133E-5</v>
      </c>
      <c r="AC161" s="39">
        <v>0.005166109733746027</v>
      </c>
      <c r="AD161" s="39">
        <v>0.011749348160384157</v>
      </c>
      <c r="AE161" s="39">
        <v>11.749480929491737</v>
      </c>
      <c r="AF161" s="39">
        <v>4.240734946955261</v>
      </c>
      <c r="AG161" s="39">
        <v>9.644756676811058</v>
      </c>
      <c r="AH161" s="39">
        <v>0.011931199646118273</v>
      </c>
      <c r="AI161" s="39">
        <v>21.394237606302795</v>
      </c>
    </row>
    <row r="162" ht="15.75" customHeight="1">
      <c r="A162" s="15">
        <v>348.0</v>
      </c>
      <c r="B162" s="16">
        <v>44707.0</v>
      </c>
      <c r="C162" s="15">
        <v>8.0</v>
      </c>
      <c r="D162" s="15" t="s">
        <v>55</v>
      </c>
      <c r="E162" s="9">
        <v>39.15</v>
      </c>
      <c r="F162" s="8">
        <v>3.9773000000000005</v>
      </c>
      <c r="G162" s="10">
        <v>0.28030000000000005</v>
      </c>
      <c r="H162" s="10">
        <v>0.15060000000000007</v>
      </c>
      <c r="I162" s="10">
        <v>0.18969999999999998</v>
      </c>
      <c r="J162" s="10">
        <v>0.47000000000000003</v>
      </c>
      <c r="K162" s="10">
        <v>0.6206</v>
      </c>
      <c r="L162" s="39">
        <v>3.9097999999999997</v>
      </c>
      <c r="M162" s="39">
        <v>0.07850000000000001</v>
      </c>
      <c r="N162" s="39">
        <v>0.02210000000000001</v>
      </c>
      <c r="O162" s="39">
        <v>0.0242</v>
      </c>
      <c r="P162" s="39">
        <v>0.10270000000000001</v>
      </c>
      <c r="Q162" s="39">
        <v>0.06750000000000078</v>
      </c>
      <c r="R162" s="39">
        <v>0.20180000000000003</v>
      </c>
      <c r="S162" s="39">
        <v>0.12850000000000006</v>
      </c>
      <c r="T162" s="39">
        <v>0.16549999999999998</v>
      </c>
      <c r="U162" s="39">
        <v>0.3673</v>
      </c>
      <c r="V162" s="39">
        <v>0.4958000000000001</v>
      </c>
      <c r="W162" s="39">
        <f t="shared" si="6"/>
        <v>25.91770875</v>
      </c>
      <c r="X162" s="39">
        <f t="shared" si="2"/>
        <v>33.38039532</v>
      </c>
      <c r="Y162" s="39">
        <f t="shared" si="3"/>
        <v>74.08229125</v>
      </c>
      <c r="Z162" s="39">
        <v>34.98502586441602</v>
      </c>
      <c r="AA162" s="39">
        <v>50.10596427490158</v>
      </c>
      <c r="AB162" s="39">
        <v>6.277496805621169E-6</v>
      </c>
      <c r="AC162" s="39">
        <v>0.006003729359687937</v>
      </c>
      <c r="AD162" s="39">
        <v>0.013324288784370874</v>
      </c>
      <c r="AE162" s="39">
        <v>3.2308349885600793</v>
      </c>
      <c r="AF162" s="39">
        <v>4.161114323787493</v>
      </c>
      <c r="AG162" s="39">
        <v>9.234908103487289</v>
      </c>
      <c r="AH162" s="39">
        <v>0.008262495258111187</v>
      </c>
      <c r="AI162" s="39">
        <v>12.46574309204737</v>
      </c>
    </row>
    <row r="163" ht="15.75" customHeight="1">
      <c r="A163" s="15">
        <v>349.0</v>
      </c>
      <c r="B163" s="16">
        <v>44707.0</v>
      </c>
      <c r="C163" s="15">
        <v>8.0</v>
      </c>
      <c r="D163" s="15" t="s">
        <v>55</v>
      </c>
      <c r="E163" s="9">
        <v>38.75</v>
      </c>
      <c r="F163" s="8">
        <v>4.0725999999999996</v>
      </c>
      <c r="G163" s="10">
        <v>0.2674</v>
      </c>
      <c r="H163" s="10">
        <v>0.09299999999999997</v>
      </c>
      <c r="I163" s="10">
        <v>0.23910000000000003</v>
      </c>
      <c r="J163" s="10">
        <v>0.5065000000000001</v>
      </c>
      <c r="K163" s="10">
        <v>0.5995</v>
      </c>
      <c r="L163" s="39">
        <v>3.9943999999999997</v>
      </c>
      <c r="M163" s="39">
        <v>0.061</v>
      </c>
      <c r="N163" s="39">
        <v>0.01419999999999999</v>
      </c>
      <c r="O163" s="39">
        <v>0.031200000000000006</v>
      </c>
      <c r="P163" s="39">
        <v>0.0922</v>
      </c>
      <c r="Q163" s="39">
        <v>0.07819999999999983</v>
      </c>
      <c r="R163" s="39">
        <v>0.20640000000000003</v>
      </c>
      <c r="S163" s="39">
        <v>0.07879999999999998</v>
      </c>
      <c r="T163" s="39">
        <v>0.20790000000000003</v>
      </c>
      <c r="U163" s="39">
        <v>0.41430000000000006</v>
      </c>
      <c r="V163" s="39">
        <v>0.49310000000000004</v>
      </c>
      <c r="W163" s="39">
        <f t="shared" si="6"/>
        <v>15.98053133</v>
      </c>
      <c r="X163" s="39">
        <f t="shared" si="2"/>
        <v>42.1618333</v>
      </c>
      <c r="Y163" s="39">
        <f t="shared" si="3"/>
        <v>84.01946867</v>
      </c>
      <c r="Z163" s="39">
        <v>19.0200337919382</v>
      </c>
      <c r="AA163" s="39">
        <v>72.89621318373072</v>
      </c>
      <c r="AB163" s="39">
        <v>4.035362943430445E-6</v>
      </c>
      <c r="AC163" s="39">
        <v>0.007760894822717736</v>
      </c>
      <c r="AD163" s="39">
        <v>0.01546579473329465</v>
      </c>
      <c r="AE163" s="39">
        <v>1.9348818936306043</v>
      </c>
      <c r="AF163" s="39">
        <v>5.104847026469579</v>
      </c>
      <c r="AG163" s="39">
        <v>10.172862544811672</v>
      </c>
      <c r="AH163" s="39">
        <v>0.008474613138196101</v>
      </c>
      <c r="AI163" s="39">
        <v>12.107744438442275</v>
      </c>
    </row>
    <row r="164" ht="15.75" customHeight="1">
      <c r="A164" s="15">
        <v>350.0</v>
      </c>
      <c r="B164" s="16">
        <v>44707.0</v>
      </c>
      <c r="C164" s="40">
        <v>8.0</v>
      </c>
      <c r="D164" s="15" t="s">
        <v>55</v>
      </c>
      <c r="E164" s="9">
        <v>39.0</v>
      </c>
      <c r="F164" s="8">
        <v>3.9717000000000002</v>
      </c>
      <c r="G164" s="10">
        <v>0.27010000000000006</v>
      </c>
      <c r="H164" s="10">
        <v>0.09940000000000004</v>
      </c>
      <c r="I164" s="10">
        <v>0.21839999999999993</v>
      </c>
      <c r="J164" s="10">
        <v>0.4885</v>
      </c>
      <c r="K164" s="10">
        <v>0.5879000000000001</v>
      </c>
      <c r="L164" s="39">
        <v>3.8998</v>
      </c>
      <c r="M164" s="39">
        <v>0.07150000000000001</v>
      </c>
      <c r="N164" s="39">
        <v>0.017699999999999994</v>
      </c>
      <c r="O164" s="39">
        <v>0.02679999999999999</v>
      </c>
      <c r="P164" s="39">
        <v>0.0983</v>
      </c>
      <c r="Q164" s="39">
        <v>0.0719000000000003</v>
      </c>
      <c r="R164" s="39">
        <v>0.19860000000000005</v>
      </c>
      <c r="S164" s="39">
        <v>0.08170000000000005</v>
      </c>
      <c r="T164" s="39">
        <v>0.19159999999999994</v>
      </c>
      <c r="U164" s="39">
        <v>0.3902</v>
      </c>
      <c r="V164" s="39">
        <v>0.47190000000000004</v>
      </c>
      <c r="W164" s="39">
        <f t="shared" si="6"/>
        <v>17.31299004</v>
      </c>
      <c r="X164" s="39">
        <f t="shared" si="2"/>
        <v>40.60182242</v>
      </c>
      <c r="Y164" s="39">
        <f t="shared" si="3"/>
        <v>82.68700996</v>
      </c>
      <c r="Z164" s="39">
        <v>20.93798052280883</v>
      </c>
      <c r="AA164" s="39">
        <v>68.35533357117369</v>
      </c>
      <c r="AB164" s="39">
        <v>4.062170901859066E-6</v>
      </c>
      <c r="AC164" s="39">
        <v>0.007025326080348701</v>
      </c>
      <c r="AD164" s="39">
        <v>0.014307318562380293</v>
      </c>
      <c r="AE164" s="39">
        <v>2.057053654606341</v>
      </c>
      <c r="AF164" s="39">
        <v>4.824130724878514</v>
      </c>
      <c r="AG164" s="39">
        <v>9.824508396908124</v>
      </c>
      <c r="AH164" s="39">
        <v>0.007955292570677187</v>
      </c>
      <c r="AI164" s="39">
        <v>11.881562051514464</v>
      </c>
    </row>
    <row r="165" ht="15.75" customHeight="1">
      <c r="A165" s="15">
        <v>351.0</v>
      </c>
      <c r="B165" s="16">
        <v>44707.0</v>
      </c>
      <c r="C165" s="40">
        <v>8.0</v>
      </c>
      <c r="D165" s="15" t="s">
        <v>55</v>
      </c>
      <c r="E165" s="9">
        <v>35.0</v>
      </c>
      <c r="F165" s="8">
        <v>3.0377</v>
      </c>
      <c r="G165" s="10">
        <v>0.17359999999999998</v>
      </c>
      <c r="H165" s="10">
        <v>0.06290000000000001</v>
      </c>
      <c r="I165" s="10">
        <v>0.14339999999999997</v>
      </c>
      <c r="J165" s="10">
        <v>0.31699999999999995</v>
      </c>
      <c r="K165" s="10">
        <v>0.37989999999999996</v>
      </c>
      <c r="L165" s="39">
        <v>2.9711</v>
      </c>
      <c r="M165" s="39">
        <v>0.041700000000000015</v>
      </c>
      <c r="N165" s="39">
        <v>0.012200000000000044</v>
      </c>
      <c r="O165" s="39">
        <v>0.022799999999999987</v>
      </c>
      <c r="P165" s="39">
        <v>0.0645</v>
      </c>
      <c r="Q165" s="39">
        <v>0.06660000000000021</v>
      </c>
      <c r="R165" s="39">
        <v>0.13189999999999996</v>
      </c>
      <c r="S165" s="39">
        <v>0.05069999999999997</v>
      </c>
      <c r="T165" s="39">
        <v>0.12059999999999998</v>
      </c>
      <c r="U165" s="39">
        <v>0.25249999999999995</v>
      </c>
      <c r="V165" s="39">
        <v>0.3031999999999999</v>
      </c>
      <c r="W165" s="39">
        <f t="shared" si="6"/>
        <v>16.72163588</v>
      </c>
      <c r="X165" s="39">
        <f t="shared" si="2"/>
        <v>39.77572559</v>
      </c>
      <c r="Y165" s="39">
        <f t="shared" si="3"/>
        <v>83.27836412</v>
      </c>
      <c r="Z165" s="39">
        <v>20.07920792079207</v>
      </c>
      <c r="AA165" s="39">
        <v>66.04600219058052</v>
      </c>
      <c r="AB165" s="39">
        <v>4.1425944152291255E-6</v>
      </c>
      <c r="AC165" s="39">
        <v>0.00597915768475224</v>
      </c>
      <c r="AD165" s="39">
        <v>0.012518551537312938</v>
      </c>
      <c r="AE165" s="39">
        <v>1.669025907759159</v>
      </c>
      <c r="AF165" s="39">
        <v>3.9701089640188294</v>
      </c>
      <c r="AG165" s="39">
        <v>8.31220989564473</v>
      </c>
      <c r="AH165" s="39">
        <v>0.007071720116618074</v>
      </c>
      <c r="AI165" s="39">
        <v>9.981235803403889</v>
      </c>
    </row>
    <row r="166" ht="15.75" customHeight="1">
      <c r="A166" s="15">
        <v>352.0</v>
      </c>
      <c r="B166" s="16">
        <v>44707.0</v>
      </c>
      <c r="C166" s="40">
        <v>8.0</v>
      </c>
      <c r="D166" s="15" t="s">
        <v>51</v>
      </c>
      <c r="E166" s="9">
        <v>41.0</v>
      </c>
      <c r="F166" s="8">
        <v>3.9164</v>
      </c>
      <c r="G166" s="10">
        <v>0.28079999999999994</v>
      </c>
      <c r="H166" s="10">
        <v>0.35739999999999994</v>
      </c>
      <c r="I166" s="10">
        <v>0.1683</v>
      </c>
      <c r="J166" s="10">
        <v>0.44909999999999994</v>
      </c>
      <c r="K166" s="10">
        <v>0.8064999999999999</v>
      </c>
      <c r="L166" s="39">
        <v>3.8429999999999995</v>
      </c>
      <c r="M166" s="39">
        <v>0.06319999999999998</v>
      </c>
      <c r="N166" s="39">
        <v>0.05729999999999996</v>
      </c>
      <c r="O166" s="39">
        <v>0.025500000000000023</v>
      </c>
      <c r="P166" s="39">
        <v>0.0887</v>
      </c>
      <c r="Q166" s="39">
        <v>0.07340000000000035</v>
      </c>
      <c r="R166" s="39">
        <v>0.21759999999999996</v>
      </c>
      <c r="S166" s="39">
        <v>0.3001</v>
      </c>
      <c r="T166" s="39">
        <v>0.14279999999999998</v>
      </c>
      <c r="U166" s="39">
        <v>0.36039999999999994</v>
      </c>
      <c r="V166" s="39">
        <v>0.6604999999999999</v>
      </c>
      <c r="W166" s="39">
        <f t="shared" si="6"/>
        <v>45.43527631</v>
      </c>
      <c r="X166" s="39">
        <f t="shared" si="2"/>
        <v>21.61998486</v>
      </c>
      <c r="Y166" s="39">
        <f t="shared" si="3"/>
        <v>54.56472369</v>
      </c>
      <c r="Z166" s="39">
        <v>83.26859045504995</v>
      </c>
      <c r="AA166" s="39">
        <v>27.583542592234885</v>
      </c>
      <c r="AB166" s="39">
        <v>1.1860534412351987E-5</v>
      </c>
      <c r="AC166" s="39">
        <v>0.004554577467784748</v>
      </c>
      <c r="AD166" s="39">
        <v>0.011494885990123412</v>
      </c>
      <c r="AE166" s="39">
        <v>7.662649371872127</v>
      </c>
      <c r="AF166" s="39">
        <v>3.646205699111429</v>
      </c>
      <c r="AG166" s="39">
        <v>9.202328669185986</v>
      </c>
      <c r="AH166" s="39">
        <v>0.009583436108007718</v>
      </c>
      <c r="AI166" s="39">
        <v>16.864978041058112</v>
      </c>
    </row>
    <row r="167" ht="15.75" customHeight="1">
      <c r="A167" s="15">
        <v>353.0</v>
      </c>
      <c r="B167" s="16">
        <v>44707.0</v>
      </c>
      <c r="C167" s="15">
        <v>8.0</v>
      </c>
      <c r="D167" s="15" t="s">
        <v>51</v>
      </c>
      <c r="E167" s="9">
        <v>37.6</v>
      </c>
      <c r="F167" s="8">
        <v>4.1176</v>
      </c>
      <c r="G167" s="10">
        <v>0.23610000000000003</v>
      </c>
      <c r="H167" s="10">
        <v>0.0766</v>
      </c>
      <c r="I167" s="10">
        <v>0.11690000000000006</v>
      </c>
      <c r="J167" s="10">
        <v>0.3530000000000001</v>
      </c>
      <c r="K167" s="10">
        <v>0.4296000000000001</v>
      </c>
      <c r="L167" s="39">
        <v>4.0467</v>
      </c>
      <c r="M167" s="39">
        <v>0.06540000000000001</v>
      </c>
      <c r="N167" s="39">
        <v>0.0131</v>
      </c>
      <c r="O167" s="39">
        <v>0.016400000000000026</v>
      </c>
      <c r="P167" s="39">
        <v>0.08180000000000004</v>
      </c>
      <c r="Q167" s="39">
        <v>0.07089999999999996</v>
      </c>
      <c r="R167" s="39">
        <v>0.17070000000000002</v>
      </c>
      <c r="S167" s="39">
        <v>0.0635</v>
      </c>
      <c r="T167" s="39">
        <v>0.10050000000000003</v>
      </c>
      <c r="U167" s="39">
        <v>0.27120000000000005</v>
      </c>
      <c r="V167" s="39">
        <v>0.33470000000000005</v>
      </c>
      <c r="W167" s="39">
        <f t="shared" si="6"/>
        <v>18.97221392</v>
      </c>
      <c r="X167" s="39">
        <f t="shared" si="2"/>
        <v>30.02688975</v>
      </c>
      <c r="Y167" s="39">
        <f t="shared" si="3"/>
        <v>81.02778608</v>
      </c>
      <c r="Z167" s="39">
        <v>23.414454277286133</v>
      </c>
      <c r="AA167" s="39">
        <v>42.91204099060633</v>
      </c>
      <c r="AB167" s="39">
        <v>3.7341259357967435E-6</v>
      </c>
      <c r="AC167" s="39">
        <v>0.004080373034996051</v>
      </c>
      <c r="AD167" s="39">
        <v>0.011010917085481879</v>
      </c>
      <c r="AE167" s="39">
        <v>1.542160481834078</v>
      </c>
      <c r="AF167" s="39">
        <v>2.4407421799106284</v>
      </c>
      <c r="AG167" s="39">
        <v>6.586360986982709</v>
      </c>
      <c r="AH167" s="39">
        <v>0.006296398076534101</v>
      </c>
      <c r="AI167" s="39">
        <v>8.128521468816787</v>
      </c>
    </row>
    <row r="168" ht="15.75" customHeight="1">
      <c r="A168" s="15">
        <v>354.0</v>
      </c>
      <c r="B168" s="16">
        <v>44707.0</v>
      </c>
      <c r="C168" s="15">
        <v>8.0</v>
      </c>
      <c r="D168" s="15" t="s">
        <v>51</v>
      </c>
      <c r="E168" s="9">
        <v>34.8</v>
      </c>
      <c r="F168" s="8">
        <v>3.4371</v>
      </c>
      <c r="G168" s="10">
        <v>0.20890000000000003</v>
      </c>
      <c r="H168" s="10">
        <v>0.30519999999999997</v>
      </c>
      <c r="I168" s="10">
        <v>0.16249999999999998</v>
      </c>
      <c r="J168" s="10">
        <v>0.3714</v>
      </c>
      <c r="K168" s="10">
        <v>0.6766</v>
      </c>
      <c r="L168" s="39">
        <v>3.3772</v>
      </c>
      <c r="M168" s="39">
        <v>0.045599999999999974</v>
      </c>
      <c r="N168" s="39">
        <v>0.04909999999999998</v>
      </c>
      <c r="O168" s="39">
        <v>0.021499999999999964</v>
      </c>
      <c r="P168" s="39">
        <v>0.06709999999999994</v>
      </c>
      <c r="Q168" s="39">
        <v>0.05989999999999984</v>
      </c>
      <c r="R168" s="39">
        <v>0.16330000000000006</v>
      </c>
      <c r="S168" s="39">
        <v>0.2561</v>
      </c>
      <c r="T168" s="39">
        <v>0.14100000000000001</v>
      </c>
      <c r="U168" s="39">
        <v>0.30430000000000007</v>
      </c>
      <c r="V168" s="39">
        <v>0.5604</v>
      </c>
      <c r="W168" s="39">
        <f t="shared" si="6"/>
        <v>45.69950036</v>
      </c>
      <c r="X168" s="39">
        <f t="shared" si="2"/>
        <v>25.16059957</v>
      </c>
      <c r="Y168" s="39">
        <f t="shared" si="3"/>
        <v>54.30049964</v>
      </c>
      <c r="Z168" s="39">
        <v>84.16036805783764</v>
      </c>
      <c r="AA168" s="39">
        <v>33.61945636623748</v>
      </c>
      <c r="AB168" s="39">
        <v>2.148317048844626E-5</v>
      </c>
      <c r="AC168" s="39">
        <v>0.007103139410098571</v>
      </c>
      <c r="AD168" s="39">
        <v>0.015329683138248194</v>
      </c>
      <c r="AE168" s="39">
        <v>7.451048849320648</v>
      </c>
      <c r="AF168" s="39">
        <v>4.102295539844636</v>
      </c>
      <c r="AG168" s="39">
        <v>8.853393849466123</v>
      </c>
      <c r="AH168" s="39">
        <v>0.013297205935280481</v>
      </c>
      <c r="AI168" s="39">
        <v>16.304442698786765</v>
      </c>
    </row>
    <row r="169" ht="15.75" customHeight="1">
      <c r="A169" s="15">
        <v>355.0</v>
      </c>
      <c r="B169" s="16">
        <v>44707.0</v>
      </c>
      <c r="C169" s="15">
        <v>8.0</v>
      </c>
      <c r="D169" s="15" t="s">
        <v>51</v>
      </c>
      <c r="E169" s="9">
        <v>43.95</v>
      </c>
      <c r="F169" s="8">
        <v>5.3526</v>
      </c>
      <c r="G169" s="10">
        <v>0.3244</v>
      </c>
      <c r="H169" s="10">
        <v>0.4391999999999999</v>
      </c>
      <c r="I169" s="10">
        <v>0.21309999999999996</v>
      </c>
      <c r="J169" s="10">
        <v>0.5375</v>
      </c>
      <c r="K169" s="10">
        <v>0.9766999999999999</v>
      </c>
      <c r="L169" s="39">
        <v>5.2501999999999995</v>
      </c>
      <c r="M169" s="39">
        <v>0.07750000000000001</v>
      </c>
      <c r="N169" s="39">
        <v>0.05519999999999997</v>
      </c>
      <c r="O169" s="39">
        <v>0.027700000000000002</v>
      </c>
      <c r="P169" s="39">
        <v>0.10520000000000002</v>
      </c>
      <c r="Q169" s="39">
        <v>0.10240000000000027</v>
      </c>
      <c r="R169" s="39">
        <v>0.2469</v>
      </c>
      <c r="S169" s="39">
        <v>0.38399999999999995</v>
      </c>
      <c r="T169" s="39">
        <v>0.18539999999999995</v>
      </c>
      <c r="U169" s="39">
        <v>0.43229999999999996</v>
      </c>
      <c r="V169" s="39">
        <v>0.8163</v>
      </c>
      <c r="W169" s="39">
        <f t="shared" si="6"/>
        <v>47.04152885</v>
      </c>
      <c r="X169" s="39">
        <f t="shared" si="2"/>
        <v>22.71223815</v>
      </c>
      <c r="Y169" s="39">
        <f t="shared" si="3"/>
        <v>52.95847115</v>
      </c>
      <c r="Z169" s="39">
        <v>88.82720333102012</v>
      </c>
      <c r="AA169" s="39">
        <v>29.386590584878736</v>
      </c>
      <c r="AB169" s="39">
        <v>1.10320718131659E-5</v>
      </c>
      <c r="AC169" s="39">
        <v>0.004871970723708734</v>
      </c>
      <c r="AD169" s="39">
        <v>0.011360048240880724</v>
      </c>
      <c r="AE169" s="39">
        <v>7.174083622912229</v>
      </c>
      <c r="AF169" s="39">
        <v>3.4637372491873104</v>
      </c>
      <c r="AG169" s="39">
        <v>8.076448828606658</v>
      </c>
      <c r="AH169" s="39">
        <v>0.009615528474202347</v>
      </c>
      <c r="AI169" s="39">
        <v>15.25053245151889</v>
      </c>
    </row>
    <row r="170" ht="15.75" customHeight="1">
      <c r="A170" s="15">
        <v>372.0</v>
      </c>
      <c r="B170" s="16">
        <v>44707.0</v>
      </c>
      <c r="C170" s="15">
        <v>8.0</v>
      </c>
      <c r="D170" s="15" t="s">
        <v>52</v>
      </c>
      <c r="E170" s="9">
        <v>40.0</v>
      </c>
      <c r="F170" s="8">
        <v>5.2378</v>
      </c>
      <c r="G170" s="10">
        <v>0.2843</v>
      </c>
      <c r="H170" s="10">
        <v>0.05619999999999997</v>
      </c>
      <c r="I170" s="10">
        <v>0.20769999999999994</v>
      </c>
      <c r="J170" s="10">
        <v>0.49199999999999994</v>
      </c>
      <c r="K170" s="10">
        <v>0.5481999999999999</v>
      </c>
      <c r="L170" s="39">
        <v>5.1555</v>
      </c>
      <c r="M170" s="39">
        <v>0.07069999999999999</v>
      </c>
      <c r="N170" s="39">
        <v>0.010399999999999965</v>
      </c>
      <c r="O170" s="39">
        <v>0.021699999999999997</v>
      </c>
      <c r="P170" s="39">
        <v>0.09239999999999998</v>
      </c>
      <c r="Q170" s="39">
        <v>0.08230000000000004</v>
      </c>
      <c r="R170" s="39">
        <v>0.2136</v>
      </c>
      <c r="S170" s="39">
        <v>0.04580000000000001</v>
      </c>
      <c r="T170" s="39">
        <v>0.18599999999999994</v>
      </c>
      <c r="U170" s="39">
        <v>0.39959999999999996</v>
      </c>
      <c r="V170" s="39">
        <v>0.44539999999999996</v>
      </c>
      <c r="W170" s="39">
        <f t="shared" si="6"/>
        <v>10.28289178</v>
      </c>
      <c r="X170" s="39">
        <f t="shared" si="2"/>
        <v>41.76021554</v>
      </c>
      <c r="Y170" s="39">
        <f t="shared" si="3"/>
        <v>89.71710822</v>
      </c>
      <c r="Z170" s="39">
        <v>11.461461461461464</v>
      </c>
      <c r="AA170" s="39">
        <v>71.70393215111794</v>
      </c>
      <c r="AB170" s="39">
        <v>2.027353587058405E-6</v>
      </c>
      <c r="AC170" s="39">
        <v>0.006355209832407203</v>
      </c>
      <c r="AD170" s="39">
        <v>0.013653450801236122</v>
      </c>
      <c r="AE170" s="39">
        <v>0.874412921455573</v>
      </c>
      <c r="AF170" s="39">
        <v>3.5511092443392256</v>
      </c>
      <c r="AG170" s="39">
        <v>7.62915727977395</v>
      </c>
      <c r="AH170" s="39">
        <v>0.006959374999999999</v>
      </c>
      <c r="AI170" s="39">
        <v>8.503570201229522</v>
      </c>
    </row>
    <row r="171" ht="15.75" customHeight="1">
      <c r="A171" s="15">
        <v>373.0</v>
      </c>
      <c r="B171" s="16">
        <v>44707.0</v>
      </c>
      <c r="C171" s="15">
        <v>8.0</v>
      </c>
      <c r="D171" s="15" t="s">
        <v>52</v>
      </c>
      <c r="E171" s="9">
        <v>32.35</v>
      </c>
      <c r="F171" s="8">
        <v>4.7498</v>
      </c>
      <c r="G171" s="10">
        <v>0.29550000000000004</v>
      </c>
      <c r="H171" s="10">
        <v>0.1159</v>
      </c>
      <c r="I171" s="10">
        <v>0.23570000000000002</v>
      </c>
      <c r="J171" s="10">
        <v>0.5312000000000001</v>
      </c>
      <c r="K171" s="10">
        <v>0.6471</v>
      </c>
      <c r="L171" s="39">
        <v>4.6632</v>
      </c>
      <c r="M171" s="39">
        <v>0.07490000000000002</v>
      </c>
      <c r="N171" s="39">
        <v>0.017400000000000027</v>
      </c>
      <c r="O171" s="39">
        <v>0.028600000000000014</v>
      </c>
      <c r="P171" s="39">
        <v>0.10350000000000004</v>
      </c>
      <c r="Q171" s="39">
        <v>0.08659999999999979</v>
      </c>
      <c r="R171" s="39">
        <v>0.22060000000000002</v>
      </c>
      <c r="S171" s="39">
        <v>0.09849999999999998</v>
      </c>
      <c r="T171" s="39">
        <v>0.2071</v>
      </c>
      <c r="U171" s="39">
        <v>0.4277</v>
      </c>
      <c r="V171" s="39">
        <v>0.5262</v>
      </c>
      <c r="W171" s="39">
        <f t="shared" si="6"/>
        <v>18.71911821</v>
      </c>
      <c r="X171" s="39">
        <f t="shared" si="2"/>
        <v>39.35765868</v>
      </c>
      <c r="Y171" s="39">
        <f t="shared" si="3"/>
        <v>81.28088179</v>
      </c>
      <c r="Z171" s="39">
        <v>23.03016132803366</v>
      </c>
      <c r="AA171" s="39">
        <v>64.9012848636791</v>
      </c>
      <c r="AB171" s="39">
        <v>1.155208298569866E-5</v>
      </c>
      <c r="AC171" s="39">
        <v>0.012787969144999802</v>
      </c>
      <c r="AD171" s="39">
        <v>0.026409533574680902</v>
      </c>
      <c r="AE171" s="39">
        <v>2.0737715272221986</v>
      </c>
      <c r="AF171" s="39">
        <v>4.360183586677334</v>
      </c>
      <c r="AG171" s="39">
        <v>9.004589666933347</v>
      </c>
      <c r="AH171" s="39">
        <v>0.015542754550718671</v>
      </c>
      <c r="AI171" s="39">
        <v>11.078361194155544</v>
      </c>
    </row>
    <row r="172" ht="15.75" customHeight="1">
      <c r="A172" s="15">
        <v>374.0</v>
      </c>
      <c r="B172" s="16">
        <v>44707.0</v>
      </c>
      <c r="C172" s="40">
        <v>8.0</v>
      </c>
      <c r="D172" s="15" t="s">
        <v>52</v>
      </c>
      <c r="E172" s="9">
        <v>40.25</v>
      </c>
      <c r="F172" s="8">
        <v>4.5839</v>
      </c>
      <c r="G172" s="10">
        <v>0.3358</v>
      </c>
      <c r="H172" s="10">
        <v>0.3634</v>
      </c>
      <c r="I172" s="10">
        <v>0.24050000000000005</v>
      </c>
      <c r="J172" s="10">
        <v>0.5763</v>
      </c>
      <c r="K172" s="10">
        <v>0.9397000000000001</v>
      </c>
      <c r="L172" s="39">
        <v>4.4862</v>
      </c>
      <c r="M172" s="39">
        <v>0.0897</v>
      </c>
      <c r="N172" s="39">
        <v>0.06390000000000001</v>
      </c>
      <c r="O172" s="39">
        <v>0.029100000000000015</v>
      </c>
      <c r="P172" s="39">
        <v>0.11880000000000002</v>
      </c>
      <c r="Q172" s="39">
        <v>0.09769999999999968</v>
      </c>
      <c r="R172" s="39">
        <v>0.24609999999999999</v>
      </c>
      <c r="S172" s="39">
        <v>0.2995</v>
      </c>
      <c r="T172" s="39">
        <v>0.21140000000000003</v>
      </c>
      <c r="U172" s="39">
        <v>0.4575</v>
      </c>
      <c r="V172" s="39">
        <v>0.757</v>
      </c>
      <c r="W172" s="39">
        <f t="shared" si="6"/>
        <v>39.56406869</v>
      </c>
      <c r="X172" s="39">
        <f t="shared" si="2"/>
        <v>27.92602378</v>
      </c>
      <c r="Y172" s="39">
        <f t="shared" si="3"/>
        <v>60.43593131</v>
      </c>
      <c r="Z172" s="39">
        <v>65.46448087431693</v>
      </c>
      <c r="AA172" s="39">
        <v>38.74633431085045</v>
      </c>
      <c r="AB172" s="39">
        <v>1.2883681682954815E-5</v>
      </c>
      <c r="AC172" s="39">
        <v>0.007098689380019855</v>
      </c>
      <c r="AD172" s="39">
        <v>0.015362584632729817</v>
      </c>
      <c r="AE172" s="39">
        <v>6.533737646981827</v>
      </c>
      <c r="AF172" s="39">
        <v>4.611793450991515</v>
      </c>
      <c r="AG172" s="39">
        <v>9.98058421867842</v>
      </c>
      <c r="AH172" s="39">
        <v>0.011609091264163615</v>
      </c>
      <c r="AI172" s="39">
        <v>16.514321865660246</v>
      </c>
    </row>
    <row r="173" ht="15.75" customHeight="1">
      <c r="A173" s="15">
        <v>375.0</v>
      </c>
      <c r="B173" s="16">
        <v>44707.0</v>
      </c>
      <c r="C173" s="40">
        <v>8.0</v>
      </c>
      <c r="D173" s="15" t="s">
        <v>52</v>
      </c>
      <c r="E173" s="9">
        <v>46.95</v>
      </c>
      <c r="F173" s="8">
        <v>3.0592999999999995</v>
      </c>
      <c r="G173" s="10">
        <v>0.21150000000000002</v>
      </c>
      <c r="H173" s="10">
        <v>0.20619999999999994</v>
      </c>
      <c r="I173" s="10">
        <v>0.12710000000000005</v>
      </c>
      <c r="J173" s="10">
        <v>0.33860000000000007</v>
      </c>
      <c r="K173" s="10">
        <v>0.5448</v>
      </c>
      <c r="L173" s="39">
        <v>2.9928</v>
      </c>
      <c r="M173" s="39">
        <v>0.054900000000000004</v>
      </c>
      <c r="N173" s="39">
        <v>0.02949999999999997</v>
      </c>
      <c r="O173" s="39">
        <v>0.01820000000000005</v>
      </c>
      <c r="P173" s="39">
        <v>0.07310000000000005</v>
      </c>
      <c r="Q173" s="39">
        <v>0.06649999999999956</v>
      </c>
      <c r="R173" s="39">
        <v>0.15660000000000002</v>
      </c>
      <c r="S173" s="39">
        <v>0.17669999999999997</v>
      </c>
      <c r="T173" s="39">
        <v>0.1089</v>
      </c>
      <c r="U173" s="39">
        <v>0.2655</v>
      </c>
      <c r="V173" s="39">
        <v>0.4422</v>
      </c>
      <c r="W173" s="39">
        <f t="shared" si="6"/>
        <v>39.95929444</v>
      </c>
      <c r="X173" s="39">
        <f t="shared" si="2"/>
        <v>24.62686567</v>
      </c>
      <c r="Y173" s="39">
        <f t="shared" si="3"/>
        <v>60.04070556</v>
      </c>
      <c r="Z173" s="39">
        <v>66.55367231638417</v>
      </c>
      <c r="AA173" s="39">
        <v>32.67326732673268</v>
      </c>
      <c r="AB173" s="39">
        <v>3.7491055756559527E-6</v>
      </c>
      <c r="AC173" s="39">
        <v>0.0023805373508738016</v>
      </c>
      <c r="AD173" s="39">
        <v>0.005803789409155137</v>
      </c>
      <c r="AE173" s="39">
        <v>5.7758310724675574</v>
      </c>
      <c r="AF173" s="39">
        <v>3.5596378256463903</v>
      </c>
      <c r="AG173" s="39">
        <v>8.678455855914754</v>
      </c>
      <c r="AH173" s="39">
        <v>0.004272793934334194</v>
      </c>
      <c r="AI173" s="39">
        <v>14.454286928382313</v>
      </c>
    </row>
    <row r="174" ht="15.75" customHeight="1">
      <c r="A174" s="15">
        <v>376.0</v>
      </c>
      <c r="B174" s="16">
        <v>44707.0</v>
      </c>
      <c r="C174" s="40">
        <v>8.0</v>
      </c>
      <c r="D174" s="15" t="s">
        <v>50</v>
      </c>
      <c r="E174" s="9">
        <v>36.3</v>
      </c>
      <c r="F174" s="8">
        <v>3.5348</v>
      </c>
      <c r="G174" s="10">
        <v>0.18850000000000006</v>
      </c>
      <c r="H174" s="10">
        <v>0.019699999999999995</v>
      </c>
      <c r="I174" s="10">
        <v>0.11200000000000004</v>
      </c>
      <c r="J174" s="10">
        <v>0.3005000000000001</v>
      </c>
      <c r="K174" s="10">
        <v>0.3202000000000001</v>
      </c>
      <c r="L174" s="39">
        <v>3.4765</v>
      </c>
      <c r="M174" s="39">
        <v>0.04580000000000001</v>
      </c>
      <c r="N174" s="39">
        <v>0.0040999999999999925</v>
      </c>
      <c r="O174" s="39">
        <v>0.013500000000000012</v>
      </c>
      <c r="P174" s="39">
        <v>0.05930000000000002</v>
      </c>
      <c r="Q174" s="39">
        <v>0.05830000000000002</v>
      </c>
      <c r="R174" s="39">
        <v>0.14270000000000005</v>
      </c>
      <c r="S174" s="39">
        <v>0.015600000000000003</v>
      </c>
      <c r="T174" s="39">
        <v>0.09850000000000003</v>
      </c>
      <c r="U174" s="39">
        <v>0.24120000000000008</v>
      </c>
      <c r="V174" s="39">
        <v>0.2568000000000001</v>
      </c>
      <c r="W174" s="39">
        <f t="shared" si="6"/>
        <v>6.074766355</v>
      </c>
      <c r="X174" s="39">
        <f t="shared" si="2"/>
        <v>38.35669782</v>
      </c>
      <c r="Y174" s="39">
        <f t="shared" si="3"/>
        <v>93.92523364</v>
      </c>
      <c r="Z174" s="39">
        <v>6.467661691542287</v>
      </c>
      <c r="AA174" s="39">
        <v>62.223626026531896</v>
      </c>
      <c r="AB174" s="39">
        <v>1.0781649703135545E-6</v>
      </c>
      <c r="AC174" s="39">
        <v>0.004411360504360975</v>
      </c>
      <c r="AD174" s="39">
        <v>0.010802235062455505</v>
      </c>
      <c r="AE174" s="39">
        <v>0.4413262419373091</v>
      </c>
      <c r="AF174" s="39">
        <v>2.7865791558221122</v>
      </c>
      <c r="AG174" s="39">
        <v>6.823582663799935</v>
      </c>
      <c r="AH174" s="39">
        <v>0.005368774268067041</v>
      </c>
      <c r="AI174" s="39">
        <v>7.264908905737243</v>
      </c>
    </row>
    <row r="175" ht="15.75" customHeight="1">
      <c r="A175" s="15">
        <v>377.0</v>
      </c>
      <c r="B175" s="16">
        <v>44707.0</v>
      </c>
      <c r="C175" s="15">
        <v>8.0</v>
      </c>
      <c r="D175" s="15" t="s">
        <v>50</v>
      </c>
      <c r="E175" s="9">
        <v>43.65</v>
      </c>
      <c r="F175" s="8">
        <v>6.1109</v>
      </c>
      <c r="G175" s="10">
        <v>0.38130000000000003</v>
      </c>
      <c r="H175" s="10">
        <v>0.16300000000000003</v>
      </c>
      <c r="I175" s="10">
        <v>0.22449999999999998</v>
      </c>
      <c r="J175" s="10">
        <v>0.6058</v>
      </c>
      <c r="K175" s="10">
        <v>0.7687999999999999</v>
      </c>
      <c r="L175" s="39">
        <v>5.9999</v>
      </c>
      <c r="M175" s="39">
        <v>0.10200000000000004</v>
      </c>
      <c r="N175" s="39">
        <v>0.028799999999999992</v>
      </c>
      <c r="O175" s="39">
        <v>0.02679999999999999</v>
      </c>
      <c r="P175" s="39">
        <v>0.12880000000000003</v>
      </c>
      <c r="Q175" s="39">
        <v>0.11099999999999977</v>
      </c>
      <c r="R175" s="39">
        <v>0.2793</v>
      </c>
      <c r="S175" s="39">
        <v>0.13420000000000004</v>
      </c>
      <c r="T175" s="39">
        <v>0.1977</v>
      </c>
      <c r="U175" s="39">
        <v>0.477</v>
      </c>
      <c r="V175" s="39">
        <v>0.6112</v>
      </c>
      <c r="W175" s="39">
        <f t="shared" si="6"/>
        <v>21.95680628</v>
      </c>
      <c r="X175" s="39">
        <f t="shared" si="2"/>
        <v>32.34620419</v>
      </c>
      <c r="Y175" s="39">
        <f t="shared" si="3"/>
        <v>78.04319372</v>
      </c>
      <c r="Z175" s="39">
        <v>28.134171907756823</v>
      </c>
      <c r="AA175" s="39">
        <v>47.811366384522366</v>
      </c>
      <c r="AB175" s="39">
        <v>3.978623303545951E-6</v>
      </c>
      <c r="AC175" s="39">
        <v>0.0052953489489333296</v>
      </c>
      <c r="AD175" s="39">
        <v>0.012776335096819413</v>
      </c>
      <c r="AE175" s="39">
        <v>2.1960758644389538</v>
      </c>
      <c r="AF175" s="39">
        <v>3.235202670637713</v>
      </c>
      <c r="AG175" s="39">
        <v>7.805724197745012</v>
      </c>
      <c r="AH175" s="39">
        <v>0.0073490398348545</v>
      </c>
      <c r="AI175" s="39">
        <v>10.001800062183966</v>
      </c>
    </row>
    <row r="176" ht="15.75" customHeight="1">
      <c r="A176" s="15">
        <v>378.0</v>
      </c>
      <c r="B176" s="16">
        <v>44707.0</v>
      </c>
      <c r="C176" s="15">
        <v>8.0</v>
      </c>
      <c r="D176" s="15" t="s">
        <v>50</v>
      </c>
      <c r="E176" s="9">
        <v>40.8</v>
      </c>
      <c r="F176" s="8">
        <v>4.4515</v>
      </c>
      <c r="G176" s="10">
        <v>0.2915</v>
      </c>
      <c r="H176" s="10">
        <v>0.030000000000000027</v>
      </c>
      <c r="I176" s="10">
        <v>0.26759999999999995</v>
      </c>
      <c r="J176" s="10">
        <v>0.5590999999999999</v>
      </c>
      <c r="K176" s="10">
        <v>0.5891</v>
      </c>
      <c r="L176" s="39">
        <v>4.3476</v>
      </c>
      <c r="M176" s="39">
        <v>0.07540000000000002</v>
      </c>
      <c r="N176" s="39">
        <v>0.007000000000000006</v>
      </c>
      <c r="O176" s="39">
        <v>0.030700000000000005</v>
      </c>
      <c r="P176" s="39">
        <v>0.10610000000000003</v>
      </c>
      <c r="Q176" s="39">
        <v>0.10390000000000033</v>
      </c>
      <c r="R176" s="39">
        <v>0.21609999999999996</v>
      </c>
      <c r="S176" s="39">
        <v>0.02300000000000002</v>
      </c>
      <c r="T176" s="39">
        <v>0.23689999999999994</v>
      </c>
      <c r="U176" s="39">
        <v>0.4529999999999999</v>
      </c>
      <c r="V176" s="39">
        <v>0.4759999999999999</v>
      </c>
      <c r="W176" s="39">
        <f t="shared" si="6"/>
        <v>4.831932773</v>
      </c>
      <c r="X176" s="39">
        <f t="shared" si="2"/>
        <v>49.76890756</v>
      </c>
      <c r="Y176" s="39">
        <f t="shared" si="3"/>
        <v>95.16806723</v>
      </c>
      <c r="Z176" s="39">
        <v>5.077262693156738</v>
      </c>
      <c r="AA176" s="39">
        <v>99.07988289418653</v>
      </c>
      <c r="AB176" s="39">
        <v>9.296393307959984E-7</v>
      </c>
      <c r="AC176" s="39">
        <v>0.0076595912092026815</v>
      </c>
      <c r="AD176" s="39">
        <v>0.014646664490370685</v>
      </c>
      <c r="AE176" s="39">
        <v>0.5166797708637543</v>
      </c>
      <c r="AF176" s="39">
        <v>5.3218016398966626</v>
      </c>
      <c r="AG176" s="39">
        <v>10.176345052229582</v>
      </c>
      <c r="AH176" s="39">
        <v>0.007008522363193643</v>
      </c>
      <c r="AI176" s="39">
        <v>10.693024823093337</v>
      </c>
    </row>
    <row r="177" ht="15.75" customHeight="1">
      <c r="A177" s="15">
        <v>379.0</v>
      </c>
      <c r="B177" s="16">
        <v>44707.0</v>
      </c>
      <c r="C177" s="15">
        <v>8.0</v>
      </c>
      <c r="D177" s="15" t="s">
        <v>50</v>
      </c>
      <c r="E177" s="9">
        <v>39.8</v>
      </c>
      <c r="F177" s="8">
        <v>4.270099999999999</v>
      </c>
      <c r="G177" s="10">
        <v>0.2701</v>
      </c>
      <c r="H177" s="10">
        <v>0.05940000000000001</v>
      </c>
      <c r="I177" s="10">
        <v>0.1582</v>
      </c>
      <c r="J177" s="10">
        <v>0.4283</v>
      </c>
      <c r="K177" s="10">
        <v>0.4877</v>
      </c>
      <c r="L177" s="39">
        <v>4.1915</v>
      </c>
      <c r="M177" s="39">
        <v>0.07940000000000003</v>
      </c>
      <c r="N177" s="39">
        <v>0.0116</v>
      </c>
      <c r="O177" s="39">
        <v>0.01909999999999995</v>
      </c>
      <c r="P177" s="39">
        <v>0.09849999999999998</v>
      </c>
      <c r="Q177" s="39">
        <v>0.07859999999999978</v>
      </c>
      <c r="R177" s="39">
        <v>0.19069999999999998</v>
      </c>
      <c r="S177" s="39">
        <v>0.04780000000000001</v>
      </c>
      <c r="T177" s="39">
        <v>0.13910000000000006</v>
      </c>
      <c r="U177" s="39">
        <v>0.32980000000000004</v>
      </c>
      <c r="V177" s="39">
        <v>0.37760000000000005</v>
      </c>
      <c r="W177" s="39">
        <f t="shared" si="6"/>
        <v>12.65889831</v>
      </c>
      <c r="X177" s="39">
        <f t="shared" si="2"/>
        <v>36.83792373</v>
      </c>
      <c r="Y177" s="39">
        <f t="shared" si="3"/>
        <v>87.34110169</v>
      </c>
      <c r="Z177" s="39">
        <v>14.493632504548213</v>
      </c>
      <c r="AA177" s="39">
        <v>58.322851153039856</v>
      </c>
      <c r="AB177" s="39">
        <v>2.1651332566480333E-6</v>
      </c>
      <c r="AC177" s="39">
        <v>0.004819623500765075</v>
      </c>
      <c r="AD177" s="39">
        <v>0.01142711596371187</v>
      </c>
      <c r="AE177" s="39">
        <v>1.119411723378844</v>
      </c>
      <c r="AF177" s="39">
        <v>3.257534952343039</v>
      </c>
      <c r="AG177" s="39">
        <v>7.723472518208006</v>
      </c>
      <c r="AH177" s="39">
        <v>0.005989392430702288</v>
      </c>
      <c r="AI177" s="39">
        <v>8.84288424158685</v>
      </c>
    </row>
    <row r="178" ht="15.75" customHeight="1">
      <c r="A178" s="18">
        <v>524.0</v>
      </c>
      <c r="B178" s="19">
        <v>44741.0</v>
      </c>
      <c r="C178" s="18">
        <v>8.0</v>
      </c>
      <c r="D178" s="18" t="s">
        <v>55</v>
      </c>
      <c r="E178" s="20">
        <v>38.2</v>
      </c>
      <c r="F178" s="8">
        <v>4.1277</v>
      </c>
      <c r="G178" s="10">
        <v>0.3174</v>
      </c>
      <c r="H178" s="10">
        <v>0.05399999999999999</v>
      </c>
      <c r="I178" s="10">
        <v>0.19199999999999995</v>
      </c>
      <c r="J178" s="10">
        <v>0.5094</v>
      </c>
      <c r="K178" s="10">
        <v>0.5633999999999999</v>
      </c>
      <c r="L178" s="39">
        <v>4.0545</v>
      </c>
      <c r="M178" s="39">
        <v>0.0791</v>
      </c>
      <c r="N178" s="39">
        <v>0.010800000000000032</v>
      </c>
      <c r="O178" s="39">
        <v>0.02699999999999997</v>
      </c>
      <c r="P178" s="39">
        <v>0.10609999999999997</v>
      </c>
      <c r="Q178" s="39">
        <v>0.07319999999999993</v>
      </c>
      <c r="R178" s="39">
        <v>0.2383</v>
      </c>
      <c r="S178" s="39">
        <v>0.04319999999999996</v>
      </c>
      <c r="T178" s="39">
        <v>0.16499999999999998</v>
      </c>
      <c r="U178" s="39">
        <v>0.4033</v>
      </c>
      <c r="V178" s="39">
        <v>0.44649999999999995</v>
      </c>
      <c r="W178" s="39">
        <f t="shared" si="6"/>
        <v>9.67525196</v>
      </c>
      <c r="X178" s="39">
        <f t="shared" si="2"/>
        <v>36.95408735</v>
      </c>
      <c r="Y178" s="39">
        <f t="shared" si="3"/>
        <v>90.32474804</v>
      </c>
      <c r="Z178" s="39">
        <v>10.711629060252905</v>
      </c>
      <c r="AA178" s="39">
        <v>58.6145648312611</v>
      </c>
      <c r="AB178" s="39">
        <v>2.362317635061879E-6</v>
      </c>
      <c r="AC178" s="39">
        <v>0.006409874031750907</v>
      </c>
      <c r="AD178" s="39">
        <v>0.015667286042455403</v>
      </c>
      <c r="AE178" s="39">
        <v>1.0465876880587244</v>
      </c>
      <c r="AF178" s="39">
        <v>3.997383530779853</v>
      </c>
      <c r="AG178" s="39">
        <v>9.770574411900089</v>
      </c>
      <c r="AH178" s="39">
        <v>0.008009978944788153</v>
      </c>
      <c r="AI178" s="39">
        <v>10.817162099958814</v>
      </c>
    </row>
    <row r="179" ht="15.75" customHeight="1">
      <c r="A179" s="18">
        <v>525.0</v>
      </c>
      <c r="B179" s="19">
        <v>44741.0</v>
      </c>
      <c r="C179" s="18">
        <v>8.0</v>
      </c>
      <c r="D179" s="18" t="s">
        <v>55</v>
      </c>
      <c r="E179" s="20">
        <v>38.125</v>
      </c>
      <c r="F179" s="8">
        <v>4.177199999999999</v>
      </c>
      <c r="G179" s="10">
        <v>0.3138</v>
      </c>
      <c r="H179" s="10">
        <v>0.024900000000000033</v>
      </c>
      <c r="I179" s="10">
        <v>0.20839999999999997</v>
      </c>
      <c r="J179" s="10">
        <v>0.5222</v>
      </c>
      <c r="K179" s="10">
        <v>0.5471</v>
      </c>
      <c r="L179" s="39">
        <v>4.0862</v>
      </c>
      <c r="M179" s="39">
        <v>0.0741</v>
      </c>
      <c r="N179" s="39">
        <v>0.005200000000000038</v>
      </c>
      <c r="O179" s="39">
        <v>0.028600000000000014</v>
      </c>
      <c r="P179" s="39">
        <v>0.10270000000000001</v>
      </c>
      <c r="Q179" s="39">
        <v>0.0909999999999993</v>
      </c>
      <c r="R179" s="39">
        <v>0.23970000000000002</v>
      </c>
      <c r="S179" s="39">
        <v>0.019699999999999995</v>
      </c>
      <c r="T179" s="39">
        <v>0.17979999999999996</v>
      </c>
      <c r="U179" s="39">
        <v>0.4195</v>
      </c>
      <c r="V179" s="39">
        <v>0.4392</v>
      </c>
      <c r="W179" s="39">
        <f t="shared" si="6"/>
        <v>4.485428051</v>
      </c>
      <c r="X179" s="39">
        <f t="shared" si="2"/>
        <v>40.93806922</v>
      </c>
      <c r="Y179" s="39">
        <f t="shared" si="3"/>
        <v>95.51457195</v>
      </c>
      <c r="Z179" s="39">
        <v>4.69606674612634</v>
      </c>
      <c r="AA179" s="39">
        <v>69.31380107941402</v>
      </c>
      <c r="AB179" s="39">
        <v>1.087022768737308E-6</v>
      </c>
      <c r="AC179" s="39">
        <v>0.0070231952132357766</v>
      </c>
      <c r="AD179" s="39">
        <v>0.016386153459134644</v>
      </c>
      <c r="AE179" s="39">
        <v>0.4716077755434262</v>
      </c>
      <c r="AF179" s="39">
        <v>4.304318682370966</v>
      </c>
      <c r="AG179" s="39">
        <v>10.042612276165855</v>
      </c>
      <c r="AH179" s="39">
        <v>0.007925611394786347</v>
      </c>
      <c r="AI179" s="39">
        <v>10.51422005170928</v>
      </c>
    </row>
    <row r="180" ht="15.75" customHeight="1">
      <c r="A180" s="18">
        <v>526.0</v>
      </c>
      <c r="B180" s="19">
        <v>44741.0</v>
      </c>
      <c r="C180" s="18">
        <v>8.0</v>
      </c>
      <c r="D180" s="18" t="s">
        <v>55</v>
      </c>
      <c r="E180" s="20">
        <v>40.9</v>
      </c>
      <c r="F180" s="8">
        <v>3.3674000000000004</v>
      </c>
      <c r="G180" s="10">
        <v>0.39409999999999995</v>
      </c>
      <c r="H180" s="10">
        <v>0.07919999999999999</v>
      </c>
      <c r="I180" s="10">
        <v>0.2574</v>
      </c>
      <c r="J180" s="10">
        <v>0.6515</v>
      </c>
      <c r="K180" s="10">
        <v>0.7306999999999999</v>
      </c>
      <c r="L180" s="39">
        <v>3.3047</v>
      </c>
      <c r="M180" s="39">
        <v>0.08699999999999997</v>
      </c>
      <c r="N180" s="39">
        <v>0.012300000000000033</v>
      </c>
      <c r="O180" s="39">
        <v>0.03049999999999997</v>
      </c>
      <c r="P180" s="39">
        <v>0.11749999999999994</v>
      </c>
      <c r="Q180" s="39">
        <v>0.06270000000000042</v>
      </c>
      <c r="R180" s="39">
        <v>0.3071</v>
      </c>
      <c r="S180" s="39">
        <v>0.06689999999999996</v>
      </c>
      <c r="T180" s="39">
        <v>0.22690000000000005</v>
      </c>
      <c r="U180" s="39">
        <v>0.534</v>
      </c>
      <c r="V180" s="39">
        <v>0.6009</v>
      </c>
      <c r="W180" s="39">
        <f t="shared" si="6"/>
        <v>11.13330005</v>
      </c>
      <c r="X180" s="39">
        <f t="shared" si="2"/>
        <v>37.76002663</v>
      </c>
      <c r="Y180" s="39">
        <f t="shared" si="3"/>
        <v>88.86669995</v>
      </c>
      <c r="Z180" s="39">
        <v>12.528089887640443</v>
      </c>
      <c r="AA180" s="39">
        <v>60.66844919786099</v>
      </c>
      <c r="AB180" s="39">
        <v>2.6738227678217653E-6</v>
      </c>
      <c r="AC180" s="39">
        <v>0.007286367729385673</v>
      </c>
      <c r="AD180" s="39">
        <v>0.017148172620061478</v>
      </c>
      <c r="AE180" s="39">
        <v>1.9866959672150606</v>
      </c>
      <c r="AF180" s="39">
        <v>6.738136247550039</v>
      </c>
      <c r="AG180" s="39">
        <v>15.857931935617984</v>
      </c>
      <c r="AH180" s="39">
        <v>0.008782785576570142</v>
      </c>
      <c r="AI180" s="39">
        <v>17.844627902833043</v>
      </c>
    </row>
    <row r="181" ht="15.75" customHeight="1">
      <c r="A181" s="18">
        <v>527.0</v>
      </c>
      <c r="B181" s="19">
        <v>44741.0</v>
      </c>
      <c r="C181" s="18">
        <v>8.0</v>
      </c>
      <c r="D181" s="18" t="s">
        <v>55</v>
      </c>
      <c r="E181" s="20">
        <v>34.625</v>
      </c>
      <c r="F181" s="8">
        <v>4.703099999999999</v>
      </c>
      <c r="G181" s="10">
        <v>0.22909999999999997</v>
      </c>
      <c r="H181" s="10">
        <v>0.03699999999999998</v>
      </c>
      <c r="I181" s="10">
        <v>0.14389999999999997</v>
      </c>
      <c r="J181" s="10">
        <v>0.37299999999999994</v>
      </c>
      <c r="K181" s="10">
        <v>0.4099999999999999</v>
      </c>
      <c r="L181" s="39">
        <v>4.6099</v>
      </c>
      <c r="M181" s="39">
        <v>0.0655</v>
      </c>
      <c r="N181" s="39">
        <v>0.007000000000000006</v>
      </c>
      <c r="O181" s="39">
        <v>0.02150000000000002</v>
      </c>
      <c r="P181" s="39">
        <v>0.08700000000000002</v>
      </c>
      <c r="Q181" s="39">
        <v>0.0931999999999995</v>
      </c>
      <c r="R181" s="39">
        <v>0.16359999999999997</v>
      </c>
      <c r="S181" s="39">
        <v>0.02999999999999997</v>
      </c>
      <c r="T181" s="39">
        <v>0.12239999999999995</v>
      </c>
      <c r="U181" s="39">
        <v>0.2859999999999999</v>
      </c>
      <c r="V181" s="39">
        <v>0.3159999999999999</v>
      </c>
      <c r="W181" s="39">
        <f t="shared" si="6"/>
        <v>9.493670886</v>
      </c>
      <c r="X181" s="39">
        <f t="shared" si="2"/>
        <v>38.73417722</v>
      </c>
      <c r="Y181" s="39">
        <f t="shared" si="3"/>
        <v>90.50632911</v>
      </c>
      <c r="Z181" s="39">
        <v>10.489510489510483</v>
      </c>
      <c r="AA181" s="39">
        <v>63.22314049586777</v>
      </c>
      <c r="AB181" s="39">
        <v>2.5754927878996125E-6</v>
      </c>
      <c r="AC181" s="39">
        <v>0.006253406264508824</v>
      </c>
      <c r="AD181" s="39">
        <v>0.014611717252038593</v>
      </c>
      <c r="AE181" s="39">
        <v>0.6378771448618991</v>
      </c>
      <c r="AF181" s="39">
        <v>2.60253875103655</v>
      </c>
      <c r="AG181" s="39">
        <v>6.081095447683442</v>
      </c>
      <c r="AH181" s="39">
        <v>0.007612332268103036</v>
      </c>
      <c r="AI181" s="39">
        <v>6.718972592545342</v>
      </c>
    </row>
    <row r="182" ht="15.75" customHeight="1">
      <c r="A182" s="18">
        <v>528.0</v>
      </c>
      <c r="B182" s="19">
        <v>44741.0</v>
      </c>
      <c r="C182" s="18">
        <v>8.0</v>
      </c>
      <c r="D182" s="18" t="s">
        <v>52</v>
      </c>
      <c r="E182" s="20">
        <v>34.95</v>
      </c>
      <c r="F182" s="8">
        <v>3.0111</v>
      </c>
      <c r="G182" s="10">
        <v>0.1385</v>
      </c>
      <c r="H182" s="10">
        <v>0.027500000000000024</v>
      </c>
      <c r="I182" s="10">
        <v>0.11789999999999995</v>
      </c>
      <c r="J182" s="10">
        <v>0.25639999999999996</v>
      </c>
      <c r="K182" s="10">
        <v>0.2839</v>
      </c>
      <c r="L182" s="39">
        <v>2.9425999999999997</v>
      </c>
      <c r="M182" s="39">
        <v>0.029799999999999993</v>
      </c>
      <c r="N182" s="39">
        <v>0.009199999999999986</v>
      </c>
      <c r="O182" s="39">
        <v>0.02739999999999998</v>
      </c>
      <c r="P182" s="39">
        <v>0.05719999999999997</v>
      </c>
      <c r="Q182" s="39">
        <v>0.06850000000000023</v>
      </c>
      <c r="R182" s="39">
        <v>0.10870000000000002</v>
      </c>
      <c r="S182" s="39">
        <v>0.01830000000000004</v>
      </c>
      <c r="T182" s="39">
        <v>0.09049999999999997</v>
      </c>
      <c r="U182" s="39">
        <v>0.1992</v>
      </c>
      <c r="V182" s="39">
        <v>0.21750000000000003</v>
      </c>
      <c r="W182" s="39">
        <f t="shared" si="6"/>
        <v>8.413793103</v>
      </c>
      <c r="X182" s="39">
        <f t="shared" si="2"/>
        <v>41.6091954</v>
      </c>
      <c r="Y182" s="39">
        <f t="shared" si="3"/>
        <v>91.5862069</v>
      </c>
      <c r="Z182" s="39">
        <v>9.186746987951826</v>
      </c>
      <c r="AA182" s="39">
        <v>71.25984251968498</v>
      </c>
      <c r="AB182" s="39">
        <v>1.5051004964640835E-6</v>
      </c>
      <c r="AC182" s="39">
        <v>0.004504765474882359</v>
      </c>
      <c r="AD182" s="39">
        <v>0.009915461686149901</v>
      </c>
      <c r="AE182" s="39">
        <v>0.6077513201155736</v>
      </c>
      <c r="AF182" s="39">
        <v>3.0055461459267367</v>
      </c>
      <c r="AG182" s="39">
        <v>6.615522566503936</v>
      </c>
      <c r="AH182" s="39">
        <v>0.005094689503840749</v>
      </c>
      <c r="AI182" s="39">
        <v>7.223273886619509</v>
      </c>
    </row>
    <row r="183" ht="15.75" customHeight="1">
      <c r="A183" s="18">
        <v>529.0</v>
      </c>
      <c r="B183" s="19">
        <v>44741.0</v>
      </c>
      <c r="C183" s="18">
        <v>8.0</v>
      </c>
      <c r="D183" s="18" t="s">
        <v>52</v>
      </c>
      <c r="E183" s="20">
        <v>41.2</v>
      </c>
      <c r="F183" s="8">
        <v>5.1468</v>
      </c>
      <c r="G183" s="10">
        <v>0.2809</v>
      </c>
      <c r="H183" s="10">
        <v>0.2799</v>
      </c>
      <c r="I183" s="10">
        <v>0.258</v>
      </c>
      <c r="J183" s="10">
        <v>0.5388999999999999</v>
      </c>
      <c r="K183" s="10">
        <v>0.8188</v>
      </c>
      <c r="L183" s="39">
        <v>5.0256</v>
      </c>
      <c r="M183" s="39">
        <v>0.04329999999999995</v>
      </c>
      <c r="N183" s="39">
        <v>0.044899999999999995</v>
      </c>
      <c r="O183" s="39">
        <v>0.04239999999999999</v>
      </c>
      <c r="P183" s="39">
        <v>0.08569999999999994</v>
      </c>
      <c r="Q183" s="39">
        <v>0.12119999999999997</v>
      </c>
      <c r="R183" s="39">
        <v>0.23760000000000003</v>
      </c>
      <c r="S183" s="39">
        <v>0.235</v>
      </c>
      <c r="T183" s="39">
        <v>0.2156</v>
      </c>
      <c r="U183" s="39">
        <v>0.45320000000000005</v>
      </c>
      <c r="V183" s="39">
        <v>0.6882</v>
      </c>
      <c r="W183" s="39">
        <f t="shared" si="6"/>
        <v>34.14705028</v>
      </c>
      <c r="X183" s="39">
        <f t="shared" si="2"/>
        <v>31.3281023</v>
      </c>
      <c r="Y183" s="39">
        <f t="shared" si="3"/>
        <v>65.85294972</v>
      </c>
      <c r="Z183" s="39">
        <v>51.85348631950573</v>
      </c>
      <c r="AA183" s="39">
        <v>45.61997460854846</v>
      </c>
      <c r="AB183" s="39">
        <v>9.082495084976039E-6</v>
      </c>
      <c r="AC183" s="39">
        <v>0.006783858925703453</v>
      </c>
      <c r="AD183" s="39">
        <v>0.01425994835402971</v>
      </c>
      <c r="AE183" s="39">
        <v>4.565943887464055</v>
      </c>
      <c r="AF183" s="39">
        <v>4.189010647392555</v>
      </c>
      <c r="AG183" s="39">
        <v>8.805471360845575</v>
      </c>
      <c r="AH183" s="39">
        <v>0.009840632655731941</v>
      </c>
      <c r="AI183" s="39">
        <v>13.371415248309631</v>
      </c>
    </row>
    <row r="184" ht="15.75" customHeight="1">
      <c r="A184" s="18">
        <v>530.0</v>
      </c>
      <c r="B184" s="19">
        <v>44741.0</v>
      </c>
      <c r="C184" s="18">
        <v>8.0</v>
      </c>
      <c r="D184" s="18" t="s">
        <v>52</v>
      </c>
      <c r="E184" s="20">
        <v>38.875</v>
      </c>
      <c r="F184" s="8">
        <v>4.0938</v>
      </c>
      <c r="G184" s="10">
        <v>0.23059999999999997</v>
      </c>
      <c r="H184" s="10">
        <v>0.0247</v>
      </c>
      <c r="I184" s="10">
        <v>0.20120000000000005</v>
      </c>
      <c r="J184" s="10">
        <v>0.4318</v>
      </c>
      <c r="K184" s="10">
        <v>0.4565</v>
      </c>
      <c r="L184" s="39">
        <v>4.0235</v>
      </c>
      <c r="M184" s="39">
        <v>0.045999999999999985</v>
      </c>
      <c r="N184" s="39">
        <v>0.0049000000000000155</v>
      </c>
      <c r="O184" s="39">
        <v>0.040000000000000036</v>
      </c>
      <c r="P184" s="39">
        <v>0.08600000000000002</v>
      </c>
      <c r="Q184" s="39">
        <v>0.07029999999999959</v>
      </c>
      <c r="R184" s="39">
        <v>0.1846</v>
      </c>
      <c r="S184" s="39">
        <v>0.019799999999999984</v>
      </c>
      <c r="T184" s="39">
        <v>0.1612</v>
      </c>
      <c r="U184" s="39">
        <v>0.3458</v>
      </c>
      <c r="V184" s="39">
        <v>0.3656</v>
      </c>
      <c r="W184" s="39">
        <f t="shared" si="6"/>
        <v>5.415754923</v>
      </c>
      <c r="X184" s="39">
        <f t="shared" si="2"/>
        <v>44.09190372</v>
      </c>
      <c r="Y184" s="39">
        <f t="shared" si="3"/>
        <v>94.58424508</v>
      </c>
      <c r="Z184" s="39">
        <v>5.725853094274142</v>
      </c>
      <c r="AA184" s="39">
        <v>78.86497064579258</v>
      </c>
      <c r="AB184" s="39">
        <v>9.990820212618903E-7</v>
      </c>
      <c r="AC184" s="39">
        <v>0.005963797980894857</v>
      </c>
      <c r="AD184" s="39">
        <v>0.012793308571919612</v>
      </c>
      <c r="AE184" s="39">
        <v>0.4836582148614975</v>
      </c>
      <c r="AF184" s="39">
        <v>3.9376618300845183</v>
      </c>
      <c r="AG184" s="39">
        <v>8.44691973227808</v>
      </c>
      <c r="AH184" s="39">
        <v>0.006222930934273742</v>
      </c>
      <c r="AI184" s="39">
        <v>8.930577947139577</v>
      </c>
    </row>
    <row r="185" ht="15.75" customHeight="1">
      <c r="A185" s="18">
        <v>531.0</v>
      </c>
      <c r="B185" s="19">
        <v>44741.0</v>
      </c>
      <c r="C185" s="18">
        <v>8.0</v>
      </c>
      <c r="D185" s="18" t="s">
        <v>52</v>
      </c>
      <c r="E185" s="20">
        <v>40.2</v>
      </c>
      <c r="F185" s="8">
        <v>5.6094</v>
      </c>
      <c r="G185" s="10">
        <v>0.26089999999999997</v>
      </c>
      <c r="H185" s="10">
        <v>0.020799999999999985</v>
      </c>
      <c r="I185" s="10">
        <v>0.24359999999999998</v>
      </c>
      <c r="J185" s="10">
        <v>0.5045</v>
      </c>
      <c r="K185" s="10">
        <v>0.5252999999999999</v>
      </c>
      <c r="L185" s="39">
        <v>5.4742</v>
      </c>
      <c r="M185" s="39">
        <v>0.04830000000000001</v>
      </c>
      <c r="N185" s="39">
        <v>0.003400000000000014</v>
      </c>
      <c r="O185" s="39">
        <v>0.04259999999999997</v>
      </c>
      <c r="P185" s="39">
        <v>0.09089999999999998</v>
      </c>
      <c r="Q185" s="39">
        <v>0.1352000000000002</v>
      </c>
      <c r="R185" s="39">
        <v>0.21259999999999996</v>
      </c>
      <c r="S185" s="39">
        <v>0.01739999999999997</v>
      </c>
      <c r="T185" s="39">
        <v>0.201</v>
      </c>
      <c r="U185" s="39">
        <v>0.41359999999999997</v>
      </c>
      <c r="V185" s="39">
        <v>0.43099999999999994</v>
      </c>
      <c r="W185" s="39">
        <f t="shared" si="6"/>
        <v>4.03712297</v>
      </c>
      <c r="X185" s="39">
        <f t="shared" si="2"/>
        <v>46.63573086</v>
      </c>
      <c r="Y185" s="39">
        <f t="shared" si="3"/>
        <v>95.96287703</v>
      </c>
      <c r="Z185" s="39">
        <v>4.206963249516434</v>
      </c>
      <c r="AA185" s="39">
        <v>87.39130434782612</v>
      </c>
      <c r="AB185" s="39">
        <v>7.527840294258661E-7</v>
      </c>
      <c r="AC185" s="39">
        <v>0.006772893459553822</v>
      </c>
      <c r="AD185" s="39">
        <v>0.01393666037249483</v>
      </c>
      <c r="AE185" s="39">
        <v>0.31019360359396675</v>
      </c>
      <c r="AF185" s="39">
        <v>3.583270938068243</v>
      </c>
      <c r="AG185" s="39">
        <v>7.3733376118657965</v>
      </c>
      <c r="AH185" s="39">
        <v>0.006634361175976997</v>
      </c>
      <c r="AI185" s="39">
        <v>7.683531215459763</v>
      </c>
    </row>
    <row r="186" ht="15.75" customHeight="1">
      <c r="A186" s="18">
        <v>532.0</v>
      </c>
      <c r="B186" s="19">
        <v>44741.0</v>
      </c>
      <c r="C186" s="18">
        <v>8.0</v>
      </c>
      <c r="D186" s="18" t="s">
        <v>50</v>
      </c>
      <c r="E186" s="20">
        <v>39.6</v>
      </c>
      <c r="F186" s="8">
        <v>5.0276</v>
      </c>
      <c r="G186" s="10">
        <v>0.337</v>
      </c>
      <c r="H186" s="10">
        <v>0.10260000000000002</v>
      </c>
      <c r="I186" s="10">
        <v>0.21079999999999993</v>
      </c>
      <c r="J186" s="10">
        <v>0.5478</v>
      </c>
      <c r="K186" s="10">
        <v>0.6504</v>
      </c>
      <c r="L186" s="39">
        <v>4.9201</v>
      </c>
      <c r="M186" s="39">
        <v>0.08499999999999996</v>
      </c>
      <c r="N186" s="39">
        <v>0.017699999999999994</v>
      </c>
      <c r="O186" s="39">
        <v>0.030200000000000005</v>
      </c>
      <c r="P186" s="39">
        <v>0.11519999999999997</v>
      </c>
      <c r="Q186" s="39">
        <v>0.10749999999999993</v>
      </c>
      <c r="R186" s="39">
        <v>0.25200000000000006</v>
      </c>
      <c r="S186" s="39">
        <v>0.08490000000000003</v>
      </c>
      <c r="T186" s="39">
        <v>0.18059999999999993</v>
      </c>
      <c r="U186" s="39">
        <v>0.4326</v>
      </c>
      <c r="V186" s="39">
        <v>0.5175000000000001</v>
      </c>
      <c r="W186" s="39">
        <f t="shared" si="6"/>
        <v>16.4057971</v>
      </c>
      <c r="X186" s="39">
        <f t="shared" si="2"/>
        <v>34.89855072</v>
      </c>
      <c r="Y186" s="39">
        <f t="shared" si="3"/>
        <v>83.5942029</v>
      </c>
      <c r="Z186" s="39">
        <v>19.625520110957012</v>
      </c>
      <c r="AA186" s="39">
        <v>53.60641139804092</v>
      </c>
      <c r="AB186" s="39">
        <v>3.935568522099947E-6</v>
      </c>
      <c r="AC186" s="39">
        <v>0.006346047772904323</v>
      </c>
      <c r="AD186" s="39">
        <v>0.015200998153701057</v>
      </c>
      <c r="AE186" s="39">
        <v>1.688678494709206</v>
      </c>
      <c r="AF186" s="39">
        <v>3.592171214893785</v>
      </c>
      <c r="AG186" s="39">
        <v>8.60450314265256</v>
      </c>
      <c r="AH186" s="39">
        <v>0.00833344927697545</v>
      </c>
      <c r="AI186" s="39">
        <v>10.293181637361764</v>
      </c>
    </row>
    <row r="187" ht="15.75" customHeight="1">
      <c r="A187" s="18">
        <v>533.0</v>
      </c>
      <c r="B187" s="19">
        <v>44741.0</v>
      </c>
      <c r="C187" s="18">
        <v>8.0</v>
      </c>
      <c r="D187" s="18" t="s">
        <v>50</v>
      </c>
      <c r="E187" s="20">
        <v>40.625</v>
      </c>
      <c r="F187" s="8">
        <v>3.8302999999999994</v>
      </c>
      <c r="G187" s="10">
        <v>0.3169</v>
      </c>
      <c r="H187" s="10">
        <v>0.42490000000000006</v>
      </c>
      <c r="I187" s="10">
        <v>0.21470000000000006</v>
      </c>
      <c r="J187" s="10">
        <v>0.5316000000000001</v>
      </c>
      <c r="K187" s="10">
        <v>0.9565000000000001</v>
      </c>
      <c r="L187" s="39">
        <v>3.7560000000000002</v>
      </c>
      <c r="M187" s="39">
        <v>0.0806</v>
      </c>
      <c r="N187" s="39">
        <v>0.06309999999999999</v>
      </c>
      <c r="O187" s="39">
        <v>0.03190000000000004</v>
      </c>
      <c r="P187" s="39">
        <v>0.11250000000000004</v>
      </c>
      <c r="Q187" s="39">
        <v>0.07429999999999914</v>
      </c>
      <c r="R187" s="39">
        <v>0.2363</v>
      </c>
      <c r="S187" s="39">
        <v>0.36180000000000007</v>
      </c>
      <c r="T187" s="39">
        <v>0.18280000000000002</v>
      </c>
      <c r="U187" s="39">
        <v>0.41910000000000003</v>
      </c>
      <c r="V187" s="39">
        <v>0.7809000000000001</v>
      </c>
      <c r="W187" s="39">
        <f t="shared" si="6"/>
        <v>46.33115636</v>
      </c>
      <c r="X187" s="39">
        <f t="shared" si="2"/>
        <v>23.40888718</v>
      </c>
      <c r="Y187" s="39">
        <f t="shared" si="3"/>
        <v>53.66884364</v>
      </c>
      <c r="Z187" s="39">
        <v>86.3278453829635</v>
      </c>
      <c r="AA187" s="39">
        <v>30.563450927938472</v>
      </c>
      <c r="AB187" s="39">
        <v>1.4915037097879766E-5</v>
      </c>
      <c r="AC187" s="39">
        <v>0.005981652013412922</v>
      </c>
      <c r="AD187" s="39">
        <v>0.013713951634690127</v>
      </c>
      <c r="AE187" s="39">
        <v>9.445735320993137</v>
      </c>
      <c r="AF187" s="39">
        <v>4.772472130120358</v>
      </c>
      <c r="AG187" s="39">
        <v>10.941701694384253</v>
      </c>
      <c r="AH187" s="39">
        <v>0.011647032862994995</v>
      </c>
      <c r="AI187" s="39">
        <v>20.387437015377394</v>
      </c>
    </row>
    <row r="188" ht="15.75" customHeight="1">
      <c r="A188" s="18">
        <v>534.0</v>
      </c>
      <c r="B188" s="19">
        <v>44741.0</v>
      </c>
      <c r="C188" s="18">
        <v>8.0</v>
      </c>
      <c r="D188" s="18" t="s">
        <v>50</v>
      </c>
      <c r="E188" s="20">
        <v>36.825</v>
      </c>
      <c r="F188" s="8">
        <v>3.2237999999999998</v>
      </c>
      <c r="G188" s="10">
        <v>0.21680000000000005</v>
      </c>
      <c r="H188" s="10">
        <v>0.12080000000000002</v>
      </c>
      <c r="I188" s="10">
        <v>0.1321</v>
      </c>
      <c r="J188" s="10">
        <v>0.34890000000000004</v>
      </c>
      <c r="K188" s="10">
        <v>0.46970000000000006</v>
      </c>
      <c r="L188" s="39">
        <v>3.1638</v>
      </c>
      <c r="M188" s="39">
        <v>0.06130000000000002</v>
      </c>
      <c r="N188" s="39">
        <v>0.02300000000000002</v>
      </c>
      <c r="O188" s="39">
        <v>0.019199999999999995</v>
      </c>
      <c r="P188" s="39">
        <v>0.08050000000000002</v>
      </c>
      <c r="Q188" s="39">
        <v>0.05999999999999961</v>
      </c>
      <c r="R188" s="39">
        <v>0.15550000000000003</v>
      </c>
      <c r="S188" s="39">
        <v>0.0978</v>
      </c>
      <c r="T188" s="39">
        <v>0.1129</v>
      </c>
      <c r="U188" s="39">
        <v>0.2684</v>
      </c>
      <c r="V188" s="39">
        <v>0.3662</v>
      </c>
      <c r="W188" s="39">
        <f t="shared" si="6"/>
        <v>26.70671764</v>
      </c>
      <c r="X188" s="39">
        <f t="shared" si="2"/>
        <v>30.83014746</v>
      </c>
      <c r="Y188" s="39">
        <f t="shared" si="3"/>
        <v>73.29328236</v>
      </c>
      <c r="Z188" s="39">
        <v>36.4381520119225</v>
      </c>
      <c r="AA188" s="39">
        <v>44.571654165021705</v>
      </c>
      <c r="AB188" s="39">
        <v>6.328106275036008E-6</v>
      </c>
      <c r="AC188" s="39">
        <v>0.004857855069687094</v>
      </c>
      <c r="AD188" s="39">
        <v>0.011548700626253464</v>
      </c>
      <c r="AE188" s="39">
        <v>3.0336869532849433</v>
      </c>
      <c r="AF188" s="39">
        <v>3.5020782926980583</v>
      </c>
      <c r="AG188" s="39">
        <v>8.325578509833118</v>
      </c>
      <c r="AH188" s="39">
        <v>0.007333141638738075</v>
      </c>
      <c r="AI188" s="39">
        <v>11.35926546311806</v>
      </c>
    </row>
    <row r="189" ht="15.75" customHeight="1">
      <c r="A189" s="18">
        <v>535.0</v>
      </c>
      <c r="B189" s="19">
        <v>44741.0</v>
      </c>
      <c r="C189" s="18">
        <v>8.0</v>
      </c>
      <c r="D189" s="18" t="s">
        <v>50</v>
      </c>
      <c r="E189" s="20">
        <v>39.075</v>
      </c>
      <c r="F189" s="8">
        <v>4.194699999999999</v>
      </c>
      <c r="G189" s="10">
        <v>0.3038</v>
      </c>
      <c r="H189" s="10">
        <v>0.2668</v>
      </c>
      <c r="I189" s="10">
        <v>0.19759999999999994</v>
      </c>
      <c r="J189" s="10">
        <v>0.5014</v>
      </c>
      <c r="K189" s="10">
        <v>0.7682</v>
      </c>
      <c r="L189" s="39">
        <v>4.1204</v>
      </c>
      <c r="M189" s="39">
        <v>0.07869999999999999</v>
      </c>
      <c r="N189" s="39">
        <v>0.04620000000000002</v>
      </c>
      <c r="O189" s="39">
        <v>0.024899999999999978</v>
      </c>
      <c r="P189" s="39">
        <v>0.10359999999999997</v>
      </c>
      <c r="Q189" s="39">
        <v>0.07429999999999914</v>
      </c>
      <c r="R189" s="39">
        <v>0.22510000000000002</v>
      </c>
      <c r="S189" s="39">
        <v>0.22059999999999996</v>
      </c>
      <c r="T189" s="39">
        <v>0.17269999999999996</v>
      </c>
      <c r="U189" s="39">
        <v>0.3978</v>
      </c>
      <c r="V189" s="39">
        <v>0.6184</v>
      </c>
      <c r="W189" s="39">
        <f t="shared" si="6"/>
        <v>35.67270375</v>
      </c>
      <c r="X189" s="39">
        <f t="shared" si="2"/>
        <v>27.92690815</v>
      </c>
      <c r="Y189" s="39">
        <f t="shared" si="3"/>
        <v>64.32729625</v>
      </c>
      <c r="Z189" s="39">
        <v>55.45500251382604</v>
      </c>
      <c r="AA189" s="39">
        <v>38.74803679605115</v>
      </c>
      <c r="AB189" s="39">
        <v>1.087205371673134E-5</v>
      </c>
      <c r="AC189" s="39">
        <v>0.006298500273775373</v>
      </c>
      <c r="AD189" s="39">
        <v>0.014508068378157754</v>
      </c>
      <c r="AE189" s="39">
        <v>5.259017331394379</v>
      </c>
      <c r="AF189" s="39">
        <v>4.117100150189525</v>
      </c>
      <c r="AG189" s="39">
        <v>9.483395713638641</v>
      </c>
      <c r="AH189" s="39">
        <v>0.010365076716261176</v>
      </c>
      <c r="AI189" s="39">
        <v>14.74241304503302</v>
      </c>
    </row>
    <row r="190" ht="15.75" customHeight="1">
      <c r="A190" s="18">
        <v>536.0</v>
      </c>
      <c r="B190" s="19">
        <v>44741.0</v>
      </c>
      <c r="C190" s="18">
        <v>8.0</v>
      </c>
      <c r="D190" s="18" t="s">
        <v>51</v>
      </c>
      <c r="E190" s="20">
        <v>37.225</v>
      </c>
      <c r="F190" s="8">
        <v>4.1467</v>
      </c>
      <c r="G190" s="10">
        <v>0.30280000000000007</v>
      </c>
      <c r="H190" s="10">
        <v>0.20890000000000003</v>
      </c>
      <c r="I190" s="10">
        <v>0.1904</v>
      </c>
      <c r="J190" s="10">
        <v>0.4932000000000001</v>
      </c>
      <c r="K190" s="10">
        <v>0.7021000000000001</v>
      </c>
      <c r="L190" s="39">
        <v>4.061</v>
      </c>
      <c r="M190" s="39">
        <v>0.07140000000000002</v>
      </c>
      <c r="N190" s="39">
        <v>0.03400000000000003</v>
      </c>
      <c r="O190" s="39">
        <v>0.026499999999999968</v>
      </c>
      <c r="P190" s="39">
        <v>0.09789999999999999</v>
      </c>
      <c r="Q190" s="39">
        <v>0.08570000000000011</v>
      </c>
      <c r="R190" s="39">
        <v>0.23140000000000005</v>
      </c>
      <c r="S190" s="39">
        <v>0.1749</v>
      </c>
      <c r="T190" s="39">
        <v>0.16390000000000005</v>
      </c>
      <c r="U190" s="39">
        <v>0.3953000000000001</v>
      </c>
      <c r="V190" s="39">
        <v>0.5702</v>
      </c>
      <c r="W190" s="39">
        <f t="shared" si="6"/>
        <v>30.67344791</v>
      </c>
      <c r="X190" s="39">
        <f t="shared" si="2"/>
        <v>28.74430025</v>
      </c>
      <c r="Y190" s="39">
        <f t="shared" si="3"/>
        <v>69.32655209</v>
      </c>
      <c r="Z190" s="39">
        <v>44.244877308373376</v>
      </c>
      <c r="AA190" s="39">
        <v>40.33965050455329</v>
      </c>
      <c r="AB190" s="39">
        <v>1.0769294577444414E-5</v>
      </c>
      <c r="AC190" s="39">
        <v>0.006843036800152069</v>
      </c>
      <c r="AD190" s="39">
        <v>0.016504285827334427</v>
      </c>
      <c r="AE190" s="39">
        <v>4.217811753924808</v>
      </c>
      <c r="AF190" s="39">
        <v>3.9525405744326823</v>
      </c>
      <c r="AG190" s="39">
        <v>9.53288156847614</v>
      </c>
      <c r="AH190" s="39">
        <v>0.011054092481902809</v>
      </c>
      <c r="AI190" s="39">
        <v>13.750693322400945</v>
      </c>
    </row>
    <row r="191" ht="15.75" customHeight="1">
      <c r="A191" s="18">
        <v>537.0</v>
      </c>
      <c r="B191" s="19">
        <v>44741.0</v>
      </c>
      <c r="C191" s="18">
        <v>8.0</v>
      </c>
      <c r="D191" s="18" t="s">
        <v>51</v>
      </c>
      <c r="E191" s="20">
        <v>35.125</v>
      </c>
      <c r="F191" s="8">
        <v>3.0249000000000006</v>
      </c>
      <c r="G191" s="10">
        <v>0.2522</v>
      </c>
      <c r="H191" s="10">
        <v>0.14290000000000003</v>
      </c>
      <c r="I191" s="10">
        <v>0.13359999999999994</v>
      </c>
      <c r="J191" s="10">
        <v>0.3857999999999999</v>
      </c>
      <c r="K191" s="10">
        <v>0.5287</v>
      </c>
      <c r="L191" s="39">
        <v>2.9676</v>
      </c>
      <c r="M191" s="39">
        <v>0.06640000000000001</v>
      </c>
      <c r="N191" s="39">
        <v>0.023899999999999977</v>
      </c>
      <c r="O191" s="39">
        <v>0.021199999999999997</v>
      </c>
      <c r="P191" s="39">
        <v>0.08760000000000001</v>
      </c>
      <c r="Q191" s="39">
        <v>0.05730000000000057</v>
      </c>
      <c r="R191" s="39">
        <v>0.18579999999999997</v>
      </c>
      <c r="S191" s="39">
        <v>0.11900000000000005</v>
      </c>
      <c r="T191" s="39">
        <v>0.11239999999999994</v>
      </c>
      <c r="U191" s="39">
        <v>0.2981999999999999</v>
      </c>
      <c r="V191" s="39">
        <v>0.41719999999999996</v>
      </c>
      <c r="W191" s="39">
        <f t="shared" si="6"/>
        <v>28.52348993</v>
      </c>
      <c r="X191" s="39">
        <f t="shared" si="2"/>
        <v>26.94151486</v>
      </c>
      <c r="Y191" s="39">
        <f t="shared" si="3"/>
        <v>71.47651007</v>
      </c>
      <c r="Z191" s="39">
        <v>39.906103286385004</v>
      </c>
      <c r="AA191" s="39">
        <v>36.876640419947485</v>
      </c>
      <c r="AB191" s="39">
        <v>9.565425827150421E-6</v>
      </c>
      <c r="AC191" s="39">
        <v>0.005517502475739435</v>
      </c>
      <c r="AD191" s="39">
        <v>0.014638071514817615</v>
      </c>
      <c r="AE191" s="39">
        <v>3.9340143475817393</v>
      </c>
      <c r="AF191" s="39">
        <v>3.7158253165393873</v>
      </c>
      <c r="AG191" s="39">
        <v>9.858177129822469</v>
      </c>
      <c r="AH191" s="39">
        <v>0.009627095965795267</v>
      </c>
      <c r="AI191" s="39">
        <v>13.79219147740421</v>
      </c>
    </row>
    <row r="192" ht="15.75" customHeight="1">
      <c r="A192" s="18">
        <v>538.0</v>
      </c>
      <c r="B192" s="19">
        <v>44741.0</v>
      </c>
      <c r="C192" s="18">
        <v>8.0</v>
      </c>
      <c r="D192" s="18" t="s">
        <v>51</v>
      </c>
      <c r="E192" s="20">
        <v>35.175</v>
      </c>
      <c r="F192" s="8">
        <v>3.1877000000000004</v>
      </c>
      <c r="G192" s="10">
        <v>0.26289999999999997</v>
      </c>
      <c r="H192" s="10">
        <v>0.13299999999999995</v>
      </c>
      <c r="I192" s="10">
        <v>0.14029999999999998</v>
      </c>
      <c r="J192" s="10">
        <v>0.40319999999999995</v>
      </c>
      <c r="K192" s="10">
        <v>0.5361999999999999</v>
      </c>
      <c r="L192" s="39">
        <v>3.1348000000000003</v>
      </c>
      <c r="M192" s="39">
        <v>0.0686</v>
      </c>
      <c r="N192" s="39">
        <v>0.021699999999999997</v>
      </c>
      <c r="O192" s="39">
        <v>0.019899999999999973</v>
      </c>
      <c r="P192" s="39">
        <v>0.08849999999999997</v>
      </c>
      <c r="Q192" s="39">
        <v>0.05290000000000017</v>
      </c>
      <c r="R192" s="39">
        <v>0.19429999999999997</v>
      </c>
      <c r="S192" s="39">
        <v>0.11129999999999995</v>
      </c>
      <c r="T192" s="39">
        <v>0.019899999999999973</v>
      </c>
      <c r="U192" s="39">
        <v>0.21419999999999995</v>
      </c>
      <c r="V192" s="39">
        <v>0.3254999999999999</v>
      </c>
      <c r="W192" s="39">
        <f t="shared" si="6"/>
        <v>34.19354839</v>
      </c>
      <c r="X192" s="39">
        <f t="shared" si="2"/>
        <v>6.113671275</v>
      </c>
      <c r="Y192" s="39">
        <f t="shared" si="3"/>
        <v>65.80645161</v>
      </c>
      <c r="Z192" s="39">
        <v>51.96078431372548</v>
      </c>
      <c r="AA192" s="39">
        <v>6.511780104712035</v>
      </c>
      <c r="AB192" s="39">
        <v>8.888259937409176E-6</v>
      </c>
      <c r="AC192" s="39">
        <v>9.7298694233397E-4</v>
      </c>
      <c r="AD192" s="39">
        <v>0.010473055429544551</v>
      </c>
      <c r="AE192" s="39">
        <v>3.491545628509582</v>
      </c>
      <c r="AF192" s="39">
        <v>0.624274555322018</v>
      </c>
      <c r="AG192" s="39">
        <v>6.7195783793958</v>
      </c>
      <c r="AH192" s="39">
        <v>0.007479088540066309</v>
      </c>
      <c r="AI192" s="39">
        <v>10.211124007905383</v>
      </c>
    </row>
    <row r="193" ht="15.75" customHeight="1">
      <c r="A193" s="41">
        <v>539.0</v>
      </c>
      <c r="B193" s="42">
        <v>44741.0</v>
      </c>
      <c r="C193" s="41">
        <v>8.0</v>
      </c>
      <c r="D193" s="41" t="s">
        <v>51</v>
      </c>
      <c r="E193" s="20">
        <v>42.025</v>
      </c>
      <c r="F193" s="8">
        <v>4.8425</v>
      </c>
      <c r="G193" s="10">
        <v>0.3891</v>
      </c>
      <c r="H193" s="10">
        <v>0.21020000000000005</v>
      </c>
      <c r="I193" s="10">
        <v>0.23910000000000003</v>
      </c>
      <c r="J193" s="10">
        <v>0.6282000000000001</v>
      </c>
      <c r="K193" s="10">
        <v>0.8384</v>
      </c>
      <c r="L193" s="39">
        <v>4.7401</v>
      </c>
      <c r="M193" s="39">
        <v>0.10329999999999995</v>
      </c>
      <c r="N193" s="39">
        <v>0.03539999999999999</v>
      </c>
      <c r="O193" s="39">
        <v>0.03009999999999996</v>
      </c>
      <c r="P193" s="39">
        <v>0.1333999999999999</v>
      </c>
      <c r="Q193" s="39">
        <v>0.10240000000000027</v>
      </c>
      <c r="R193" s="39">
        <v>0.28580000000000005</v>
      </c>
      <c r="S193" s="39">
        <v>0.17480000000000007</v>
      </c>
      <c r="T193" s="39">
        <v>0.03009999999999996</v>
      </c>
      <c r="U193" s="39">
        <v>0.3159</v>
      </c>
      <c r="V193" s="39">
        <v>0.4907000000000001</v>
      </c>
      <c r="W193" s="39">
        <f t="shared" si="6"/>
        <v>35.62257999</v>
      </c>
      <c r="X193" s="39">
        <f t="shared" si="2"/>
        <v>6.134094151</v>
      </c>
      <c r="Y193" s="39">
        <f t="shared" si="3"/>
        <v>64.37742001</v>
      </c>
      <c r="Z193" s="39">
        <v>55.33396644507758</v>
      </c>
      <c r="AA193" s="39">
        <v>6.534954407294823</v>
      </c>
      <c r="AB193" s="39">
        <v>6.1681358674760995E-6</v>
      </c>
      <c r="AC193" s="39">
        <v>8.961677624388573E-4</v>
      </c>
      <c r="AD193" s="39">
        <v>0.009405295553303501</v>
      </c>
      <c r="AE193" s="39">
        <v>3.609705730511101</v>
      </c>
      <c r="AF193" s="39">
        <v>0.621579762519359</v>
      </c>
      <c r="AG193" s="39">
        <v>6.523489932885907</v>
      </c>
      <c r="AH193" s="39">
        <v>0.0066113917519815555</v>
      </c>
      <c r="AI193" s="39">
        <v>10.133195663397007</v>
      </c>
    </row>
    <row r="194" ht="15.75" customHeight="1">
      <c r="A194" s="43">
        <v>223.0</v>
      </c>
      <c r="B194" s="39">
        <v>44636.0</v>
      </c>
      <c r="C194" s="39">
        <v>8.0</v>
      </c>
      <c r="D194" s="39" t="s">
        <v>55</v>
      </c>
      <c r="E194" s="39">
        <v>25.6</v>
      </c>
      <c r="F194" s="39">
        <v>1.3723999999999998</v>
      </c>
      <c r="H194" s="39">
        <v>0.0408</v>
      </c>
      <c r="J194" s="39">
        <v>0.16369999999999996</v>
      </c>
      <c r="K194" s="39">
        <v>0.20449999999999996</v>
      </c>
      <c r="L194" s="39">
        <v>1.3500999999999999</v>
      </c>
      <c r="N194" s="39">
        <v>0.009499999999999953</v>
      </c>
      <c r="P194" s="39">
        <v>0.044999999999999984</v>
      </c>
      <c r="S194" s="39">
        <v>0.03130000000000005</v>
      </c>
      <c r="U194" s="39">
        <v>0.11869999999999997</v>
      </c>
      <c r="V194" s="39">
        <v>0.15000000000000002</v>
      </c>
      <c r="W194" s="39">
        <f t="shared" si="6"/>
        <v>20.86666667</v>
      </c>
      <c r="Y194" s="39">
        <f t="shared" si="3"/>
        <v>79.13333333</v>
      </c>
      <c r="Z194" s="39">
        <v>26.368997472620098</v>
      </c>
      <c r="AB194" s="39">
        <v>1.0747326054174646E-5</v>
      </c>
      <c r="AD194" s="39">
        <v>0.014074031530677999</v>
      </c>
      <c r="AE194" s="39">
        <v>2.280676187700383</v>
      </c>
      <c r="AG194" s="39">
        <v>8.649081900320606</v>
      </c>
      <c r="AH194" s="39">
        <v>0.008940696716308594</v>
      </c>
      <c r="AI194" s="39">
        <v>10.929758088020987</v>
      </c>
    </row>
    <row r="195" ht="15.75" customHeight="1">
      <c r="A195" s="43">
        <v>224.0</v>
      </c>
      <c r="B195" s="39">
        <v>44636.0</v>
      </c>
      <c r="C195" s="39">
        <v>8.0</v>
      </c>
      <c r="D195" s="39" t="s">
        <v>55</v>
      </c>
      <c r="E195" s="39">
        <v>23.8</v>
      </c>
      <c r="F195" s="39">
        <v>0.9115000000000002</v>
      </c>
      <c r="H195" s="39">
        <v>0.05720000000000003</v>
      </c>
      <c r="J195" s="39">
        <v>0.08400000000000002</v>
      </c>
      <c r="K195" s="39">
        <v>0.14120000000000005</v>
      </c>
      <c r="L195" s="39">
        <v>0.8971</v>
      </c>
      <c r="N195" s="39">
        <v>0.012300000000000033</v>
      </c>
      <c r="P195" s="39">
        <v>0.022399999999999975</v>
      </c>
      <c r="S195" s="39">
        <v>0.044899999999999995</v>
      </c>
      <c r="U195" s="39">
        <v>0.061600000000000044</v>
      </c>
      <c r="V195" s="39">
        <v>0.10650000000000004</v>
      </c>
      <c r="W195" s="39">
        <f t="shared" si="6"/>
        <v>42.15962441</v>
      </c>
      <c r="Y195" s="39">
        <f t="shared" si="3"/>
        <v>57.84037559</v>
      </c>
      <c r="Z195" s="39">
        <v>72.88961038961033</v>
      </c>
      <c r="AB195" s="39">
        <v>2.15449323630491E-5</v>
      </c>
      <c r="AD195" s="39">
        <v>0.008949974822470397</v>
      </c>
      <c r="AE195" s="39">
        <v>4.925946242457486</v>
      </c>
      <c r="AG195" s="39">
        <v>6.758091058694463</v>
      </c>
      <c r="AH195" s="39">
        <v>0.007899848026209993</v>
      </c>
      <c r="AI195" s="39">
        <v>11.68403730115195</v>
      </c>
    </row>
    <row r="196" ht="15.75" customHeight="1">
      <c r="A196" s="43">
        <v>225.0</v>
      </c>
      <c r="B196" s="39">
        <v>44636.0</v>
      </c>
      <c r="C196" s="39">
        <v>8.0</v>
      </c>
      <c r="D196" s="39" t="s">
        <v>55</v>
      </c>
      <c r="E196" s="39">
        <v>22.3</v>
      </c>
      <c r="F196" s="39">
        <v>0.7796999999999998</v>
      </c>
      <c r="H196" s="39">
        <v>0.045999999999999985</v>
      </c>
      <c r="J196" s="39">
        <v>0.10589999999999994</v>
      </c>
      <c r="K196" s="39">
        <v>0.15189999999999992</v>
      </c>
      <c r="L196" s="39">
        <v>0.7666</v>
      </c>
      <c r="N196" s="39">
        <v>0.009399999999999964</v>
      </c>
      <c r="P196" s="39">
        <v>0.03269999999999995</v>
      </c>
      <c r="S196" s="39">
        <v>0.03660000000000002</v>
      </c>
      <c r="U196" s="39">
        <v>0.07319999999999999</v>
      </c>
      <c r="V196" s="39">
        <v>0.10980000000000001</v>
      </c>
      <c r="W196" s="39">
        <f t="shared" si="6"/>
        <v>33.33333333</v>
      </c>
      <c r="Y196" s="39">
        <f t="shared" si="3"/>
        <v>66.66666667</v>
      </c>
      <c r="Z196" s="39">
        <v>50.000000000000036</v>
      </c>
      <c r="AB196" s="39">
        <v>2.3678668231460565E-5</v>
      </c>
      <c r="AD196" s="39">
        <v>0.012751813528943624</v>
      </c>
      <c r="AE196" s="39">
        <v>4.694113120430939</v>
      </c>
      <c r="AG196" s="39">
        <v>9.38822624086187</v>
      </c>
      <c r="AH196" s="39">
        <v>0.009901198126130623</v>
      </c>
      <c r="AI196" s="39">
        <v>14.082339361292808</v>
      </c>
    </row>
    <row r="197" ht="15.75" customHeight="1">
      <c r="A197" s="43">
        <v>226.0</v>
      </c>
      <c r="B197" s="39">
        <v>44636.0</v>
      </c>
      <c r="C197" s="39">
        <v>8.0</v>
      </c>
      <c r="D197" s="39" t="s">
        <v>55</v>
      </c>
      <c r="E197" s="39">
        <v>24.75</v>
      </c>
      <c r="F197" s="39">
        <v>1.1137000000000001</v>
      </c>
      <c r="H197" s="39">
        <v>0.05410000000000004</v>
      </c>
      <c r="J197" s="39">
        <v>0.1506</v>
      </c>
      <c r="K197" s="39">
        <v>0.20470000000000005</v>
      </c>
      <c r="L197" s="39">
        <v>1.0940000000000003</v>
      </c>
      <c r="N197" s="39">
        <v>0.01100000000000001</v>
      </c>
      <c r="P197" s="39">
        <v>0.04009999999999997</v>
      </c>
      <c r="S197" s="39">
        <v>0.04310000000000003</v>
      </c>
      <c r="U197" s="39">
        <v>0.11050000000000004</v>
      </c>
      <c r="V197" s="39">
        <v>0.15360000000000007</v>
      </c>
      <c r="W197" s="39">
        <f t="shared" si="6"/>
        <v>28.05989583</v>
      </c>
      <c r="Y197" s="39">
        <f t="shared" si="3"/>
        <v>71.94010417</v>
      </c>
      <c r="Z197" s="39">
        <v>39.00452488687784</v>
      </c>
      <c r="AB197" s="39">
        <v>1.7280209944184224E-5</v>
      </c>
      <c r="AD197" s="39">
        <v>0.014395076222471393</v>
      </c>
      <c r="AE197" s="39">
        <v>3.8699829397503835</v>
      </c>
      <c r="AG197" s="39">
        <v>9.921882014905274</v>
      </c>
      <c r="AH197" s="39">
        <v>0.010131310039482679</v>
      </c>
      <c r="AI197" s="39">
        <v>13.791864954655658</v>
      </c>
    </row>
    <row r="198" ht="15.75" customHeight="1">
      <c r="A198" s="43">
        <v>227.0</v>
      </c>
      <c r="B198" s="39">
        <v>44636.0</v>
      </c>
      <c r="C198" s="39">
        <v>8.0</v>
      </c>
      <c r="D198" s="39" t="s">
        <v>52</v>
      </c>
      <c r="E198" s="39">
        <v>27.8</v>
      </c>
      <c r="F198" s="39">
        <v>1.2417</v>
      </c>
      <c r="H198" s="39">
        <v>0.09300000000000003</v>
      </c>
      <c r="J198" s="39">
        <v>0.18170000000000003</v>
      </c>
      <c r="K198" s="39">
        <v>0.27470000000000006</v>
      </c>
      <c r="L198" s="39">
        <v>1.2177</v>
      </c>
      <c r="N198" s="39">
        <v>0.02059999999999995</v>
      </c>
      <c r="P198" s="39">
        <v>0.04409999999999997</v>
      </c>
      <c r="S198" s="39">
        <v>0.07240000000000008</v>
      </c>
      <c r="U198" s="39">
        <v>0.13760000000000006</v>
      </c>
      <c r="V198" s="39">
        <v>0.21000000000000013</v>
      </c>
      <c r="W198" s="39">
        <f t="shared" si="6"/>
        <v>34.47619048</v>
      </c>
      <c r="Y198" s="39">
        <f t="shared" si="3"/>
        <v>65.52380952</v>
      </c>
      <c r="Z198" s="39">
        <v>52.61627906976748</v>
      </c>
      <c r="AB198" s="39">
        <v>1.7027062865739003E-5</v>
      </c>
      <c r="AD198" s="39">
        <v>0.012964803755345995</v>
      </c>
      <c r="AE198" s="39">
        <v>5.830715953934129</v>
      </c>
      <c r="AG198" s="39">
        <v>11.081581702504636</v>
      </c>
      <c r="AH198" s="39">
        <v>0.009774282949294005</v>
      </c>
      <c r="AI198" s="39">
        <v>16.912297656438763</v>
      </c>
    </row>
    <row r="199" ht="15.75" customHeight="1">
      <c r="A199" s="43">
        <v>228.0</v>
      </c>
      <c r="B199" s="39">
        <v>44636.0</v>
      </c>
      <c r="C199" s="39">
        <v>8.0</v>
      </c>
      <c r="D199" s="39" t="s">
        <v>52</v>
      </c>
      <c r="E199" s="39">
        <v>29.7</v>
      </c>
      <c r="F199" s="39">
        <v>1.8933</v>
      </c>
      <c r="H199" s="39">
        <v>0.14479999999999998</v>
      </c>
      <c r="J199" s="39">
        <v>0.24679999999999996</v>
      </c>
      <c r="K199" s="39">
        <v>0.39159999999999995</v>
      </c>
      <c r="L199" s="39">
        <v>1.863</v>
      </c>
      <c r="N199" s="39">
        <v>0.029299999999999993</v>
      </c>
      <c r="P199" s="39">
        <v>0.056900000000000006</v>
      </c>
      <c r="S199" s="39">
        <v>0.11549999999999999</v>
      </c>
      <c r="U199" s="39">
        <v>0.18989999999999996</v>
      </c>
      <c r="V199" s="39">
        <v>0.30539999999999995</v>
      </c>
      <c r="W199" s="39">
        <f t="shared" si="6"/>
        <v>37.81925344</v>
      </c>
      <c r="Y199" s="39">
        <f t="shared" si="3"/>
        <v>62.18074656</v>
      </c>
      <c r="Z199" s="39">
        <v>60.82148499210112</v>
      </c>
      <c r="AB199" s="39">
        <v>2.0053401766997878E-5</v>
      </c>
      <c r="AD199" s="39">
        <v>0.014880833576923625</v>
      </c>
      <c r="AE199" s="39">
        <v>6.100459515132308</v>
      </c>
      <c r="AG199" s="39">
        <v>10.03010616384091</v>
      </c>
      <c r="AH199" s="39">
        <v>0.011657345942963056</v>
      </c>
      <c r="AI199" s="39">
        <v>16.13056567897322</v>
      </c>
    </row>
    <row r="200" ht="15.75" customHeight="1">
      <c r="A200" s="43">
        <v>229.0</v>
      </c>
      <c r="B200" s="39">
        <v>44636.0</v>
      </c>
      <c r="C200" s="39">
        <v>8.0</v>
      </c>
      <c r="D200" s="39" t="s">
        <v>52</v>
      </c>
      <c r="E200" s="39">
        <v>28.4</v>
      </c>
      <c r="F200" s="39">
        <v>1.4453</v>
      </c>
      <c r="H200" s="39">
        <v>0.0998</v>
      </c>
      <c r="J200" s="39">
        <v>0.16660000000000003</v>
      </c>
      <c r="K200" s="39">
        <v>0.2664</v>
      </c>
      <c r="L200" s="39">
        <v>1.4234</v>
      </c>
      <c r="N200" s="39">
        <v>0.021299999999999986</v>
      </c>
      <c r="P200" s="39">
        <v>0.0388</v>
      </c>
      <c r="S200" s="39">
        <v>0.07850000000000001</v>
      </c>
      <c r="U200" s="39">
        <v>0.12780000000000002</v>
      </c>
      <c r="V200" s="39">
        <v>0.20630000000000004</v>
      </c>
      <c r="W200" s="39">
        <f t="shared" si="6"/>
        <v>38.05138148</v>
      </c>
      <c r="Y200" s="39">
        <f t="shared" si="3"/>
        <v>61.94861852</v>
      </c>
      <c r="Z200" s="39">
        <v>61.42410015649452</v>
      </c>
      <c r="AB200" s="39">
        <v>1.6737958256838157E-5</v>
      </c>
      <c r="AD200" s="39">
        <v>0.011345526475604445</v>
      </c>
      <c r="AE200" s="39">
        <v>5.431398325607141</v>
      </c>
      <c r="AG200" s="39">
        <v>8.8424548536636</v>
      </c>
      <c r="AH200" s="39">
        <v>0.009006254348148007</v>
      </c>
      <c r="AI200" s="39">
        <v>14.273853179270743</v>
      </c>
    </row>
    <row r="201" ht="15.75" customHeight="1">
      <c r="A201" s="43">
        <v>230.0</v>
      </c>
      <c r="B201" s="39">
        <v>44636.0</v>
      </c>
      <c r="C201" s="39">
        <v>8.0</v>
      </c>
      <c r="D201" s="39" t="s">
        <v>50</v>
      </c>
      <c r="E201" s="39">
        <v>26.3</v>
      </c>
      <c r="F201" s="39">
        <v>1.3055</v>
      </c>
      <c r="H201" s="39">
        <v>0.004300000000000026</v>
      </c>
      <c r="J201" s="39">
        <v>0.15490000000000004</v>
      </c>
      <c r="K201" s="39">
        <v>0.15920000000000006</v>
      </c>
      <c r="L201" s="39">
        <v>1.2849000000000002</v>
      </c>
      <c r="N201" s="39">
        <v>9.000000000000119E-4</v>
      </c>
      <c r="P201" s="39">
        <v>0.03809999999999997</v>
      </c>
      <c r="S201" s="39">
        <v>0.003400000000000014</v>
      </c>
      <c r="U201" s="39">
        <v>0.11680000000000007</v>
      </c>
      <c r="V201" s="39">
        <v>0.12020000000000008</v>
      </c>
      <c r="W201" s="39">
        <f t="shared" si="6"/>
        <v>2.828618968</v>
      </c>
      <c r="Y201" s="39">
        <f t="shared" si="3"/>
        <v>97.17138103</v>
      </c>
      <c r="Z201" s="39">
        <v>2.910958904109599</v>
      </c>
      <c r="AB201" s="39">
        <v>1.0314686784851977E-6</v>
      </c>
      <c r="AD201" s="39">
        <v>0.012845417125850411</v>
      </c>
      <c r="AE201" s="39">
        <v>0.2604366143240148</v>
      </c>
      <c r="AG201" s="39">
        <v>8.946763692072008</v>
      </c>
      <c r="AH201" s="39">
        <v>0.006607500766706468</v>
      </c>
      <c r="AI201" s="39">
        <v>9.207200306396022</v>
      </c>
    </row>
    <row r="202" ht="15.75" customHeight="1">
      <c r="A202" s="43">
        <v>231.0</v>
      </c>
      <c r="B202" s="39">
        <v>44636.0</v>
      </c>
      <c r="C202" s="39">
        <v>8.0</v>
      </c>
      <c r="D202" s="39" t="s">
        <v>52</v>
      </c>
      <c r="E202" s="39">
        <v>27.4</v>
      </c>
      <c r="F202" s="39">
        <v>1.5071</v>
      </c>
      <c r="H202" s="39">
        <v>0.08499999999999996</v>
      </c>
      <c r="J202" s="39">
        <v>0.20820000000000005</v>
      </c>
      <c r="K202" s="39">
        <v>0.2932</v>
      </c>
      <c r="L202" s="39">
        <v>1.4828</v>
      </c>
      <c r="N202" s="39">
        <v>0.018199999999999994</v>
      </c>
      <c r="P202" s="39">
        <v>0.04799999999999999</v>
      </c>
      <c r="S202" s="39">
        <v>0.06679999999999997</v>
      </c>
      <c r="U202" s="39">
        <v>0.16020000000000006</v>
      </c>
      <c r="V202" s="39">
        <v>0.22700000000000004</v>
      </c>
      <c r="W202" s="39">
        <f t="shared" si="6"/>
        <v>29.42731278</v>
      </c>
      <c r="Y202" s="39">
        <f t="shared" si="3"/>
        <v>70.57268722</v>
      </c>
      <c r="Z202" s="39">
        <v>41.6978776529338</v>
      </c>
      <c r="AB202" s="39">
        <v>1.679074839793392E-5</v>
      </c>
      <c r="AD202" s="39">
        <v>0.015716568063184302</v>
      </c>
      <c r="AE202" s="39">
        <v>4.432353526640566</v>
      </c>
      <c r="AG202" s="39">
        <v>10.629686152212862</v>
      </c>
      <c r="AH202" s="39">
        <v>0.011035046529978578</v>
      </c>
      <c r="AI202" s="39">
        <v>15.062039678853429</v>
      </c>
    </row>
    <row r="203" ht="15.75" customHeight="1">
      <c r="A203" s="43">
        <v>232.0</v>
      </c>
      <c r="B203" s="39">
        <v>44636.0</v>
      </c>
      <c r="C203" s="39">
        <v>8.0</v>
      </c>
      <c r="D203" s="39" t="s">
        <v>50</v>
      </c>
      <c r="E203" s="39">
        <v>26.6</v>
      </c>
      <c r="F203" s="39">
        <v>1.3980000000000001</v>
      </c>
      <c r="H203" s="39">
        <v>0.09400000000000003</v>
      </c>
      <c r="J203" s="39">
        <v>0.16380000000000006</v>
      </c>
      <c r="K203" s="39">
        <v>0.2578000000000001</v>
      </c>
      <c r="L203" s="39">
        <v>1.3754</v>
      </c>
      <c r="N203" s="39">
        <v>0.019799999999999984</v>
      </c>
      <c r="P203" s="39">
        <v>0.04089999999999999</v>
      </c>
      <c r="S203" s="39">
        <v>0.07420000000000004</v>
      </c>
      <c r="U203" s="39">
        <v>0.12290000000000006</v>
      </c>
      <c r="V203" s="39">
        <v>0.1971000000000001</v>
      </c>
      <c r="W203" s="39">
        <f t="shared" si="6"/>
        <v>37.64586504</v>
      </c>
      <c r="Y203" s="39">
        <f t="shared" si="3"/>
        <v>62.35413496</v>
      </c>
      <c r="Z203" s="39">
        <v>60.37428803905615</v>
      </c>
      <c r="AB203" s="39">
        <v>2.1368288010526465E-5</v>
      </c>
      <c r="AD203" s="39">
        <v>0.013095568847370204</v>
      </c>
      <c r="AE203" s="39">
        <v>5.307582260371962</v>
      </c>
      <c r="AG203" s="39">
        <v>8.791130185979975</v>
      </c>
      <c r="AH203" s="39">
        <v>0.010472291305458518</v>
      </c>
      <c r="AI203" s="39">
        <v>14.098712446351938</v>
      </c>
    </row>
    <row r="204" ht="15.75" customHeight="1">
      <c r="A204" s="43">
        <v>233.0</v>
      </c>
      <c r="B204" s="39">
        <v>44636.0</v>
      </c>
      <c r="C204" s="39">
        <v>8.0</v>
      </c>
      <c r="D204" s="39" t="s">
        <v>50</v>
      </c>
      <c r="E204" s="39">
        <v>26.4</v>
      </c>
      <c r="F204" s="39">
        <v>1.4655</v>
      </c>
      <c r="H204" s="39">
        <v>0.030200000000000005</v>
      </c>
      <c r="J204" s="39">
        <v>0.16379999999999995</v>
      </c>
      <c r="K204" s="39">
        <v>0.19399999999999995</v>
      </c>
      <c r="L204" s="39">
        <v>1.4400999999999997</v>
      </c>
      <c r="N204" s="39">
        <v>0.007699999999999985</v>
      </c>
      <c r="P204" s="39">
        <v>0.03560000000000002</v>
      </c>
      <c r="S204" s="39">
        <v>0.02250000000000002</v>
      </c>
      <c r="U204" s="39">
        <v>0.12819999999999993</v>
      </c>
      <c r="V204" s="39">
        <v>0.15069999999999995</v>
      </c>
      <c r="W204" s="39">
        <f t="shared" si="6"/>
        <v>14.93032515</v>
      </c>
      <c r="Y204" s="39">
        <f t="shared" si="3"/>
        <v>85.06967485</v>
      </c>
      <c r="Z204" s="39">
        <v>17.55070202808115</v>
      </c>
      <c r="AB204" s="39">
        <v>6.708014807334153E-6</v>
      </c>
      <c r="AD204" s="39">
        <v>0.013950778310315812</v>
      </c>
      <c r="AE204" s="39">
        <v>1.5353121801432972</v>
      </c>
      <c r="AG204" s="39">
        <v>8.747867621972018</v>
      </c>
      <c r="AH204" s="39">
        <v>0.008190331343740432</v>
      </c>
      <c r="AI204" s="39">
        <v>10.283179802115315</v>
      </c>
    </row>
    <row r="205" ht="15.75" customHeight="1">
      <c r="A205" s="39">
        <v>234.0</v>
      </c>
      <c r="B205" s="39">
        <v>44636.0</v>
      </c>
      <c r="C205" s="39">
        <v>8.0</v>
      </c>
      <c r="D205" s="39" t="s">
        <v>50</v>
      </c>
      <c r="E205" s="39">
        <v>25.0</v>
      </c>
      <c r="F205" s="39">
        <v>1.3155000000000001</v>
      </c>
      <c r="H205" s="39">
        <v>0.030600000000000016</v>
      </c>
      <c r="J205" s="39">
        <v>0.16530000000000006</v>
      </c>
      <c r="K205" s="39">
        <v>0.19590000000000007</v>
      </c>
      <c r="L205" s="39">
        <v>1.2934999999999999</v>
      </c>
      <c r="N205" s="39">
        <v>0.006200000000000039</v>
      </c>
      <c r="P205" s="39">
        <v>0.032399999999999984</v>
      </c>
      <c r="S205" s="39">
        <v>0.024399999999999977</v>
      </c>
      <c r="U205" s="39">
        <v>0.13290000000000007</v>
      </c>
      <c r="V205" s="39">
        <v>0.15730000000000005</v>
      </c>
      <c r="W205" s="39">
        <f t="shared" si="6"/>
        <v>15.51176097</v>
      </c>
      <c r="Y205" s="39">
        <f t="shared" si="3"/>
        <v>84.48823903</v>
      </c>
      <c r="Z205" s="39">
        <v>18.359668924002985</v>
      </c>
      <c r="AB205" s="39">
        <v>9.341697597731143E-6</v>
      </c>
      <c r="AD205" s="39">
        <v>0.016834802693916538</v>
      </c>
      <c r="AE205" s="39">
        <v>1.854808057772708</v>
      </c>
      <c r="AG205" s="39">
        <v>10.102622576966938</v>
      </c>
      <c r="AH205" s="39">
        <v>0.010067200000000002</v>
      </c>
      <c r="AI205" s="39">
        <v>11.957430634739644</v>
      </c>
    </row>
    <row r="206" ht="15.75" customHeight="1">
      <c r="A206" s="39">
        <v>235.0</v>
      </c>
      <c r="B206" s="39">
        <v>44636.0</v>
      </c>
      <c r="C206" s="39">
        <v>8.0</v>
      </c>
      <c r="D206" s="39" t="s">
        <v>51</v>
      </c>
      <c r="E206" s="39">
        <v>29.1</v>
      </c>
      <c r="F206" s="39">
        <v>1.6549999999999998</v>
      </c>
      <c r="H206" s="39">
        <v>0.12370000000000003</v>
      </c>
      <c r="J206" s="39">
        <v>0.23520000000000002</v>
      </c>
      <c r="K206" s="39">
        <v>0.35890000000000005</v>
      </c>
      <c r="L206" s="39">
        <v>1.6272000000000002</v>
      </c>
      <c r="N206" s="39">
        <v>0.02510000000000001</v>
      </c>
      <c r="P206" s="39">
        <v>0.0489</v>
      </c>
      <c r="S206" s="39">
        <v>0.09860000000000002</v>
      </c>
      <c r="U206" s="39">
        <v>0.18630000000000002</v>
      </c>
      <c r="V206" s="39">
        <v>0.28490000000000004</v>
      </c>
      <c r="W206" s="39">
        <f t="shared" si="6"/>
        <v>34.60863461</v>
      </c>
      <c r="Y206" s="39">
        <f t="shared" si="3"/>
        <v>65.39136539</v>
      </c>
      <c r="Z206" s="39">
        <v>52.925389157273216</v>
      </c>
      <c r="AB206" s="39">
        <v>1.8800479571748855E-5</v>
      </c>
      <c r="AD206" s="39">
        <v>0.015453454966951316</v>
      </c>
      <c r="AE206" s="39">
        <v>5.9577039274924495</v>
      </c>
      <c r="AG206" s="39">
        <v>11.256797583081573</v>
      </c>
      <c r="AH206" s="39">
        <v>0.011561481332143991</v>
      </c>
      <c r="AI206" s="39">
        <v>17.214501510574024</v>
      </c>
    </row>
    <row r="207" ht="15.75" customHeight="1">
      <c r="A207" s="39">
        <v>236.0</v>
      </c>
      <c r="B207" s="39">
        <v>44636.0</v>
      </c>
      <c r="C207" s="39">
        <v>8.0</v>
      </c>
      <c r="D207" s="39" t="s">
        <v>51</v>
      </c>
      <c r="E207" s="39">
        <v>26.1</v>
      </c>
      <c r="F207" s="39">
        <v>1.3077999999999999</v>
      </c>
      <c r="H207" s="39">
        <v>0.03739999999999999</v>
      </c>
      <c r="J207" s="39">
        <v>0.1859</v>
      </c>
      <c r="K207" s="39">
        <v>0.2233</v>
      </c>
      <c r="L207" s="39">
        <v>1.2875999999999999</v>
      </c>
      <c r="N207" s="39">
        <v>0.008000000000000007</v>
      </c>
      <c r="P207" s="39">
        <v>0.043399999999999994</v>
      </c>
      <c r="S207" s="39">
        <v>0.02939999999999998</v>
      </c>
      <c r="U207" s="39">
        <v>0.14250000000000002</v>
      </c>
      <c r="V207" s="39">
        <v>0.1719</v>
      </c>
      <c r="W207" s="39">
        <f t="shared" si="6"/>
        <v>17.10296684</v>
      </c>
      <c r="Y207" s="39">
        <f t="shared" si="3"/>
        <v>82.89703316</v>
      </c>
      <c r="Z207" s="39">
        <v>20.631578947368407</v>
      </c>
      <c r="AB207" s="39">
        <v>9.23724387235661E-6</v>
      </c>
      <c r="AD207" s="39">
        <v>0.01600894799929922</v>
      </c>
      <c r="AE207" s="39">
        <v>2.2480501605750103</v>
      </c>
      <c r="AG207" s="39">
        <v>10.896161492582966</v>
      </c>
      <c r="AH207" s="39">
        <v>0.009668394322678357</v>
      </c>
      <c r="AI207" s="39">
        <v>13.144211653157978</v>
      </c>
    </row>
    <row r="208" ht="15.75" customHeight="1">
      <c r="A208" s="39">
        <v>237.0</v>
      </c>
      <c r="B208" s="39">
        <v>44636.0</v>
      </c>
      <c r="C208" s="39">
        <v>8.0</v>
      </c>
      <c r="D208" s="39" t="s">
        <v>51</v>
      </c>
      <c r="E208" s="39">
        <v>23.0</v>
      </c>
      <c r="F208" s="39">
        <v>0.9650000000000001</v>
      </c>
      <c r="H208" s="39">
        <v>0.006299999999999972</v>
      </c>
      <c r="J208" s="39">
        <v>0.13189999999999996</v>
      </c>
      <c r="K208" s="39">
        <v>0.13819999999999993</v>
      </c>
      <c r="L208" s="39">
        <v>0.9486000000000001</v>
      </c>
      <c r="N208" s="39">
        <v>0.0010000000000000009</v>
      </c>
      <c r="P208" s="39">
        <v>0.028500000000000025</v>
      </c>
      <c r="S208" s="39">
        <v>0.005299999999999971</v>
      </c>
      <c r="U208" s="39">
        <v>0.10339999999999994</v>
      </c>
      <c r="V208" s="39">
        <v>0.10869999999999991</v>
      </c>
      <c r="W208" s="39">
        <f t="shared" si="6"/>
        <v>4.875804968</v>
      </c>
      <c r="Y208" s="39">
        <f t="shared" si="3"/>
        <v>95.12419503</v>
      </c>
      <c r="Z208" s="39">
        <v>5.1257253384912715</v>
      </c>
      <c r="AB208" s="39">
        <v>2.9753398838457176E-6</v>
      </c>
      <c r="AD208" s="39">
        <v>0.01652568630956196</v>
      </c>
      <c r="AE208" s="39">
        <v>0.5492227979274581</v>
      </c>
      <c r="AG208" s="39">
        <v>10.715025906735743</v>
      </c>
      <c r="AH208" s="39">
        <v>0.00893400180816963</v>
      </c>
      <c r="AI208" s="39">
        <v>11.264248704663201</v>
      </c>
    </row>
    <row r="209" ht="15.75" customHeight="1">
      <c r="A209" s="39">
        <v>238.0</v>
      </c>
      <c r="B209" s="39">
        <v>44636.0</v>
      </c>
      <c r="C209" s="39">
        <v>8.0</v>
      </c>
      <c r="D209" s="39" t="s">
        <v>51</v>
      </c>
      <c r="E209" s="39">
        <v>28.95</v>
      </c>
      <c r="F209" s="39">
        <v>1.6362</v>
      </c>
      <c r="H209" s="39">
        <v>0.08359999999999995</v>
      </c>
      <c r="J209" s="39">
        <v>0.2203</v>
      </c>
      <c r="K209" s="39">
        <v>0.30389999999999995</v>
      </c>
      <c r="L209" s="39">
        <v>1.6101999999999999</v>
      </c>
      <c r="N209" s="39">
        <v>0.01629999999999998</v>
      </c>
      <c r="P209" s="39">
        <v>0.0504</v>
      </c>
      <c r="S209" s="39">
        <v>0.06729999999999997</v>
      </c>
      <c r="U209" s="39">
        <v>0.1699</v>
      </c>
      <c r="V209" s="39">
        <v>0.23719999999999997</v>
      </c>
      <c r="W209" s="39">
        <f t="shared" si="6"/>
        <v>28.37268128</v>
      </c>
      <c r="Y209" s="39">
        <f t="shared" si="3"/>
        <v>71.62731872</v>
      </c>
      <c r="Z209" s="39">
        <v>39.61153619776338</v>
      </c>
      <c r="AB209" s="39">
        <v>1.314043197211802E-5</v>
      </c>
      <c r="AD209" s="39">
        <v>0.014297606360471858</v>
      </c>
      <c r="AE209" s="39">
        <v>4.113189096687445</v>
      </c>
      <c r="AG209" s="39">
        <v>10.383816159393715</v>
      </c>
      <c r="AH209" s="39">
        <v>0.009776175301083503</v>
      </c>
      <c r="AI209" s="39">
        <v>14.497005256081161</v>
      </c>
    </row>
    <row r="210" ht="15.75" customHeight="1">
      <c r="A210" s="39">
        <v>239.0</v>
      </c>
      <c r="B210" s="39">
        <v>44636.0</v>
      </c>
      <c r="C210" s="39">
        <v>7.5</v>
      </c>
      <c r="D210" s="39" t="s">
        <v>55</v>
      </c>
      <c r="E210" s="39">
        <v>26.1</v>
      </c>
      <c r="F210" s="39">
        <v>1.2626000000000002</v>
      </c>
      <c r="H210" s="39">
        <v>0.09960000000000002</v>
      </c>
      <c r="J210" s="39">
        <v>0.18439999999999995</v>
      </c>
      <c r="K210" s="39">
        <v>0.284</v>
      </c>
      <c r="L210" s="39">
        <v>1.2393000000000003</v>
      </c>
      <c r="N210" s="39">
        <v>0.02210000000000001</v>
      </c>
      <c r="P210" s="39">
        <v>0.03870000000000001</v>
      </c>
      <c r="S210" s="39">
        <v>0.07750000000000001</v>
      </c>
      <c r="U210" s="39">
        <v>0.14569999999999994</v>
      </c>
      <c r="V210" s="39">
        <v>0.22319999999999995</v>
      </c>
      <c r="W210" s="39">
        <f t="shared" si="6"/>
        <v>34.72222222</v>
      </c>
      <c r="Y210" s="39">
        <f t="shared" si="3"/>
        <v>65.27777778</v>
      </c>
      <c r="Z210" s="39">
        <v>53.19148936170216</v>
      </c>
      <c r="AB210" s="39">
        <v>2.434987755468156E-5</v>
      </c>
      <c r="AD210" s="39">
        <v>0.016368447182441365</v>
      </c>
      <c r="AE210" s="39">
        <v>6.1381276730556</v>
      </c>
      <c r="AG210" s="39">
        <v>11.53968002534452</v>
      </c>
      <c r="AH210" s="39">
        <v>0.012553726659812732</v>
      </c>
      <c r="AI210" s="39">
        <v>17.677807698400123</v>
      </c>
    </row>
    <row r="211" ht="15.75" customHeight="1">
      <c r="A211" s="39">
        <v>240.0</v>
      </c>
      <c r="B211" s="39">
        <v>44636.0</v>
      </c>
      <c r="C211" s="39">
        <v>7.5</v>
      </c>
      <c r="D211" s="39" t="s">
        <v>55</v>
      </c>
      <c r="E211" s="39">
        <v>26.4</v>
      </c>
      <c r="F211" s="39">
        <v>1.5057</v>
      </c>
      <c r="H211" s="39">
        <v>0.0776</v>
      </c>
      <c r="J211" s="39">
        <v>0.18610000000000004</v>
      </c>
      <c r="K211" s="39">
        <v>0.26370000000000005</v>
      </c>
      <c r="L211" s="39">
        <v>1.4821</v>
      </c>
      <c r="N211" s="39">
        <v>0.013899999999999968</v>
      </c>
      <c r="P211" s="39">
        <v>0.03839999999999999</v>
      </c>
      <c r="S211" s="39">
        <v>0.06370000000000003</v>
      </c>
      <c r="U211" s="39">
        <v>0.14770000000000005</v>
      </c>
      <c r="V211" s="39">
        <v>0.2114000000000001</v>
      </c>
      <c r="W211" s="39">
        <f t="shared" si="6"/>
        <v>30.13245033</v>
      </c>
      <c r="Y211" s="39">
        <f t="shared" si="3"/>
        <v>69.86754967</v>
      </c>
      <c r="Z211" s="39">
        <v>43.12796208530806</v>
      </c>
      <c r="AB211" s="39">
        <v>1.899113525454157E-5</v>
      </c>
      <c r="AD211" s="39">
        <v>0.016072776571245298</v>
      </c>
      <c r="AE211" s="39">
        <v>4.230590423059045</v>
      </c>
      <c r="AG211" s="39">
        <v>9.809390980939101</v>
      </c>
      <c r="AH211" s="39">
        <v>0.011489290285777894</v>
      </c>
      <c r="AI211" s="39">
        <v>14.039981403998144</v>
      </c>
    </row>
    <row r="212" ht="15.75" customHeight="1">
      <c r="A212" s="39">
        <v>241.0</v>
      </c>
      <c r="B212" s="39">
        <v>44636.0</v>
      </c>
      <c r="C212" s="39">
        <v>7.5</v>
      </c>
      <c r="D212" s="39" t="s">
        <v>55</v>
      </c>
      <c r="E212" s="39">
        <v>25.8</v>
      </c>
      <c r="F212" s="39">
        <v>1.41</v>
      </c>
      <c r="H212" s="39">
        <v>0.0791</v>
      </c>
      <c r="J212" s="39">
        <v>0.21039999999999998</v>
      </c>
      <c r="K212" s="39">
        <v>0.2895</v>
      </c>
      <c r="L212" s="39">
        <v>1.3865999999999998</v>
      </c>
      <c r="N212" s="39">
        <v>0.015500000000000014</v>
      </c>
      <c r="P212" s="39">
        <v>0.04660000000000003</v>
      </c>
      <c r="S212" s="39">
        <v>0.06359999999999999</v>
      </c>
      <c r="U212" s="39">
        <v>0.16379999999999995</v>
      </c>
      <c r="V212" s="39">
        <v>0.22739999999999994</v>
      </c>
      <c r="W212" s="39">
        <f t="shared" si="6"/>
        <v>27.96833773</v>
      </c>
      <c r="Y212" s="39">
        <f t="shared" si="3"/>
        <v>72.03166227</v>
      </c>
      <c r="Z212" s="39">
        <v>38.82783882783883</v>
      </c>
      <c r="AB212" s="39">
        <v>2.1071680825134417E-5</v>
      </c>
      <c r="AD212" s="39">
        <v>0.01900462564158195</v>
      </c>
      <c r="AE212" s="39">
        <v>4.51063829787234</v>
      </c>
      <c r="AG212" s="39">
        <v>11.617021276595741</v>
      </c>
      <c r="AH212" s="39">
        <v>0.013241321868235218</v>
      </c>
      <c r="AI212" s="39">
        <v>16.12765957446808</v>
      </c>
    </row>
    <row r="213" ht="15.75" customHeight="1">
      <c r="A213" s="39">
        <v>242.0</v>
      </c>
      <c r="B213" s="39">
        <v>44636.0</v>
      </c>
      <c r="C213" s="39">
        <v>7.5</v>
      </c>
      <c r="D213" s="39" t="s">
        <v>52</v>
      </c>
      <c r="E213" s="39">
        <v>23.6</v>
      </c>
      <c r="F213" s="39">
        <v>0.9261999999999999</v>
      </c>
      <c r="H213" s="39">
        <v>0.04250000000000004</v>
      </c>
      <c r="J213" s="39">
        <v>0.12170000000000003</v>
      </c>
      <c r="K213" s="39">
        <v>0.16420000000000007</v>
      </c>
      <c r="L213" s="39">
        <v>0.9113</v>
      </c>
      <c r="N213" s="39">
        <v>0.009800000000000031</v>
      </c>
      <c r="P213" s="39">
        <v>0.02799999999999997</v>
      </c>
      <c r="S213" s="39">
        <v>0.03270000000000001</v>
      </c>
      <c r="U213" s="39">
        <v>0.09370000000000006</v>
      </c>
      <c r="V213" s="39">
        <v>0.12640000000000007</v>
      </c>
      <c r="W213" s="39">
        <f t="shared" si="6"/>
        <v>25.87025316</v>
      </c>
      <c r="Y213" s="39">
        <f t="shared" si="3"/>
        <v>74.12974684</v>
      </c>
      <c r="Z213" s="39">
        <v>34.89861259338312</v>
      </c>
      <c r="AB213" s="39">
        <v>1.6310594298233033E-5</v>
      </c>
      <c r="AD213" s="39">
        <v>0.01393792803463149</v>
      </c>
      <c r="AE213" s="39">
        <v>3.530554955733104</v>
      </c>
      <c r="AG213" s="39">
        <v>10.116605484776514</v>
      </c>
      <c r="AH213" s="39">
        <v>0.009616367788332794</v>
      </c>
      <c r="AI213" s="39">
        <v>13.647160440509618</v>
      </c>
    </row>
    <row r="214" ht="15.75" customHeight="1">
      <c r="A214" s="39">
        <v>243.0</v>
      </c>
      <c r="B214" s="39">
        <v>44636.0</v>
      </c>
      <c r="C214" s="39">
        <v>7.5</v>
      </c>
      <c r="D214" s="39" t="s">
        <v>52</v>
      </c>
      <c r="E214" s="39">
        <v>24.0</v>
      </c>
      <c r="F214" s="39">
        <v>0.9273</v>
      </c>
      <c r="H214" s="39">
        <v>0.03920000000000001</v>
      </c>
      <c r="J214" s="39">
        <v>0.12769999999999998</v>
      </c>
      <c r="K214" s="39">
        <v>0.1669</v>
      </c>
      <c r="L214" s="39">
        <v>0.9117999999999997</v>
      </c>
      <c r="N214" s="39">
        <v>0.008699999999999986</v>
      </c>
      <c r="P214" s="39">
        <v>0.029000000000000026</v>
      </c>
      <c r="S214" s="39">
        <v>0.030500000000000027</v>
      </c>
      <c r="U214" s="39">
        <v>0.09869999999999995</v>
      </c>
      <c r="V214" s="39">
        <v>0.12919999999999998</v>
      </c>
      <c r="W214" s="39">
        <f t="shared" si="6"/>
        <v>23.60681115</v>
      </c>
      <c r="Y214" s="39">
        <f t="shared" si="3"/>
        <v>76.39318885</v>
      </c>
      <c r="Z214" s="39">
        <v>30.901722391084135</v>
      </c>
      <c r="AB214" s="39">
        <v>1.4083680900154651E-5</v>
      </c>
      <c r="AD214" s="39">
        <v>0.014009616011415432</v>
      </c>
      <c r="AE214" s="39">
        <v>3.2891189474819393</v>
      </c>
      <c r="AG214" s="39">
        <v>10.643804593982525</v>
      </c>
      <c r="AH214" s="39">
        <v>0.009346064814814814</v>
      </c>
      <c r="AI214" s="39">
        <v>13.932923541464465</v>
      </c>
    </row>
    <row r="215" ht="15.75" customHeight="1">
      <c r="A215" s="39">
        <v>244.0</v>
      </c>
      <c r="B215" s="39">
        <v>44636.0</v>
      </c>
      <c r="C215" s="39">
        <v>7.5</v>
      </c>
      <c r="D215" s="39" t="s">
        <v>52</v>
      </c>
      <c r="E215" s="39">
        <v>22.6</v>
      </c>
      <c r="F215" s="39">
        <v>0.8907</v>
      </c>
      <c r="H215" s="39">
        <v>0.04450000000000004</v>
      </c>
      <c r="J215" s="39">
        <v>0.13920000000000005</v>
      </c>
      <c r="K215" s="39">
        <v>0.18370000000000009</v>
      </c>
      <c r="L215" s="39">
        <v>0.8775999999999999</v>
      </c>
      <c r="N215" s="39">
        <v>0.00930000000000003</v>
      </c>
      <c r="P215" s="39">
        <v>0.032299999999999995</v>
      </c>
      <c r="S215" s="39">
        <v>0.03520000000000001</v>
      </c>
      <c r="U215" s="39">
        <v>0.10690000000000005</v>
      </c>
      <c r="V215" s="39">
        <v>0.14210000000000006</v>
      </c>
      <c r="W215" s="39">
        <f t="shared" si="6"/>
        <v>24.77128783</v>
      </c>
      <c r="Y215" s="39">
        <f t="shared" si="3"/>
        <v>75.22871217</v>
      </c>
      <c r="Z215" s="39">
        <v>32.92797006548175</v>
      </c>
      <c r="AB215" s="39">
        <v>2.1417989201060753E-5</v>
      </c>
      <c r="AD215" s="39">
        <v>0.01794150158108648</v>
      </c>
      <c r="AE215" s="39">
        <v>3.9519479061412377</v>
      </c>
      <c r="AG215" s="39">
        <v>12.001796339957343</v>
      </c>
      <c r="AH215" s="39">
        <v>0.01231030350745757</v>
      </c>
      <c r="AI215" s="39">
        <v>15.95374424609858</v>
      </c>
    </row>
    <row r="216" ht="15.75" customHeight="1">
      <c r="A216" s="39">
        <v>245.0</v>
      </c>
      <c r="B216" s="39">
        <v>44636.0</v>
      </c>
      <c r="C216" s="39">
        <v>7.5</v>
      </c>
      <c r="D216" s="39" t="s">
        <v>50</v>
      </c>
      <c r="E216" s="39">
        <v>27.8</v>
      </c>
      <c r="F216" s="39">
        <v>1.5936</v>
      </c>
      <c r="H216" s="39">
        <v>0.08850000000000002</v>
      </c>
      <c r="J216" s="39">
        <v>0.2</v>
      </c>
      <c r="K216" s="39">
        <v>0.28850000000000003</v>
      </c>
      <c r="L216" s="39">
        <v>1.5666000000000002</v>
      </c>
      <c r="N216" s="39">
        <v>0.017100000000000004</v>
      </c>
      <c r="P216" s="39">
        <v>0.05020000000000002</v>
      </c>
      <c r="S216" s="39">
        <v>0.07140000000000002</v>
      </c>
      <c r="U216" s="39">
        <v>0.1498</v>
      </c>
      <c r="V216" s="39">
        <v>0.2212</v>
      </c>
      <c r="W216" s="39">
        <f t="shared" si="6"/>
        <v>32.27848101</v>
      </c>
      <c r="Y216" s="39">
        <f t="shared" si="3"/>
        <v>67.72151899</v>
      </c>
      <c r="Z216" s="39">
        <v>47.66355140186918</v>
      </c>
      <c r="AB216" s="39">
        <v>1.6791882439416625E-5</v>
      </c>
      <c r="AD216" s="39">
        <v>0.014114299437142652</v>
      </c>
      <c r="AE216" s="39">
        <v>4.48042168674699</v>
      </c>
      <c r="AG216" s="39">
        <v>9.400100401606426</v>
      </c>
      <c r="AH216" s="39">
        <v>0.010295578039923012</v>
      </c>
      <c r="AI216" s="39">
        <v>13.880522088353414</v>
      </c>
    </row>
    <row r="217" ht="15.75" customHeight="1">
      <c r="A217" s="39">
        <v>246.0</v>
      </c>
      <c r="B217" s="39">
        <v>44636.0</v>
      </c>
      <c r="C217" s="39">
        <v>7.5</v>
      </c>
      <c r="D217" s="39" t="s">
        <v>50</v>
      </c>
      <c r="E217" s="39">
        <v>23.8</v>
      </c>
      <c r="F217" s="39">
        <v>0.9593</v>
      </c>
      <c r="H217" s="39">
        <v>0.045999999999999985</v>
      </c>
      <c r="J217" s="39">
        <v>0.15080000000000005</v>
      </c>
      <c r="K217" s="39">
        <v>0.19680000000000003</v>
      </c>
      <c r="L217" s="39">
        <v>0.9427999999999999</v>
      </c>
      <c r="N217" s="39">
        <v>0.009500000000000008</v>
      </c>
      <c r="P217" s="39">
        <v>0.030100000000000016</v>
      </c>
      <c r="S217" s="39">
        <v>0.03649999999999998</v>
      </c>
      <c r="U217" s="39">
        <v>0.12070000000000003</v>
      </c>
      <c r="V217" s="39">
        <v>0.1572</v>
      </c>
      <c r="W217" s="39">
        <f t="shared" si="6"/>
        <v>23.21882952</v>
      </c>
      <c r="Y217" s="39">
        <f t="shared" si="3"/>
        <v>76.78117048</v>
      </c>
      <c r="Z217" s="39">
        <v>30.24026512013253</v>
      </c>
      <c r="AB217" s="39">
        <v>1.7514254593569973E-5</v>
      </c>
      <c r="AD217" s="39">
        <v>0.01753672014727559</v>
      </c>
      <c r="AE217" s="39">
        <v>3.804857708745958</v>
      </c>
      <c r="AG217" s="39">
        <v>12.582091108099657</v>
      </c>
      <c r="AH217" s="39">
        <v>0.011660620748546575</v>
      </c>
      <c r="AI217" s="39">
        <v>16.386948816845617</v>
      </c>
    </row>
    <row r="218" ht="15.75" customHeight="1">
      <c r="A218" s="39">
        <v>247.0</v>
      </c>
      <c r="B218" s="39">
        <v>44636.0</v>
      </c>
      <c r="C218" s="39">
        <v>7.5</v>
      </c>
      <c r="D218" s="39" t="s">
        <v>50</v>
      </c>
      <c r="E218" s="39">
        <v>21.8</v>
      </c>
      <c r="F218" s="39">
        <v>0.7783</v>
      </c>
      <c r="H218" s="39">
        <v>0.031000000000000028</v>
      </c>
      <c r="J218" s="39">
        <v>0.11230000000000001</v>
      </c>
      <c r="K218" s="39">
        <v>0.14330000000000004</v>
      </c>
      <c r="L218" s="39">
        <v>0.7671000000000001</v>
      </c>
      <c r="N218" s="39">
        <v>0.006300000000000028</v>
      </c>
      <c r="P218" s="39">
        <v>0.023299999999999987</v>
      </c>
      <c r="S218" s="39">
        <v>0.0247</v>
      </c>
      <c r="U218" s="39">
        <v>0.08900000000000002</v>
      </c>
      <c r="V218" s="39">
        <v>0.11370000000000002</v>
      </c>
      <c r="W218" s="39">
        <f t="shared" si="6"/>
        <v>21.72383465</v>
      </c>
      <c r="Y218" s="39">
        <f t="shared" si="3"/>
        <v>78.27616535</v>
      </c>
      <c r="Z218" s="39">
        <v>27.752808988764038</v>
      </c>
      <c r="AB218" s="39">
        <v>1.7732914114637174E-5</v>
      </c>
      <c r="AD218" s="39">
        <v>0.016516086476331498</v>
      </c>
      <c r="AE218" s="39">
        <v>3.173583451111397</v>
      </c>
      <c r="AG218" s="39">
        <v>11.435179236798152</v>
      </c>
      <c r="AH218" s="39">
        <v>0.010974657710367878</v>
      </c>
      <c r="AI218" s="39">
        <v>14.608762687909548</v>
      </c>
    </row>
    <row r="219" ht="15.75" customHeight="1">
      <c r="A219" s="39">
        <v>248.0</v>
      </c>
      <c r="B219" s="39">
        <v>44636.0</v>
      </c>
      <c r="C219" s="39">
        <v>7.5</v>
      </c>
      <c r="D219" s="39" t="s">
        <v>51</v>
      </c>
      <c r="E219" s="39">
        <v>24.1</v>
      </c>
      <c r="F219" s="39">
        <v>0.9659999999999997</v>
      </c>
      <c r="H219" s="39">
        <v>0.02949999999999997</v>
      </c>
      <c r="J219" s="39">
        <v>0.13720000000000004</v>
      </c>
      <c r="K219" s="39">
        <v>0.16670000000000001</v>
      </c>
      <c r="L219" s="39">
        <v>0.9497999999999998</v>
      </c>
      <c r="N219" s="39">
        <v>0.006099999999999994</v>
      </c>
      <c r="P219" s="39">
        <v>0.031700000000000006</v>
      </c>
      <c r="S219" s="39">
        <v>0.023399999999999976</v>
      </c>
      <c r="U219" s="39">
        <v>0.10550000000000004</v>
      </c>
      <c r="V219" s="39">
        <v>0.12890000000000001</v>
      </c>
      <c r="W219" s="39">
        <f t="shared" si="6"/>
        <v>18.15360745</v>
      </c>
      <c r="Y219" s="39">
        <f t="shared" si="3"/>
        <v>81.84639255</v>
      </c>
      <c r="Z219" s="39">
        <v>22.18009478672983</v>
      </c>
      <c r="AB219" s="39">
        <v>1.0600907057257101E-5</v>
      </c>
      <c r="AD219" s="39">
        <v>0.014802229950892956</v>
      </c>
      <c r="AE219" s="39">
        <v>2.422360248447203</v>
      </c>
      <c r="AG219" s="39">
        <v>10.92132505175984</v>
      </c>
      <c r="AH219" s="39">
        <v>0.009208773467816194</v>
      </c>
      <c r="AI219" s="39">
        <v>13.343685300207046</v>
      </c>
    </row>
    <row r="220" ht="15.75" customHeight="1">
      <c r="A220" s="39">
        <v>249.0</v>
      </c>
      <c r="B220" s="39">
        <v>44636.0</v>
      </c>
      <c r="C220" s="39">
        <v>7.5</v>
      </c>
      <c r="D220" s="39" t="s">
        <v>55</v>
      </c>
      <c r="E220" s="39">
        <v>24.75</v>
      </c>
      <c r="F220" s="39">
        <v>1.1926999999999999</v>
      </c>
      <c r="H220" s="39">
        <v>0.06630000000000003</v>
      </c>
      <c r="J220" s="39">
        <v>0.19020000000000004</v>
      </c>
      <c r="K220" s="39">
        <v>0.25650000000000006</v>
      </c>
      <c r="N220" s="39">
        <v>0.014100000000000001</v>
      </c>
      <c r="P220" s="39">
        <v>0.04509999999999997</v>
      </c>
      <c r="S220" s="39">
        <v>0.052200000000000024</v>
      </c>
      <c r="U220" s="39">
        <v>0.14510000000000006</v>
      </c>
      <c r="V220" s="39">
        <v>0.1973000000000001</v>
      </c>
      <c r="W220" s="39">
        <f t="shared" si="6"/>
        <v>26.45717182</v>
      </c>
      <c r="Y220" s="39">
        <f t="shared" si="3"/>
        <v>73.54282818</v>
      </c>
      <c r="Z220" s="39">
        <v>35.97518952446589</v>
      </c>
      <c r="AB220" s="39">
        <v>2.0928699746784598E-5</v>
      </c>
      <c r="AD220" s="39">
        <v>0.018902493754575558</v>
      </c>
      <c r="AE220" s="39">
        <v>4.376624465498451</v>
      </c>
      <c r="AG220" s="39">
        <v>12.165674519996653</v>
      </c>
      <c r="AH220" s="39">
        <v>0.01301372051295529</v>
      </c>
      <c r="AI220" s="39">
        <v>16.542298985495105</v>
      </c>
    </row>
    <row r="221" ht="15.75" customHeight="1">
      <c r="A221" s="39">
        <v>250.0</v>
      </c>
      <c r="B221" s="39">
        <v>44636.0</v>
      </c>
      <c r="C221" s="39">
        <v>7.5</v>
      </c>
      <c r="D221" s="39" t="s">
        <v>51</v>
      </c>
      <c r="E221" s="39">
        <v>25.5</v>
      </c>
      <c r="F221" s="39">
        <v>1.249</v>
      </c>
      <c r="H221" s="39">
        <v>0.032799999999999996</v>
      </c>
      <c r="J221" s="39">
        <v>0.17389999999999994</v>
      </c>
      <c r="K221" s="39">
        <v>0.20669999999999994</v>
      </c>
      <c r="N221" s="39">
        <v>0.007399999999999962</v>
      </c>
      <c r="P221" s="39">
        <v>0.04159999999999997</v>
      </c>
      <c r="S221" s="39">
        <v>0.025400000000000034</v>
      </c>
      <c r="U221" s="39">
        <v>0.13229999999999997</v>
      </c>
      <c r="V221" s="39">
        <v>0.1577</v>
      </c>
      <c r="W221" s="39">
        <f t="shared" si="6"/>
        <v>16.10653139</v>
      </c>
      <c r="Y221" s="39">
        <f t="shared" si="3"/>
        <v>83.89346861</v>
      </c>
      <c r="Z221" s="39">
        <v>19.198790627362087</v>
      </c>
      <c r="AB221" s="39">
        <v>8.879577997036762E-6</v>
      </c>
      <c r="AD221" s="39">
        <v>0.01585865952357254</v>
      </c>
      <c r="AE221" s="39">
        <v>2.0336269015212194</v>
      </c>
      <c r="AG221" s="39">
        <v>10.592473979183344</v>
      </c>
      <c r="AH221" s="39">
        <v>0.00951067085811641</v>
      </c>
      <c r="AI221" s="39">
        <v>12.626100880704563</v>
      </c>
    </row>
    <row r="222" ht="15.75" customHeight="1">
      <c r="A222" s="39">
        <v>251.0</v>
      </c>
      <c r="B222" s="39">
        <v>44636.0</v>
      </c>
      <c r="C222" s="39">
        <v>8.0</v>
      </c>
      <c r="D222" s="39" t="s">
        <v>49</v>
      </c>
      <c r="E222" s="39">
        <v>26.5</v>
      </c>
      <c r="F222" s="39">
        <v>1.4309999999999998</v>
      </c>
      <c r="H222" s="39">
        <v>0.028700000000000003</v>
      </c>
      <c r="J222" s="39">
        <v>0.1861</v>
      </c>
      <c r="K222" s="39">
        <v>0.2148</v>
      </c>
      <c r="N222" s="39">
        <v>0.005500000000000005</v>
      </c>
      <c r="P222" s="39">
        <v>0.04770000000000002</v>
      </c>
      <c r="S222" s="39">
        <v>0.0232</v>
      </c>
      <c r="U222" s="39">
        <v>0.13839999999999997</v>
      </c>
      <c r="V222" s="39">
        <v>0.16159999999999997</v>
      </c>
      <c r="W222" s="39">
        <f t="shared" si="6"/>
        <v>14.35643564</v>
      </c>
      <c r="Y222" s="39">
        <f t="shared" si="3"/>
        <v>85.64356436</v>
      </c>
      <c r="Z222" s="39">
        <v>16.763005780346823</v>
      </c>
      <c r="AB222" s="39">
        <v>6.797707131532432E-6</v>
      </c>
      <c r="AD222" s="39">
        <v>0.014902835860605585</v>
      </c>
      <c r="AE222" s="39">
        <v>1.621243885394829</v>
      </c>
      <c r="AG222" s="39">
        <v>9.671558350803632</v>
      </c>
      <c r="AH222" s="39">
        <v>0.008683678472833278</v>
      </c>
      <c r="AI222" s="39">
        <v>11.292802236198462</v>
      </c>
    </row>
    <row r="223" ht="15.75" customHeight="1">
      <c r="A223" s="39">
        <v>252.0</v>
      </c>
      <c r="B223" s="39">
        <v>44636.0</v>
      </c>
      <c r="C223" s="39">
        <v>7.5</v>
      </c>
      <c r="D223" s="39" t="s">
        <v>51</v>
      </c>
      <c r="E223" s="39">
        <v>19.5</v>
      </c>
      <c r="F223" s="39">
        <v>0.5908</v>
      </c>
      <c r="H223" s="39">
        <v>0.011399999999999966</v>
      </c>
      <c r="J223" s="39">
        <v>0.08050000000000002</v>
      </c>
      <c r="K223" s="39">
        <v>0.09189999999999998</v>
      </c>
      <c r="N223" s="39">
        <v>0.0021999999999999797</v>
      </c>
      <c r="P223" s="39">
        <v>0.016600000000000004</v>
      </c>
      <c r="S223" s="39">
        <v>0.009199999999999986</v>
      </c>
      <c r="U223" s="39">
        <v>0.06390000000000001</v>
      </c>
      <c r="V223" s="39">
        <v>0.0731</v>
      </c>
      <c r="W223" s="39">
        <f t="shared" si="6"/>
        <v>12.58549932</v>
      </c>
      <c r="Y223" s="39">
        <f t="shared" si="3"/>
        <v>87.41450068</v>
      </c>
      <c r="Z223" s="39">
        <v>14.397496087636908</v>
      </c>
      <c r="AB223" s="39">
        <v>1.1018994107139858E-5</v>
      </c>
      <c r="AD223" s="39">
        <v>0.01618129833809615</v>
      </c>
      <c r="AE223" s="39">
        <v>1.557210561949896</v>
      </c>
      <c r="AG223" s="39">
        <v>10.815842924847667</v>
      </c>
      <c r="AH223" s="39">
        <v>0.009858561337851278</v>
      </c>
      <c r="AI223" s="39">
        <v>12.373053486797563</v>
      </c>
    </row>
    <row r="224" ht="15.75" customHeight="1">
      <c r="A224" s="39">
        <v>253.0</v>
      </c>
      <c r="B224" s="39">
        <v>44636.0</v>
      </c>
      <c r="C224" s="39">
        <v>8.0</v>
      </c>
      <c r="D224" s="39" t="s">
        <v>49</v>
      </c>
      <c r="E224" s="39">
        <v>30.4</v>
      </c>
      <c r="F224" s="39">
        <v>2.154</v>
      </c>
      <c r="H224" s="39">
        <v>0.12989999999999996</v>
      </c>
      <c r="J224" s="39">
        <v>0.29449999999999993</v>
      </c>
      <c r="K224" s="39">
        <v>0.4243999999999999</v>
      </c>
      <c r="N224" s="39">
        <v>0.028799999999999992</v>
      </c>
      <c r="P224" s="39">
        <v>0.07519999999999999</v>
      </c>
      <c r="S224" s="39">
        <v>0.10109999999999997</v>
      </c>
      <c r="U224" s="39">
        <v>0.21929999999999994</v>
      </c>
      <c r="V224" s="39">
        <v>0.3203999999999999</v>
      </c>
      <c r="W224" s="39">
        <f t="shared" si="6"/>
        <v>31.55430712</v>
      </c>
      <c r="Y224" s="39">
        <f t="shared" si="3"/>
        <v>68.44569288</v>
      </c>
      <c r="Z224" s="39">
        <v>46.10123119015048</v>
      </c>
      <c r="AB224" s="39">
        <v>1.5773081406097656E-5</v>
      </c>
      <c r="AD224" s="39">
        <v>0.016104059553928976</v>
      </c>
      <c r="AE224" s="39">
        <v>4.6935933147632305</v>
      </c>
      <c r="AG224" s="39">
        <v>10.181058495821725</v>
      </c>
      <c r="AH224" s="39">
        <v>0.01140438201632891</v>
      </c>
      <c r="AI224" s="39">
        <v>14.874651810584954</v>
      </c>
    </row>
    <row r="225" ht="15.75" customHeight="1">
      <c r="A225" s="39">
        <v>254.0</v>
      </c>
      <c r="B225" s="39">
        <v>44636.0</v>
      </c>
      <c r="C225" s="39">
        <v>8.0</v>
      </c>
      <c r="D225" s="39" t="s">
        <v>53</v>
      </c>
      <c r="E225" s="39">
        <v>21.4</v>
      </c>
      <c r="F225" s="39">
        <v>0.9188000000000001</v>
      </c>
      <c r="J225" s="39">
        <v>0.11940000000000006</v>
      </c>
      <c r="K225" s="39">
        <v>0.11940000000000006</v>
      </c>
      <c r="N225" s="39">
        <v>-4.0000000000001146E-4</v>
      </c>
      <c r="P225" s="39">
        <v>0.03090000000000004</v>
      </c>
      <c r="S225" s="39">
        <v>4.0000000000001146E-4</v>
      </c>
      <c r="U225" s="39">
        <v>0.08850000000000002</v>
      </c>
      <c r="V225" s="39">
        <v>0.08890000000000003</v>
      </c>
      <c r="W225" s="39">
        <f t="shared" si="6"/>
        <v>0.449943757</v>
      </c>
      <c r="Y225" s="39">
        <f t="shared" si="3"/>
        <v>99.55005624</v>
      </c>
      <c r="Z225" s="39">
        <v>0.4519774011299564</v>
      </c>
      <c r="AB225" s="39">
        <v>3.1265231414217195E-7</v>
      </c>
      <c r="AD225" s="39">
        <v>0.01729349258309129</v>
      </c>
      <c r="AE225" s="39">
        <v>0.04353504571179924</v>
      </c>
      <c r="AG225" s="39">
        <v>9.632128863735309</v>
      </c>
      <c r="AH225" s="39">
        <v>0.0090711101569496</v>
      </c>
      <c r="AI225" s="39">
        <v>9.675663909447108</v>
      </c>
    </row>
    <row r="226" ht="15.75" customHeight="1">
      <c r="A226" s="39">
        <v>255.0</v>
      </c>
      <c r="B226" s="39">
        <v>44636.0</v>
      </c>
      <c r="C226" s="39">
        <v>7.5</v>
      </c>
      <c r="D226" s="39" t="s">
        <v>52</v>
      </c>
      <c r="E226" s="39">
        <v>22.5</v>
      </c>
      <c r="F226" s="39">
        <v>0.9468000000000001</v>
      </c>
      <c r="H226" s="39">
        <v>0.055499999999999994</v>
      </c>
      <c r="J226" s="39">
        <v>0.14669999999999994</v>
      </c>
      <c r="K226" s="39">
        <v>0.20219999999999994</v>
      </c>
      <c r="N226" s="39">
        <v>0.013000000000000012</v>
      </c>
      <c r="P226" s="39">
        <v>0.03639999999999999</v>
      </c>
      <c r="S226" s="39">
        <v>0.04249999999999998</v>
      </c>
      <c r="U226" s="39">
        <v>0.11029999999999995</v>
      </c>
      <c r="V226" s="39">
        <v>0.15279999999999994</v>
      </c>
      <c r="W226" s="39">
        <f t="shared" si="6"/>
        <v>27.81413613</v>
      </c>
      <c r="Y226" s="39">
        <f t="shared" si="3"/>
        <v>72.18586387</v>
      </c>
      <c r="Z226" s="39">
        <v>38.53127833182231</v>
      </c>
      <c r="AB226" s="39">
        <v>2.6391587657251977E-5</v>
      </c>
      <c r="AD226" s="39">
        <v>0.018742428821722487</v>
      </c>
      <c r="AE226" s="39">
        <v>4.488804393747357</v>
      </c>
      <c r="AG226" s="39">
        <v>11.649767638360789</v>
      </c>
      <c r="AH226" s="39">
        <v>0.013414540466392311</v>
      </c>
      <c r="AI226" s="39">
        <v>16.138572032108144</v>
      </c>
    </row>
    <row r="227" ht="15.75" customHeight="1">
      <c r="A227" s="39">
        <v>256.0</v>
      </c>
      <c r="B227" s="39">
        <v>44636.0</v>
      </c>
      <c r="C227" s="39">
        <v>8.0</v>
      </c>
      <c r="D227" s="39" t="s">
        <v>56</v>
      </c>
      <c r="E227" s="39">
        <v>29.6</v>
      </c>
      <c r="F227" s="39">
        <v>2.098</v>
      </c>
      <c r="H227" s="39">
        <v>0.11120000000000002</v>
      </c>
      <c r="J227" s="39">
        <v>0.328</v>
      </c>
      <c r="K227" s="39">
        <v>0.43920000000000003</v>
      </c>
      <c r="N227" s="39">
        <v>0.028299999999999992</v>
      </c>
      <c r="P227" s="39">
        <v>0.08179999999999998</v>
      </c>
      <c r="S227" s="39">
        <v>0.08290000000000003</v>
      </c>
      <c r="U227" s="39">
        <v>0.24620000000000003</v>
      </c>
      <c r="V227" s="39">
        <v>0.32910000000000006</v>
      </c>
      <c r="W227" s="39">
        <f t="shared" si="6"/>
        <v>25.18991188</v>
      </c>
      <c r="Y227" s="39">
        <f t="shared" si="3"/>
        <v>74.81008812</v>
      </c>
      <c r="Z227" s="39">
        <v>33.671811535337135</v>
      </c>
      <c r="AB227" s="39">
        <v>1.4617873163587192E-5</v>
      </c>
      <c r="AD227" s="39">
        <v>0.019474839507648455</v>
      </c>
      <c r="AE227" s="39">
        <v>3.9513822688274565</v>
      </c>
      <c r="AG227" s="39">
        <v>11.734985700667304</v>
      </c>
      <c r="AH227" s="39">
        <v>0.012689740735987998</v>
      </c>
      <c r="AI227" s="39">
        <v>15.68636796949476</v>
      </c>
    </row>
    <row r="228" ht="15.75" customHeight="1">
      <c r="A228" s="39">
        <v>257.0</v>
      </c>
      <c r="B228" s="39">
        <v>44636.0</v>
      </c>
      <c r="C228" s="39">
        <v>8.0</v>
      </c>
      <c r="D228" s="39" t="s">
        <v>49</v>
      </c>
      <c r="E228" s="39">
        <v>29.4</v>
      </c>
      <c r="F228" s="39">
        <v>1.6959000000000002</v>
      </c>
      <c r="H228" s="39">
        <v>0.019100000000000006</v>
      </c>
      <c r="J228" s="39">
        <v>0.20500000000000002</v>
      </c>
      <c r="K228" s="39">
        <v>0.22410000000000002</v>
      </c>
      <c r="N228" s="39">
        <v>0.004200000000000037</v>
      </c>
      <c r="P228" s="39">
        <v>0.05020000000000002</v>
      </c>
      <c r="S228" s="39">
        <v>0.014899999999999969</v>
      </c>
      <c r="U228" s="39">
        <v>0.1548</v>
      </c>
      <c r="V228" s="39">
        <v>0.16969999999999996</v>
      </c>
      <c r="W228" s="39">
        <f t="shared" si="6"/>
        <v>8.780200354</v>
      </c>
      <c r="Y228" s="39">
        <f t="shared" si="3"/>
        <v>91.21979965</v>
      </c>
      <c r="Z228" s="39">
        <v>9.625322997416001</v>
      </c>
      <c r="AB228" s="39">
        <v>2.710388323068773E-6</v>
      </c>
      <c r="AD228" s="39">
        <v>0.012478587650819672</v>
      </c>
      <c r="AE228" s="39">
        <v>0.8785895394775617</v>
      </c>
      <c r="AG228" s="39">
        <v>9.127896692021933</v>
      </c>
      <c r="AH228" s="39">
        <v>0.0066778990739245385</v>
      </c>
      <c r="AI228" s="39">
        <v>10.006486231499496</v>
      </c>
    </row>
    <row r="229" ht="15.75" customHeight="1">
      <c r="A229" s="39">
        <v>258.0</v>
      </c>
      <c r="B229" s="39">
        <v>44636.0</v>
      </c>
      <c r="C229" s="39">
        <v>7.5</v>
      </c>
      <c r="D229" s="39" t="s">
        <v>50</v>
      </c>
      <c r="E229" s="39">
        <v>21.3</v>
      </c>
      <c r="F229" s="39">
        <v>0.8221</v>
      </c>
      <c r="H229" s="39">
        <v>0.034499999999999975</v>
      </c>
      <c r="J229" s="39">
        <v>0.11749999999999994</v>
      </c>
      <c r="K229" s="39">
        <v>0.1519999999999999</v>
      </c>
      <c r="N229" s="39">
        <v>0.007699999999999985</v>
      </c>
      <c r="P229" s="39">
        <v>0.025999999999999968</v>
      </c>
      <c r="S229" s="39">
        <v>0.02679999999999999</v>
      </c>
      <c r="U229" s="39">
        <v>0.09149999999999997</v>
      </c>
      <c r="V229" s="39">
        <v>0.11829999999999996</v>
      </c>
      <c r="W229" s="39">
        <f t="shared" si="6"/>
        <v>22.65426881</v>
      </c>
      <c r="Y229" s="39">
        <f t="shared" si="3"/>
        <v>77.34573119</v>
      </c>
      <c r="Z229" s="39">
        <v>29.2896174863388</v>
      </c>
      <c r="AB229" s="39">
        <v>2.140296298305663E-5</v>
      </c>
      <c r="AD229" s="39">
        <v>0.0181147188373353</v>
      </c>
      <c r="AE229" s="39">
        <v>3.259944045736527</v>
      </c>
      <c r="AG229" s="39">
        <v>11.13003284271986</v>
      </c>
      <c r="AH229" s="39">
        <v>0.012241818445036558</v>
      </c>
      <c r="AI229" s="39">
        <v>14.389976888456388</v>
      </c>
    </row>
    <row r="230" ht="15.75" customHeight="1">
      <c r="A230" s="39">
        <v>259.0</v>
      </c>
      <c r="B230" s="39">
        <v>44636.0</v>
      </c>
      <c r="C230" s="39">
        <v>8.0</v>
      </c>
      <c r="D230" s="39" t="s">
        <v>54</v>
      </c>
      <c r="E230" s="39">
        <v>27.1</v>
      </c>
      <c r="F230" s="39">
        <v>1.7824999999999998</v>
      </c>
      <c r="H230" s="39">
        <v>0.12319999999999998</v>
      </c>
      <c r="J230" s="39">
        <v>0.23409999999999997</v>
      </c>
      <c r="K230" s="39">
        <v>0.35729999999999995</v>
      </c>
      <c r="N230" s="39">
        <v>0.03340000000000004</v>
      </c>
      <c r="P230" s="39">
        <v>0.06730000000000003</v>
      </c>
      <c r="S230" s="39">
        <v>0.08979999999999994</v>
      </c>
      <c r="U230" s="39">
        <v>0.16679999999999995</v>
      </c>
      <c r="V230" s="39">
        <v>0.2565999999999999</v>
      </c>
      <c r="W230" s="39">
        <f t="shared" si="6"/>
        <v>34.99610288</v>
      </c>
      <c r="Y230" s="39">
        <f t="shared" si="3"/>
        <v>65.00389712</v>
      </c>
      <c r="Z230" s="39">
        <v>53.83693045563547</v>
      </c>
      <c r="AB230" s="39">
        <v>2.374200547318603E-5</v>
      </c>
      <c r="AD230" s="39">
        <v>0.016874113278763987</v>
      </c>
      <c r="AE230" s="39">
        <v>5.0378681626928445</v>
      </c>
      <c r="AG230" s="39">
        <v>9.357643758765777</v>
      </c>
      <c r="AH230" s="39">
        <v>0.012892845530898079</v>
      </c>
      <c r="AI230" s="39">
        <v>14.39551192145862</v>
      </c>
    </row>
    <row r="231" ht="15.75" customHeight="1">
      <c r="A231" s="39">
        <v>260.0</v>
      </c>
      <c r="B231" s="39">
        <v>44636.0</v>
      </c>
      <c r="C231" s="39">
        <v>8.0</v>
      </c>
      <c r="D231" s="39" t="s">
        <v>53</v>
      </c>
      <c r="E231" s="39">
        <v>28.5</v>
      </c>
      <c r="F231" s="39">
        <v>1.4928</v>
      </c>
      <c r="H231" s="39">
        <v>0.11779999999999996</v>
      </c>
      <c r="J231" s="39">
        <v>0.23399999999999993</v>
      </c>
      <c r="K231" s="39">
        <v>0.3517999999999999</v>
      </c>
      <c r="N231" s="39">
        <v>0.03169999999999995</v>
      </c>
      <c r="P231" s="39">
        <v>0.06529999999999997</v>
      </c>
      <c r="S231" s="39">
        <v>0.08610000000000001</v>
      </c>
      <c r="U231" s="39">
        <v>0.16869999999999996</v>
      </c>
      <c r="V231" s="39">
        <v>0.25479999999999997</v>
      </c>
      <c r="W231" s="39">
        <f t="shared" si="6"/>
        <v>33.79120879</v>
      </c>
      <c r="Y231" s="39">
        <f t="shared" si="3"/>
        <v>66.20879121</v>
      </c>
      <c r="Z231" s="39">
        <v>51.03734439834027</v>
      </c>
      <c r="AB231" s="39">
        <v>1.8064618344446716E-5</v>
      </c>
      <c r="AD231" s="39">
        <v>0.014830407941410788</v>
      </c>
      <c r="AE231" s="39">
        <v>5.767684887459809</v>
      </c>
      <c r="AG231" s="39">
        <v>11.300911039657018</v>
      </c>
      <c r="AH231" s="39">
        <v>0.01100689550900952</v>
      </c>
      <c r="AI231" s="39">
        <v>17.068595927116824</v>
      </c>
    </row>
    <row r="232" ht="15.75" customHeight="1">
      <c r="A232" s="39">
        <v>261.0</v>
      </c>
      <c r="B232" s="39">
        <v>44636.0</v>
      </c>
      <c r="C232" s="39">
        <v>7.5</v>
      </c>
      <c r="D232" s="39" t="s">
        <v>49</v>
      </c>
      <c r="E232" s="39">
        <v>24.9</v>
      </c>
      <c r="F232" s="39">
        <v>1.1734999999999998</v>
      </c>
      <c r="H232" s="39">
        <v>0.016600000000000004</v>
      </c>
      <c r="J232" s="39">
        <v>0.1592</v>
      </c>
      <c r="K232" s="39">
        <v>0.1758</v>
      </c>
      <c r="N232" s="39">
        <v>0.0042999999999999705</v>
      </c>
      <c r="P232" s="39">
        <v>0.046499999999999986</v>
      </c>
      <c r="S232" s="39">
        <v>0.012300000000000033</v>
      </c>
      <c r="U232" s="39">
        <v>0.11270000000000002</v>
      </c>
      <c r="V232" s="39">
        <v>0.12500000000000006</v>
      </c>
      <c r="W232" s="39">
        <f t="shared" si="6"/>
        <v>9.84</v>
      </c>
      <c r="Y232" s="39">
        <f t="shared" si="3"/>
        <v>90.16</v>
      </c>
      <c r="Z232" s="39">
        <v>10.913930789707214</v>
      </c>
      <c r="AB232" s="39">
        <v>4.796575098407053E-6</v>
      </c>
      <c r="AD232" s="39">
        <v>0.014436428235154912</v>
      </c>
      <c r="AE232" s="39">
        <v>1.048146570089479</v>
      </c>
      <c r="AG232" s="39">
        <v>9.603749467405203</v>
      </c>
      <c r="AH232" s="39">
        <v>0.00809677315089296</v>
      </c>
      <c r="AI232" s="39">
        <v>10.65189603749468</v>
      </c>
    </row>
    <row r="233" ht="15.75" customHeight="1">
      <c r="A233" s="39">
        <v>262.0</v>
      </c>
      <c r="B233" s="39">
        <v>44636.0</v>
      </c>
      <c r="C233" s="39">
        <v>8.0</v>
      </c>
      <c r="D233" s="39" t="s">
        <v>56</v>
      </c>
      <c r="E233" s="39">
        <v>22.2</v>
      </c>
      <c r="F233" s="39">
        <v>0.7686</v>
      </c>
      <c r="H233" s="39">
        <v>0.0131</v>
      </c>
      <c r="J233" s="39">
        <v>0.09960000000000002</v>
      </c>
      <c r="K233" s="39">
        <v>0.11270000000000002</v>
      </c>
      <c r="N233" s="39">
        <v>0.003500000000000003</v>
      </c>
      <c r="P233" s="39">
        <v>0.0247</v>
      </c>
      <c r="S233" s="39">
        <v>0.009599999999999997</v>
      </c>
      <c r="U233" s="39">
        <v>0.07490000000000002</v>
      </c>
      <c r="V233" s="39">
        <v>0.08450000000000002</v>
      </c>
      <c r="W233" s="39">
        <f t="shared" si="6"/>
        <v>11.36094675</v>
      </c>
      <c r="Y233" s="39">
        <f t="shared" si="3"/>
        <v>88.63905325</v>
      </c>
      <c r="Z233" s="39">
        <v>12.817089452603463</v>
      </c>
      <c r="AB233" s="39">
        <v>6.340261557981605E-6</v>
      </c>
      <c r="AD233" s="39">
        <v>0.01321248052670948</v>
      </c>
      <c r="AE233" s="39">
        <v>1.2490241998438718</v>
      </c>
      <c r="AG233" s="39">
        <v>9.74499089253188</v>
      </c>
      <c r="AH233" s="39">
        <v>0.0077232089649912905</v>
      </c>
      <c r="AI233" s="39">
        <v>10.99401509237575</v>
      </c>
    </row>
    <row r="234" ht="15.75" customHeight="1">
      <c r="A234" s="39">
        <v>263.0</v>
      </c>
      <c r="B234" s="39">
        <v>44636.0</v>
      </c>
      <c r="C234" s="39">
        <v>8.0</v>
      </c>
      <c r="D234" s="39" t="s">
        <v>53</v>
      </c>
      <c r="E234" s="39">
        <v>25.4</v>
      </c>
      <c r="F234" s="39">
        <v>1.4444000000000001</v>
      </c>
      <c r="H234" s="39">
        <v>0.01679999999999998</v>
      </c>
      <c r="J234" s="39">
        <v>0.18069999999999997</v>
      </c>
      <c r="K234" s="39">
        <v>0.19749999999999995</v>
      </c>
      <c r="N234" s="39">
        <v>0.0040999999999999925</v>
      </c>
      <c r="P234" s="39">
        <v>0.04580000000000001</v>
      </c>
      <c r="S234" s="39">
        <v>0.012699999999999989</v>
      </c>
      <c r="U234" s="39">
        <v>0.13489999999999996</v>
      </c>
      <c r="V234" s="39">
        <v>0.14759999999999995</v>
      </c>
      <c r="W234" s="39">
        <f t="shared" si="6"/>
        <v>8.604336043</v>
      </c>
      <c r="Y234" s="39">
        <f t="shared" si="3"/>
        <v>91.39566396</v>
      </c>
      <c r="Z234" s="39">
        <v>9.41438102297998</v>
      </c>
      <c r="AB234" s="39">
        <v>4.520594075788536E-6</v>
      </c>
      <c r="AD234" s="39">
        <v>0.016348429209801656</v>
      </c>
      <c r="AE234" s="39">
        <v>0.8792578233176397</v>
      </c>
      <c r="AG234" s="39">
        <v>9.33951813901966</v>
      </c>
      <c r="AH234" s="39">
        <v>0.009007104628382483</v>
      </c>
      <c r="AI234" s="39">
        <v>10.218775962337299</v>
      </c>
    </row>
    <row r="235" ht="15.75" customHeight="1">
      <c r="A235" s="39">
        <v>264.0</v>
      </c>
      <c r="B235" s="39">
        <v>44636.0</v>
      </c>
      <c r="C235" s="39">
        <v>7.5</v>
      </c>
      <c r="D235" s="39" t="s">
        <v>53</v>
      </c>
      <c r="E235" s="39">
        <v>24.1</v>
      </c>
      <c r="F235" s="39">
        <v>1.2468</v>
      </c>
      <c r="H235" s="39">
        <v>0.056499999999999995</v>
      </c>
      <c r="J235" s="39">
        <v>0.15860000000000002</v>
      </c>
      <c r="K235" s="39">
        <v>0.2151</v>
      </c>
      <c r="N235" s="39">
        <v>0.011499999999999955</v>
      </c>
      <c r="P235" s="39">
        <v>0.03899999999999998</v>
      </c>
      <c r="S235" s="39">
        <v>0.04500000000000004</v>
      </c>
      <c r="U235" s="39">
        <v>0.11960000000000004</v>
      </c>
      <c r="V235" s="39">
        <v>0.16460000000000008</v>
      </c>
      <c r="W235" s="39">
        <f t="shared" si="6"/>
        <v>27.33900365</v>
      </c>
      <c r="Y235" s="39">
        <f t="shared" si="3"/>
        <v>72.66099635</v>
      </c>
      <c r="Z235" s="39">
        <v>37.62541806020069</v>
      </c>
      <c r="AB235" s="39">
        <v>2.0386359725494463E-5</v>
      </c>
      <c r="AD235" s="39">
        <v>0.016780537460917514</v>
      </c>
      <c r="AE235" s="39">
        <v>3.6092396535129967</v>
      </c>
      <c r="AG235" s="39">
        <v>9.592556945781205</v>
      </c>
      <c r="AH235" s="39">
        <v>0.011759225079926657</v>
      </c>
      <c r="AI235" s="39">
        <v>13.2017965992942</v>
      </c>
    </row>
    <row r="236" ht="15.75" customHeight="1">
      <c r="A236" s="39">
        <v>265.0</v>
      </c>
      <c r="B236" s="39">
        <v>44636.0</v>
      </c>
      <c r="C236" s="39">
        <v>8.0</v>
      </c>
      <c r="D236" s="39" t="s">
        <v>54</v>
      </c>
      <c r="E236" s="39">
        <v>26.5</v>
      </c>
      <c r="F236" s="39">
        <v>1.1357</v>
      </c>
      <c r="H236" s="39">
        <v>0.0635</v>
      </c>
      <c r="J236" s="39">
        <v>0.15689999999999993</v>
      </c>
      <c r="K236" s="39">
        <v>0.22039999999999993</v>
      </c>
      <c r="N236" s="39">
        <v>0.021100000000000008</v>
      </c>
      <c r="P236" s="39">
        <v>0.05209999999999998</v>
      </c>
      <c r="S236" s="39">
        <v>0.04239999999999999</v>
      </c>
      <c r="U236" s="39">
        <v>0.10479999999999995</v>
      </c>
      <c r="V236" s="39">
        <v>0.14719999999999994</v>
      </c>
      <c r="W236" s="39">
        <f t="shared" si="6"/>
        <v>28.80434783</v>
      </c>
      <c r="Y236" s="39">
        <f t="shared" si="3"/>
        <v>71.19565217</v>
      </c>
      <c r="Z236" s="39">
        <v>40.45801526717558</v>
      </c>
      <c r="AB236" s="39">
        <v>1.2423395792110996E-5</v>
      </c>
      <c r="AD236" s="39">
        <v>0.011284806345314053</v>
      </c>
      <c r="AE236" s="39">
        <v>3.733380294091749</v>
      </c>
      <c r="AG236" s="39">
        <v>9.227789028792811</v>
      </c>
      <c r="AH236" s="39">
        <v>0.007909885341590706</v>
      </c>
      <c r="AI236" s="39">
        <v>12.961169322884562</v>
      </c>
    </row>
    <row r="237" ht="15.75" customHeight="1">
      <c r="A237" s="39">
        <v>266.0</v>
      </c>
      <c r="B237" s="39">
        <v>44636.0</v>
      </c>
      <c r="C237" s="39">
        <v>7.5</v>
      </c>
      <c r="D237" s="39" t="s">
        <v>56</v>
      </c>
      <c r="E237" s="39">
        <v>24.6</v>
      </c>
      <c r="F237" s="39">
        <v>1.0562999999999998</v>
      </c>
      <c r="H237" s="39">
        <v>0.04199999999999998</v>
      </c>
      <c r="J237" s="39">
        <v>0.16519999999999996</v>
      </c>
      <c r="K237" s="39">
        <v>0.20719999999999994</v>
      </c>
      <c r="N237" s="39">
        <v>0.01319999999999999</v>
      </c>
      <c r="P237" s="39">
        <v>0.05099999999999999</v>
      </c>
      <c r="S237" s="39">
        <v>0.028799999999999992</v>
      </c>
      <c r="U237" s="39">
        <v>0.11419999999999997</v>
      </c>
      <c r="V237" s="39">
        <v>0.14299999999999996</v>
      </c>
      <c r="W237" s="39">
        <f t="shared" si="6"/>
        <v>20.13986014</v>
      </c>
      <c r="Y237" s="39">
        <f t="shared" si="3"/>
        <v>79.86013986</v>
      </c>
      <c r="Z237" s="39">
        <v>25.21891418563923</v>
      </c>
      <c r="AB237" s="39">
        <v>1.1873617808664194E-5</v>
      </c>
      <c r="AD237" s="39">
        <v>0.01513136539486419</v>
      </c>
      <c r="AE237" s="39">
        <v>2.7264981539335413</v>
      </c>
      <c r="AG237" s="39">
        <v>10.811322540944806</v>
      </c>
      <c r="AH237" s="39">
        <v>0.009605737540619502</v>
      </c>
      <c r="AI237" s="39">
        <v>13.537820694878347</v>
      </c>
    </row>
    <row r="238" ht="15.75" customHeight="1">
      <c r="A238" s="39">
        <v>267.0</v>
      </c>
      <c r="B238" s="39">
        <v>44636.0</v>
      </c>
      <c r="C238" s="39">
        <v>8.0</v>
      </c>
      <c r="D238" s="39" t="s">
        <v>56</v>
      </c>
      <c r="E238" s="39">
        <v>25.3</v>
      </c>
      <c r="F238" s="39">
        <v>1.1284999999999998</v>
      </c>
      <c r="H238" s="39">
        <v>0.03320000000000001</v>
      </c>
      <c r="J238" s="39">
        <v>0.1543</v>
      </c>
      <c r="K238" s="39">
        <v>0.1875</v>
      </c>
      <c r="N238" s="39">
        <v>0.009099999999999997</v>
      </c>
      <c r="P238" s="39">
        <v>0.04810000000000003</v>
      </c>
      <c r="S238" s="39">
        <v>0.02410000000000001</v>
      </c>
      <c r="U238" s="39">
        <v>0.10619999999999996</v>
      </c>
      <c r="V238" s="39">
        <v>0.13029999999999997</v>
      </c>
      <c r="W238" s="39">
        <f t="shared" si="6"/>
        <v>18.49577897</v>
      </c>
      <c r="Y238" s="39">
        <f t="shared" si="3"/>
        <v>81.50422103</v>
      </c>
      <c r="Z238" s="39">
        <v>22.69303201506593</v>
      </c>
      <c r="AB238" s="39">
        <v>8.735201231731389E-6</v>
      </c>
      <c r="AD238" s="39">
        <v>0.013012622044595572</v>
      </c>
      <c r="AE238" s="39">
        <v>2.135578201151973</v>
      </c>
      <c r="AG238" s="39">
        <v>9.410722197607441</v>
      </c>
      <c r="AH238" s="39">
        <v>0.008046052318359132</v>
      </c>
      <c r="AI238" s="39">
        <v>11.546300398759413</v>
      </c>
    </row>
    <row r="239" ht="15.75" customHeight="1">
      <c r="A239" s="39">
        <v>268.0</v>
      </c>
      <c r="B239" s="39">
        <v>44636.0</v>
      </c>
      <c r="C239" s="39">
        <v>7.5</v>
      </c>
      <c r="D239" s="39" t="s">
        <v>49</v>
      </c>
      <c r="E239" s="39">
        <v>24.6</v>
      </c>
      <c r="F239" s="39">
        <v>1.0783</v>
      </c>
      <c r="H239" s="39">
        <v>0.032799999999999996</v>
      </c>
      <c r="J239" s="39">
        <v>0.15550000000000003</v>
      </c>
      <c r="K239" s="39">
        <v>0.18830000000000002</v>
      </c>
      <c r="N239" s="39">
        <v>0.008299999999999974</v>
      </c>
      <c r="P239" s="39">
        <v>0.043899999999999995</v>
      </c>
      <c r="S239" s="39">
        <v>0.024500000000000022</v>
      </c>
      <c r="U239" s="39">
        <v>0.11160000000000003</v>
      </c>
      <c r="V239" s="39">
        <v>0.13610000000000005</v>
      </c>
      <c r="W239" s="39">
        <f t="shared" si="6"/>
        <v>18.00146951</v>
      </c>
      <c r="Y239" s="39">
        <f t="shared" si="3"/>
        <v>81.99853049</v>
      </c>
      <c r="Z239" s="39">
        <v>21.95340501792116</v>
      </c>
      <c r="AB239" s="39">
        <v>1.010082070528726E-5</v>
      </c>
      <c r="AD239" s="39">
        <v>0.014786868459429465</v>
      </c>
      <c r="AE239" s="39">
        <v>2.2720949642956527</v>
      </c>
      <c r="AG239" s="39">
        <v>10.34962440879162</v>
      </c>
      <c r="AH239" s="39">
        <v>0.009142243911037169</v>
      </c>
      <c r="AI239" s="39">
        <v>12.621719373087274</v>
      </c>
    </row>
    <row r="240" ht="15.75" customHeight="1">
      <c r="A240" s="39">
        <v>269.0</v>
      </c>
      <c r="B240" s="39">
        <v>44636.0</v>
      </c>
      <c r="C240" s="39">
        <v>7.5</v>
      </c>
      <c r="D240" s="39" t="s">
        <v>54</v>
      </c>
      <c r="E240" s="39">
        <v>24.2</v>
      </c>
      <c r="F240" s="39">
        <v>1.0128</v>
      </c>
      <c r="H240" s="39">
        <v>0.04580000000000001</v>
      </c>
      <c r="J240" s="39">
        <v>0.11809999999999998</v>
      </c>
      <c r="K240" s="39">
        <v>0.1639</v>
      </c>
      <c r="N240" s="39">
        <v>0.0121</v>
      </c>
      <c r="P240" s="39">
        <v>0.03290000000000004</v>
      </c>
      <c r="S240" s="39">
        <v>0.03370000000000001</v>
      </c>
      <c r="U240" s="39">
        <v>0.08519999999999994</v>
      </c>
      <c r="V240" s="39">
        <v>0.11889999999999995</v>
      </c>
      <c r="W240" s="39">
        <f t="shared" si="6"/>
        <v>28.3431455</v>
      </c>
      <c r="Y240" s="39">
        <f t="shared" si="3"/>
        <v>71.6568545</v>
      </c>
      <c r="Z240" s="39">
        <v>39.553990610328675</v>
      </c>
      <c r="AB240" s="39">
        <v>1.4979669323550979E-5</v>
      </c>
      <c r="AD240" s="39">
        <v>0.011816823150067726</v>
      </c>
      <c r="AE240" s="39">
        <v>3.327409162717221</v>
      </c>
      <c r="AG240" s="39">
        <v>8.412322274881511</v>
      </c>
      <c r="AH240" s="39">
        <v>0.008389493785424263</v>
      </c>
      <c r="AI240" s="39">
        <v>11.739731437598733</v>
      </c>
    </row>
    <row r="241" ht="15.75" customHeight="1">
      <c r="A241" s="39">
        <v>270.0</v>
      </c>
      <c r="B241" s="39">
        <v>44636.0</v>
      </c>
      <c r="C241" s="39">
        <v>7.5</v>
      </c>
      <c r="D241" s="39" t="s">
        <v>51</v>
      </c>
      <c r="E241" s="39">
        <v>26.45</v>
      </c>
      <c r="F241" s="39">
        <v>1.4066</v>
      </c>
      <c r="H241" s="39">
        <v>0.12</v>
      </c>
      <c r="J241" s="39">
        <v>0.18880000000000002</v>
      </c>
      <c r="K241" s="39">
        <v>0.3088</v>
      </c>
      <c r="N241" s="39">
        <v>0.027400000000000035</v>
      </c>
      <c r="P241" s="39">
        <v>0.04620000000000002</v>
      </c>
      <c r="S241" s="39">
        <v>0.09259999999999996</v>
      </c>
      <c r="U241" s="39">
        <v>0.1426</v>
      </c>
      <c r="V241" s="39">
        <v>0.23519999999999996</v>
      </c>
      <c r="W241" s="39">
        <f t="shared" si="6"/>
        <v>39.3707483</v>
      </c>
      <c r="Y241" s="39">
        <f t="shared" si="3"/>
        <v>60.6292517</v>
      </c>
      <c r="Z241" s="39">
        <v>64.93688639551189</v>
      </c>
      <c r="AB241" s="39">
        <v>2.7368462755106284E-5</v>
      </c>
      <c r="AD241" s="39">
        <v>0.015436149722985758</v>
      </c>
      <c r="AE241" s="39">
        <v>6.58325039101379</v>
      </c>
      <c r="AG241" s="39">
        <v>10.13792122849424</v>
      </c>
      <c r="AH241" s="39">
        <v>0.012710431319799754</v>
      </c>
      <c r="AI241" s="39">
        <v>16.72117161950803</v>
      </c>
    </row>
    <row r="242" ht="15.75" customHeight="1">
      <c r="A242" s="39">
        <v>271.0</v>
      </c>
      <c r="B242" s="39">
        <v>44636.0</v>
      </c>
      <c r="C242" s="39">
        <v>7.5</v>
      </c>
      <c r="D242" s="39" t="s">
        <v>53</v>
      </c>
      <c r="E242" s="39">
        <v>22.1</v>
      </c>
      <c r="F242" s="39">
        <v>0.8092000000000001</v>
      </c>
      <c r="H242" s="39">
        <v>0.01579999999999998</v>
      </c>
      <c r="J242" s="39">
        <v>0.10420000000000001</v>
      </c>
      <c r="K242" s="39">
        <v>0.12</v>
      </c>
      <c r="N242" s="39">
        <v>0.006099999999999994</v>
      </c>
      <c r="P242" s="39">
        <v>0.036599999999999966</v>
      </c>
      <c r="S242" s="39">
        <v>0.009699999999999986</v>
      </c>
      <c r="U242" s="39">
        <v>0.06760000000000005</v>
      </c>
      <c r="V242" s="39">
        <v>0.07730000000000004</v>
      </c>
      <c r="W242" s="39">
        <f t="shared" si="6"/>
        <v>12.54851229</v>
      </c>
      <c r="Y242" s="39">
        <f t="shared" si="3"/>
        <v>87.45148771</v>
      </c>
      <c r="Z242" s="39">
        <v>14.349112426035473</v>
      </c>
      <c r="AB242" s="39">
        <v>6.5404537713932795E-6</v>
      </c>
      <c r="AD242" s="39">
        <v>0.012075787891550576</v>
      </c>
      <c r="AE242" s="39">
        <v>1.1987147800296571</v>
      </c>
      <c r="AG242" s="39">
        <v>8.353929807217009</v>
      </c>
      <c r="AH242" s="39">
        <v>0.007161478177271322</v>
      </c>
      <c r="AI242" s="39">
        <v>9.552644587246666</v>
      </c>
    </row>
    <row r="243" ht="15.75" customHeight="1">
      <c r="A243" s="39">
        <v>272.0</v>
      </c>
      <c r="B243" s="39">
        <v>44636.0</v>
      </c>
      <c r="C243" s="39">
        <v>8.0</v>
      </c>
      <c r="D243" s="39" t="s">
        <v>49</v>
      </c>
      <c r="E243" s="39">
        <v>27.5</v>
      </c>
      <c r="F243" s="39">
        <v>1.6330999999999998</v>
      </c>
      <c r="H243" s="39">
        <v>0.04510000000000003</v>
      </c>
      <c r="J243" s="39">
        <v>0.1891</v>
      </c>
      <c r="K243" s="39">
        <v>0.23420000000000002</v>
      </c>
      <c r="N243" s="39">
        <v>0.013900000000000023</v>
      </c>
      <c r="P243" s="39">
        <v>0.07</v>
      </c>
      <c r="S243" s="39">
        <v>0.031200000000000006</v>
      </c>
      <c r="U243" s="39">
        <v>0.11909999999999998</v>
      </c>
      <c r="V243" s="39">
        <v>0.1503</v>
      </c>
      <c r="W243" s="39">
        <f t="shared" si="6"/>
        <v>20.75848303</v>
      </c>
      <c r="Y243" s="39">
        <f t="shared" si="3"/>
        <v>79.24151697</v>
      </c>
      <c r="Z243" s="39">
        <v>26.19647355163729</v>
      </c>
      <c r="AB243" s="39">
        <v>7.712332226412906E-6</v>
      </c>
      <c r="AD243" s="39">
        <v>0.0115663450557165</v>
      </c>
      <c r="AE243" s="39">
        <v>1.9104770069193564</v>
      </c>
      <c r="AG243" s="39">
        <v>7.292878574490233</v>
      </c>
      <c r="AH243" s="39">
        <v>0.007227047332832456</v>
      </c>
      <c r="AI243" s="39">
        <v>9.203355581409589</v>
      </c>
    </row>
    <row r="244" ht="15.75" customHeight="1">
      <c r="A244" s="39">
        <v>273.0</v>
      </c>
      <c r="B244" s="39">
        <v>44636.0</v>
      </c>
      <c r="C244" s="39">
        <v>8.0</v>
      </c>
      <c r="D244" s="39" t="s">
        <v>54</v>
      </c>
      <c r="E244" s="39">
        <v>22.9</v>
      </c>
      <c r="F244" s="39">
        <v>0.8457000000000001</v>
      </c>
      <c r="H244" s="39">
        <v>0.019100000000000006</v>
      </c>
      <c r="J244" s="39">
        <v>0.11429999999999996</v>
      </c>
      <c r="K244" s="39">
        <v>0.13339999999999996</v>
      </c>
      <c r="N244" s="39">
        <v>0.006800000000000028</v>
      </c>
      <c r="P244" s="39">
        <v>0.0358</v>
      </c>
      <c r="S244" s="39">
        <v>0.012299999999999978</v>
      </c>
      <c r="U244" s="39">
        <v>0.07849999999999996</v>
      </c>
      <c r="V244" s="39">
        <v>0.09079999999999994</v>
      </c>
      <c r="W244" s="39">
        <f t="shared" si="6"/>
        <v>13.54625551</v>
      </c>
      <c r="Y244" s="39">
        <f t="shared" si="3"/>
        <v>86.45374449</v>
      </c>
      <c r="Z244" s="39">
        <v>15.668789808917177</v>
      </c>
      <c r="AB244" s="39">
        <v>7.044534442666405E-6</v>
      </c>
      <c r="AD244" s="39">
        <v>0.012699432543088722</v>
      </c>
      <c r="AE244" s="39">
        <v>1.4544164597374927</v>
      </c>
      <c r="AG244" s="39">
        <v>9.282251389381571</v>
      </c>
      <c r="AH244" s="39">
        <v>0.007561002845451849</v>
      </c>
      <c r="AI244" s="39">
        <v>10.736667849119064</v>
      </c>
    </row>
    <row r="245" ht="15.75" customHeight="1">
      <c r="A245" s="39">
        <v>274.0</v>
      </c>
      <c r="B245" s="39">
        <v>44636.0</v>
      </c>
      <c r="C245" s="39">
        <v>8.0</v>
      </c>
      <c r="D245" s="39" t="s">
        <v>53</v>
      </c>
      <c r="E245" s="39">
        <v>26.9</v>
      </c>
      <c r="F245" s="39">
        <v>1.6923</v>
      </c>
      <c r="H245" s="39">
        <v>0.0877</v>
      </c>
      <c r="J245" s="39">
        <v>0.2011</v>
      </c>
      <c r="K245" s="39">
        <v>0.2888</v>
      </c>
      <c r="N245" s="39">
        <v>0.025399999999999978</v>
      </c>
      <c r="P245" s="39">
        <v>0.06590000000000001</v>
      </c>
      <c r="S245" s="39">
        <v>0.06230000000000002</v>
      </c>
      <c r="U245" s="39">
        <v>0.1352</v>
      </c>
      <c r="V245" s="39">
        <v>0.1975</v>
      </c>
      <c r="W245" s="39">
        <f t="shared" si="6"/>
        <v>31.5443038</v>
      </c>
      <c r="Y245" s="39">
        <f t="shared" si="3"/>
        <v>68.4556962</v>
      </c>
      <c r="Z245" s="39">
        <v>46.07988165680476</v>
      </c>
      <c r="AB245" s="39">
        <v>1.7041042350629952E-5</v>
      </c>
      <c r="AD245" s="39">
        <v>0.013962729039402882</v>
      </c>
      <c r="AE245" s="39">
        <v>3.6813803699107734</v>
      </c>
      <c r="AG245" s="39">
        <v>7.989127223305561</v>
      </c>
      <c r="AH245" s="39">
        <v>0.010146359827730739</v>
      </c>
      <c r="AI245" s="39">
        <v>11.670507593216334</v>
      </c>
    </row>
    <row r="246" ht="15.75" customHeight="1">
      <c r="A246" s="39">
        <v>275.0</v>
      </c>
      <c r="B246" s="39">
        <v>44636.0</v>
      </c>
      <c r="C246" s="39">
        <v>8.0</v>
      </c>
      <c r="D246" s="39" t="s">
        <v>56</v>
      </c>
      <c r="E246" s="39">
        <v>25.0</v>
      </c>
      <c r="F246" s="39">
        <v>1.0966</v>
      </c>
      <c r="H246" s="39">
        <v>0.006700000000000039</v>
      </c>
      <c r="J246" s="39">
        <v>0.15630000000000005</v>
      </c>
      <c r="K246" s="39">
        <v>0.1630000000000001</v>
      </c>
      <c r="N246" s="39">
        <v>0.0021000000000000463</v>
      </c>
      <c r="P246" s="39">
        <v>0.04530000000000001</v>
      </c>
      <c r="S246" s="39">
        <v>0.004599999999999993</v>
      </c>
      <c r="U246" s="39">
        <v>0.11100000000000004</v>
      </c>
      <c r="V246" s="39">
        <v>0.11560000000000004</v>
      </c>
      <c r="W246" s="39">
        <f t="shared" si="6"/>
        <v>3.979238754</v>
      </c>
      <c r="Y246" s="39">
        <f t="shared" si="3"/>
        <v>96.02076125</v>
      </c>
      <c r="Z246" s="39">
        <v>4.1441441441441365</v>
      </c>
      <c r="AB246" s="39">
        <v>1.7611397110476735E-6</v>
      </c>
      <c r="AD246" s="39">
        <v>0.01406067042155557</v>
      </c>
      <c r="AE246" s="39">
        <v>0.4194783877439352</v>
      </c>
      <c r="AG246" s="39">
        <v>10.12219587816889</v>
      </c>
      <c r="AH246" s="39">
        <v>0.007398400000000003</v>
      </c>
      <c r="AI246" s="39">
        <v>10.541674265912825</v>
      </c>
    </row>
    <row r="247" ht="15.75" customHeight="1">
      <c r="A247" s="39">
        <v>276.0</v>
      </c>
      <c r="B247" s="39">
        <v>44636.0</v>
      </c>
      <c r="C247" s="39">
        <v>7.5</v>
      </c>
      <c r="D247" s="39" t="s">
        <v>56</v>
      </c>
      <c r="E247" s="39">
        <v>16.1</v>
      </c>
      <c r="F247" s="39">
        <v>0.3255000000000001</v>
      </c>
      <c r="H247" s="39">
        <v>0.0011999999999999789</v>
      </c>
      <c r="J247" s="39">
        <v>0.045899999999999996</v>
      </c>
      <c r="K247" s="39">
        <v>0.047099999999999975</v>
      </c>
      <c r="N247" s="39">
        <v>9.999999999998899E-5</v>
      </c>
      <c r="P247" s="39">
        <v>0.01319999999999999</v>
      </c>
      <c r="S247" s="39">
        <v>0.0010999999999999899</v>
      </c>
      <c r="U247" s="39">
        <v>0.03270000000000001</v>
      </c>
      <c r="V247" s="39">
        <v>0.0338</v>
      </c>
      <c r="W247" s="39">
        <f t="shared" si="6"/>
        <v>3.25443787</v>
      </c>
      <c r="Y247" s="39">
        <f t="shared" si="3"/>
        <v>96.74556213</v>
      </c>
      <c r="Z247" s="39">
        <v>3.3639143730886536</v>
      </c>
      <c r="AB247" s="39">
        <v>3.174679345023231E-6</v>
      </c>
      <c r="AD247" s="39">
        <v>0.014126607961040974</v>
      </c>
      <c r="AE247" s="39">
        <v>0.33794162826420565</v>
      </c>
      <c r="AG247" s="39">
        <v>10.046082949308754</v>
      </c>
      <c r="AH247" s="39">
        <v>0.008099143096283234</v>
      </c>
      <c r="AI247" s="39">
        <v>10.38402457757296</v>
      </c>
    </row>
    <row r="248" ht="15.75" customHeight="1">
      <c r="A248" s="39">
        <v>277.0</v>
      </c>
      <c r="B248" s="39">
        <v>44636.0</v>
      </c>
      <c r="C248" s="39">
        <v>7.5</v>
      </c>
      <c r="D248" s="39" t="s">
        <v>49</v>
      </c>
      <c r="E248" s="39">
        <v>24.3</v>
      </c>
      <c r="F248" s="39">
        <v>1.1460000000000001</v>
      </c>
      <c r="H248" s="39">
        <v>0.068</v>
      </c>
      <c r="J248" s="39">
        <v>0.14279999999999998</v>
      </c>
      <c r="K248" s="39">
        <v>0.2108</v>
      </c>
      <c r="N248" s="39">
        <v>0.030799999999999994</v>
      </c>
      <c r="P248" s="39">
        <v>0.06390000000000001</v>
      </c>
      <c r="S248" s="39">
        <v>0.03720000000000001</v>
      </c>
      <c r="U248" s="39">
        <v>0.07889999999999997</v>
      </c>
      <c r="V248" s="39">
        <v>0.11609999999999998</v>
      </c>
      <c r="W248" s="39">
        <f t="shared" si="6"/>
        <v>32.04134367</v>
      </c>
      <c r="Y248" s="39">
        <f t="shared" si="3"/>
        <v>67.95865633</v>
      </c>
      <c r="Z248" s="39">
        <v>47.14828897338406</v>
      </c>
      <c r="AB248" s="39">
        <v>1.6225364509390148E-5</v>
      </c>
      <c r="AD248" s="39">
        <v>0.01081795755299597</v>
      </c>
      <c r="AE248" s="39">
        <v>3.2460732984293204</v>
      </c>
      <c r="AG248" s="39">
        <v>6.884816753926698</v>
      </c>
      <c r="AH248" s="39">
        <v>0.008091208619583358</v>
      </c>
      <c r="AI248" s="39">
        <v>10.130890052356017</v>
      </c>
    </row>
    <row r="249" ht="15.75" customHeight="1">
      <c r="A249" s="39">
        <v>278.0</v>
      </c>
      <c r="B249" s="39">
        <v>44636.0</v>
      </c>
      <c r="C249" s="39">
        <v>8.0</v>
      </c>
      <c r="D249" s="39" t="s">
        <v>54</v>
      </c>
      <c r="E249" s="39">
        <v>24.2</v>
      </c>
      <c r="F249" s="39">
        <v>0.9533000000000003</v>
      </c>
      <c r="H249" s="39">
        <v>0.04580000000000001</v>
      </c>
      <c r="J249" s="39">
        <v>0.12520000000000003</v>
      </c>
      <c r="K249" s="39">
        <v>0.17100000000000004</v>
      </c>
      <c r="N249" s="39">
        <v>0.020699999999999996</v>
      </c>
      <c r="P249" s="39">
        <v>0.055800000000000016</v>
      </c>
      <c r="S249" s="39">
        <v>0.02510000000000001</v>
      </c>
      <c r="U249" s="39">
        <v>0.06940000000000002</v>
      </c>
      <c r="V249" s="39">
        <v>0.09450000000000003</v>
      </c>
      <c r="W249" s="39">
        <f t="shared" si="6"/>
        <v>26.56084656</v>
      </c>
      <c r="Y249" s="39">
        <f t="shared" si="3"/>
        <v>73.43915344</v>
      </c>
      <c r="Z249" s="39">
        <v>36.16714697406341</v>
      </c>
      <c r="AB249" s="39">
        <v>1.1156964392318388E-5</v>
      </c>
      <c r="AD249" s="39">
        <v>0.00962544045322419</v>
      </c>
      <c r="AE249" s="39">
        <v>2.632959194377426</v>
      </c>
      <c r="AG249" s="39">
        <v>7.2799748242945554</v>
      </c>
      <c r="AH249" s="39">
        <v>0.006667848298760248</v>
      </c>
      <c r="AI249" s="39">
        <v>9.912934018671981</v>
      </c>
    </row>
    <row r="250" ht="15.75" customHeight="1">
      <c r="A250" s="39">
        <v>279.0</v>
      </c>
      <c r="B250" s="39">
        <v>44636.0</v>
      </c>
      <c r="C250" s="39">
        <v>7.5</v>
      </c>
      <c r="D250" s="39" t="s">
        <v>49</v>
      </c>
      <c r="E250" s="39">
        <v>24.3</v>
      </c>
      <c r="F250" s="39">
        <v>1.3296999999999999</v>
      </c>
      <c r="H250" s="39">
        <v>0.04470000000000002</v>
      </c>
      <c r="J250" s="39">
        <v>0.1745</v>
      </c>
      <c r="K250" s="39">
        <v>0.2192</v>
      </c>
      <c r="N250" s="39">
        <v>0.015200000000000047</v>
      </c>
      <c r="P250" s="39">
        <v>0.06309999999999999</v>
      </c>
      <c r="S250" s="39">
        <v>0.02949999999999997</v>
      </c>
      <c r="U250" s="39">
        <v>0.1114</v>
      </c>
      <c r="V250" s="39">
        <v>0.14089999999999997</v>
      </c>
      <c r="W250" s="39">
        <f t="shared" si="6"/>
        <v>20.93683463</v>
      </c>
      <c r="Y250" s="39">
        <f t="shared" si="3"/>
        <v>79.06316537</v>
      </c>
      <c r="Z250" s="39">
        <v>26.4811490125673</v>
      </c>
      <c r="AB250" s="39">
        <v>1.2866888522231417E-5</v>
      </c>
      <c r="AD250" s="39">
        <v>0.015274023718678724</v>
      </c>
      <c r="AE250" s="39">
        <v>2.218545536587198</v>
      </c>
      <c r="AG250" s="39">
        <v>8.377829585620818</v>
      </c>
      <c r="AH250" s="39">
        <v>0.009819563260114513</v>
      </c>
      <c r="AI250" s="39">
        <v>10.596375122208016</v>
      </c>
    </row>
    <row r="251" ht="15.75" customHeight="1">
      <c r="A251" s="39">
        <v>280.0</v>
      </c>
      <c r="B251" s="39">
        <v>44636.0</v>
      </c>
      <c r="C251" s="39">
        <v>7.5</v>
      </c>
      <c r="D251" s="39" t="s">
        <v>54</v>
      </c>
      <c r="E251" s="39">
        <v>22.6</v>
      </c>
      <c r="F251" s="39">
        <v>0.9184999999999999</v>
      </c>
      <c r="H251" s="39">
        <v>0.0343</v>
      </c>
      <c r="J251" s="39">
        <v>0.11589999999999995</v>
      </c>
      <c r="K251" s="39">
        <v>0.15019999999999994</v>
      </c>
      <c r="N251" s="39">
        <v>0.01529999999999998</v>
      </c>
      <c r="P251" s="39">
        <v>0.04169999999999996</v>
      </c>
      <c r="S251" s="39">
        <v>0.019000000000000017</v>
      </c>
      <c r="U251" s="39">
        <v>0.07419999999999999</v>
      </c>
      <c r="V251" s="39">
        <v>0.0932</v>
      </c>
      <c r="W251" s="39">
        <f t="shared" si="6"/>
        <v>20.38626609</v>
      </c>
      <c r="Y251" s="39">
        <f t="shared" si="3"/>
        <v>79.61373391</v>
      </c>
      <c r="Z251" s="39">
        <v>25.60646900269544</v>
      </c>
      <c r="AB251" s="39">
        <v>1.1560846443754393E-5</v>
      </c>
      <c r="AD251" s="39">
        <v>0.012453315409884152</v>
      </c>
      <c r="AE251" s="39">
        <v>2.0685900925421907</v>
      </c>
      <c r="AG251" s="39">
        <v>8.078388677191073</v>
      </c>
      <c r="AH251" s="39">
        <v>0.008074034390535152</v>
      </c>
      <c r="AI251" s="39">
        <v>10.146978769733263</v>
      </c>
    </row>
    <row r="252" ht="15.75" customHeight="1">
      <c r="A252" s="39">
        <v>281.0</v>
      </c>
      <c r="B252" s="39">
        <v>44636.0</v>
      </c>
      <c r="C252" s="39">
        <v>7.5</v>
      </c>
      <c r="D252" s="39" t="s">
        <v>53</v>
      </c>
      <c r="F252" s="39">
        <v>1.0573000000000001</v>
      </c>
      <c r="H252" s="39">
        <v>0.03360000000000002</v>
      </c>
      <c r="J252" s="39">
        <v>0.13820000000000005</v>
      </c>
      <c r="K252" s="39">
        <v>0.17180000000000006</v>
      </c>
      <c r="N252" s="39">
        <v>0.00990000000000002</v>
      </c>
      <c r="P252" s="39">
        <v>0.04470000000000002</v>
      </c>
      <c r="S252" s="39">
        <v>0.0237</v>
      </c>
      <c r="U252" s="39">
        <v>0.09350000000000003</v>
      </c>
      <c r="V252" s="39">
        <v>0.11720000000000003</v>
      </c>
      <c r="W252" s="39">
        <f t="shared" si="6"/>
        <v>20.221843</v>
      </c>
      <c r="Y252" s="39">
        <f t="shared" si="3"/>
        <v>79.778157</v>
      </c>
      <c r="Z252" s="39">
        <v>25.34759358288769</v>
      </c>
      <c r="AB252" s="39" t="e">
        <v>#DIV/0!</v>
      </c>
      <c r="AE252" s="39">
        <v>2.2415586872221693</v>
      </c>
      <c r="AG252" s="39">
        <v>8.8432800529651</v>
      </c>
      <c r="AI252" s="39">
        <v>11.084838740187271</v>
      </c>
    </row>
    <row r="253" ht="15.75" customHeight="1">
      <c r="A253" s="39">
        <v>282.0</v>
      </c>
      <c r="B253" s="39">
        <v>44636.0</v>
      </c>
      <c r="C253" s="39">
        <v>7.5</v>
      </c>
      <c r="D253" s="39" t="s">
        <v>53</v>
      </c>
      <c r="E253" s="39">
        <v>19.7</v>
      </c>
      <c r="F253" s="39">
        <v>0.397</v>
      </c>
      <c r="J253" s="39">
        <v>0.054800000000000015</v>
      </c>
      <c r="K253" s="39">
        <v>0.054800000000000015</v>
      </c>
      <c r="N253" s="39">
        <v>9.999999999998899E-5</v>
      </c>
      <c r="P253" s="39">
        <v>0.017300000000000038</v>
      </c>
      <c r="U253" s="39">
        <v>0.03749999999999998</v>
      </c>
      <c r="V253" s="39">
        <v>0.03749999999999998</v>
      </c>
      <c r="Y253" s="39">
        <f t="shared" si="3"/>
        <v>100</v>
      </c>
      <c r="AD253" s="39">
        <v>0.009229727431539712</v>
      </c>
      <c r="AG253" s="39">
        <v>9.44584382871536</v>
      </c>
      <c r="AH253" s="39">
        <v>0.004904927463970689</v>
      </c>
      <c r="AI253" s="39">
        <v>9.44584382871536</v>
      </c>
    </row>
    <row r="254" ht="15.75" customHeight="1">
      <c r="A254" s="39">
        <v>283.0</v>
      </c>
      <c r="B254" s="39">
        <v>44636.0</v>
      </c>
      <c r="C254" s="39">
        <v>7.5</v>
      </c>
      <c r="D254" s="39" t="s">
        <v>56</v>
      </c>
      <c r="E254" s="39">
        <v>21.5</v>
      </c>
      <c r="F254" s="39">
        <v>0.7886</v>
      </c>
      <c r="H254" s="39">
        <v>0.05570000000000003</v>
      </c>
      <c r="J254" s="39">
        <v>0.11390000000000006</v>
      </c>
      <c r="K254" s="39">
        <v>0.16960000000000008</v>
      </c>
      <c r="N254" s="39">
        <v>0.0257</v>
      </c>
      <c r="P254" s="39">
        <v>0.0499</v>
      </c>
      <c r="S254" s="39">
        <v>0.030000000000000027</v>
      </c>
      <c r="U254" s="39">
        <v>0.06400000000000006</v>
      </c>
      <c r="V254" s="39">
        <v>0.09400000000000008</v>
      </c>
      <c r="W254" s="39">
        <f t="shared" ref="W254:W265" si="7">S254/V254*100</f>
        <v>31.91489362</v>
      </c>
      <c r="Y254" s="39">
        <f t="shared" si="3"/>
        <v>68.08510638</v>
      </c>
      <c r="Z254" s="39">
        <v>46.875</v>
      </c>
      <c r="AB254" s="39">
        <v>2.295244694413811E-5</v>
      </c>
      <c r="AD254" s="39">
        <v>0.012344536598207143</v>
      </c>
      <c r="AE254" s="39">
        <v>3.8042099923915838</v>
      </c>
      <c r="AG254" s="39">
        <v>8.115647983768712</v>
      </c>
      <c r="AH254" s="39">
        <v>0.009458286691737842</v>
      </c>
      <c r="AI254" s="39">
        <v>11.919857976160294</v>
      </c>
    </row>
    <row r="255" ht="15.75" customHeight="1">
      <c r="A255" s="39">
        <v>284.0</v>
      </c>
      <c r="B255" s="39">
        <v>44636.0</v>
      </c>
      <c r="C255" s="39">
        <v>7.5</v>
      </c>
      <c r="D255" s="39" t="s">
        <v>54</v>
      </c>
      <c r="E255" s="39">
        <v>23.55</v>
      </c>
      <c r="F255" s="39">
        <v>0.9564000000000001</v>
      </c>
      <c r="H255" s="39">
        <v>0.021199999999999997</v>
      </c>
      <c r="J255" s="39">
        <v>0.12629999999999997</v>
      </c>
      <c r="K255" s="39">
        <v>0.14749999999999996</v>
      </c>
      <c r="N255" s="39">
        <v>0.006599999999999995</v>
      </c>
      <c r="P255" s="39">
        <v>0.047599999999999976</v>
      </c>
      <c r="S255" s="39">
        <v>0.014600000000000002</v>
      </c>
      <c r="U255" s="39">
        <v>0.07869999999999999</v>
      </c>
      <c r="V255" s="39">
        <v>0.0933</v>
      </c>
      <c r="W255" s="39">
        <f t="shared" si="7"/>
        <v>15.64844587</v>
      </c>
      <c r="Y255" s="39">
        <f t="shared" si="3"/>
        <v>84.35155413</v>
      </c>
      <c r="Z255" s="39">
        <v>18.551461245235075</v>
      </c>
      <c r="AB255" s="39">
        <v>7.35365032657548E-6</v>
      </c>
      <c r="AD255" s="39">
        <v>0.011776094179546287</v>
      </c>
      <c r="AE255" s="39">
        <v>1.5265579255541613</v>
      </c>
      <c r="AG255" s="39">
        <v>8.228774571309074</v>
      </c>
      <c r="AH255" s="39">
        <v>0.007143464804955702</v>
      </c>
      <c r="AI255" s="39">
        <v>9.755332496863236</v>
      </c>
    </row>
    <row r="256" ht="15.75" customHeight="1">
      <c r="A256" s="39">
        <v>285.0</v>
      </c>
      <c r="B256" s="39">
        <v>44636.0</v>
      </c>
      <c r="C256" s="39">
        <v>7.5</v>
      </c>
      <c r="D256" s="39" t="s">
        <v>56</v>
      </c>
      <c r="E256" s="39">
        <v>19.3</v>
      </c>
      <c r="F256" s="39">
        <v>0.4554</v>
      </c>
      <c r="H256" s="39">
        <v>0.003699999999999981</v>
      </c>
      <c r="J256" s="39">
        <v>0.05740000000000001</v>
      </c>
      <c r="K256" s="39">
        <v>0.06109999999999999</v>
      </c>
      <c r="N256" s="39">
        <v>0.0010000000000000009</v>
      </c>
      <c r="P256" s="39">
        <v>0.01720000000000005</v>
      </c>
      <c r="S256" s="39">
        <v>0.00269999999999998</v>
      </c>
      <c r="U256" s="39">
        <v>0.04019999999999996</v>
      </c>
      <c r="V256" s="39">
        <v>0.04289999999999994</v>
      </c>
      <c r="W256" s="39">
        <f t="shared" si="7"/>
        <v>6.293706294</v>
      </c>
      <c r="Y256" s="39">
        <f t="shared" si="3"/>
        <v>93.70629371</v>
      </c>
      <c r="Z256" s="39">
        <v>6.71641791044772</v>
      </c>
      <c r="AB256" s="39">
        <v>3.390549183198124E-6</v>
      </c>
      <c r="AD256" s="39">
        <v>0.010476611303663274</v>
      </c>
      <c r="AE256" s="39">
        <v>0.5928853754940667</v>
      </c>
      <c r="AG256" s="39">
        <v>8.827404479578382</v>
      </c>
      <c r="AH256" s="39">
        <v>0.005967402957022031</v>
      </c>
      <c r="AI256" s="39">
        <v>9.42028985507245</v>
      </c>
    </row>
    <row r="257" ht="15.75" customHeight="1">
      <c r="A257" s="39">
        <v>286.0</v>
      </c>
      <c r="B257" s="39">
        <v>44636.0</v>
      </c>
      <c r="C257" s="39">
        <v>7.5</v>
      </c>
      <c r="D257" s="39" t="s">
        <v>54</v>
      </c>
      <c r="E257" s="39">
        <v>22.6</v>
      </c>
      <c r="F257" s="39">
        <v>0.8448999999999998</v>
      </c>
      <c r="H257" s="39">
        <v>0.03210000000000002</v>
      </c>
      <c r="J257" s="39">
        <v>0.12129999999999996</v>
      </c>
      <c r="K257" s="39">
        <v>0.15339999999999998</v>
      </c>
      <c r="N257" s="39">
        <v>0.009299999999999975</v>
      </c>
      <c r="P257" s="39">
        <v>0.035999999999999976</v>
      </c>
      <c r="S257" s="39">
        <v>0.022800000000000042</v>
      </c>
      <c r="U257" s="39">
        <v>0.08529999999999999</v>
      </c>
      <c r="V257" s="39">
        <v>0.10810000000000003</v>
      </c>
      <c r="W257" s="39">
        <f t="shared" si="7"/>
        <v>21.09158187</v>
      </c>
      <c r="Y257" s="39">
        <f t="shared" si="3"/>
        <v>78.90841813</v>
      </c>
      <c r="Z257" s="39">
        <v>26.729191090269687</v>
      </c>
      <c r="AB257" s="39">
        <v>1.3873015732505284E-5</v>
      </c>
      <c r="AD257" s="39">
        <v>0.014316277688182187</v>
      </c>
      <c r="AE257" s="39">
        <v>2.698544206414966</v>
      </c>
      <c r="AG257" s="39">
        <v>10.095869333648952</v>
      </c>
      <c r="AH257" s="39">
        <v>0.009364840317777361</v>
      </c>
      <c r="AI257" s="39">
        <v>12.794413540063921</v>
      </c>
    </row>
    <row r="258" ht="15.75" customHeight="1">
      <c r="A258" s="39">
        <v>287.0</v>
      </c>
      <c r="B258" s="39">
        <v>44648.0</v>
      </c>
      <c r="C258" s="39">
        <v>8.0</v>
      </c>
      <c r="D258" s="39" t="s">
        <v>56</v>
      </c>
      <c r="E258" s="39">
        <v>22.0</v>
      </c>
      <c r="F258" s="39">
        <v>0.7768000000000002</v>
      </c>
      <c r="H258" s="39">
        <v>0.01880000000000004</v>
      </c>
      <c r="J258" s="39">
        <v>0.10860000000000003</v>
      </c>
      <c r="K258" s="39">
        <v>0.12740000000000007</v>
      </c>
      <c r="N258" s="39">
        <v>0.004300000000000026</v>
      </c>
      <c r="P258" s="39">
        <v>0.03150000000000003</v>
      </c>
      <c r="S258" s="39">
        <v>0.014500000000000013</v>
      </c>
      <c r="U258" s="39">
        <v>0.0771</v>
      </c>
      <c r="V258" s="39">
        <v>0.09160000000000001</v>
      </c>
      <c r="W258" s="39">
        <f t="shared" si="7"/>
        <v>15.82969432</v>
      </c>
      <c r="Y258" s="39">
        <f t="shared" si="3"/>
        <v>84.17030568</v>
      </c>
      <c r="Z258" s="39">
        <v>18.806744487678355</v>
      </c>
      <c r="AB258" s="39">
        <v>9.982634502963756E-6</v>
      </c>
      <c r="AD258" s="39">
        <v>0.01394807218137085</v>
      </c>
      <c r="AE258" s="39">
        <v>1.8666323377960876</v>
      </c>
      <c r="AG258" s="39">
        <v>9.925334706488155</v>
      </c>
      <c r="AH258" s="39">
        <v>0.008602554470323067</v>
      </c>
      <c r="AI258" s="39">
        <v>11.791967044284242</v>
      </c>
    </row>
    <row r="259" ht="15.75" customHeight="1">
      <c r="A259" s="39">
        <v>288.0</v>
      </c>
      <c r="B259" s="39">
        <v>44648.0</v>
      </c>
      <c r="C259" s="39">
        <v>8.0</v>
      </c>
      <c r="D259" s="39" t="s">
        <v>56</v>
      </c>
      <c r="E259" s="39">
        <v>29.3</v>
      </c>
      <c r="F259" s="39">
        <v>2.255</v>
      </c>
      <c r="H259" s="39">
        <v>0.14440000000000003</v>
      </c>
      <c r="J259" s="39">
        <v>0.26049999999999995</v>
      </c>
      <c r="K259" s="39">
        <v>0.4049</v>
      </c>
      <c r="N259" s="39">
        <v>0.03269999999999995</v>
      </c>
      <c r="P259" s="39">
        <v>0.07439999999999997</v>
      </c>
      <c r="S259" s="39">
        <v>0.11170000000000008</v>
      </c>
      <c r="U259" s="39">
        <v>0.1861</v>
      </c>
      <c r="V259" s="39">
        <v>0.29780000000000006</v>
      </c>
      <c r="W259" s="39">
        <f t="shared" si="7"/>
        <v>37.5083949</v>
      </c>
      <c r="Y259" s="39">
        <f t="shared" si="3"/>
        <v>62.4916051</v>
      </c>
      <c r="Z259" s="39">
        <v>60.021493820526636</v>
      </c>
      <c r="AB259" s="39">
        <v>2.0639099055296074E-5</v>
      </c>
      <c r="AD259" s="39">
        <v>0.015144890384378506</v>
      </c>
      <c r="AE259" s="39">
        <v>4.953436807095348</v>
      </c>
      <c r="AG259" s="39">
        <v>8.252771618625276</v>
      </c>
      <c r="AH259" s="39">
        <v>0.01183918569301596</v>
      </c>
      <c r="AI259" s="39">
        <v>13.206208425720625</v>
      </c>
    </row>
    <row r="260" ht="15.75" customHeight="1">
      <c r="A260" s="39">
        <v>289.0</v>
      </c>
      <c r="B260" s="39">
        <v>44648.0</v>
      </c>
      <c r="C260" s="39">
        <v>8.0</v>
      </c>
      <c r="D260" s="39" t="s">
        <v>56</v>
      </c>
      <c r="E260" s="39">
        <v>24.4</v>
      </c>
      <c r="F260" s="39">
        <v>0.9766999999999999</v>
      </c>
      <c r="H260" s="39">
        <v>0.0017000000000000348</v>
      </c>
      <c r="J260" s="39">
        <v>0.1508</v>
      </c>
      <c r="K260" s="39">
        <v>0.15250000000000002</v>
      </c>
      <c r="N260" s="39">
        <v>2.0000000000003348E-4</v>
      </c>
      <c r="P260" s="39">
        <v>0.04670000000000002</v>
      </c>
      <c r="S260" s="39">
        <v>0.0015000000000000013</v>
      </c>
      <c r="U260" s="39">
        <v>0.10409999999999997</v>
      </c>
      <c r="V260" s="39">
        <v>0.10559999999999997</v>
      </c>
      <c r="W260" s="39">
        <f t="shared" si="7"/>
        <v>1.420454545</v>
      </c>
      <c r="Y260" s="39">
        <f t="shared" si="3"/>
        <v>98.57954545</v>
      </c>
      <c r="Z260" s="39">
        <v>1.4409221902017308</v>
      </c>
      <c r="AB260" s="39">
        <v>6.420306171783423E-7</v>
      </c>
      <c r="AD260" s="39">
        <v>0.014110637422380846</v>
      </c>
      <c r="AE260" s="39">
        <v>0.15357837616463615</v>
      </c>
      <c r="AG260" s="39">
        <v>10.658339305825738</v>
      </c>
      <c r="AH260" s="39">
        <v>0.007269330913160133</v>
      </c>
      <c r="AI260" s="39">
        <v>10.811917681990375</v>
      </c>
    </row>
    <row r="261" ht="15.75" customHeight="1">
      <c r="A261" s="39">
        <v>290.0</v>
      </c>
      <c r="B261" s="39">
        <v>44648.0</v>
      </c>
      <c r="C261" s="39">
        <v>8.0</v>
      </c>
      <c r="D261" s="39" t="s">
        <v>56</v>
      </c>
      <c r="E261" s="39">
        <v>31.3</v>
      </c>
      <c r="F261" s="39">
        <v>2.5134999999999996</v>
      </c>
      <c r="H261" s="39">
        <v>0.10390000000000005</v>
      </c>
      <c r="J261" s="39">
        <v>0.28049999999999997</v>
      </c>
      <c r="K261" s="39">
        <v>0.3844</v>
      </c>
      <c r="N261" s="39">
        <v>0.022799999999999987</v>
      </c>
      <c r="P261" s="39">
        <v>0.07790000000000002</v>
      </c>
      <c r="S261" s="39">
        <v>0.08110000000000006</v>
      </c>
      <c r="U261" s="39">
        <v>0.20259999999999995</v>
      </c>
      <c r="V261" s="39">
        <v>0.2837</v>
      </c>
      <c r="W261" s="39">
        <f t="shared" si="7"/>
        <v>28.58653507</v>
      </c>
      <c r="Y261" s="39">
        <f t="shared" si="3"/>
        <v>71.41346493</v>
      </c>
      <c r="Z261" s="39">
        <v>40.02961500493588</v>
      </c>
      <c r="AB261" s="39">
        <v>1.1066841285274836E-5</v>
      </c>
      <c r="AD261" s="39">
        <v>0.013715491722538045</v>
      </c>
      <c r="AE261" s="39">
        <v>3.2265764869703633</v>
      </c>
      <c r="AG261" s="39">
        <v>8.06047344340561</v>
      </c>
      <c r="AH261" s="39">
        <v>0.009251801859341501</v>
      </c>
      <c r="AI261" s="39">
        <v>11.287049930375971</v>
      </c>
    </row>
    <row r="262" ht="15.75" customHeight="1">
      <c r="A262" s="39">
        <v>291.0</v>
      </c>
      <c r="B262" s="39">
        <v>44648.0</v>
      </c>
      <c r="C262" s="39">
        <v>8.0</v>
      </c>
      <c r="D262" s="39" t="s">
        <v>53</v>
      </c>
      <c r="E262" s="39">
        <v>29.8</v>
      </c>
      <c r="F262" s="39">
        <v>1.72</v>
      </c>
      <c r="H262" s="39">
        <v>0.059599999999999986</v>
      </c>
      <c r="J262" s="39">
        <v>0.20550000000000007</v>
      </c>
      <c r="K262" s="39">
        <v>0.26510000000000006</v>
      </c>
      <c r="N262" s="39">
        <v>0.011900000000000022</v>
      </c>
      <c r="P262" s="39">
        <v>0.05570000000000003</v>
      </c>
      <c r="S262" s="39">
        <v>0.047699999999999965</v>
      </c>
      <c r="U262" s="39">
        <v>0.14980000000000004</v>
      </c>
      <c r="V262" s="39">
        <v>0.1975</v>
      </c>
      <c r="W262" s="39">
        <f t="shared" si="7"/>
        <v>24.15189873</v>
      </c>
      <c r="Y262" s="39">
        <f t="shared" si="3"/>
        <v>75.84810127</v>
      </c>
      <c r="Z262" s="39">
        <v>31.842456608811716</v>
      </c>
      <c r="AB262" s="39">
        <v>8.154990548771506E-6</v>
      </c>
      <c r="AD262" s="39">
        <v>0.011629051417551503</v>
      </c>
      <c r="AE262" s="39">
        <v>2.773255813953486</v>
      </c>
      <c r="AG262" s="39">
        <v>8.7093023255814</v>
      </c>
      <c r="AH262" s="39">
        <v>0.007463083620696691</v>
      </c>
      <c r="AI262" s="39">
        <v>11.482558139534884</v>
      </c>
    </row>
    <row r="263" ht="15.75" customHeight="1">
      <c r="A263" s="39">
        <v>292.0</v>
      </c>
      <c r="B263" s="39">
        <v>44648.0</v>
      </c>
      <c r="C263" s="39">
        <v>8.0</v>
      </c>
      <c r="D263" s="39" t="s">
        <v>53</v>
      </c>
      <c r="E263" s="39">
        <v>31.8</v>
      </c>
      <c r="F263" s="39">
        <v>2.0086000000000004</v>
      </c>
      <c r="H263" s="39">
        <v>0.123</v>
      </c>
      <c r="J263" s="39">
        <v>0.26809999999999995</v>
      </c>
      <c r="K263" s="39">
        <v>0.39109999999999995</v>
      </c>
      <c r="N263" s="39">
        <v>0.02639999999999998</v>
      </c>
      <c r="P263" s="39">
        <v>0.0726</v>
      </c>
      <c r="S263" s="39">
        <v>0.09660000000000002</v>
      </c>
      <c r="U263" s="39">
        <v>0.19549999999999995</v>
      </c>
      <c r="V263" s="39">
        <v>0.29209999999999997</v>
      </c>
      <c r="W263" s="39">
        <f t="shared" si="7"/>
        <v>33.07086614</v>
      </c>
      <c r="Y263" s="39">
        <f t="shared" si="3"/>
        <v>66.92913386</v>
      </c>
      <c r="Z263" s="39">
        <v>49.411764705882376</v>
      </c>
      <c r="AB263" s="39">
        <v>1.2257048866531049E-5</v>
      </c>
      <c r="AD263" s="39">
        <v>0.012662813015018714</v>
      </c>
      <c r="AE263" s="39">
        <v>4.8093199243254015</v>
      </c>
      <c r="AG263" s="39">
        <v>9.73314746589664</v>
      </c>
      <c r="AH263" s="39">
        <v>0.009083436761990197</v>
      </c>
      <c r="AI263" s="39">
        <v>14.542467390222042</v>
      </c>
    </row>
    <row r="264" ht="15.75" customHeight="1">
      <c r="A264" s="39">
        <v>293.0</v>
      </c>
      <c r="B264" s="39">
        <v>44648.0</v>
      </c>
      <c r="C264" s="39">
        <v>8.0</v>
      </c>
      <c r="D264" s="39" t="s">
        <v>53</v>
      </c>
      <c r="E264" s="39">
        <v>25.05</v>
      </c>
      <c r="F264" s="39">
        <v>1.2443</v>
      </c>
      <c r="H264" s="39">
        <v>0.003300000000000025</v>
      </c>
      <c r="J264" s="39">
        <v>0.16200000000000003</v>
      </c>
      <c r="K264" s="39">
        <v>0.16530000000000006</v>
      </c>
      <c r="N264" s="39">
        <v>0.0010000000000000009</v>
      </c>
      <c r="P264" s="39">
        <v>0.041700000000000015</v>
      </c>
      <c r="S264" s="39">
        <v>0.0023000000000000242</v>
      </c>
      <c r="U264" s="39">
        <v>0.12030000000000002</v>
      </c>
      <c r="V264" s="39">
        <v>0.12260000000000004</v>
      </c>
      <c r="W264" s="39">
        <f t="shared" si="7"/>
        <v>1.876019576</v>
      </c>
      <c r="Y264" s="39">
        <f t="shared" si="3"/>
        <v>98.12398042</v>
      </c>
      <c r="Z264" s="39">
        <v>1.911886949293453</v>
      </c>
      <c r="AB264" s="39">
        <v>8.725306909802811E-7</v>
      </c>
      <c r="AD264" s="39">
        <v>0.015154079326552362</v>
      </c>
      <c r="AE264" s="39">
        <v>0.18484288354898532</v>
      </c>
      <c r="AG264" s="39">
        <v>9.668086474322914</v>
      </c>
      <c r="AH264" s="39">
        <v>0.007799509287765879</v>
      </c>
      <c r="AI264" s="39">
        <v>9.852929357871899</v>
      </c>
    </row>
    <row r="265" ht="15.75" customHeight="1">
      <c r="A265" s="39">
        <v>294.0</v>
      </c>
      <c r="B265" s="39">
        <v>44648.0</v>
      </c>
      <c r="C265" s="39">
        <v>8.0</v>
      </c>
      <c r="D265" s="39" t="s">
        <v>53</v>
      </c>
      <c r="E265" s="39">
        <v>28.3</v>
      </c>
      <c r="F265" s="39">
        <v>1.7308000000000001</v>
      </c>
      <c r="H265" s="39">
        <v>0.08540000000000003</v>
      </c>
      <c r="J265" s="39">
        <v>0.24819999999999998</v>
      </c>
      <c r="K265" s="39">
        <v>0.3336</v>
      </c>
      <c r="N265" s="39">
        <v>0.020000000000000018</v>
      </c>
      <c r="P265" s="39">
        <v>0.06870000000000004</v>
      </c>
      <c r="S265" s="39">
        <v>0.06540000000000001</v>
      </c>
      <c r="U265" s="39">
        <v>0.17949999999999994</v>
      </c>
      <c r="V265" s="39">
        <v>0.24489999999999995</v>
      </c>
      <c r="W265" s="39">
        <f t="shared" si="7"/>
        <v>26.70477746</v>
      </c>
      <c r="Y265" s="39">
        <f t="shared" si="3"/>
        <v>73.29522254</v>
      </c>
      <c r="Z265" s="39">
        <v>36.43454038997216</v>
      </c>
      <c r="AB265" s="39">
        <v>1.4172369717482125E-5</v>
      </c>
      <c r="AD265" s="39">
        <v>0.016092704968007528</v>
      </c>
      <c r="AE265" s="39">
        <v>3.778599491564595</v>
      </c>
      <c r="AG265" s="39">
        <v>10.37092673908019</v>
      </c>
      <c r="AH265" s="39">
        <v>0.010805117116395285</v>
      </c>
      <c r="AI265" s="39">
        <v>14.149526230644785</v>
      </c>
    </row>
    <row r="266" ht="15.75" customHeight="1">
      <c r="A266" s="39">
        <v>295.0</v>
      </c>
      <c r="B266" s="39">
        <v>44648.0</v>
      </c>
      <c r="C266" s="39">
        <v>8.0</v>
      </c>
      <c r="D266" s="39" t="s">
        <v>49</v>
      </c>
      <c r="E266" s="39">
        <v>36.85</v>
      </c>
      <c r="F266" s="39">
        <v>3.1799</v>
      </c>
      <c r="H266" s="39">
        <v>0.11780000000000002</v>
      </c>
      <c r="J266" s="39">
        <v>-8.000000000000229E-4</v>
      </c>
      <c r="K266" s="39">
        <v>0.11699999999999999</v>
      </c>
      <c r="N266" s="39">
        <v>0.02849999999999997</v>
      </c>
      <c r="P266" s="39">
        <v>0.12799999999999995</v>
      </c>
      <c r="S266" s="39">
        <v>0.08930000000000005</v>
      </c>
      <c r="AB266" s="39">
        <v>5.760145297355043E-6</v>
      </c>
      <c r="AD266" s="39">
        <v>-0.005531523713403709</v>
      </c>
      <c r="AE266" s="39">
        <v>2.808264410830531</v>
      </c>
      <c r="AG266" s="39">
        <v>-4.050441837793641</v>
      </c>
      <c r="AH266" s="39">
        <v>-7.893772740825769E-4</v>
      </c>
      <c r="AI266" s="39">
        <v>-1.2421774269631096</v>
      </c>
    </row>
    <row r="267" ht="15.75" customHeight="1">
      <c r="A267" s="39">
        <v>296.0</v>
      </c>
      <c r="B267" s="39">
        <v>44648.0</v>
      </c>
      <c r="C267" s="39">
        <v>8.0</v>
      </c>
      <c r="D267" s="39" t="s">
        <v>49</v>
      </c>
      <c r="E267" s="39">
        <v>33.45</v>
      </c>
      <c r="F267" s="39">
        <v>2.6914</v>
      </c>
      <c r="H267" s="39">
        <v>0.10670000000000002</v>
      </c>
      <c r="J267" s="39">
        <v>0.3773</v>
      </c>
      <c r="K267" s="39">
        <v>0.48400000000000004</v>
      </c>
      <c r="N267" s="39">
        <v>0.022699999999999998</v>
      </c>
      <c r="P267" s="39">
        <v>0.11120000000000002</v>
      </c>
      <c r="S267" s="39">
        <v>0.08400000000000002</v>
      </c>
      <c r="U267" s="39">
        <v>0.2661</v>
      </c>
      <c r="V267" s="39">
        <v>0.3501</v>
      </c>
      <c r="W267" s="39">
        <f t="shared" ref="W267:W270" si="8">S267/V267*100</f>
        <v>23.99314482</v>
      </c>
      <c r="Y267" s="39">
        <f t="shared" ref="Y267:Y270" si="9">U267/V267*100</f>
        <v>76.00685518</v>
      </c>
      <c r="Z267" s="39">
        <v>31.567080045095835</v>
      </c>
      <c r="AB267" s="39">
        <v>8.449748189753364E-6</v>
      </c>
      <c r="AD267" s="39">
        <v>0.014968591130977064</v>
      </c>
      <c r="AE267" s="39">
        <v>3.1210522404696452</v>
      </c>
      <c r="AG267" s="39">
        <v>9.887047633202052</v>
      </c>
      <c r="AH267" s="39">
        <v>0.009354137391778535</v>
      </c>
      <c r="AI267" s="39">
        <v>13.008099873671696</v>
      </c>
    </row>
    <row r="268" ht="15.75" customHeight="1">
      <c r="A268" s="39">
        <v>297.0</v>
      </c>
      <c r="B268" s="39">
        <v>44648.0</v>
      </c>
      <c r="C268" s="39">
        <v>8.0</v>
      </c>
      <c r="D268" s="39" t="s">
        <v>49</v>
      </c>
      <c r="E268" s="39">
        <v>31.85</v>
      </c>
      <c r="F268" s="39">
        <v>2.3212</v>
      </c>
      <c r="H268" s="39">
        <v>0.14330000000000004</v>
      </c>
      <c r="J268" s="39">
        <v>0.30750000000000005</v>
      </c>
      <c r="K268" s="39">
        <v>0.4508000000000001</v>
      </c>
      <c r="N268" s="39">
        <v>0.029299999999999993</v>
      </c>
      <c r="P268" s="39">
        <v>0.08529999999999999</v>
      </c>
      <c r="S268" s="39">
        <v>0.11400000000000005</v>
      </c>
      <c r="U268" s="39">
        <v>0.22220000000000006</v>
      </c>
      <c r="V268" s="39">
        <v>0.3362000000000001</v>
      </c>
      <c r="W268" s="39">
        <f t="shared" si="8"/>
        <v>33.90838786</v>
      </c>
      <c r="Y268" s="39">
        <f t="shared" si="9"/>
        <v>66.09161214</v>
      </c>
      <c r="Z268" s="39">
        <v>51.30513051305131</v>
      </c>
      <c r="AB268" s="39">
        <v>1.4360898218241916E-5</v>
      </c>
      <c r="AD268" s="39">
        <v>0.01432930926793185</v>
      </c>
      <c r="AE268" s="39">
        <v>4.911252800275721</v>
      </c>
      <c r="AG268" s="39">
        <v>9.572634844046185</v>
      </c>
      <c r="AH268" s="39">
        <v>0.01040565443323804</v>
      </c>
      <c r="AI268" s="39">
        <v>14.483887644321905</v>
      </c>
    </row>
    <row r="269" ht="15.75" customHeight="1">
      <c r="A269" s="39">
        <v>298.0</v>
      </c>
      <c r="B269" s="39">
        <v>44648.0</v>
      </c>
      <c r="C269" s="39">
        <v>8.0</v>
      </c>
      <c r="D269" s="39" t="s">
        <v>49</v>
      </c>
      <c r="E269" s="39">
        <v>34.8</v>
      </c>
      <c r="F269" s="39">
        <v>2.8634000000000004</v>
      </c>
      <c r="H269" s="39">
        <v>0.17610000000000003</v>
      </c>
      <c r="J269" s="39">
        <v>0.395</v>
      </c>
      <c r="K269" s="39">
        <v>0.5711</v>
      </c>
      <c r="N269" s="39">
        <v>0.03520000000000001</v>
      </c>
      <c r="P269" s="39">
        <v>0.09620000000000006</v>
      </c>
      <c r="S269" s="39">
        <v>0.14090000000000003</v>
      </c>
      <c r="U269" s="39">
        <v>0.29879999999999995</v>
      </c>
      <c r="V269" s="39">
        <v>0.4397</v>
      </c>
      <c r="W269" s="39">
        <f t="shared" si="8"/>
        <v>32.04457585</v>
      </c>
      <c r="Y269" s="39">
        <f t="shared" si="9"/>
        <v>67.95542415</v>
      </c>
      <c r="Z269" s="39">
        <v>47.15528781793844</v>
      </c>
      <c r="AB269" s="39">
        <v>1.1819518632651616E-5</v>
      </c>
      <c r="AD269" s="39">
        <v>0.015052610324379097</v>
      </c>
      <c r="AE269" s="39">
        <v>4.920723615282531</v>
      </c>
      <c r="AG269" s="39">
        <v>10.435147028008657</v>
      </c>
      <c r="AH269" s="39">
        <v>0.010433228853930812</v>
      </c>
      <c r="AI269" s="39">
        <v>15.355870643291189</v>
      </c>
    </row>
    <row r="270" ht="15.75" customHeight="1">
      <c r="A270" s="39">
        <v>299.0</v>
      </c>
      <c r="B270" s="39">
        <v>44648.0</v>
      </c>
      <c r="C270" s="39">
        <v>8.0</v>
      </c>
      <c r="D270" s="39" t="s">
        <v>54</v>
      </c>
      <c r="E270" s="39">
        <v>28.65</v>
      </c>
      <c r="F270" s="39">
        <v>1.8912999999999998</v>
      </c>
      <c r="H270" s="39">
        <v>0.15549999999999997</v>
      </c>
      <c r="J270" s="39">
        <v>0.2575</v>
      </c>
      <c r="K270" s="39">
        <v>0.413</v>
      </c>
      <c r="N270" s="39">
        <v>0.03360000000000002</v>
      </c>
      <c r="P270" s="39">
        <v>0.06740000000000002</v>
      </c>
      <c r="S270" s="39">
        <v>0.12189999999999995</v>
      </c>
      <c r="U270" s="39">
        <v>0.1901</v>
      </c>
      <c r="V270" s="39">
        <v>0.31199999999999994</v>
      </c>
      <c r="W270" s="39">
        <f t="shared" si="8"/>
        <v>39.07051282</v>
      </c>
      <c r="Y270" s="39">
        <f t="shared" si="9"/>
        <v>60.92948718</v>
      </c>
      <c r="Z270" s="39">
        <v>64.1241451867438</v>
      </c>
      <c r="AB270" s="39">
        <v>2.4966894924352815E-5</v>
      </c>
      <c r="AD270" s="39">
        <v>0.01646889160793028</v>
      </c>
      <c r="AE270" s="39">
        <v>6.445302173108443</v>
      </c>
      <c r="AG270" s="39">
        <v>10.051287474224079</v>
      </c>
      <c r="AH270" s="39">
        <v>0.013267243960808752</v>
      </c>
      <c r="AI270" s="39">
        <v>16.49658964733252</v>
      </c>
    </row>
    <row r="271" ht="15.75" customHeight="1"/>
    <row r="272" ht="15.75" customHeight="1">
      <c r="A272" s="39">
        <v>301.0</v>
      </c>
      <c r="B272" s="39">
        <v>44648.0</v>
      </c>
      <c r="C272" s="39">
        <v>8.0</v>
      </c>
      <c r="D272" s="39" t="s">
        <v>54</v>
      </c>
      <c r="E272" s="39">
        <v>28.7</v>
      </c>
      <c r="F272" s="39">
        <v>1.775</v>
      </c>
      <c r="H272" s="39">
        <v>0.15829999999999994</v>
      </c>
      <c r="J272" s="39">
        <v>0.23889999999999995</v>
      </c>
      <c r="K272" s="39">
        <v>0.3971999999999999</v>
      </c>
      <c r="N272" s="39">
        <v>0.032999999999999974</v>
      </c>
      <c r="P272" s="39">
        <v>0.06629999999999997</v>
      </c>
      <c r="S272" s="39">
        <v>0.12529999999999997</v>
      </c>
      <c r="U272" s="39">
        <v>0.17259999999999998</v>
      </c>
      <c r="V272" s="39">
        <v>0.29789999999999994</v>
      </c>
      <c r="W272" s="39">
        <f t="shared" ref="W272:W318" si="10">S272/V272*100</f>
        <v>42.06109433</v>
      </c>
      <c r="Y272" s="39">
        <f t="shared" ref="Y272:Y318" si="11">U272/V272*100</f>
        <v>57.93890567</v>
      </c>
      <c r="Z272" s="39">
        <v>72.59559675550405</v>
      </c>
      <c r="AB272" s="39">
        <v>2.54586752006131E-5</v>
      </c>
      <c r="AD272" s="39">
        <v>0.014880305633404157</v>
      </c>
      <c r="AE272" s="39">
        <v>7.059154929577463</v>
      </c>
      <c r="AG272" s="39">
        <v>9.72394366197183</v>
      </c>
      <c r="AH272" s="39">
        <v>0.01260157454960792</v>
      </c>
      <c r="AI272" s="39">
        <v>16.783098591549294</v>
      </c>
    </row>
    <row r="273" ht="15.75" customHeight="1">
      <c r="A273" s="39">
        <v>302.0</v>
      </c>
      <c r="B273" s="39">
        <v>44648.0</v>
      </c>
      <c r="C273" s="39">
        <v>8.0</v>
      </c>
      <c r="D273" s="39" t="s">
        <v>54</v>
      </c>
      <c r="E273" s="39">
        <v>27.8</v>
      </c>
      <c r="F273" s="39">
        <v>1.6218</v>
      </c>
      <c r="H273" s="39">
        <v>0.04999999999999999</v>
      </c>
      <c r="J273" s="39">
        <v>0.23190000000000005</v>
      </c>
      <c r="K273" s="39">
        <v>0.28190000000000004</v>
      </c>
      <c r="N273" s="39">
        <v>0.010599999999999998</v>
      </c>
      <c r="P273" s="39">
        <v>0.06080000000000002</v>
      </c>
      <c r="S273" s="39">
        <v>0.03939999999999999</v>
      </c>
      <c r="U273" s="39">
        <v>0.17110000000000003</v>
      </c>
      <c r="V273" s="39">
        <v>0.21050000000000002</v>
      </c>
      <c r="W273" s="39">
        <f t="shared" si="10"/>
        <v>18.71733967</v>
      </c>
      <c r="Y273" s="39">
        <f t="shared" si="11"/>
        <v>81.28266033</v>
      </c>
      <c r="Z273" s="39">
        <v>23.027469316189354</v>
      </c>
      <c r="AB273" s="39">
        <v>9.266108797101046E-6</v>
      </c>
      <c r="AD273" s="39">
        <v>0.016121205832410605</v>
      </c>
      <c r="AE273" s="39">
        <v>2.429399432729066</v>
      </c>
      <c r="AG273" s="39">
        <v>10.55000616598841</v>
      </c>
      <c r="AH273" s="39">
        <v>0.009797555051554222</v>
      </c>
      <c r="AI273" s="39">
        <v>12.979405598717477</v>
      </c>
    </row>
    <row r="274" ht="15.75" customHeight="1">
      <c r="A274" s="39">
        <v>303.0</v>
      </c>
      <c r="B274" s="39">
        <v>44648.0</v>
      </c>
      <c r="C274" s="39">
        <v>8.0</v>
      </c>
      <c r="D274" s="39" t="s">
        <v>54</v>
      </c>
      <c r="E274" s="39">
        <v>27.0</v>
      </c>
      <c r="F274" s="39">
        <v>1.6472</v>
      </c>
      <c r="H274" s="39">
        <v>0.07669999999999999</v>
      </c>
      <c r="J274" s="39">
        <v>0.21680000000000005</v>
      </c>
      <c r="K274" s="39">
        <v>0.29350000000000004</v>
      </c>
      <c r="N274" s="39">
        <v>0.017300000000000038</v>
      </c>
      <c r="P274" s="39">
        <v>0.05780000000000002</v>
      </c>
      <c r="S274" s="39">
        <v>0.05939999999999995</v>
      </c>
      <c r="U274" s="39">
        <v>0.15900000000000003</v>
      </c>
      <c r="V274" s="39">
        <v>0.21839999999999998</v>
      </c>
      <c r="W274" s="39">
        <f t="shared" si="10"/>
        <v>27.1978022</v>
      </c>
      <c r="Y274" s="39">
        <f t="shared" si="11"/>
        <v>72.8021978</v>
      </c>
      <c r="Z274" s="39">
        <v>37.3584905660377</v>
      </c>
      <c r="AB274" s="39">
        <v>1.5973399673505633E-5</v>
      </c>
      <c r="AD274" s="39">
        <v>0.016251673408670803</v>
      </c>
      <c r="AE274" s="39">
        <v>3.6061194754735277</v>
      </c>
      <c r="AG274" s="39">
        <v>9.652744050509957</v>
      </c>
      <c r="AH274" s="39">
        <v>0.011095869532083523</v>
      </c>
      <c r="AI274" s="39">
        <v>13.258863525983486</v>
      </c>
    </row>
    <row r="275" ht="15.75" customHeight="1">
      <c r="A275" s="39">
        <v>304.0</v>
      </c>
      <c r="B275" s="39">
        <v>44648.0</v>
      </c>
      <c r="C275" s="39">
        <v>7.5</v>
      </c>
      <c r="D275" s="39" t="s">
        <v>52</v>
      </c>
      <c r="E275" s="39">
        <v>31.5</v>
      </c>
      <c r="F275" s="39">
        <v>2.064</v>
      </c>
      <c r="H275" s="39">
        <v>0.15339999999999998</v>
      </c>
      <c r="J275" s="39">
        <v>0.26339999999999997</v>
      </c>
      <c r="K275" s="39">
        <v>0.41679999999999995</v>
      </c>
      <c r="N275" s="39">
        <v>0.03270000000000001</v>
      </c>
      <c r="P275" s="39">
        <v>0.07239999999999996</v>
      </c>
      <c r="S275" s="39">
        <v>0.12069999999999997</v>
      </c>
      <c r="U275" s="39">
        <v>0.191</v>
      </c>
      <c r="V275" s="39">
        <v>0.3117</v>
      </c>
      <c r="W275" s="39">
        <f t="shared" si="10"/>
        <v>38.72313122</v>
      </c>
      <c r="Y275" s="39">
        <f t="shared" si="11"/>
        <v>61.27686878</v>
      </c>
      <c r="Z275" s="39">
        <v>63.1937172774869</v>
      </c>
      <c r="AB275" s="39">
        <v>1.599603460662288E-5</v>
      </c>
      <c r="AD275" s="39">
        <v>0.012702621989287573</v>
      </c>
      <c r="AE275" s="39">
        <v>5.847868217054262</v>
      </c>
      <c r="AG275" s="39">
        <v>9.253875968992247</v>
      </c>
      <c r="AH275" s="39">
        <v>0.009972525165268928</v>
      </c>
      <c r="AI275" s="39">
        <v>15.10174418604651</v>
      </c>
    </row>
    <row r="276" ht="15.75" customHeight="1">
      <c r="A276" s="39">
        <v>305.0</v>
      </c>
      <c r="B276" s="39">
        <v>44648.0</v>
      </c>
      <c r="C276" s="39">
        <v>7.5</v>
      </c>
      <c r="D276" s="39" t="s">
        <v>52</v>
      </c>
      <c r="E276" s="39">
        <v>28.9</v>
      </c>
      <c r="F276" s="39">
        <v>1.5485999999999998</v>
      </c>
      <c r="H276" s="39">
        <v>0.14490000000000003</v>
      </c>
      <c r="J276" s="39">
        <v>0.2168</v>
      </c>
      <c r="K276" s="39">
        <v>0.3617</v>
      </c>
      <c r="N276" s="39">
        <v>0.029400000000000037</v>
      </c>
      <c r="P276" s="39">
        <v>0.059099999999999986</v>
      </c>
      <c r="S276" s="39">
        <v>0.11549999999999999</v>
      </c>
      <c r="U276" s="39">
        <v>0.1577</v>
      </c>
      <c r="V276" s="39">
        <v>0.2732</v>
      </c>
      <c r="W276" s="39">
        <f t="shared" si="10"/>
        <v>42.27672035</v>
      </c>
      <c r="Y276" s="39">
        <f t="shared" si="11"/>
        <v>57.72327965</v>
      </c>
      <c r="Z276" s="39">
        <v>73.24032974001268</v>
      </c>
      <c r="AB276" s="39">
        <v>2.273121326862625E-5</v>
      </c>
      <c r="AD276" s="39">
        <v>0.013335048436629823</v>
      </c>
      <c r="AE276" s="39">
        <v>7.458349476946921</v>
      </c>
      <c r="AG276" s="39">
        <v>10.183391450342247</v>
      </c>
      <c r="AH276" s="39">
        <v>0.011318455474948618</v>
      </c>
      <c r="AI276" s="39">
        <v>17.641740927289167</v>
      </c>
    </row>
    <row r="277" ht="15.75" customHeight="1">
      <c r="A277" s="39">
        <v>306.0</v>
      </c>
      <c r="B277" s="39">
        <v>44648.0</v>
      </c>
      <c r="C277" s="39">
        <v>7.5</v>
      </c>
      <c r="D277" s="39" t="s">
        <v>52</v>
      </c>
      <c r="E277" s="39">
        <v>30.6</v>
      </c>
      <c r="F277" s="39">
        <v>2.2600999999999996</v>
      </c>
      <c r="H277" s="39">
        <v>0.1407</v>
      </c>
      <c r="J277" s="39">
        <v>0.28140000000000004</v>
      </c>
      <c r="K277" s="39">
        <v>0.42210000000000003</v>
      </c>
      <c r="N277" s="39">
        <v>0.029200000000000004</v>
      </c>
      <c r="P277" s="39">
        <v>0.07900000000000001</v>
      </c>
      <c r="S277" s="39">
        <v>0.11149999999999999</v>
      </c>
      <c r="U277" s="39">
        <v>0.20240000000000002</v>
      </c>
      <c r="V277" s="39">
        <v>0.3139</v>
      </c>
      <c r="W277" s="39">
        <f t="shared" si="10"/>
        <v>35.52086652</v>
      </c>
      <c r="Y277" s="39">
        <f t="shared" si="11"/>
        <v>64.47913348</v>
      </c>
      <c r="Z277" s="39">
        <v>55.088932806324095</v>
      </c>
      <c r="AB277" s="39">
        <v>1.6879819698512146E-5</v>
      </c>
      <c r="AD277" s="39">
        <v>0.0145937782615734</v>
      </c>
      <c r="AE277" s="39">
        <v>4.93341002610504</v>
      </c>
      <c r="AG277" s="39">
        <v>8.95535595770099</v>
      </c>
      <c r="AH277" s="39">
        <v>0.010955369659789526</v>
      </c>
      <c r="AI277" s="39">
        <v>13.888765983806028</v>
      </c>
    </row>
    <row r="278" ht="15.75" customHeight="1">
      <c r="A278" s="39">
        <v>307.0</v>
      </c>
      <c r="B278" s="39">
        <v>44648.0</v>
      </c>
      <c r="C278" s="39">
        <v>7.5</v>
      </c>
      <c r="D278" s="39" t="s">
        <v>52</v>
      </c>
      <c r="E278" s="39">
        <v>23.85</v>
      </c>
      <c r="F278" s="39">
        <v>1.2371999999999999</v>
      </c>
      <c r="H278" s="39">
        <v>0.0363</v>
      </c>
      <c r="J278" s="39">
        <v>0.15659999999999996</v>
      </c>
      <c r="K278" s="39">
        <v>0.19289999999999996</v>
      </c>
      <c r="N278" s="39">
        <v>0.007400000000000018</v>
      </c>
      <c r="P278" s="39">
        <v>0.0413</v>
      </c>
      <c r="S278" s="39">
        <v>0.02889999999999998</v>
      </c>
      <c r="U278" s="39">
        <v>0.11529999999999996</v>
      </c>
      <c r="V278" s="39">
        <v>0.14419999999999994</v>
      </c>
      <c r="W278" s="39">
        <f t="shared" si="10"/>
        <v>20.04160888</v>
      </c>
      <c r="Y278" s="39">
        <f t="shared" si="11"/>
        <v>79.95839112</v>
      </c>
      <c r="Z278" s="39">
        <v>25.06504770164787</v>
      </c>
      <c r="AB278" s="39">
        <v>1.3734501987619639E-5</v>
      </c>
      <c r="AD278" s="39">
        <v>0.01665441733676724</v>
      </c>
      <c r="AE278" s="39">
        <v>2.335919818946006</v>
      </c>
      <c r="AG278" s="39">
        <v>9.31943097316521</v>
      </c>
      <c r="AH278" s="39">
        <v>0.010629188531205078</v>
      </c>
      <c r="AI278" s="39">
        <v>11.655350792111216</v>
      </c>
    </row>
    <row r="279" ht="15.75" customHeight="1">
      <c r="A279" s="39">
        <v>308.0</v>
      </c>
      <c r="B279" s="39">
        <v>44648.0</v>
      </c>
      <c r="C279" s="39">
        <v>7.5</v>
      </c>
      <c r="D279" s="39" t="s">
        <v>56</v>
      </c>
      <c r="E279" s="39">
        <v>38.0</v>
      </c>
      <c r="F279" s="39">
        <v>4.684200000000001</v>
      </c>
      <c r="H279" s="39">
        <v>0.42660000000000003</v>
      </c>
      <c r="J279" s="39">
        <v>0.6153</v>
      </c>
      <c r="K279" s="39">
        <v>1.0419</v>
      </c>
      <c r="N279" s="39">
        <v>0.08759999999999996</v>
      </c>
      <c r="P279" s="39">
        <v>0.1588</v>
      </c>
      <c r="S279" s="39">
        <v>0.3390000000000001</v>
      </c>
      <c r="U279" s="39">
        <v>0.45649999999999996</v>
      </c>
      <c r="V279" s="39">
        <v>0.7955000000000001</v>
      </c>
      <c r="W279" s="39">
        <f t="shared" si="10"/>
        <v>42.61470773</v>
      </c>
      <c r="Y279" s="39">
        <f t="shared" si="11"/>
        <v>57.38529227</v>
      </c>
      <c r="Z279" s="39">
        <v>74.26067907995622</v>
      </c>
      <c r="AB279" s="39">
        <v>1.8989741576884634E-5</v>
      </c>
      <c r="AD279" s="39">
        <v>0.017995424377219623</v>
      </c>
      <c r="AE279" s="39">
        <v>7.237094914820035</v>
      </c>
      <c r="AG279" s="39">
        <v>9.745527518039363</v>
      </c>
      <c r="AH279" s="39">
        <v>0.014497375710745008</v>
      </c>
      <c r="AI279" s="39">
        <v>16.982622432859397</v>
      </c>
    </row>
    <row r="280" ht="15.75" customHeight="1">
      <c r="A280" s="39">
        <v>309.0</v>
      </c>
      <c r="B280" s="39">
        <v>44648.0</v>
      </c>
      <c r="C280" s="39">
        <v>7.5</v>
      </c>
      <c r="D280" s="39" t="s">
        <v>56</v>
      </c>
      <c r="E280" s="39">
        <v>37.3</v>
      </c>
      <c r="F280" s="39">
        <v>4.0126</v>
      </c>
      <c r="H280" s="39">
        <v>0.30069999999999997</v>
      </c>
      <c r="J280" s="39">
        <v>0.47120000000000006</v>
      </c>
      <c r="K280" s="39">
        <v>0.7719</v>
      </c>
      <c r="N280" s="39">
        <v>0.06170000000000003</v>
      </c>
      <c r="P280" s="39">
        <v>0.12319999999999998</v>
      </c>
      <c r="S280" s="39">
        <v>0.23899999999999993</v>
      </c>
      <c r="U280" s="39">
        <v>0.3480000000000001</v>
      </c>
      <c r="V280" s="39">
        <v>0.587</v>
      </c>
      <c r="W280" s="39">
        <f t="shared" si="10"/>
        <v>40.71550256</v>
      </c>
      <c r="Y280" s="39">
        <f t="shared" si="11"/>
        <v>59.28449744</v>
      </c>
      <c r="Z280" s="39">
        <v>68.6781609195402</v>
      </c>
      <c r="AB280" s="39">
        <v>1.4580850271996699E-5</v>
      </c>
      <c r="AD280" s="39">
        <v>0.014448148334261054</v>
      </c>
      <c r="AE280" s="39">
        <v>5.956237850770073</v>
      </c>
      <c r="AG280" s="39">
        <v>8.672681054677769</v>
      </c>
      <c r="AH280" s="39">
        <v>0.011311276164961727</v>
      </c>
      <c r="AI280" s="39">
        <v>14.628918905447838</v>
      </c>
    </row>
    <row r="281" ht="15.75" customHeight="1">
      <c r="A281" s="39">
        <v>310.0</v>
      </c>
      <c r="B281" s="39">
        <v>44648.0</v>
      </c>
      <c r="C281" s="39">
        <v>7.5</v>
      </c>
      <c r="D281" s="39" t="s">
        <v>56</v>
      </c>
      <c r="E281" s="39">
        <v>31.5</v>
      </c>
      <c r="F281" s="39">
        <v>2.7475000000000005</v>
      </c>
      <c r="H281" s="39">
        <v>0.19019999999999998</v>
      </c>
      <c r="J281" s="39">
        <v>0.3577</v>
      </c>
      <c r="K281" s="39">
        <v>0.5479</v>
      </c>
      <c r="N281" s="39">
        <v>0.04039999999999999</v>
      </c>
      <c r="P281" s="39">
        <v>0.08499999999999996</v>
      </c>
      <c r="S281" s="39">
        <v>0.1498</v>
      </c>
      <c r="U281" s="39">
        <v>0.27270000000000005</v>
      </c>
      <c r="V281" s="39">
        <v>0.42250000000000004</v>
      </c>
      <c r="W281" s="39">
        <f t="shared" si="10"/>
        <v>35.4556213</v>
      </c>
      <c r="Y281" s="39">
        <f t="shared" si="11"/>
        <v>64.5443787</v>
      </c>
      <c r="Z281" s="39">
        <v>54.932159882654915</v>
      </c>
      <c r="AB281" s="39">
        <v>1.9852576504325664E-5</v>
      </c>
      <c r="AD281" s="39">
        <v>0.01813615191873676</v>
      </c>
      <c r="AE281" s="39">
        <v>5.452229299363056</v>
      </c>
      <c r="AG281" s="39">
        <v>9.925386715195634</v>
      </c>
      <c r="AH281" s="39">
        <v>0.013517458717761062</v>
      </c>
      <c r="AI281" s="39">
        <v>15.377616014558686</v>
      </c>
    </row>
    <row r="282" ht="15.75" customHeight="1">
      <c r="A282" s="39">
        <v>311.0</v>
      </c>
      <c r="B282" s="39">
        <v>44648.0</v>
      </c>
      <c r="C282" s="39">
        <v>7.5</v>
      </c>
      <c r="D282" s="39" t="s">
        <v>56</v>
      </c>
      <c r="E282" s="39">
        <v>29.1</v>
      </c>
      <c r="F282" s="39">
        <v>1.7636</v>
      </c>
      <c r="H282" s="39">
        <v>0.09680000000000005</v>
      </c>
      <c r="J282" s="39">
        <v>0.21539999999999998</v>
      </c>
      <c r="K282" s="39">
        <v>0.31220000000000003</v>
      </c>
      <c r="N282" s="39">
        <v>0.01980000000000004</v>
      </c>
      <c r="P282" s="39">
        <v>0.055300000000000016</v>
      </c>
      <c r="S282" s="39">
        <v>0.07700000000000001</v>
      </c>
      <c r="U282" s="39">
        <v>0.16009999999999996</v>
      </c>
      <c r="V282" s="39">
        <v>0.23709999999999998</v>
      </c>
      <c r="W282" s="39">
        <f t="shared" si="10"/>
        <v>32.47574863</v>
      </c>
      <c r="Y282" s="39">
        <f t="shared" si="11"/>
        <v>67.52425137</v>
      </c>
      <c r="Z282" s="39">
        <v>48.094940662086216</v>
      </c>
      <c r="AB282" s="39">
        <v>1.4681916095584805E-5</v>
      </c>
      <c r="AD282" s="39">
        <v>0.013280183253939372</v>
      </c>
      <c r="AE282" s="39">
        <v>4.366069403492856</v>
      </c>
      <c r="AG282" s="39">
        <v>9.078022227262416</v>
      </c>
      <c r="AH282" s="39">
        <v>0.009621717177435379</v>
      </c>
      <c r="AI282" s="39">
        <v>13.444091630755272</v>
      </c>
    </row>
    <row r="283" ht="15.75" customHeight="1">
      <c r="A283" s="39">
        <v>312.0</v>
      </c>
      <c r="B283" s="39">
        <v>44648.0</v>
      </c>
      <c r="C283" s="39">
        <v>7.5</v>
      </c>
      <c r="D283" s="39" t="s">
        <v>49</v>
      </c>
      <c r="E283" s="39">
        <v>34.85</v>
      </c>
      <c r="F283" s="39">
        <v>2.6811</v>
      </c>
      <c r="H283" s="39">
        <v>0.16670000000000001</v>
      </c>
      <c r="J283" s="39">
        <v>0.34330000000000005</v>
      </c>
      <c r="K283" s="39">
        <v>0.51</v>
      </c>
      <c r="N283" s="39">
        <v>0.03370000000000001</v>
      </c>
      <c r="P283" s="39">
        <v>0.09760000000000002</v>
      </c>
      <c r="S283" s="39">
        <v>0.133</v>
      </c>
      <c r="U283" s="39">
        <v>0.24570000000000003</v>
      </c>
      <c r="V283" s="39">
        <v>0.37870000000000004</v>
      </c>
      <c r="W283" s="39">
        <f t="shared" si="10"/>
        <v>35.12014787</v>
      </c>
      <c r="Y283" s="39">
        <f t="shared" si="11"/>
        <v>64.87985213</v>
      </c>
      <c r="Z283" s="39">
        <v>54.13105413105412</v>
      </c>
      <c r="AB283" s="39">
        <v>1.108353274682776E-5</v>
      </c>
      <c r="AD283" s="39">
        <v>0.012328153105752757</v>
      </c>
      <c r="AE283" s="39">
        <v>4.9606504792808925</v>
      </c>
      <c r="AG283" s="39">
        <v>9.164149043303125</v>
      </c>
      <c r="AH283" s="39">
        <v>0.008947196135642908</v>
      </c>
      <c r="AI283" s="39">
        <v>14.124799522584016</v>
      </c>
    </row>
    <row r="284" ht="15.75" customHeight="1">
      <c r="A284" s="39">
        <v>313.0</v>
      </c>
      <c r="B284" s="39">
        <v>44648.0</v>
      </c>
      <c r="C284" s="39">
        <v>7.5</v>
      </c>
      <c r="D284" s="39" t="s">
        <v>49</v>
      </c>
      <c r="E284" s="39">
        <v>31.45</v>
      </c>
      <c r="F284" s="39">
        <v>3.1552000000000002</v>
      </c>
      <c r="H284" s="39">
        <v>0.1422</v>
      </c>
      <c r="J284" s="39">
        <v>0.3524</v>
      </c>
      <c r="K284" s="39">
        <v>0.4946</v>
      </c>
      <c r="N284" s="39">
        <v>0.030200000000000005</v>
      </c>
      <c r="P284" s="39">
        <v>0.09969999999999996</v>
      </c>
      <c r="S284" s="39">
        <v>0.11199999999999999</v>
      </c>
      <c r="U284" s="39">
        <v>0.25270000000000004</v>
      </c>
      <c r="V284" s="39">
        <v>0.3647</v>
      </c>
      <c r="W284" s="39">
        <f t="shared" si="10"/>
        <v>30.71017274</v>
      </c>
      <c r="Y284" s="39">
        <f t="shared" si="11"/>
        <v>69.28982726</v>
      </c>
      <c r="Z284" s="39">
        <v>44.321329639889186</v>
      </c>
      <c r="AB284" s="39">
        <v>1.4951678636663065E-5</v>
      </c>
      <c r="AD284" s="39">
        <v>0.01688062928284443</v>
      </c>
      <c r="AE284" s="39">
        <v>3.549695740365111</v>
      </c>
      <c r="AG284" s="39">
        <v>8.009001014198784</v>
      </c>
      <c r="AH284" s="39">
        <v>0.011723946122584698</v>
      </c>
      <c r="AI284" s="39">
        <v>11.558696754563895</v>
      </c>
    </row>
    <row r="285" ht="15.75" customHeight="1">
      <c r="A285" s="39">
        <v>314.0</v>
      </c>
      <c r="B285" s="39">
        <v>44648.0</v>
      </c>
      <c r="C285" s="39">
        <v>7.5</v>
      </c>
      <c r="D285" s="39" t="s">
        <v>49</v>
      </c>
      <c r="E285" s="39">
        <v>28.4</v>
      </c>
      <c r="F285" s="39">
        <v>1.6365</v>
      </c>
      <c r="H285" s="39">
        <v>0.03359999999999996</v>
      </c>
      <c r="J285" s="39">
        <v>0.21519999999999995</v>
      </c>
      <c r="K285" s="39">
        <v>0.2487999999999999</v>
      </c>
      <c r="N285" s="39">
        <v>0.010000000000000009</v>
      </c>
      <c r="P285" s="39">
        <v>0.05940000000000001</v>
      </c>
      <c r="S285" s="39">
        <v>0.023599999999999954</v>
      </c>
      <c r="U285" s="39">
        <v>0.15579999999999994</v>
      </c>
      <c r="V285" s="39">
        <v>0.1793999999999999</v>
      </c>
      <c r="W285" s="39">
        <f t="shared" si="10"/>
        <v>13.15496098</v>
      </c>
      <c r="Y285" s="39">
        <f t="shared" si="11"/>
        <v>86.84503902</v>
      </c>
      <c r="Z285" s="39">
        <v>15.147625160462109</v>
      </c>
      <c r="AB285" s="39">
        <v>5.032048596960251E-6</v>
      </c>
      <c r="AD285" s="39">
        <v>0.013831244326284596</v>
      </c>
      <c r="AE285" s="39">
        <v>1.4421020470516317</v>
      </c>
      <c r="AG285" s="39">
        <v>9.5203177512985</v>
      </c>
      <c r="AH285" s="39">
        <v>0.007831905138428264</v>
      </c>
      <c r="AI285" s="39">
        <v>10.96241979835013</v>
      </c>
    </row>
    <row r="286" ht="15.75" customHeight="1">
      <c r="A286" s="39">
        <v>315.0</v>
      </c>
      <c r="B286" s="39">
        <v>44648.0</v>
      </c>
      <c r="C286" s="39">
        <v>7.5</v>
      </c>
      <c r="D286" s="39" t="s">
        <v>49</v>
      </c>
      <c r="E286" s="39">
        <v>33.2</v>
      </c>
      <c r="F286" s="39">
        <v>2.5045</v>
      </c>
      <c r="H286" s="39">
        <v>0.27040000000000003</v>
      </c>
      <c r="J286" s="39">
        <v>0.30829999999999996</v>
      </c>
      <c r="K286" s="39">
        <v>0.5787</v>
      </c>
      <c r="N286" s="39">
        <v>0.05199999999999999</v>
      </c>
      <c r="P286" s="39">
        <v>0.09259999999999996</v>
      </c>
      <c r="S286" s="39">
        <v>0.21840000000000004</v>
      </c>
      <c r="U286" s="39">
        <v>0.2157</v>
      </c>
      <c r="V286" s="39">
        <v>0.43410000000000004</v>
      </c>
      <c r="W286" s="39">
        <f t="shared" si="10"/>
        <v>50.31098825</v>
      </c>
      <c r="Y286" s="39">
        <f t="shared" si="11"/>
        <v>49.68901175</v>
      </c>
      <c r="Z286" s="39">
        <v>101.25173852573019</v>
      </c>
      <c r="AB286" s="39">
        <v>2.2739058994287696E-5</v>
      </c>
      <c r="AD286" s="39">
        <v>0.012389942233643163</v>
      </c>
      <c r="AE286" s="39">
        <v>8.720303453783192</v>
      </c>
      <c r="AG286" s="39">
        <v>8.612497504491914</v>
      </c>
      <c r="AH286" s="39">
        <v>0.011862481133708878</v>
      </c>
      <c r="AI286" s="39">
        <v>17.332800958275104</v>
      </c>
    </row>
    <row r="287" ht="15.75" customHeight="1">
      <c r="A287" s="39">
        <v>316.0</v>
      </c>
      <c r="B287" s="39">
        <v>44648.0</v>
      </c>
      <c r="C287" s="39">
        <v>7.5</v>
      </c>
      <c r="D287" s="39" t="s">
        <v>50</v>
      </c>
      <c r="E287" s="39">
        <v>35.8</v>
      </c>
      <c r="F287" s="39">
        <v>2.8626000000000005</v>
      </c>
      <c r="H287" s="39">
        <v>0.3694</v>
      </c>
      <c r="J287" s="39">
        <v>0.4455</v>
      </c>
      <c r="K287" s="39">
        <v>0.8149</v>
      </c>
      <c r="N287" s="39">
        <v>0.07390000000000002</v>
      </c>
      <c r="P287" s="39">
        <v>0.11419999999999997</v>
      </c>
      <c r="S287" s="39">
        <v>0.2955</v>
      </c>
      <c r="U287" s="39">
        <v>0.33130000000000004</v>
      </c>
      <c r="V287" s="39">
        <v>0.6268</v>
      </c>
      <c r="W287" s="39">
        <f t="shared" si="10"/>
        <v>47.14422463</v>
      </c>
      <c r="Y287" s="39">
        <f t="shared" si="11"/>
        <v>52.85577537</v>
      </c>
      <c r="Z287" s="39">
        <v>89.19408391186235</v>
      </c>
      <c r="AB287" s="39">
        <v>2.1765478937599753E-5</v>
      </c>
      <c r="AD287" s="39">
        <v>0.015422363884051183</v>
      </c>
      <c r="AE287" s="39">
        <v>10.322783483546424</v>
      </c>
      <c r="AG287" s="39">
        <v>11.573394815901628</v>
      </c>
      <c r="AH287" s="39">
        <v>0.013660918735579538</v>
      </c>
      <c r="AI287" s="39">
        <v>21.896178299448053</v>
      </c>
    </row>
    <row r="288" ht="15.75" customHeight="1">
      <c r="A288" s="39">
        <v>317.0</v>
      </c>
      <c r="B288" s="39">
        <v>44648.0</v>
      </c>
      <c r="C288" s="39">
        <v>7.5</v>
      </c>
      <c r="D288" s="39" t="s">
        <v>50</v>
      </c>
      <c r="E288" s="39">
        <v>35.0</v>
      </c>
      <c r="F288" s="39">
        <v>3.0189000000000004</v>
      </c>
      <c r="H288" s="39">
        <v>0.3665</v>
      </c>
      <c r="J288" s="39">
        <v>0.39970000000000006</v>
      </c>
      <c r="K288" s="39">
        <v>0.7662</v>
      </c>
      <c r="N288" s="39">
        <v>0.07070000000000004</v>
      </c>
      <c r="P288" s="39">
        <v>0.09689999999999999</v>
      </c>
      <c r="S288" s="39">
        <v>0.29579999999999995</v>
      </c>
      <c r="U288" s="39">
        <v>0.30280000000000007</v>
      </c>
      <c r="V288" s="39">
        <v>0.5986</v>
      </c>
      <c r="W288" s="39">
        <f t="shared" si="10"/>
        <v>49.41530237</v>
      </c>
      <c r="Y288" s="39">
        <f t="shared" si="11"/>
        <v>50.58469763</v>
      </c>
      <c r="Z288" s="39">
        <v>97.68824306472915</v>
      </c>
      <c r="AB288" s="39">
        <v>2.416921948766816E-5</v>
      </c>
      <c r="AD288" s="39">
        <v>0.015012346160389541</v>
      </c>
      <c r="AE288" s="39">
        <v>9.798270893371756</v>
      </c>
      <c r="AG288" s="39">
        <v>10.03014342972606</v>
      </c>
      <c r="AH288" s="39">
        <v>0.013961516034985423</v>
      </c>
      <c r="AI288" s="39">
        <v>19.828414323097814</v>
      </c>
    </row>
    <row r="289" ht="15.75" customHeight="1">
      <c r="A289" s="39">
        <v>318.0</v>
      </c>
      <c r="B289" s="39">
        <v>44648.0</v>
      </c>
      <c r="C289" s="39">
        <v>7.5</v>
      </c>
      <c r="D289" s="39" t="s">
        <v>50</v>
      </c>
      <c r="E289" s="39">
        <v>33.15</v>
      </c>
      <c r="F289" s="39">
        <v>2.8104</v>
      </c>
      <c r="H289" s="39">
        <v>0.28419999999999995</v>
      </c>
      <c r="J289" s="39">
        <v>0.33849999999999997</v>
      </c>
      <c r="K289" s="39">
        <v>0.6226999999999999</v>
      </c>
      <c r="N289" s="39">
        <v>0.06569999999999998</v>
      </c>
      <c r="P289" s="39">
        <v>0.09780000000000005</v>
      </c>
      <c r="S289" s="39">
        <v>0.21849999999999997</v>
      </c>
      <c r="U289" s="39">
        <v>0.24069999999999991</v>
      </c>
      <c r="V289" s="39">
        <v>0.4591999999999999</v>
      </c>
      <c r="W289" s="39">
        <f t="shared" si="10"/>
        <v>47.58275261</v>
      </c>
      <c r="Y289" s="39">
        <f t="shared" si="11"/>
        <v>52.41724739</v>
      </c>
      <c r="Z289" s="39">
        <v>90.7769007062734</v>
      </c>
      <c r="AB289" s="39">
        <v>2.2907404303830137E-5</v>
      </c>
      <c r="AD289" s="39">
        <v>0.013884174051937204</v>
      </c>
      <c r="AE289" s="39">
        <v>7.774693993737546</v>
      </c>
      <c r="AG289" s="39">
        <v>8.564617136350694</v>
      </c>
      <c r="AH289" s="39">
        <v>0.012605244708937723</v>
      </c>
      <c r="AI289" s="39">
        <v>16.339311130088237</v>
      </c>
    </row>
    <row r="290" ht="15.75" customHeight="1">
      <c r="A290" s="39">
        <v>319.0</v>
      </c>
      <c r="B290" s="39">
        <v>44648.0</v>
      </c>
      <c r="C290" s="39">
        <v>7.5</v>
      </c>
      <c r="D290" s="39" t="s">
        <v>50</v>
      </c>
      <c r="E290" s="39">
        <v>33.25</v>
      </c>
      <c r="F290" s="39">
        <v>2.6144</v>
      </c>
      <c r="H290" s="39">
        <v>0.2973</v>
      </c>
      <c r="J290" s="39">
        <v>0.3671</v>
      </c>
      <c r="K290" s="39">
        <v>0.6644</v>
      </c>
      <c r="N290" s="39">
        <v>0.06690000000000002</v>
      </c>
      <c r="P290" s="39">
        <v>0.10660000000000003</v>
      </c>
      <c r="S290" s="39">
        <v>0.2304</v>
      </c>
      <c r="U290" s="39">
        <v>0.26049999999999995</v>
      </c>
      <c r="V290" s="39">
        <v>0.49089999999999995</v>
      </c>
      <c r="W290" s="39">
        <f t="shared" si="10"/>
        <v>46.93420249</v>
      </c>
      <c r="Y290" s="39">
        <f t="shared" si="11"/>
        <v>53.06579751</v>
      </c>
      <c r="Z290" s="39">
        <v>88.44529750479848</v>
      </c>
      <c r="AB290" s="39">
        <v>2.3823318962973125E-5</v>
      </c>
      <c r="AD290" s="39">
        <v>0.014900635379657643</v>
      </c>
      <c r="AE290" s="39">
        <v>8.812729498164016</v>
      </c>
      <c r="AG290" s="39">
        <v>9.964045287637697</v>
      </c>
      <c r="AH290" s="39">
        <v>0.013354206365027836</v>
      </c>
      <c r="AI290" s="39">
        <v>18.776774785801713</v>
      </c>
    </row>
    <row r="291" ht="15.75" customHeight="1">
      <c r="A291" s="39">
        <v>320.0</v>
      </c>
      <c r="B291" s="39">
        <v>44648.0</v>
      </c>
      <c r="C291" s="39">
        <v>8.0</v>
      </c>
      <c r="D291" s="39" t="s">
        <v>50</v>
      </c>
      <c r="E291" s="39">
        <v>33.2</v>
      </c>
      <c r="F291" s="39">
        <v>2.7072000000000003</v>
      </c>
      <c r="H291" s="39">
        <v>0.0474</v>
      </c>
      <c r="J291" s="39">
        <v>0.3522</v>
      </c>
      <c r="K291" s="39">
        <v>0.3996</v>
      </c>
      <c r="N291" s="39">
        <v>0.01100000000000001</v>
      </c>
      <c r="P291" s="39">
        <v>0.10120000000000001</v>
      </c>
      <c r="S291" s="39">
        <v>0.03639999999999999</v>
      </c>
      <c r="U291" s="39">
        <v>0.251</v>
      </c>
      <c r="V291" s="39">
        <v>0.2874</v>
      </c>
      <c r="W291" s="39">
        <f t="shared" si="10"/>
        <v>12.66527488</v>
      </c>
      <c r="Y291" s="39">
        <f t="shared" si="11"/>
        <v>87.33472512</v>
      </c>
      <c r="Z291" s="39">
        <v>14.501992031872504</v>
      </c>
      <c r="AB291" s="39">
        <v>3.7898431657146145E-6</v>
      </c>
      <c r="AD291" s="39">
        <v>0.014417596201411378</v>
      </c>
      <c r="AE291" s="39">
        <v>1.3445626477541364</v>
      </c>
      <c r="AG291" s="39">
        <v>9.271572104018912</v>
      </c>
      <c r="AH291" s="39">
        <v>0.007853667537037392</v>
      </c>
      <c r="AI291" s="39">
        <v>10.616134751773048</v>
      </c>
    </row>
    <row r="292" ht="15.75" customHeight="1">
      <c r="A292" s="39">
        <v>321.0</v>
      </c>
      <c r="B292" s="39">
        <v>44648.0</v>
      </c>
      <c r="C292" s="39">
        <v>8.0</v>
      </c>
      <c r="D292" s="39" t="s">
        <v>50</v>
      </c>
      <c r="E292" s="39">
        <v>31.75</v>
      </c>
      <c r="F292" s="39">
        <v>2.2762000000000002</v>
      </c>
      <c r="H292" s="39">
        <v>0.09020000000000006</v>
      </c>
      <c r="J292" s="39">
        <v>0.2629</v>
      </c>
      <c r="K292" s="39">
        <v>0.3531000000000001</v>
      </c>
      <c r="N292" s="39">
        <v>0.01980000000000004</v>
      </c>
      <c r="P292" s="39">
        <v>0.07340000000000002</v>
      </c>
      <c r="S292" s="39">
        <v>0.07040000000000002</v>
      </c>
      <c r="U292" s="39">
        <v>0.1895</v>
      </c>
      <c r="V292" s="39">
        <v>0.2599</v>
      </c>
      <c r="W292" s="39">
        <f t="shared" si="10"/>
        <v>27.08734129</v>
      </c>
      <c r="Y292" s="39">
        <f t="shared" si="11"/>
        <v>72.91265871</v>
      </c>
      <c r="Z292" s="39">
        <v>37.15039577836413</v>
      </c>
      <c r="AB292" s="39">
        <v>8.997428767389234E-6</v>
      </c>
      <c r="AD292" s="39">
        <v>0.012328148880176389</v>
      </c>
      <c r="AE292" s="39">
        <v>3.092874088392936</v>
      </c>
      <c r="AG292" s="39">
        <v>8.325278973728143</v>
      </c>
      <c r="AH292" s="39">
        <v>0.008120356398193111</v>
      </c>
      <c r="AI292" s="39">
        <v>11.418153062121078</v>
      </c>
    </row>
    <row r="293" ht="15.75" customHeight="1">
      <c r="A293" s="39">
        <v>322.0</v>
      </c>
      <c r="B293" s="39">
        <v>44648.0</v>
      </c>
      <c r="C293" s="39">
        <v>8.0</v>
      </c>
      <c r="D293" s="39" t="s">
        <v>50</v>
      </c>
      <c r="E293" s="39">
        <v>31.65</v>
      </c>
      <c r="F293" s="39">
        <v>2.1997</v>
      </c>
      <c r="H293" s="39">
        <v>0.17419999999999997</v>
      </c>
      <c r="J293" s="39">
        <v>0.3234</v>
      </c>
      <c r="K293" s="39">
        <v>0.4976</v>
      </c>
      <c r="N293" s="39">
        <v>0.0368</v>
      </c>
      <c r="P293" s="39">
        <v>0.08839999999999998</v>
      </c>
      <c r="S293" s="39">
        <v>0.13739999999999997</v>
      </c>
      <c r="U293" s="39">
        <v>0.23500000000000004</v>
      </c>
      <c r="V293" s="39">
        <v>0.3724</v>
      </c>
      <c r="W293" s="39">
        <f t="shared" si="10"/>
        <v>36.89581096</v>
      </c>
      <c r="Y293" s="39">
        <f t="shared" si="11"/>
        <v>63.10418904</v>
      </c>
      <c r="Z293" s="39">
        <v>58.46808510638295</v>
      </c>
      <c r="AB293" s="39">
        <v>1.7816454034500447E-5</v>
      </c>
      <c r="AD293" s="39">
        <v>0.015423253046160969</v>
      </c>
      <c r="AE293" s="39">
        <v>6.2463063144974305</v>
      </c>
      <c r="AG293" s="39">
        <v>10.683274992044371</v>
      </c>
      <c r="AH293" s="39">
        <v>0.011745960316372428</v>
      </c>
      <c r="AI293" s="39">
        <v>16.929581306541802</v>
      </c>
    </row>
    <row r="294" ht="15.75" customHeight="1">
      <c r="A294" s="39">
        <v>323.0</v>
      </c>
      <c r="B294" s="39">
        <v>44648.0</v>
      </c>
      <c r="C294" s="39">
        <v>8.0</v>
      </c>
      <c r="D294" s="39" t="s">
        <v>50</v>
      </c>
      <c r="E294" s="39">
        <v>30.05</v>
      </c>
      <c r="F294" s="39">
        <v>2.5835</v>
      </c>
      <c r="H294" s="39">
        <v>0.26080000000000003</v>
      </c>
      <c r="J294" s="39">
        <v>0.3378</v>
      </c>
      <c r="K294" s="39">
        <v>0.5986</v>
      </c>
      <c r="N294" s="39">
        <v>0.055400000000000005</v>
      </c>
      <c r="P294" s="39">
        <v>0.09660000000000002</v>
      </c>
      <c r="S294" s="39">
        <v>0.20540000000000003</v>
      </c>
      <c r="U294" s="39">
        <v>0.24119999999999997</v>
      </c>
      <c r="V294" s="39">
        <v>0.4466</v>
      </c>
      <c r="W294" s="39">
        <f t="shared" si="10"/>
        <v>45.9919391</v>
      </c>
      <c r="Y294" s="39">
        <f t="shared" si="11"/>
        <v>54.0080609</v>
      </c>
      <c r="Z294" s="39">
        <v>85.15754560530682</v>
      </c>
      <c r="AB294" s="39">
        <v>3.3794882400510145E-5</v>
      </c>
      <c r="AD294" s="39">
        <v>0.018293410833864793</v>
      </c>
      <c r="AE294" s="39">
        <v>7.950454809367138</v>
      </c>
      <c r="AG294" s="39">
        <v>9.336171859880007</v>
      </c>
      <c r="AH294" s="39">
        <v>0.016458311952184328</v>
      </c>
      <c r="AI294" s="39">
        <v>17.286626669247145</v>
      </c>
    </row>
    <row r="295" ht="15.75" customHeight="1">
      <c r="A295" s="39">
        <v>324.0</v>
      </c>
      <c r="B295" s="39">
        <v>44648.0</v>
      </c>
      <c r="C295" s="39">
        <v>8.0</v>
      </c>
      <c r="D295" s="39" t="s">
        <v>51</v>
      </c>
      <c r="E295" s="39">
        <v>26.3</v>
      </c>
      <c r="F295" s="39">
        <v>1.2075999999999998</v>
      </c>
      <c r="H295" s="39">
        <v>0.041600000000000026</v>
      </c>
      <c r="J295" s="39">
        <v>0.1639</v>
      </c>
      <c r="K295" s="39">
        <v>0.20550000000000002</v>
      </c>
      <c r="N295" s="39">
        <v>0.016700000000000048</v>
      </c>
      <c r="P295" s="39">
        <v>0.04800000000000004</v>
      </c>
      <c r="S295" s="39">
        <v>0.024899999999999978</v>
      </c>
      <c r="U295" s="39">
        <v>0.11589999999999995</v>
      </c>
      <c r="V295" s="39">
        <v>0.14079999999999993</v>
      </c>
      <c r="W295" s="39">
        <f t="shared" si="10"/>
        <v>17.68465909</v>
      </c>
      <c r="Y295" s="39">
        <f t="shared" si="11"/>
        <v>82.31534091</v>
      </c>
      <c r="Z295" s="39">
        <v>21.484037963761853</v>
      </c>
      <c r="AB295" s="39">
        <v>7.55399120420038E-6</v>
      </c>
      <c r="AD295" s="39">
        <v>0.012746437028134086</v>
      </c>
      <c r="AE295" s="39">
        <v>2.061941040079495</v>
      </c>
      <c r="AG295" s="39">
        <v>9.597548857237493</v>
      </c>
      <c r="AH295" s="39">
        <v>0.0077399010644947554</v>
      </c>
      <c r="AI295" s="39">
        <v>11.659489897316988</v>
      </c>
    </row>
    <row r="296" ht="15.75" customHeight="1">
      <c r="A296" s="39">
        <v>325.0</v>
      </c>
      <c r="B296" s="39">
        <v>44648.0</v>
      </c>
      <c r="C296" s="39">
        <v>7.5</v>
      </c>
      <c r="D296" s="39" t="s">
        <v>53</v>
      </c>
      <c r="E296" s="39">
        <v>31.55</v>
      </c>
      <c r="F296" s="39">
        <v>2.1569</v>
      </c>
      <c r="H296" s="39">
        <v>0.21339999999999998</v>
      </c>
      <c r="J296" s="39">
        <v>0.31629999999999997</v>
      </c>
      <c r="K296" s="39">
        <v>0.5297</v>
      </c>
      <c r="N296" s="39">
        <v>0.05219999999999997</v>
      </c>
      <c r="P296" s="39">
        <v>0.09769999999999995</v>
      </c>
      <c r="S296" s="39">
        <v>0.1612</v>
      </c>
      <c r="U296" s="39">
        <v>0.21860000000000002</v>
      </c>
      <c r="V296" s="39">
        <v>0.3798</v>
      </c>
      <c r="W296" s="39">
        <f t="shared" si="10"/>
        <v>42.44339126</v>
      </c>
      <c r="Y296" s="39">
        <f t="shared" si="11"/>
        <v>57.55660874</v>
      </c>
      <c r="Z296" s="39">
        <v>73.74199451052151</v>
      </c>
      <c r="AB296" s="39">
        <v>2.1208417240159504E-5</v>
      </c>
      <c r="AD296" s="39">
        <v>0.014474042112788991</v>
      </c>
      <c r="AE296" s="39">
        <v>7.473689090824796</v>
      </c>
      <c r="AG296" s="39">
        <v>10.134915851453478</v>
      </c>
      <c r="AH296" s="39">
        <v>0.012093635353832429</v>
      </c>
      <c r="AI296" s="39">
        <v>17.608604942278273</v>
      </c>
    </row>
    <row r="297" ht="15.75" customHeight="1">
      <c r="A297" s="39">
        <v>326.0</v>
      </c>
      <c r="B297" s="39">
        <v>44648.0</v>
      </c>
      <c r="C297" s="39">
        <v>7.5</v>
      </c>
      <c r="D297" s="39" t="s">
        <v>53</v>
      </c>
      <c r="E297" s="39">
        <v>33.0</v>
      </c>
      <c r="F297" s="39">
        <v>2.4607</v>
      </c>
      <c r="H297" s="39">
        <v>0.20270000000000005</v>
      </c>
      <c r="J297" s="39">
        <v>0.31220000000000003</v>
      </c>
      <c r="K297" s="39">
        <v>0.5149000000000001</v>
      </c>
      <c r="N297" s="39">
        <v>0.045599999999999974</v>
      </c>
      <c r="P297" s="39">
        <v>0.0978</v>
      </c>
      <c r="S297" s="39">
        <v>0.15710000000000007</v>
      </c>
      <c r="U297" s="39">
        <v>0.21440000000000003</v>
      </c>
      <c r="V297" s="39">
        <v>0.3715000000000001</v>
      </c>
      <c r="W297" s="39">
        <f t="shared" si="10"/>
        <v>42.28802153</v>
      </c>
      <c r="Y297" s="39">
        <f t="shared" si="11"/>
        <v>57.71197847</v>
      </c>
      <c r="Z297" s="39">
        <v>73.27425373134331</v>
      </c>
      <c r="AB297" s="39">
        <v>1.6816733692900427E-5</v>
      </c>
      <c r="AD297" s="39">
        <v>0.012524481858925756</v>
      </c>
      <c r="AE297" s="39">
        <v>6.3843621733653055</v>
      </c>
      <c r="AG297" s="39">
        <v>8.712967854675501</v>
      </c>
      <c r="AH297" s="39">
        <v>0.010337535130923564</v>
      </c>
      <c r="AI297" s="39">
        <v>15.097330028040806</v>
      </c>
    </row>
    <row r="298" ht="15.75" customHeight="1">
      <c r="A298" s="39">
        <v>327.0</v>
      </c>
      <c r="B298" s="39">
        <v>44648.0</v>
      </c>
      <c r="C298" s="39">
        <v>8.0</v>
      </c>
      <c r="D298" s="39" t="s">
        <v>51</v>
      </c>
      <c r="E298" s="39">
        <v>26.5</v>
      </c>
      <c r="F298" s="39">
        <v>1.538</v>
      </c>
      <c r="H298" s="39">
        <v>0.08429999999999999</v>
      </c>
      <c r="J298" s="39">
        <v>0.19910000000000005</v>
      </c>
      <c r="K298" s="39">
        <v>0.28340000000000004</v>
      </c>
      <c r="N298" s="39">
        <v>0.019100000000000006</v>
      </c>
      <c r="P298" s="39">
        <v>0.06190000000000001</v>
      </c>
      <c r="S298" s="39">
        <v>0.06519999999999998</v>
      </c>
      <c r="U298" s="39">
        <v>0.13720000000000004</v>
      </c>
      <c r="V298" s="39">
        <v>0.20240000000000002</v>
      </c>
      <c r="W298" s="39">
        <f t="shared" si="10"/>
        <v>32.21343874</v>
      </c>
      <c r="Y298" s="39">
        <f t="shared" si="11"/>
        <v>67.78656126</v>
      </c>
      <c r="Z298" s="39">
        <v>47.5218658892128</v>
      </c>
      <c r="AB298" s="39">
        <v>1.9103901076548036E-5</v>
      </c>
      <c r="AD298" s="39">
        <v>0.014773620520773752</v>
      </c>
      <c r="AE298" s="39">
        <v>4.239271781534459</v>
      </c>
      <c r="AG298" s="39">
        <v>8.92067620286086</v>
      </c>
      <c r="AH298" s="39">
        <v>0.010876092344687225</v>
      </c>
      <c r="AI298" s="39">
        <v>13.15994798439532</v>
      </c>
    </row>
    <row r="299" ht="15.75" customHeight="1">
      <c r="A299" s="39">
        <v>328.0</v>
      </c>
      <c r="B299" s="39">
        <v>44648.0</v>
      </c>
      <c r="C299" s="39">
        <v>7.5</v>
      </c>
      <c r="D299" s="39" t="s">
        <v>53</v>
      </c>
      <c r="E299" s="39">
        <v>27.35</v>
      </c>
      <c r="F299" s="39">
        <v>1.4508</v>
      </c>
      <c r="H299" s="39">
        <v>0.08240000000000003</v>
      </c>
      <c r="J299" s="39">
        <v>0.17870000000000003</v>
      </c>
      <c r="K299" s="39">
        <v>0.26110000000000005</v>
      </c>
      <c r="N299" s="39">
        <v>0.017799999999999983</v>
      </c>
      <c r="P299" s="39">
        <v>0.052200000000000024</v>
      </c>
      <c r="S299" s="39">
        <v>0.06460000000000005</v>
      </c>
      <c r="U299" s="39">
        <v>0.1265</v>
      </c>
      <c r="V299" s="39">
        <v>0.19110000000000005</v>
      </c>
      <c r="W299" s="39">
        <f t="shared" si="10"/>
        <v>33.80429095</v>
      </c>
      <c r="Y299" s="39">
        <f t="shared" si="11"/>
        <v>66.19570905</v>
      </c>
      <c r="Z299" s="39">
        <v>51.067193675889364</v>
      </c>
      <c r="AB299" s="39">
        <v>1.637447117412808E-5</v>
      </c>
      <c r="AD299" s="39">
        <v>0.012473754242351243</v>
      </c>
      <c r="AE299" s="39">
        <v>4.452715743038327</v>
      </c>
      <c r="AG299" s="39">
        <v>8.719327267714364</v>
      </c>
      <c r="AH299" s="39">
        <v>0.009340899404824996</v>
      </c>
      <c r="AI299" s="39">
        <v>13.17204301075269</v>
      </c>
    </row>
    <row r="300" ht="15.75" customHeight="1">
      <c r="A300" s="39">
        <v>329.0</v>
      </c>
      <c r="B300" s="39">
        <v>44648.0</v>
      </c>
      <c r="C300" s="39">
        <v>8.0</v>
      </c>
      <c r="D300" s="39" t="s">
        <v>51</v>
      </c>
      <c r="E300" s="39">
        <v>29.8</v>
      </c>
      <c r="F300" s="39">
        <v>2.2614</v>
      </c>
      <c r="H300" s="39">
        <v>0.022699999999999998</v>
      </c>
      <c r="J300" s="39">
        <v>0.3011</v>
      </c>
      <c r="K300" s="39">
        <v>0.3238</v>
      </c>
      <c r="N300" s="39">
        <v>0.0046000000000000485</v>
      </c>
      <c r="P300" s="39">
        <v>0.08149999999999996</v>
      </c>
      <c r="S300" s="39">
        <v>0.01809999999999995</v>
      </c>
      <c r="U300" s="39">
        <v>0.21960000000000002</v>
      </c>
      <c r="V300" s="39">
        <v>0.23769999999999997</v>
      </c>
      <c r="W300" s="39">
        <f t="shared" si="10"/>
        <v>7.614640303</v>
      </c>
      <c r="Y300" s="39">
        <f t="shared" si="11"/>
        <v>92.3853597</v>
      </c>
      <c r="Z300" s="39">
        <v>8.242258652094694</v>
      </c>
      <c r="AB300" s="39">
        <v>3.094451340309517E-6</v>
      </c>
      <c r="AD300" s="39">
        <v>0.017047661490616216</v>
      </c>
      <c r="AE300" s="39">
        <v>0.8003891394711218</v>
      </c>
      <c r="AG300" s="39">
        <v>9.710798620323693</v>
      </c>
      <c r="AH300" s="39">
        <v>0.008982151780453687</v>
      </c>
      <c r="AI300" s="39">
        <v>10.511187759794815</v>
      </c>
    </row>
    <row r="301" ht="15.75" customHeight="1">
      <c r="A301" s="39">
        <v>330.0</v>
      </c>
      <c r="B301" s="39">
        <v>44648.0</v>
      </c>
      <c r="C301" s="39">
        <v>7.5</v>
      </c>
      <c r="D301" s="39" t="s">
        <v>53</v>
      </c>
      <c r="E301" s="39">
        <v>32.9</v>
      </c>
      <c r="F301" s="39">
        <v>2.4207</v>
      </c>
      <c r="H301" s="39">
        <v>0.1597</v>
      </c>
      <c r="J301" s="39">
        <v>0.31720000000000004</v>
      </c>
      <c r="K301" s="39">
        <v>0.47690000000000005</v>
      </c>
      <c r="N301" s="39">
        <v>0.045599999999999974</v>
      </c>
      <c r="P301" s="39">
        <v>0.11960000000000004</v>
      </c>
      <c r="S301" s="39">
        <v>0.11410000000000003</v>
      </c>
      <c r="U301" s="39">
        <v>0.1976</v>
      </c>
      <c r="V301" s="39">
        <v>0.31170000000000003</v>
      </c>
      <c r="W301" s="39">
        <f t="shared" si="10"/>
        <v>36.60571062</v>
      </c>
      <c r="Y301" s="39">
        <f t="shared" si="11"/>
        <v>63.39428938</v>
      </c>
      <c r="Z301" s="39">
        <v>57.742914979757096</v>
      </c>
      <c r="AB301" s="39">
        <v>1.2385151233207976E-5</v>
      </c>
      <c r="AD301" s="39">
        <v>0.011641166379356376</v>
      </c>
      <c r="AE301" s="39">
        <v>4.713512620316439</v>
      </c>
      <c r="AG301" s="39">
        <v>8.162928078654934</v>
      </c>
      <c r="AH301" s="39">
        <v>0.0087528423921976</v>
      </c>
      <c r="AI301" s="39">
        <v>12.876440698971372</v>
      </c>
    </row>
    <row r="302" ht="15.75" customHeight="1">
      <c r="A302" s="39">
        <v>331.0</v>
      </c>
      <c r="B302" s="39">
        <v>44648.0</v>
      </c>
      <c r="C302" s="39">
        <v>8.0</v>
      </c>
      <c r="D302" s="39" t="s">
        <v>51</v>
      </c>
      <c r="E302" s="39">
        <v>31.1</v>
      </c>
      <c r="F302" s="39">
        <v>1.4676999999999998</v>
      </c>
      <c r="H302" s="39">
        <v>0.041100000000000025</v>
      </c>
      <c r="J302" s="39">
        <v>0.18499999999999994</v>
      </c>
      <c r="K302" s="39">
        <v>0.22609999999999997</v>
      </c>
      <c r="N302" s="39">
        <v>0.011099999999999999</v>
      </c>
      <c r="P302" s="39">
        <v>0.06009999999999999</v>
      </c>
      <c r="S302" s="39">
        <v>0.030000000000000027</v>
      </c>
      <c r="U302" s="39">
        <v>0.12489999999999996</v>
      </c>
      <c r="V302" s="39">
        <v>0.15489999999999998</v>
      </c>
      <c r="W302" s="39">
        <f t="shared" si="10"/>
        <v>19.36733376</v>
      </c>
      <c r="Y302" s="39">
        <f t="shared" si="11"/>
        <v>80.63266624</v>
      </c>
      <c r="Z302" s="39">
        <v>24.019215372297868</v>
      </c>
      <c r="AB302" s="39">
        <v>4.216025616416241E-6</v>
      </c>
      <c r="AD302" s="39">
        <v>0.008607870997930873</v>
      </c>
      <c r="AE302" s="39">
        <v>2.0440144443687425</v>
      </c>
      <c r="AG302" s="39">
        <v>8.509913470055185</v>
      </c>
      <c r="AH302" s="39">
        <v>0.005149561517662546</v>
      </c>
      <c r="AI302" s="39">
        <v>10.553927914423928</v>
      </c>
    </row>
    <row r="303" ht="15.75" customHeight="1">
      <c r="A303" s="39">
        <v>332.0</v>
      </c>
      <c r="B303" s="39">
        <v>44648.0</v>
      </c>
      <c r="C303" s="39">
        <v>8.0</v>
      </c>
      <c r="D303" s="39" t="s">
        <v>55</v>
      </c>
      <c r="E303" s="39">
        <v>30.55</v>
      </c>
      <c r="F303" s="39">
        <v>1.9741</v>
      </c>
      <c r="H303" s="39">
        <v>0.08449999999999996</v>
      </c>
      <c r="J303" s="39">
        <v>0.2654</v>
      </c>
      <c r="K303" s="39">
        <v>0.3499</v>
      </c>
      <c r="N303" s="39">
        <v>0.02130000000000004</v>
      </c>
      <c r="P303" s="39">
        <v>0.09349999999999997</v>
      </c>
      <c r="S303" s="39">
        <v>0.06319999999999992</v>
      </c>
      <c r="U303" s="39">
        <v>0.17190000000000005</v>
      </c>
      <c r="V303" s="39">
        <v>0.23509999999999998</v>
      </c>
      <c r="W303" s="39">
        <f t="shared" si="10"/>
        <v>26.8821778</v>
      </c>
      <c r="Y303" s="39">
        <f t="shared" si="11"/>
        <v>73.1178222</v>
      </c>
      <c r="Z303" s="39">
        <v>36.765561372891156</v>
      </c>
      <c r="AB303" s="39">
        <v>9.639846089992586E-6</v>
      </c>
      <c r="AD303" s="39">
        <v>0.012451254542968675</v>
      </c>
      <c r="AE303" s="39">
        <v>3.2014588926599425</v>
      </c>
      <c r="AG303" s="39">
        <v>8.70776556405451</v>
      </c>
      <c r="AH303" s="39">
        <v>0.008245537770154854</v>
      </c>
      <c r="AI303" s="39">
        <v>11.909224456714451</v>
      </c>
    </row>
    <row r="304" ht="15.75" customHeight="1">
      <c r="A304" s="39">
        <v>333.0</v>
      </c>
      <c r="B304" s="39">
        <v>44648.0</v>
      </c>
      <c r="C304" s="39">
        <v>7.5</v>
      </c>
      <c r="D304" s="39" t="s">
        <v>51</v>
      </c>
      <c r="E304" s="39">
        <v>35.3</v>
      </c>
      <c r="F304" s="39">
        <v>2.5155000000000003</v>
      </c>
      <c r="H304" s="39">
        <v>0.3033</v>
      </c>
      <c r="J304" s="39">
        <v>0.35900000000000004</v>
      </c>
      <c r="K304" s="39">
        <v>0.6623000000000001</v>
      </c>
      <c r="N304" s="39">
        <v>0.069</v>
      </c>
      <c r="P304" s="39">
        <v>0.11120000000000002</v>
      </c>
      <c r="S304" s="39">
        <v>0.2343</v>
      </c>
      <c r="U304" s="39">
        <v>0.24780000000000002</v>
      </c>
      <c r="V304" s="39">
        <v>0.48210000000000003</v>
      </c>
      <c r="W304" s="39">
        <f t="shared" si="10"/>
        <v>48.59987554</v>
      </c>
      <c r="Y304" s="39">
        <f t="shared" si="11"/>
        <v>51.40012446</v>
      </c>
      <c r="Z304" s="39">
        <v>94.55205811138015</v>
      </c>
      <c r="AB304" s="39">
        <v>1.8408654993596657E-5</v>
      </c>
      <c r="AD304" s="39">
        <v>0.011996655864730248</v>
      </c>
      <c r="AE304" s="39">
        <v>9.314251639833035</v>
      </c>
      <c r="AG304" s="39">
        <v>9.85092426952892</v>
      </c>
      <c r="AH304" s="39">
        <v>0.010960062111110754</v>
      </c>
      <c r="AI304" s="39">
        <v>19.165175909361956</v>
      </c>
    </row>
    <row r="305" ht="15.75" customHeight="1">
      <c r="A305" s="39">
        <v>334.0</v>
      </c>
      <c r="B305" s="39">
        <v>44648.0</v>
      </c>
      <c r="C305" s="39">
        <v>7.5</v>
      </c>
      <c r="D305" s="39" t="s">
        <v>51</v>
      </c>
      <c r="E305" s="39">
        <v>36.1</v>
      </c>
      <c r="F305" s="39">
        <v>3.0468</v>
      </c>
      <c r="H305" s="39">
        <v>0.24509999999999998</v>
      </c>
      <c r="J305" s="39">
        <v>0.3852</v>
      </c>
      <c r="K305" s="39">
        <v>0.6303</v>
      </c>
      <c r="N305" s="39">
        <v>0.05510000000000004</v>
      </c>
      <c r="P305" s="39">
        <v>0.11260000000000003</v>
      </c>
      <c r="S305" s="39">
        <v>0.18999999999999995</v>
      </c>
      <c r="U305" s="39">
        <v>0.27259999999999995</v>
      </c>
      <c r="V305" s="39">
        <v>0.4625999999999999</v>
      </c>
      <c r="W305" s="39">
        <f t="shared" si="10"/>
        <v>41.07220061</v>
      </c>
      <c r="Y305" s="39">
        <f t="shared" si="11"/>
        <v>58.92779939</v>
      </c>
      <c r="Z305" s="39">
        <v>69.69919295671313</v>
      </c>
      <c r="AB305" s="39">
        <v>1.3468781019319658E-5</v>
      </c>
      <c r="AD305" s="39">
        <v>0.012397996896616139</v>
      </c>
      <c r="AE305" s="39">
        <v>6.236050938689771</v>
      </c>
      <c r="AG305" s="39">
        <v>8.947092030983326</v>
      </c>
      <c r="AH305" s="39">
        <v>0.00983295434514235</v>
      </c>
      <c r="AI305" s="39">
        <v>15.183142969673098</v>
      </c>
    </row>
    <row r="306" ht="15.75" customHeight="1">
      <c r="A306" s="39">
        <v>335.0</v>
      </c>
      <c r="B306" s="39">
        <v>44648.0</v>
      </c>
      <c r="C306" s="39">
        <v>8.0</v>
      </c>
      <c r="D306" s="39" t="s">
        <v>55</v>
      </c>
      <c r="E306" s="39">
        <v>30.05</v>
      </c>
      <c r="F306" s="39">
        <v>1.5871999999999997</v>
      </c>
      <c r="H306" s="39">
        <v>0.0509</v>
      </c>
      <c r="J306" s="39">
        <v>0.20340000000000003</v>
      </c>
      <c r="K306" s="39">
        <v>0.2543</v>
      </c>
      <c r="N306" s="39">
        <v>0.0121</v>
      </c>
      <c r="P306" s="39">
        <v>0.06119999999999998</v>
      </c>
      <c r="S306" s="39">
        <v>0.0388</v>
      </c>
      <c r="U306" s="39">
        <v>0.14220000000000005</v>
      </c>
      <c r="V306" s="39">
        <v>0.18100000000000005</v>
      </c>
      <c r="W306" s="39">
        <f t="shared" si="10"/>
        <v>21.43646409</v>
      </c>
      <c r="Y306" s="39">
        <f t="shared" si="11"/>
        <v>78.56353591</v>
      </c>
      <c r="Z306" s="39">
        <v>27.28551336146272</v>
      </c>
      <c r="AB306" s="39">
        <v>6.383843413533562E-6</v>
      </c>
      <c r="AD306" s="39">
        <v>0.010784921312502384</v>
      </c>
      <c r="AE306" s="39">
        <v>2.444556451612904</v>
      </c>
      <c r="AG306" s="39">
        <v>8.95917338709678</v>
      </c>
      <c r="AH306" s="39">
        <v>0.006670296603997681</v>
      </c>
      <c r="AI306" s="39">
        <v>11.403729838709681</v>
      </c>
    </row>
    <row r="307" ht="15.75" customHeight="1">
      <c r="A307" s="39">
        <v>336.0</v>
      </c>
      <c r="B307" s="39">
        <v>44648.0</v>
      </c>
      <c r="C307" s="39">
        <v>7.5</v>
      </c>
      <c r="D307" s="39" t="s">
        <v>51</v>
      </c>
      <c r="E307" s="39">
        <v>31.8</v>
      </c>
      <c r="F307" s="39">
        <v>1.7887000000000002</v>
      </c>
      <c r="H307" s="39">
        <v>0.09539999999999998</v>
      </c>
      <c r="J307" s="39">
        <v>0.21139999999999998</v>
      </c>
      <c r="K307" s="39">
        <v>0.30679999999999996</v>
      </c>
      <c r="N307" s="39">
        <v>0.034499999999999975</v>
      </c>
      <c r="P307" s="39">
        <v>0.0922</v>
      </c>
      <c r="S307" s="39">
        <v>0.06090000000000001</v>
      </c>
      <c r="U307" s="39">
        <v>0.11919999999999997</v>
      </c>
      <c r="V307" s="39">
        <v>0.18009999999999998</v>
      </c>
      <c r="W307" s="39">
        <f t="shared" si="10"/>
        <v>33.81454747</v>
      </c>
      <c r="Y307" s="39">
        <f t="shared" si="11"/>
        <v>66.18545253</v>
      </c>
      <c r="Z307" s="39">
        <v>51.090604026845654</v>
      </c>
      <c r="AB307" s="39">
        <v>7.727269937595662E-6</v>
      </c>
      <c r="AD307" s="39">
        <v>0.0077207535109474704</v>
      </c>
      <c r="AE307" s="39">
        <v>3.4047073293453347</v>
      </c>
      <c r="AG307" s="39">
        <v>6.664057695533067</v>
      </c>
      <c r="AH307" s="39">
        <v>0.0056005715879302795</v>
      </c>
      <c r="AI307" s="39">
        <v>10.0687650248784</v>
      </c>
    </row>
    <row r="308" ht="15.75" customHeight="1">
      <c r="A308" s="39">
        <v>337.0</v>
      </c>
      <c r="B308" s="39">
        <v>44648.0</v>
      </c>
      <c r="C308" s="39">
        <v>8.0</v>
      </c>
      <c r="D308" s="39" t="s">
        <v>55</v>
      </c>
      <c r="E308" s="39">
        <v>28.2</v>
      </c>
      <c r="F308" s="39">
        <v>1.6199</v>
      </c>
      <c r="H308" s="39">
        <v>0.047599999999999976</v>
      </c>
      <c r="J308" s="39">
        <v>0.1874</v>
      </c>
      <c r="K308" s="39">
        <v>0.235</v>
      </c>
      <c r="N308" s="39">
        <v>0.016600000000000004</v>
      </c>
      <c r="P308" s="39">
        <v>0.0802</v>
      </c>
      <c r="S308" s="39">
        <v>0.030999999999999972</v>
      </c>
      <c r="U308" s="39">
        <v>0.10720000000000002</v>
      </c>
      <c r="V308" s="39">
        <v>0.1382</v>
      </c>
      <c r="W308" s="39">
        <f t="shared" si="10"/>
        <v>22.43125904</v>
      </c>
      <c r="Y308" s="39">
        <f t="shared" si="11"/>
        <v>77.56874096</v>
      </c>
      <c r="Z308" s="39">
        <v>28.917910447761162</v>
      </c>
      <c r="AB308" s="39">
        <v>6.827838056512854E-6</v>
      </c>
      <c r="AD308" s="39">
        <v>0.009706111952809402</v>
      </c>
      <c r="AE308" s="39">
        <v>1.9136983764429887</v>
      </c>
      <c r="AG308" s="39">
        <v>6.617692450151245</v>
      </c>
      <c r="AH308" s="39">
        <v>0.0061625537194534424</v>
      </c>
      <c r="AI308" s="39">
        <v>8.531390826594235</v>
      </c>
    </row>
    <row r="309" ht="15.75" customHeight="1">
      <c r="A309" s="39">
        <v>338.0</v>
      </c>
      <c r="B309" s="39">
        <v>44648.0</v>
      </c>
      <c r="C309" s="39">
        <v>7.5</v>
      </c>
      <c r="D309" s="39" t="s">
        <v>51</v>
      </c>
      <c r="F309" s="39">
        <v>2.7232000000000003</v>
      </c>
      <c r="H309" s="39">
        <v>0.20829999999999999</v>
      </c>
      <c r="J309" s="39">
        <v>0.31750000000000006</v>
      </c>
      <c r="K309" s="39">
        <v>0.5258</v>
      </c>
      <c r="N309" s="39">
        <v>0.0514</v>
      </c>
      <c r="P309" s="39">
        <v>0.10970000000000008</v>
      </c>
      <c r="S309" s="39">
        <v>0.15689999999999998</v>
      </c>
      <c r="U309" s="39">
        <v>0.20779999999999998</v>
      </c>
      <c r="V309" s="39">
        <v>0.36469999999999997</v>
      </c>
      <c r="W309" s="39">
        <f t="shared" si="10"/>
        <v>43.02166164</v>
      </c>
      <c r="Y309" s="39">
        <f t="shared" si="11"/>
        <v>56.97833836</v>
      </c>
      <c r="Z309" s="39">
        <v>75.50529355149182</v>
      </c>
      <c r="AB309" s="39" t="e">
        <v>#DIV/0!</v>
      </c>
      <c r="AD309" s="39" t="e">
        <v>#DIV/0!</v>
      </c>
      <c r="AE309" s="39">
        <v>5.761603995299646</v>
      </c>
      <c r="AG309" s="39">
        <v>7.630728554641597</v>
      </c>
    </row>
    <row r="310" ht="15.75" customHeight="1">
      <c r="A310" s="39">
        <v>339.0</v>
      </c>
      <c r="B310" s="39">
        <v>44648.0</v>
      </c>
      <c r="C310" s="39">
        <v>8.0</v>
      </c>
      <c r="D310" s="39" t="s">
        <v>55</v>
      </c>
      <c r="E310" s="39">
        <v>29.2</v>
      </c>
      <c r="F310" s="39">
        <v>1.8817000000000002</v>
      </c>
      <c r="H310" s="39">
        <v>0.05319999999999997</v>
      </c>
      <c r="J310" s="39">
        <v>0.2172</v>
      </c>
      <c r="K310" s="39">
        <v>0.2704</v>
      </c>
      <c r="N310" s="39">
        <v>0.014600000000000002</v>
      </c>
      <c r="P310" s="39">
        <v>0.07700000000000001</v>
      </c>
      <c r="S310" s="39">
        <v>0.03859999999999997</v>
      </c>
      <c r="U310" s="39">
        <v>0.1402</v>
      </c>
      <c r="V310" s="39">
        <v>0.17879999999999996</v>
      </c>
      <c r="W310" s="39">
        <f t="shared" si="10"/>
        <v>21.58836689</v>
      </c>
      <c r="Y310" s="39">
        <f t="shared" si="11"/>
        <v>78.41163311</v>
      </c>
      <c r="Z310" s="39">
        <v>27.532097004279578</v>
      </c>
      <c r="AB310" s="39">
        <v>7.245033562401776E-6</v>
      </c>
      <c r="AD310" s="39">
        <v>0.011518797993674357</v>
      </c>
      <c r="AE310" s="39">
        <v>2.051336557368335</v>
      </c>
      <c r="AG310" s="39">
        <v>7.450709464845618</v>
      </c>
      <c r="AH310" s="39">
        <v>0.007181562759468093</v>
      </c>
      <c r="AI310" s="39">
        <v>9.502046022213953</v>
      </c>
    </row>
    <row r="311" ht="15.75" customHeight="1">
      <c r="A311" s="39">
        <v>340.0</v>
      </c>
      <c r="B311" s="39">
        <v>44648.0</v>
      </c>
      <c r="C311" s="39">
        <v>8.0</v>
      </c>
      <c r="D311" s="39" t="s">
        <v>52</v>
      </c>
      <c r="E311" s="39">
        <v>27.9</v>
      </c>
      <c r="F311" s="39">
        <v>1.5508</v>
      </c>
      <c r="H311" s="39">
        <v>0.08649999999999997</v>
      </c>
      <c r="J311" s="39">
        <v>0.22109999999999996</v>
      </c>
      <c r="K311" s="39">
        <v>0.30759999999999993</v>
      </c>
      <c r="N311" s="39">
        <v>0.021999999999999964</v>
      </c>
      <c r="P311" s="39">
        <v>0.069</v>
      </c>
      <c r="S311" s="39">
        <v>0.0645</v>
      </c>
      <c r="U311" s="39">
        <v>0.15209999999999996</v>
      </c>
      <c r="V311" s="39">
        <v>0.21659999999999996</v>
      </c>
      <c r="W311" s="39">
        <f t="shared" si="10"/>
        <v>29.77839335</v>
      </c>
      <c r="Y311" s="39">
        <f t="shared" si="11"/>
        <v>70.22160665</v>
      </c>
      <c r="Z311" s="39">
        <v>42.406311637080876</v>
      </c>
      <c r="AB311" s="39">
        <v>1.4921165256714883E-5</v>
      </c>
      <c r="AD311" s="39">
        <v>0.01418826383617781</v>
      </c>
      <c r="AE311" s="39">
        <v>4.159143667784369</v>
      </c>
      <c r="AG311" s="39">
        <v>9.807841114263603</v>
      </c>
      <c r="AH311" s="39">
        <v>0.009973459822221005</v>
      </c>
      <c r="AI311" s="39">
        <v>13.966984782047973</v>
      </c>
    </row>
    <row r="312" ht="15.75" customHeight="1">
      <c r="A312" s="39">
        <v>341.0</v>
      </c>
      <c r="B312" s="39">
        <v>44648.0</v>
      </c>
      <c r="C312" s="39">
        <v>8.0</v>
      </c>
      <c r="D312" s="39" t="s">
        <v>52</v>
      </c>
      <c r="E312" s="39">
        <v>31.4</v>
      </c>
      <c r="F312" s="39">
        <v>2.6505</v>
      </c>
      <c r="H312" s="39">
        <v>0.14379999999999993</v>
      </c>
      <c r="J312" s="39">
        <v>0.30129999999999996</v>
      </c>
      <c r="K312" s="39">
        <v>0.4450999999999999</v>
      </c>
      <c r="N312" s="39">
        <v>0.03369999999999995</v>
      </c>
      <c r="P312" s="39">
        <v>0.08969999999999995</v>
      </c>
      <c r="S312" s="39">
        <v>0.11009999999999998</v>
      </c>
      <c r="U312" s="39">
        <v>0.2116</v>
      </c>
      <c r="V312" s="39">
        <v>0.3217</v>
      </c>
      <c r="W312" s="39">
        <f t="shared" si="10"/>
        <v>34.2244327</v>
      </c>
      <c r="Y312" s="39">
        <f t="shared" si="11"/>
        <v>65.7755673</v>
      </c>
      <c r="Z312" s="39">
        <v>52.0321361058601</v>
      </c>
      <c r="AB312" s="39">
        <v>1.480577534771845E-5</v>
      </c>
      <c r="AD312" s="39">
        <v>0.014197945262464777</v>
      </c>
      <c r="AE312" s="39">
        <v>4.153933220147141</v>
      </c>
      <c r="AG312" s="39">
        <v>7.983399358611583</v>
      </c>
      <c r="AH312" s="39">
        <v>0.010391114172924161</v>
      </c>
      <c r="AI312" s="39">
        <v>12.137332578758723</v>
      </c>
    </row>
    <row r="313" ht="15.75" customHeight="1">
      <c r="A313" s="39">
        <v>342.0</v>
      </c>
      <c r="B313" s="39">
        <v>44648.0</v>
      </c>
      <c r="C313" s="39">
        <v>7.5</v>
      </c>
      <c r="D313" s="39" t="s">
        <v>55</v>
      </c>
      <c r="E313" s="39">
        <v>30.3</v>
      </c>
      <c r="F313" s="39">
        <v>2.3202</v>
      </c>
      <c r="H313" s="39">
        <v>0.18230000000000002</v>
      </c>
      <c r="J313" s="39">
        <v>0.3047</v>
      </c>
      <c r="K313" s="39">
        <v>0.48700000000000004</v>
      </c>
      <c r="N313" s="39">
        <v>0.064</v>
      </c>
      <c r="P313" s="39">
        <v>0.13179999999999997</v>
      </c>
      <c r="S313" s="39">
        <v>0.11830000000000002</v>
      </c>
      <c r="U313" s="39">
        <v>0.17290000000000005</v>
      </c>
      <c r="V313" s="39">
        <v>0.29120000000000007</v>
      </c>
      <c r="W313" s="39">
        <f t="shared" si="10"/>
        <v>40.625</v>
      </c>
      <c r="Y313" s="39">
        <f t="shared" si="11"/>
        <v>59.375</v>
      </c>
      <c r="Z313" s="39">
        <v>68.42105263157893</v>
      </c>
      <c r="AB313" s="39">
        <v>1.873780206519043E-5</v>
      </c>
      <c r="AD313" s="39">
        <v>0.01281389288480141</v>
      </c>
      <c r="AE313" s="39">
        <v>5.098698388069995</v>
      </c>
      <c r="AG313" s="39">
        <v>7.451943797948456</v>
      </c>
      <c r="AH313" s="39">
        <v>0.01046799448431593</v>
      </c>
      <c r="AI313" s="39">
        <v>12.550642186018452</v>
      </c>
    </row>
    <row r="314" ht="15.75" customHeight="1">
      <c r="A314" s="39">
        <v>343.0</v>
      </c>
      <c r="B314" s="39">
        <v>44648.0</v>
      </c>
      <c r="C314" s="39">
        <v>7.5</v>
      </c>
      <c r="D314" s="39" t="s">
        <v>55</v>
      </c>
      <c r="E314" s="39">
        <v>27.7</v>
      </c>
      <c r="F314" s="39">
        <v>1.9356999999999998</v>
      </c>
      <c r="H314" s="39">
        <v>0.16649999999999998</v>
      </c>
      <c r="J314" s="39">
        <v>0.24509999999999998</v>
      </c>
      <c r="K314" s="39">
        <v>0.41159999999999997</v>
      </c>
      <c r="N314" s="39">
        <v>0.058499999999999996</v>
      </c>
      <c r="P314" s="39">
        <v>0.10229999999999995</v>
      </c>
      <c r="S314" s="39">
        <v>0.10799999999999998</v>
      </c>
      <c r="U314" s="39">
        <v>0.14280000000000004</v>
      </c>
      <c r="V314" s="39">
        <v>0.2508</v>
      </c>
      <c r="W314" s="39">
        <f t="shared" si="10"/>
        <v>43.06220096</v>
      </c>
      <c r="Y314" s="39">
        <f t="shared" si="11"/>
        <v>56.93779904</v>
      </c>
      <c r="Z314" s="39">
        <v>75.6302521008403</v>
      </c>
      <c r="AB314" s="39">
        <v>2.582312940292712E-5</v>
      </c>
      <c r="AD314" s="39">
        <v>0.013590607160171445</v>
      </c>
      <c r="AE314" s="39">
        <v>5.579376969571731</v>
      </c>
      <c r="AG314" s="39">
        <v>7.377176215322626</v>
      </c>
      <c r="AH314" s="39">
        <v>0.011800168938144298</v>
      </c>
      <c r="AI314" s="39">
        <v>12.956553184894357</v>
      </c>
    </row>
    <row r="315" ht="15.75" customHeight="1">
      <c r="A315" s="39">
        <v>344.0</v>
      </c>
      <c r="B315" s="39">
        <v>44648.0</v>
      </c>
      <c r="C315" s="39">
        <v>8.0</v>
      </c>
      <c r="D315" s="39" t="s">
        <v>52</v>
      </c>
      <c r="E315" s="39">
        <v>28.8</v>
      </c>
      <c r="F315" s="39">
        <v>1.4134000000000002</v>
      </c>
      <c r="H315" s="39">
        <v>0.1622</v>
      </c>
      <c r="J315" s="39">
        <v>0.2117</v>
      </c>
      <c r="K315" s="39">
        <v>0.3739</v>
      </c>
      <c r="N315" s="39">
        <v>0.04930000000000001</v>
      </c>
      <c r="P315" s="39">
        <v>0.0811</v>
      </c>
      <c r="S315" s="39">
        <v>0.1129</v>
      </c>
      <c r="U315" s="39">
        <v>0.1306</v>
      </c>
      <c r="V315" s="39">
        <v>0.2435</v>
      </c>
      <c r="W315" s="39">
        <f t="shared" si="10"/>
        <v>46.36550308</v>
      </c>
      <c r="Y315" s="39">
        <f t="shared" si="11"/>
        <v>53.63449692</v>
      </c>
      <c r="Z315" s="39">
        <v>86.44716692189893</v>
      </c>
      <c r="AB315" s="39">
        <v>2.2575875706186737E-5</v>
      </c>
      <c r="AD315" s="39">
        <v>0.011150718708737949</v>
      </c>
      <c r="AE315" s="39">
        <v>7.987830762699871</v>
      </c>
      <c r="AG315" s="39">
        <v>9.240130182538557</v>
      </c>
      <c r="AH315" s="39">
        <v>0.01019345716520919</v>
      </c>
      <c r="AI315" s="39">
        <v>17.22796094523843</v>
      </c>
    </row>
    <row r="316" ht="15.75" customHeight="1">
      <c r="A316" s="39">
        <v>345.0</v>
      </c>
      <c r="B316" s="39">
        <v>44648.0</v>
      </c>
      <c r="C316" s="39">
        <v>7.5</v>
      </c>
      <c r="D316" s="39" t="s">
        <v>55</v>
      </c>
      <c r="E316" s="39">
        <v>29.0</v>
      </c>
      <c r="F316" s="39">
        <v>1.9699</v>
      </c>
      <c r="H316" s="39">
        <v>0.15100000000000002</v>
      </c>
      <c r="J316" s="39">
        <v>0.2687</v>
      </c>
      <c r="K316" s="39">
        <v>0.4197</v>
      </c>
      <c r="N316" s="39">
        <v>0.03999999999999998</v>
      </c>
      <c r="P316" s="39">
        <v>0.10269999999999996</v>
      </c>
      <c r="S316" s="39">
        <v>0.11100000000000004</v>
      </c>
      <c r="U316" s="39">
        <v>0.16600000000000004</v>
      </c>
      <c r="V316" s="39">
        <v>0.2770000000000001</v>
      </c>
      <c r="W316" s="39">
        <f t="shared" si="10"/>
        <v>40.07220217</v>
      </c>
      <c r="Y316" s="39">
        <f t="shared" si="11"/>
        <v>59.92779783</v>
      </c>
      <c r="Z316" s="39">
        <v>66.86746987951808</v>
      </c>
      <c r="AB316" s="39">
        <v>2.1501930265399912E-5</v>
      </c>
      <c r="AD316" s="39">
        <v>0.013902365741978694</v>
      </c>
      <c r="AE316" s="39">
        <v>5.6348037971470655</v>
      </c>
      <c r="AG316" s="39">
        <v>8.426823696634349</v>
      </c>
      <c r="AH316" s="39">
        <v>0.011357579236541068</v>
      </c>
      <c r="AI316" s="39">
        <v>14.061627493781415</v>
      </c>
    </row>
    <row r="317" ht="15.75" customHeight="1">
      <c r="A317" s="39">
        <v>346.0</v>
      </c>
      <c r="B317" s="39">
        <v>44648.0</v>
      </c>
      <c r="C317" s="39">
        <v>8.0</v>
      </c>
      <c r="D317" s="39" t="s">
        <v>52</v>
      </c>
      <c r="E317" s="39">
        <v>23.7</v>
      </c>
      <c r="F317" s="39">
        <v>1.0885999999999998</v>
      </c>
      <c r="H317" s="39">
        <v>0.013500000000000012</v>
      </c>
      <c r="J317" s="39">
        <v>0.13479999999999998</v>
      </c>
      <c r="K317" s="39">
        <v>0.1483</v>
      </c>
      <c r="N317" s="39">
        <v>0.004500000000000004</v>
      </c>
      <c r="P317" s="39">
        <v>0.0504</v>
      </c>
      <c r="S317" s="39">
        <v>0.009000000000000008</v>
      </c>
      <c r="U317" s="39">
        <v>0.08439999999999998</v>
      </c>
      <c r="V317" s="39">
        <v>0.09339999999999998</v>
      </c>
      <c r="W317" s="39">
        <f t="shared" si="10"/>
        <v>9.635974304</v>
      </c>
      <c r="Y317" s="39">
        <f t="shared" si="11"/>
        <v>90.3640257</v>
      </c>
      <c r="Z317" s="39">
        <v>10.663507109004753</v>
      </c>
      <c r="AB317" s="39">
        <v>4.402863047012457E-6</v>
      </c>
      <c r="AD317" s="39">
        <v>0.012407421403600877</v>
      </c>
      <c r="AE317" s="39">
        <v>0.8267499540694478</v>
      </c>
      <c r="AG317" s="39">
        <v>7.753077347051257</v>
      </c>
      <c r="AH317" s="39">
        <v>0.007016198027456772</v>
      </c>
      <c r="AI317" s="39">
        <v>8.579827301120705</v>
      </c>
    </row>
    <row r="318" ht="15.75" customHeight="1">
      <c r="A318" s="39">
        <v>347.0</v>
      </c>
      <c r="B318" s="39">
        <v>44648.0</v>
      </c>
      <c r="C318" s="39">
        <v>7.5</v>
      </c>
      <c r="D318" s="39" t="s">
        <v>55</v>
      </c>
      <c r="E318" s="39">
        <v>28.15</v>
      </c>
      <c r="F318" s="39">
        <v>1.4304999999999999</v>
      </c>
      <c r="H318" s="39">
        <v>0.10000000000000003</v>
      </c>
      <c r="J318" s="39">
        <v>0.1931</v>
      </c>
      <c r="K318" s="39">
        <v>0.2931</v>
      </c>
      <c r="N318" s="39">
        <v>0.028299999999999992</v>
      </c>
      <c r="P318" s="39">
        <v>0.07430000000000003</v>
      </c>
      <c r="S318" s="39">
        <v>0.07170000000000004</v>
      </c>
      <c r="U318" s="39">
        <v>0.11879999999999996</v>
      </c>
      <c r="V318" s="39">
        <v>0.1905</v>
      </c>
      <c r="W318" s="39">
        <f t="shared" si="10"/>
        <v>37.63779528</v>
      </c>
      <c r="Y318" s="39">
        <f t="shared" si="11"/>
        <v>62.36220472</v>
      </c>
      <c r="Z318" s="39">
        <v>60.353535353535406</v>
      </c>
      <c r="AB318" s="39">
        <v>1.592129758698827E-5</v>
      </c>
      <c r="AD318" s="39">
        <v>0.010809749042386187</v>
      </c>
      <c r="AE318" s="39">
        <v>5.012233484795529</v>
      </c>
      <c r="AG318" s="39">
        <v>8.304788535477103</v>
      </c>
      <c r="AH318" s="39">
        <v>0.008540037593088582</v>
      </c>
      <c r="AI318" s="39">
        <v>13.317022020272635</v>
      </c>
    </row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2.63" defaultRowHeight="15.0"/>
  <cols>
    <col customWidth="1" min="1" max="6" width="12.63"/>
    <col customWidth="1" min="7" max="8" width="25.13"/>
    <col customWidth="1" min="9" max="9" width="31.88"/>
    <col customWidth="1" min="10" max="10" width="25.13"/>
    <col customWidth="1" min="11" max="11" width="37.38"/>
    <col customWidth="1" min="12" max="12" width="23.75"/>
    <col customWidth="1" min="13" max="13" width="29.38"/>
    <col customWidth="1" min="14" max="14" width="40.25"/>
    <col customWidth="1" min="15" max="15" width="35.0"/>
    <col customWidth="1" min="16" max="16" width="33.88"/>
    <col customWidth="1" min="17" max="17" width="25.25"/>
    <col customWidth="1" min="18" max="18" width="31.13"/>
    <col customWidth="1" min="19" max="19" width="26.88"/>
    <col customWidth="1" min="20" max="20" width="29.25"/>
    <col customWidth="1" min="21" max="21" width="15.25"/>
    <col customWidth="1" min="22" max="22" width="24.25"/>
    <col customWidth="1" min="23" max="23" width="15.25"/>
    <col customWidth="1" min="24" max="24" width="25.75"/>
    <col customWidth="1" min="25" max="25" width="15.25"/>
    <col customWidth="1" min="26" max="26" width="22.75"/>
    <col customWidth="1" min="27" max="27" width="43.25"/>
    <col customWidth="1" min="28" max="28" width="22.88"/>
    <col customWidth="1" min="29" max="29" width="24.25"/>
    <col customWidth="1" min="30" max="30" width="38.0"/>
    <col customWidth="1" min="31" max="44" width="30.75"/>
    <col customWidth="1" min="45" max="46" width="16.63"/>
    <col customWidth="1" min="47" max="50" width="16.88"/>
    <col customWidth="1" min="51" max="51" width="20.13"/>
    <col customWidth="1" min="52" max="52" width="12.63"/>
    <col customWidth="1" min="53" max="53" width="14.63"/>
  </cols>
  <sheetData>
    <row r="1" ht="15.75" customHeight="1">
      <c r="A1" s="1" t="s">
        <v>0</v>
      </c>
      <c r="B1" s="1" t="s">
        <v>1</v>
      </c>
      <c r="C1" s="1" t="s">
        <v>59</v>
      </c>
      <c r="D1" s="1" t="s">
        <v>2</v>
      </c>
      <c r="E1" s="44" t="s">
        <v>60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61</v>
      </c>
      <c r="AR1" s="1" t="s">
        <v>41</v>
      </c>
      <c r="AS1" s="1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1" t="s">
        <v>48</v>
      </c>
      <c r="AZ1" s="1"/>
      <c r="BA1" s="1"/>
      <c r="BB1" s="45"/>
      <c r="BC1" s="36" t="s">
        <v>62</v>
      </c>
      <c r="BJ1" s="36" t="s">
        <v>63</v>
      </c>
      <c r="BO1" s="36" t="s">
        <v>64</v>
      </c>
    </row>
    <row r="2" ht="15.75" customHeight="1">
      <c r="A2" s="46">
        <v>455.0</v>
      </c>
      <c r="B2" s="47">
        <v>44636.0</v>
      </c>
      <c r="C2" s="46">
        <v>232.0</v>
      </c>
      <c r="D2" s="46">
        <v>7.5</v>
      </c>
      <c r="E2" s="48">
        <v>1.0</v>
      </c>
      <c r="F2" s="46" t="s">
        <v>55</v>
      </c>
      <c r="G2" s="46">
        <v>1.1134</v>
      </c>
      <c r="H2" s="46"/>
      <c r="I2" s="46">
        <v>0.4032</v>
      </c>
      <c r="J2" s="46">
        <v>0.3949</v>
      </c>
      <c r="K2" s="46">
        <v>0.4105</v>
      </c>
      <c r="L2" s="46">
        <v>24.525</v>
      </c>
      <c r="M2" s="46">
        <v>2.1864</v>
      </c>
      <c r="N2" s="46"/>
      <c r="O2" s="46">
        <v>0.4869</v>
      </c>
      <c r="P2" s="46">
        <v>0.4393</v>
      </c>
      <c r="Q2" s="46">
        <v>0.4708</v>
      </c>
      <c r="R2" s="46">
        <f t="shared" ref="R2:R40" si="4">M2-G2</f>
        <v>1.073</v>
      </c>
      <c r="S2" s="46">
        <f t="shared" ref="S2:U2" si="1">O2-I2</f>
        <v>0.0837</v>
      </c>
      <c r="T2" s="46">
        <f t="shared" si="1"/>
        <v>0.0444</v>
      </c>
      <c r="U2" s="46">
        <f t="shared" si="1"/>
        <v>0.0603</v>
      </c>
      <c r="V2" s="46">
        <f t="shared" ref="V2:V7" si="6">S2+U2</f>
        <v>0.144</v>
      </c>
      <c r="W2" s="46">
        <f t="shared" ref="W2:W7" si="7">SUM(S2:U2)</f>
        <v>0.1884</v>
      </c>
      <c r="X2" s="46">
        <v>2.1659</v>
      </c>
      <c r="Y2" s="46">
        <v>0.4132</v>
      </c>
      <c r="Z2" s="46">
        <v>0.4003</v>
      </c>
      <c r="AA2" s="46">
        <v>0.4172</v>
      </c>
      <c r="AB2" s="46"/>
      <c r="AC2" s="46">
        <f t="shared" ref="AC2:AC249" si="8">X2-G2</f>
        <v>1.0525</v>
      </c>
      <c r="AD2" s="46">
        <f t="shared" ref="AD2:AF2" si="2">Y2-I2</f>
        <v>0.01</v>
      </c>
      <c r="AE2" s="46">
        <f t="shared" si="2"/>
        <v>0.0054</v>
      </c>
      <c r="AF2" s="46">
        <f t="shared" si="2"/>
        <v>0.0067</v>
      </c>
      <c r="AG2" s="46">
        <f t="shared" ref="AG2:AG7" si="10">AD2+AF2</f>
        <v>0.0167</v>
      </c>
      <c r="AH2" s="46">
        <f t="shared" ref="AH2:AK2" si="3">R2-AC2</f>
        <v>0.0205</v>
      </c>
      <c r="AI2" s="46">
        <f t="shared" si="3"/>
        <v>0.0737</v>
      </c>
      <c r="AJ2" s="46">
        <f t="shared" si="3"/>
        <v>0.039</v>
      </c>
      <c r="AK2" s="46">
        <f t="shared" si="3"/>
        <v>0.0536</v>
      </c>
      <c r="AL2" s="46">
        <f t="shared" ref="AL2:AL7" si="12">AI2+AK2</f>
        <v>0.1273</v>
      </c>
      <c r="AM2" s="46">
        <f t="shared" ref="AM2:AM7" si="13">AI2+AJ2+AK2</f>
        <v>0.1663</v>
      </c>
      <c r="AN2" s="46">
        <f t="shared" ref="AN2:AN44" si="14">AJ2/AM2*100</f>
        <v>23.45159351</v>
      </c>
      <c r="AO2" s="46">
        <f t="shared" ref="AO2:AO7" si="15">AK2/AM2*100</f>
        <v>32.230908</v>
      </c>
      <c r="AP2" s="46">
        <f t="shared" ref="AP2:AP210" si="16">AJ2/(AL2)*100</f>
        <v>30.63629222</v>
      </c>
      <c r="AQ2" s="46">
        <f t="shared" ref="AQ2:AQ7" si="17">AK2/(AJ2+AI2)*100</f>
        <v>47.55989352</v>
      </c>
      <c r="AR2" s="46">
        <f t="shared" ref="AR2:AR23" si="18">30^4.5725*(AJ2/(L2)^4.5725)*100</f>
        <v>9.799734695</v>
      </c>
      <c r="AS2" s="46"/>
      <c r="AT2" s="46"/>
      <c r="AU2" s="43">
        <f t="shared" ref="AU2:AU210" si="19">AJ2/R2*100</f>
        <v>3.634669152</v>
      </c>
      <c r="AV2" s="43">
        <f t="shared" ref="AV2:AV7" si="20">AK2/R2*100</f>
        <v>4.995340168</v>
      </c>
      <c r="AW2" s="43">
        <f t="shared" ref="AW2:AW249" si="21">AL2/R2*100</f>
        <v>11.8639329</v>
      </c>
      <c r="AX2" s="43">
        <f t="shared" ref="AX2:AX58" si="22">AM2/L2^3*1000</f>
        <v>0.01127366696</v>
      </c>
      <c r="AY2" s="46">
        <f t="shared" ref="AY2:AY89" si="23">AM2/R2*100</f>
        <v>15.49860205</v>
      </c>
      <c r="AZ2" s="49"/>
      <c r="BA2" s="49"/>
    </row>
    <row r="3" ht="15.75" customHeight="1">
      <c r="A3" s="46">
        <v>456.0</v>
      </c>
      <c r="B3" s="47">
        <v>44636.0</v>
      </c>
      <c r="C3" s="46">
        <v>232.0</v>
      </c>
      <c r="D3" s="46">
        <v>7.5</v>
      </c>
      <c r="E3" s="48">
        <v>1.0</v>
      </c>
      <c r="F3" s="46" t="s">
        <v>55</v>
      </c>
      <c r="G3" s="46">
        <v>1.1041</v>
      </c>
      <c r="H3" s="46"/>
      <c r="I3" s="46">
        <v>0.3955</v>
      </c>
      <c r="J3" s="46">
        <v>0.3982</v>
      </c>
      <c r="K3" s="46">
        <v>0.4176</v>
      </c>
      <c r="L3" s="46">
        <v>21.525</v>
      </c>
      <c r="M3" s="46">
        <v>1.7128</v>
      </c>
      <c r="N3" s="46"/>
      <c r="O3" s="46">
        <v>0.4475</v>
      </c>
      <c r="P3" s="46">
        <v>0.4139</v>
      </c>
      <c r="Q3" s="46">
        <v>0.4473</v>
      </c>
      <c r="R3" s="46">
        <f t="shared" si="4"/>
        <v>0.6087</v>
      </c>
      <c r="S3" s="46">
        <f t="shared" ref="S3:U3" si="5">O3-I3</f>
        <v>0.052</v>
      </c>
      <c r="T3" s="46">
        <f t="shared" si="5"/>
        <v>0.0157</v>
      </c>
      <c r="U3" s="46">
        <f t="shared" si="5"/>
        <v>0.0297</v>
      </c>
      <c r="V3" s="46">
        <f t="shared" si="6"/>
        <v>0.0817</v>
      </c>
      <c r="W3" s="46">
        <f t="shared" si="7"/>
        <v>0.0974</v>
      </c>
      <c r="X3" s="46">
        <v>1.7013</v>
      </c>
      <c r="Y3" s="46">
        <v>0.4017</v>
      </c>
      <c r="Z3" s="46">
        <v>0.3998</v>
      </c>
      <c r="AA3" s="46">
        <v>0.4202</v>
      </c>
      <c r="AB3" s="46"/>
      <c r="AC3" s="46">
        <f t="shared" si="8"/>
        <v>0.5972</v>
      </c>
      <c r="AD3" s="46">
        <f t="shared" ref="AD3:AF3" si="9">Y3-I3</f>
        <v>0.0062</v>
      </c>
      <c r="AE3" s="46">
        <f t="shared" si="9"/>
        <v>0.0016</v>
      </c>
      <c r="AF3" s="46">
        <f t="shared" si="9"/>
        <v>0.0026</v>
      </c>
      <c r="AG3" s="46">
        <f t="shared" si="10"/>
        <v>0.0088</v>
      </c>
      <c r="AH3" s="46">
        <f t="shared" ref="AH3:AK3" si="11">R3-AC3</f>
        <v>0.0115</v>
      </c>
      <c r="AI3" s="46">
        <f t="shared" si="11"/>
        <v>0.0458</v>
      </c>
      <c r="AJ3" s="46">
        <f t="shared" si="11"/>
        <v>0.0141</v>
      </c>
      <c r="AK3" s="46">
        <f t="shared" si="11"/>
        <v>0.0271</v>
      </c>
      <c r="AL3" s="46">
        <f t="shared" si="12"/>
        <v>0.0729</v>
      </c>
      <c r="AM3" s="46">
        <f t="shared" si="13"/>
        <v>0.087</v>
      </c>
      <c r="AN3" s="46">
        <f t="shared" si="14"/>
        <v>16.20689655</v>
      </c>
      <c r="AO3" s="46">
        <f t="shared" si="15"/>
        <v>31.14942529</v>
      </c>
      <c r="AP3" s="46">
        <f t="shared" si="16"/>
        <v>19.34156379</v>
      </c>
      <c r="AQ3" s="46">
        <f t="shared" si="17"/>
        <v>45.24207012</v>
      </c>
      <c r="AR3" s="46">
        <f t="shared" si="18"/>
        <v>6.433887314</v>
      </c>
      <c r="AS3" s="46"/>
      <c r="AT3" s="46"/>
      <c r="AU3" s="43">
        <f t="shared" si="19"/>
        <v>2.316412026</v>
      </c>
      <c r="AV3" s="43">
        <f t="shared" si="20"/>
        <v>4.452111056</v>
      </c>
      <c r="AW3" s="43">
        <f t="shared" si="21"/>
        <v>11.97634303</v>
      </c>
      <c r="AX3" s="43">
        <f t="shared" si="22"/>
        <v>0.008723480051</v>
      </c>
      <c r="AY3" s="46">
        <f t="shared" si="23"/>
        <v>14.29275505</v>
      </c>
      <c r="AZ3" s="49"/>
      <c r="BA3" s="49"/>
    </row>
    <row r="4" ht="15.75" customHeight="1">
      <c r="A4" s="46">
        <v>457.0</v>
      </c>
      <c r="B4" s="47">
        <v>44636.0</v>
      </c>
      <c r="C4" s="46">
        <v>232.0</v>
      </c>
      <c r="D4" s="46">
        <v>7.5</v>
      </c>
      <c r="E4" s="48">
        <v>1.0</v>
      </c>
      <c r="F4" s="46" t="s">
        <v>55</v>
      </c>
      <c r="G4" s="46">
        <v>1.0972</v>
      </c>
      <c r="H4" s="46"/>
      <c r="I4" s="46">
        <v>0.3983</v>
      </c>
      <c r="J4" s="46">
        <v>0.3987</v>
      </c>
      <c r="K4" s="46">
        <v>0.412</v>
      </c>
      <c r="L4" s="46">
        <v>22.6</v>
      </c>
      <c r="M4" s="46">
        <v>2.0099</v>
      </c>
      <c r="N4" s="46"/>
      <c r="O4" s="46">
        <v>0.4683</v>
      </c>
      <c r="P4" s="46">
        <v>0.4364</v>
      </c>
      <c r="Q4" s="46">
        <v>0.4509</v>
      </c>
      <c r="R4" s="46">
        <f t="shared" si="4"/>
        <v>0.9127</v>
      </c>
      <c r="S4" s="46">
        <f t="shared" ref="S4:U4" si="24">O4-I4</f>
        <v>0.07</v>
      </c>
      <c r="T4" s="46">
        <f t="shared" si="24"/>
        <v>0.0377</v>
      </c>
      <c r="U4" s="46">
        <f t="shared" si="24"/>
        <v>0.0389</v>
      </c>
      <c r="V4" s="46">
        <f t="shared" si="6"/>
        <v>0.1089</v>
      </c>
      <c r="W4" s="46">
        <f t="shared" si="7"/>
        <v>0.1466</v>
      </c>
      <c r="X4" s="46">
        <v>1.9925</v>
      </c>
      <c r="Y4" s="46">
        <v>0.4091</v>
      </c>
      <c r="Z4" s="46">
        <v>0.4033</v>
      </c>
      <c r="AA4" s="46">
        <v>0.416</v>
      </c>
      <c r="AB4" s="46"/>
      <c r="AC4" s="46">
        <f t="shared" si="8"/>
        <v>0.8953</v>
      </c>
      <c r="AD4" s="46">
        <f t="shared" ref="AD4:AF4" si="25">Y4-I4</f>
        <v>0.0108</v>
      </c>
      <c r="AE4" s="46">
        <f t="shared" si="25"/>
        <v>0.0046</v>
      </c>
      <c r="AF4" s="46">
        <f t="shared" si="25"/>
        <v>0.004</v>
      </c>
      <c r="AG4" s="46">
        <f t="shared" si="10"/>
        <v>0.0148</v>
      </c>
      <c r="AH4" s="46">
        <f t="shared" ref="AH4:AK4" si="26">R4-AC4</f>
        <v>0.0174</v>
      </c>
      <c r="AI4" s="46">
        <f t="shared" si="26"/>
        <v>0.0592</v>
      </c>
      <c r="AJ4" s="46">
        <f t="shared" si="26"/>
        <v>0.0331</v>
      </c>
      <c r="AK4" s="46">
        <f t="shared" si="26"/>
        <v>0.0349</v>
      </c>
      <c r="AL4" s="46">
        <f t="shared" si="12"/>
        <v>0.0941</v>
      </c>
      <c r="AM4" s="46">
        <f t="shared" si="13"/>
        <v>0.1272</v>
      </c>
      <c r="AN4" s="46">
        <f t="shared" si="14"/>
        <v>26.02201258</v>
      </c>
      <c r="AO4" s="46">
        <f t="shared" si="15"/>
        <v>27.43710692</v>
      </c>
      <c r="AP4" s="46">
        <f t="shared" si="16"/>
        <v>35.17534538</v>
      </c>
      <c r="AQ4" s="46">
        <f t="shared" si="17"/>
        <v>37.81148429</v>
      </c>
      <c r="AR4" s="46">
        <f t="shared" si="18"/>
        <v>12.08659842</v>
      </c>
      <c r="AS4" s="46"/>
      <c r="AT4" s="46"/>
      <c r="AU4" s="43">
        <f t="shared" si="19"/>
        <v>3.626602389</v>
      </c>
      <c r="AV4" s="43">
        <f t="shared" si="20"/>
        <v>3.823819437</v>
      </c>
      <c r="AW4" s="43">
        <f t="shared" si="21"/>
        <v>10.31006903</v>
      </c>
      <c r="AX4" s="43">
        <f t="shared" si="22"/>
        <v>0.01101949758</v>
      </c>
      <c r="AY4" s="46">
        <f t="shared" si="23"/>
        <v>13.93667141</v>
      </c>
      <c r="AZ4" s="49"/>
      <c r="BA4" s="49"/>
    </row>
    <row r="5" ht="15.75" customHeight="1">
      <c r="A5" s="46">
        <v>458.0</v>
      </c>
      <c r="B5" s="47">
        <v>44636.0</v>
      </c>
      <c r="C5" s="46">
        <v>232.0</v>
      </c>
      <c r="D5" s="46">
        <v>7.5</v>
      </c>
      <c r="E5" s="48">
        <v>1.0</v>
      </c>
      <c r="F5" s="46" t="s">
        <v>55</v>
      </c>
      <c r="G5" s="46">
        <v>1.1011</v>
      </c>
      <c r="H5" s="46"/>
      <c r="I5" s="46">
        <v>0.393</v>
      </c>
      <c r="J5" s="46">
        <v>0.3933</v>
      </c>
      <c r="K5" s="46">
        <v>0.4207</v>
      </c>
      <c r="L5" s="46">
        <v>23.9</v>
      </c>
      <c r="M5" s="46">
        <v>2.179</v>
      </c>
      <c r="N5" s="46"/>
      <c r="O5" s="46">
        <v>0.469</v>
      </c>
      <c r="P5" s="46">
        <v>0.4605</v>
      </c>
      <c r="Q5" s="46">
        <v>0.4714</v>
      </c>
      <c r="R5" s="46">
        <f t="shared" si="4"/>
        <v>1.0779</v>
      </c>
      <c r="S5" s="46">
        <f t="shared" ref="S5:U5" si="27">O5-I5</f>
        <v>0.076</v>
      </c>
      <c r="T5" s="46">
        <f t="shared" si="27"/>
        <v>0.0672</v>
      </c>
      <c r="U5" s="46">
        <f t="shared" si="27"/>
        <v>0.0507</v>
      </c>
      <c r="V5" s="46">
        <f t="shared" si="6"/>
        <v>0.1267</v>
      </c>
      <c r="W5" s="46">
        <f t="shared" si="7"/>
        <v>0.1939</v>
      </c>
      <c r="X5" s="46">
        <v>2.1568</v>
      </c>
      <c r="Y5" s="46">
        <v>0.403</v>
      </c>
      <c r="Z5" s="46">
        <v>0.4018</v>
      </c>
      <c r="AA5" s="46">
        <v>0.4266</v>
      </c>
      <c r="AB5" s="46"/>
      <c r="AC5" s="46">
        <f t="shared" si="8"/>
        <v>1.0557</v>
      </c>
      <c r="AD5" s="46">
        <f t="shared" ref="AD5:AF5" si="28">Y5-I5</f>
        <v>0.01</v>
      </c>
      <c r="AE5" s="46">
        <f t="shared" si="28"/>
        <v>0.0085</v>
      </c>
      <c r="AF5" s="46">
        <f t="shared" si="28"/>
        <v>0.0059</v>
      </c>
      <c r="AG5" s="46">
        <f t="shared" si="10"/>
        <v>0.0159</v>
      </c>
      <c r="AH5" s="46">
        <f t="shared" ref="AH5:AK5" si="29">R5-AC5</f>
        <v>0.0222</v>
      </c>
      <c r="AI5" s="46">
        <f t="shared" si="29"/>
        <v>0.066</v>
      </c>
      <c r="AJ5" s="46">
        <f t="shared" si="29"/>
        <v>0.0587</v>
      </c>
      <c r="AK5" s="46">
        <f t="shared" si="29"/>
        <v>0.0448</v>
      </c>
      <c r="AL5" s="46">
        <f t="shared" si="12"/>
        <v>0.1108</v>
      </c>
      <c r="AM5" s="46">
        <f t="shared" si="13"/>
        <v>0.1695</v>
      </c>
      <c r="AN5" s="46">
        <f t="shared" si="14"/>
        <v>34.63126844</v>
      </c>
      <c r="AO5" s="46">
        <f t="shared" si="15"/>
        <v>26.43067847</v>
      </c>
      <c r="AP5" s="46">
        <f t="shared" si="16"/>
        <v>52.97833935</v>
      </c>
      <c r="AQ5" s="46">
        <f t="shared" si="17"/>
        <v>35.92622294</v>
      </c>
      <c r="AR5" s="46">
        <f t="shared" si="18"/>
        <v>16.59780418</v>
      </c>
      <c r="AS5" s="46"/>
      <c r="AT5" s="46"/>
      <c r="AU5" s="43">
        <f t="shared" si="19"/>
        <v>5.445774191</v>
      </c>
      <c r="AV5" s="43">
        <f t="shared" si="20"/>
        <v>4.156229706</v>
      </c>
      <c r="AW5" s="43">
        <f t="shared" si="21"/>
        <v>10.27924668</v>
      </c>
      <c r="AX5" s="43">
        <f t="shared" si="22"/>
        <v>0.01241583692</v>
      </c>
      <c r="AY5" s="46">
        <f t="shared" si="23"/>
        <v>15.72502087</v>
      </c>
      <c r="AZ5" s="49"/>
      <c r="BA5" s="49"/>
    </row>
    <row r="6" ht="15.75" customHeight="1">
      <c r="A6" s="46">
        <v>459.0</v>
      </c>
      <c r="B6" s="47">
        <v>44636.0</v>
      </c>
      <c r="C6" s="46">
        <v>232.0</v>
      </c>
      <c r="D6" s="46">
        <v>7.5</v>
      </c>
      <c r="E6" s="48">
        <v>1.0</v>
      </c>
      <c r="F6" s="46" t="s">
        <v>55</v>
      </c>
      <c r="G6" s="46">
        <v>1.0915</v>
      </c>
      <c r="H6" s="46"/>
      <c r="I6" s="46">
        <v>0.3972</v>
      </c>
      <c r="J6" s="46">
        <v>0.3965</v>
      </c>
      <c r="K6" s="46">
        <v>0.4203</v>
      </c>
      <c r="L6" s="46">
        <v>19.325</v>
      </c>
      <c r="M6" s="46">
        <v>1.7881</v>
      </c>
      <c r="N6" s="46"/>
      <c r="O6" s="46">
        <v>0.4597</v>
      </c>
      <c r="P6" s="46">
        <v>0.4328</v>
      </c>
      <c r="Q6" s="46">
        <v>0.4566</v>
      </c>
      <c r="R6" s="46">
        <f t="shared" si="4"/>
        <v>0.6966</v>
      </c>
      <c r="S6" s="46">
        <f t="shared" ref="S6:U6" si="30">O6-I6</f>
        <v>0.0625</v>
      </c>
      <c r="T6" s="46">
        <f t="shared" si="30"/>
        <v>0.0363</v>
      </c>
      <c r="U6" s="46">
        <f t="shared" si="30"/>
        <v>0.0363</v>
      </c>
      <c r="V6" s="46">
        <f t="shared" si="6"/>
        <v>0.0988</v>
      </c>
      <c r="W6" s="46">
        <f t="shared" si="7"/>
        <v>0.1351</v>
      </c>
      <c r="X6" s="46">
        <v>1.7706</v>
      </c>
      <c r="Y6" s="46">
        <v>0.405</v>
      </c>
      <c r="Z6" s="46">
        <v>0.4013</v>
      </c>
      <c r="AA6" s="46">
        <v>0.4233</v>
      </c>
      <c r="AB6" s="46"/>
      <c r="AC6" s="46">
        <f t="shared" si="8"/>
        <v>0.6791</v>
      </c>
      <c r="AD6" s="46">
        <f t="shared" ref="AD6:AF6" si="31">Y6-I6</f>
        <v>0.0078</v>
      </c>
      <c r="AE6" s="46">
        <f t="shared" si="31"/>
        <v>0.0048</v>
      </c>
      <c r="AF6" s="46">
        <f t="shared" si="31"/>
        <v>0.003</v>
      </c>
      <c r="AG6" s="46">
        <f t="shared" si="10"/>
        <v>0.0108</v>
      </c>
      <c r="AH6" s="46">
        <f t="shared" ref="AH6:AK6" si="32">R6-AC6</f>
        <v>0.0175</v>
      </c>
      <c r="AI6" s="46">
        <f t="shared" si="32"/>
        <v>0.0547</v>
      </c>
      <c r="AJ6" s="46">
        <f t="shared" si="32"/>
        <v>0.0315</v>
      </c>
      <c r="AK6" s="46">
        <f t="shared" si="32"/>
        <v>0.0333</v>
      </c>
      <c r="AL6" s="46">
        <f t="shared" si="12"/>
        <v>0.088</v>
      </c>
      <c r="AM6" s="46">
        <f t="shared" si="13"/>
        <v>0.1195</v>
      </c>
      <c r="AN6" s="46">
        <f t="shared" si="14"/>
        <v>26.35983264</v>
      </c>
      <c r="AO6" s="46">
        <f t="shared" si="15"/>
        <v>27.86610879</v>
      </c>
      <c r="AP6" s="46">
        <f t="shared" si="16"/>
        <v>35.79545455</v>
      </c>
      <c r="AQ6" s="46">
        <f t="shared" si="17"/>
        <v>38.63109049</v>
      </c>
      <c r="AR6" s="46">
        <f t="shared" si="18"/>
        <v>23.53239152</v>
      </c>
      <c r="AS6" s="46"/>
      <c r="AT6" s="46"/>
      <c r="AU6" s="43">
        <f t="shared" si="19"/>
        <v>4.521963824</v>
      </c>
      <c r="AV6" s="43">
        <f t="shared" si="20"/>
        <v>4.780361757</v>
      </c>
      <c r="AW6" s="43">
        <f t="shared" si="21"/>
        <v>12.63278783</v>
      </c>
      <c r="AX6" s="43">
        <f t="shared" si="22"/>
        <v>0.01655805792</v>
      </c>
      <c r="AY6" s="46">
        <f t="shared" si="23"/>
        <v>17.15475165</v>
      </c>
      <c r="AZ6" s="49"/>
      <c r="BA6" s="49"/>
    </row>
    <row r="7" ht="15.75" customHeight="1">
      <c r="A7" s="46">
        <v>460.0</v>
      </c>
      <c r="B7" s="47">
        <v>44636.0</v>
      </c>
      <c r="C7" s="46">
        <v>232.0</v>
      </c>
      <c r="D7" s="46">
        <v>7.5</v>
      </c>
      <c r="E7" s="48">
        <v>1.0</v>
      </c>
      <c r="F7" s="46" t="s">
        <v>55</v>
      </c>
      <c r="G7" s="46">
        <v>1.1053</v>
      </c>
      <c r="H7" s="46"/>
      <c r="I7" s="46">
        <v>0.4023</v>
      </c>
      <c r="J7" s="46">
        <v>0.3958</v>
      </c>
      <c r="K7" s="46">
        <v>0.4168</v>
      </c>
      <c r="L7" s="46">
        <v>22.6</v>
      </c>
      <c r="M7" s="46">
        <v>1.9269</v>
      </c>
      <c r="N7" s="46"/>
      <c r="O7" s="46">
        <v>0.4686</v>
      </c>
      <c r="P7" s="46">
        <v>0.4349</v>
      </c>
      <c r="Q7" s="46">
        <v>0.4616</v>
      </c>
      <c r="R7" s="46">
        <f t="shared" si="4"/>
        <v>0.8216</v>
      </c>
      <c r="S7" s="46">
        <f t="shared" ref="S7:U7" si="33">O7-I7</f>
        <v>0.0663</v>
      </c>
      <c r="T7" s="46">
        <f t="shared" si="33"/>
        <v>0.0391</v>
      </c>
      <c r="U7" s="46">
        <f t="shared" si="33"/>
        <v>0.0448</v>
      </c>
      <c r="V7" s="46">
        <f t="shared" si="6"/>
        <v>0.1111</v>
      </c>
      <c r="W7" s="46">
        <f t="shared" si="7"/>
        <v>0.1502</v>
      </c>
      <c r="X7" s="46">
        <v>1.91</v>
      </c>
      <c r="Y7" s="46">
        <v>0.4104</v>
      </c>
      <c r="Z7" s="46">
        <v>0.4003</v>
      </c>
      <c r="AA7" s="46">
        <v>0.4217</v>
      </c>
      <c r="AB7" s="46"/>
      <c r="AC7" s="46">
        <f t="shared" si="8"/>
        <v>0.8047</v>
      </c>
      <c r="AD7" s="46">
        <f t="shared" ref="AD7:AF7" si="34">Y7-I7</f>
        <v>0.0081</v>
      </c>
      <c r="AE7" s="46">
        <f t="shared" si="34"/>
        <v>0.0045</v>
      </c>
      <c r="AF7" s="46">
        <f t="shared" si="34"/>
        <v>0.0049</v>
      </c>
      <c r="AG7" s="46">
        <f t="shared" si="10"/>
        <v>0.013</v>
      </c>
      <c r="AH7" s="46">
        <f t="shared" ref="AH7:AK7" si="35">R7-AC7</f>
        <v>0.0169</v>
      </c>
      <c r="AI7" s="46">
        <f t="shared" si="35"/>
        <v>0.0582</v>
      </c>
      <c r="AJ7" s="46">
        <f t="shared" si="35"/>
        <v>0.0346</v>
      </c>
      <c r="AK7" s="46">
        <f t="shared" si="35"/>
        <v>0.0399</v>
      </c>
      <c r="AL7" s="46">
        <f t="shared" si="12"/>
        <v>0.0981</v>
      </c>
      <c r="AM7" s="46">
        <f t="shared" si="13"/>
        <v>0.1327</v>
      </c>
      <c r="AN7" s="46">
        <f t="shared" si="14"/>
        <v>26.07385079</v>
      </c>
      <c r="AO7" s="46">
        <f t="shared" si="15"/>
        <v>30.06782216</v>
      </c>
      <c r="AP7" s="46">
        <f t="shared" si="16"/>
        <v>35.27013252</v>
      </c>
      <c r="AQ7" s="46">
        <f t="shared" si="17"/>
        <v>42.99568966</v>
      </c>
      <c r="AR7" s="46">
        <f t="shared" si="18"/>
        <v>12.63432947</v>
      </c>
      <c r="AS7" s="46"/>
      <c r="AT7" s="46"/>
      <c r="AU7" s="43">
        <f t="shared" si="19"/>
        <v>4.211295034</v>
      </c>
      <c r="AV7" s="43">
        <f t="shared" si="20"/>
        <v>4.856377799</v>
      </c>
      <c r="AW7" s="43">
        <f t="shared" si="21"/>
        <v>11.94011685</v>
      </c>
      <c r="AX7" s="43">
        <f t="shared" si="22"/>
        <v>0.01149596957</v>
      </c>
      <c r="AY7" s="46">
        <f t="shared" si="23"/>
        <v>16.15141188</v>
      </c>
      <c r="AZ7" s="49"/>
      <c r="BA7" s="49"/>
    </row>
    <row r="8" ht="15.75" customHeight="1">
      <c r="A8" s="50">
        <v>239.0</v>
      </c>
      <c r="B8" s="51">
        <v>44636.0</v>
      </c>
      <c r="C8" s="46">
        <v>232.0</v>
      </c>
      <c r="D8" s="50">
        <v>7.5</v>
      </c>
      <c r="E8" s="48">
        <v>1.0</v>
      </c>
      <c r="F8" s="50" t="s">
        <v>55</v>
      </c>
      <c r="G8" s="50">
        <v>1.1844</v>
      </c>
      <c r="H8" s="50">
        <v>0.4148</v>
      </c>
      <c r="I8" s="50"/>
      <c r="J8" s="50">
        <v>0.4123</v>
      </c>
      <c r="K8" s="50"/>
      <c r="L8" s="50">
        <v>26.1</v>
      </c>
      <c r="M8" s="50">
        <v>2.447</v>
      </c>
      <c r="N8" s="50">
        <v>0.5992</v>
      </c>
      <c r="O8" s="50"/>
      <c r="P8" s="50">
        <v>0.5119</v>
      </c>
      <c r="Q8" s="50"/>
      <c r="R8" s="46">
        <f t="shared" si="4"/>
        <v>1.2626</v>
      </c>
      <c r="S8" s="50"/>
      <c r="T8" s="46">
        <f t="shared" ref="T8:T11" si="36">P8-J8</f>
        <v>0.0996</v>
      </c>
      <c r="U8" s="50"/>
      <c r="V8" s="46">
        <f t="shared" ref="V8:V11" si="37">N8-H8</f>
        <v>0.1844</v>
      </c>
      <c r="W8" s="46">
        <f t="shared" ref="W8:W11" si="38">SUM(T8:V8)</f>
        <v>0.284</v>
      </c>
      <c r="X8" s="52">
        <v>2.4237</v>
      </c>
      <c r="Y8" s="50"/>
      <c r="Z8" s="50">
        <v>0.4344</v>
      </c>
      <c r="AA8" s="50"/>
      <c r="AB8" s="50">
        <v>0.4535</v>
      </c>
      <c r="AC8" s="46">
        <f t="shared" si="8"/>
        <v>1.2393</v>
      </c>
      <c r="AD8" s="50"/>
      <c r="AE8" s="46">
        <f t="shared" ref="AE8:AE11" si="39">Z8-J8</f>
        <v>0.0221</v>
      </c>
      <c r="AF8" s="50"/>
      <c r="AG8" s="46">
        <f t="shared" ref="AG8:AG11" si="40">AB8-H8</f>
        <v>0.0387</v>
      </c>
      <c r="AH8" s="46">
        <f t="shared" ref="AH8:AH10" si="41">R8-AC8</f>
        <v>0.0233</v>
      </c>
      <c r="AI8" s="50"/>
      <c r="AJ8" s="46">
        <f t="shared" ref="AJ8:AJ11" si="42">T8-AE8</f>
        <v>0.0775</v>
      </c>
      <c r="AK8" s="50"/>
      <c r="AL8" s="46">
        <f t="shared" ref="AL8:AL11" si="43">V8-AG8</f>
        <v>0.1457</v>
      </c>
      <c r="AM8" s="46">
        <f t="shared" ref="AM8:AM11" si="44">AI8+AJ8+AL8</f>
        <v>0.2232</v>
      </c>
      <c r="AN8" s="46">
        <f t="shared" si="14"/>
        <v>34.72222222</v>
      </c>
      <c r="AO8" s="50"/>
      <c r="AP8" s="46">
        <f t="shared" si="16"/>
        <v>53.19148936</v>
      </c>
      <c r="AQ8" s="46"/>
      <c r="AR8" s="46">
        <f t="shared" si="18"/>
        <v>14.65041476</v>
      </c>
      <c r="AS8" s="50"/>
      <c r="AT8" s="46"/>
      <c r="AU8" s="43">
        <f t="shared" si="19"/>
        <v>6.138127673</v>
      </c>
      <c r="AV8" s="53"/>
      <c r="AW8" s="43">
        <f t="shared" si="21"/>
        <v>11.53968003</v>
      </c>
      <c r="AX8" s="43">
        <f t="shared" si="22"/>
        <v>0.01255372666</v>
      </c>
      <c r="AY8" s="46">
        <f t="shared" si="23"/>
        <v>17.6778077</v>
      </c>
      <c r="AZ8" s="49"/>
      <c r="BA8" s="49"/>
    </row>
    <row r="9" ht="15.75" customHeight="1">
      <c r="A9" s="50">
        <v>240.0</v>
      </c>
      <c r="B9" s="51">
        <v>44636.0</v>
      </c>
      <c r="C9" s="46">
        <v>232.0</v>
      </c>
      <c r="D9" s="50">
        <v>7.5</v>
      </c>
      <c r="E9" s="48">
        <v>1.0</v>
      </c>
      <c r="F9" s="50" t="s">
        <v>55</v>
      </c>
      <c r="G9" s="50">
        <v>1.2045</v>
      </c>
      <c r="H9" s="50">
        <v>0.4074</v>
      </c>
      <c r="I9" s="50"/>
      <c r="J9" s="50">
        <v>0.4131</v>
      </c>
      <c r="K9" s="50"/>
      <c r="L9" s="50">
        <v>26.4</v>
      </c>
      <c r="M9" s="50">
        <v>2.7102</v>
      </c>
      <c r="N9" s="50">
        <v>0.5935</v>
      </c>
      <c r="O9" s="50"/>
      <c r="P9" s="50">
        <v>0.4907</v>
      </c>
      <c r="Q9" s="50"/>
      <c r="R9" s="46">
        <f t="shared" si="4"/>
        <v>1.5057</v>
      </c>
      <c r="S9" s="50"/>
      <c r="T9" s="46">
        <f t="shared" si="36"/>
        <v>0.0776</v>
      </c>
      <c r="U9" s="50"/>
      <c r="V9" s="46">
        <f t="shared" si="37"/>
        <v>0.1861</v>
      </c>
      <c r="W9" s="46">
        <f t="shared" si="38"/>
        <v>0.2637</v>
      </c>
      <c r="X9" s="52">
        <v>2.6866</v>
      </c>
      <c r="Y9" s="50"/>
      <c r="Z9" s="50">
        <v>0.427</v>
      </c>
      <c r="AA9" s="50"/>
      <c r="AB9" s="50">
        <v>0.4458</v>
      </c>
      <c r="AC9" s="46">
        <f t="shared" si="8"/>
        <v>1.4821</v>
      </c>
      <c r="AD9" s="50"/>
      <c r="AE9" s="46">
        <f t="shared" si="39"/>
        <v>0.0139</v>
      </c>
      <c r="AF9" s="50"/>
      <c r="AG9" s="46">
        <f t="shared" si="40"/>
        <v>0.0384</v>
      </c>
      <c r="AH9" s="46">
        <f t="shared" si="41"/>
        <v>0.0236</v>
      </c>
      <c r="AI9" s="50"/>
      <c r="AJ9" s="46">
        <f t="shared" si="42"/>
        <v>0.0637</v>
      </c>
      <c r="AK9" s="50"/>
      <c r="AL9" s="46">
        <f t="shared" si="43"/>
        <v>0.1477</v>
      </c>
      <c r="AM9" s="46">
        <f t="shared" si="44"/>
        <v>0.2114</v>
      </c>
      <c r="AN9" s="46">
        <f t="shared" si="14"/>
        <v>30.13245033</v>
      </c>
      <c r="AO9" s="50"/>
      <c r="AP9" s="46">
        <f t="shared" si="16"/>
        <v>43.12796209</v>
      </c>
      <c r="AQ9" s="46"/>
      <c r="AR9" s="46">
        <f t="shared" si="18"/>
        <v>11.42858372</v>
      </c>
      <c r="AS9" s="50"/>
      <c r="AT9" s="46"/>
      <c r="AU9" s="43">
        <f t="shared" si="19"/>
        <v>4.230590423</v>
      </c>
      <c r="AV9" s="53"/>
      <c r="AW9" s="43">
        <f t="shared" si="21"/>
        <v>9.809390981</v>
      </c>
      <c r="AX9" s="43">
        <f t="shared" si="22"/>
        <v>0.01148929029</v>
      </c>
      <c r="AY9" s="46">
        <f t="shared" si="23"/>
        <v>14.0399814</v>
      </c>
      <c r="AZ9" s="49"/>
      <c r="BA9" s="49"/>
    </row>
    <row r="10" ht="15.75" customHeight="1">
      <c r="A10" s="50">
        <v>241.0</v>
      </c>
      <c r="B10" s="51">
        <v>44636.0</v>
      </c>
      <c r="C10" s="46">
        <v>232.0</v>
      </c>
      <c r="D10" s="50">
        <v>7.5</v>
      </c>
      <c r="E10" s="48">
        <v>1.0</v>
      </c>
      <c r="F10" s="50" t="s">
        <v>55</v>
      </c>
      <c r="G10" s="50">
        <v>1.1651</v>
      </c>
      <c r="H10" s="50">
        <v>0.418</v>
      </c>
      <c r="I10" s="50"/>
      <c r="J10" s="50">
        <v>0.4107</v>
      </c>
      <c r="K10" s="50"/>
      <c r="L10" s="50">
        <v>25.8</v>
      </c>
      <c r="M10" s="50">
        <v>2.5751</v>
      </c>
      <c r="N10" s="50">
        <v>0.6284</v>
      </c>
      <c r="O10" s="50"/>
      <c r="P10" s="50">
        <v>0.4898</v>
      </c>
      <c r="Q10" s="50"/>
      <c r="R10" s="46">
        <f t="shared" si="4"/>
        <v>1.41</v>
      </c>
      <c r="S10" s="50"/>
      <c r="T10" s="46">
        <f t="shared" si="36"/>
        <v>0.0791</v>
      </c>
      <c r="U10" s="50"/>
      <c r="V10" s="46">
        <f t="shared" si="37"/>
        <v>0.2104</v>
      </c>
      <c r="W10" s="46">
        <f t="shared" si="38"/>
        <v>0.2895</v>
      </c>
      <c r="X10" s="52">
        <v>2.5517</v>
      </c>
      <c r="Y10" s="50"/>
      <c r="Z10" s="50">
        <v>0.4262</v>
      </c>
      <c r="AA10" s="50"/>
      <c r="AB10" s="50">
        <v>0.4646</v>
      </c>
      <c r="AC10" s="46">
        <f t="shared" si="8"/>
        <v>1.3866</v>
      </c>
      <c r="AD10" s="50"/>
      <c r="AE10" s="46">
        <f t="shared" si="39"/>
        <v>0.0155</v>
      </c>
      <c r="AF10" s="50"/>
      <c r="AG10" s="46">
        <f t="shared" si="40"/>
        <v>0.0466</v>
      </c>
      <c r="AH10" s="46">
        <f t="shared" si="41"/>
        <v>0.0234</v>
      </c>
      <c r="AI10" s="50"/>
      <c r="AJ10" s="46">
        <f t="shared" si="42"/>
        <v>0.0636</v>
      </c>
      <c r="AK10" s="50"/>
      <c r="AL10" s="46">
        <f t="shared" si="43"/>
        <v>0.1638</v>
      </c>
      <c r="AM10" s="46">
        <f t="shared" si="44"/>
        <v>0.2274</v>
      </c>
      <c r="AN10" s="46">
        <f t="shared" si="14"/>
        <v>27.96833773</v>
      </c>
      <c r="AO10" s="50"/>
      <c r="AP10" s="46">
        <f t="shared" si="16"/>
        <v>38.82783883</v>
      </c>
      <c r="AQ10" s="46"/>
      <c r="AR10" s="46">
        <f t="shared" si="18"/>
        <v>12.67543718</v>
      </c>
      <c r="AS10" s="50"/>
      <c r="AT10" s="46"/>
      <c r="AU10" s="43">
        <f t="shared" si="19"/>
        <v>4.510638298</v>
      </c>
      <c r="AV10" s="53"/>
      <c r="AW10" s="43">
        <f t="shared" si="21"/>
        <v>11.61702128</v>
      </c>
      <c r="AX10" s="43">
        <f t="shared" si="22"/>
        <v>0.01324132187</v>
      </c>
      <c r="AY10" s="46">
        <f t="shared" si="23"/>
        <v>16.12765957</v>
      </c>
      <c r="AZ10" s="49"/>
      <c r="BA10" s="49"/>
    </row>
    <row r="11" ht="15.75" customHeight="1">
      <c r="A11" s="50">
        <v>249.0</v>
      </c>
      <c r="B11" s="51">
        <v>44636.0</v>
      </c>
      <c r="C11" s="46">
        <v>232.0</v>
      </c>
      <c r="D11" s="50">
        <v>7.5</v>
      </c>
      <c r="E11" s="48">
        <v>1.0</v>
      </c>
      <c r="F11" s="50" t="s">
        <v>55</v>
      </c>
      <c r="G11" s="50">
        <v>1.1881</v>
      </c>
      <c r="H11" s="50">
        <v>0.4102</v>
      </c>
      <c r="I11" s="50"/>
      <c r="J11" s="50">
        <v>0.4113</v>
      </c>
      <c r="K11" s="50"/>
      <c r="L11" s="50">
        <v>24.75</v>
      </c>
      <c r="M11" s="50">
        <v>2.3808</v>
      </c>
      <c r="N11" s="50">
        <v>0.6004</v>
      </c>
      <c r="O11" s="50"/>
      <c r="P11" s="50">
        <v>0.4776</v>
      </c>
      <c r="Q11" s="50"/>
      <c r="R11" s="46">
        <f t="shared" si="4"/>
        <v>1.1927</v>
      </c>
      <c r="S11" s="50"/>
      <c r="T11" s="46">
        <f t="shared" si="36"/>
        <v>0.0663</v>
      </c>
      <c r="U11" s="50"/>
      <c r="V11" s="46">
        <f t="shared" si="37"/>
        <v>0.1902</v>
      </c>
      <c r="W11" s="46">
        <f t="shared" si="38"/>
        <v>0.2565</v>
      </c>
      <c r="X11" s="52">
        <v>2.6078</v>
      </c>
      <c r="Y11" s="50"/>
      <c r="Z11" s="50">
        <v>0.4254</v>
      </c>
      <c r="AA11" s="50"/>
      <c r="AB11" s="50">
        <v>0.4553</v>
      </c>
      <c r="AC11" s="46">
        <f t="shared" si="8"/>
        <v>1.4197</v>
      </c>
      <c r="AD11" s="50"/>
      <c r="AE11" s="46">
        <f t="shared" si="39"/>
        <v>0.0141</v>
      </c>
      <c r="AF11" s="50"/>
      <c r="AG11" s="46">
        <f t="shared" si="40"/>
        <v>0.0451</v>
      </c>
      <c r="AH11" s="46"/>
      <c r="AI11" s="50"/>
      <c r="AJ11" s="46">
        <f t="shared" si="42"/>
        <v>0.0522</v>
      </c>
      <c r="AK11" s="50"/>
      <c r="AL11" s="46">
        <f t="shared" si="43"/>
        <v>0.1451</v>
      </c>
      <c r="AM11" s="46">
        <f t="shared" si="44"/>
        <v>0.1973</v>
      </c>
      <c r="AN11" s="46">
        <f t="shared" si="14"/>
        <v>26.45717182</v>
      </c>
      <c r="AO11" s="50"/>
      <c r="AP11" s="46">
        <f t="shared" si="16"/>
        <v>35.97518952</v>
      </c>
      <c r="AQ11" s="46"/>
      <c r="AR11" s="46">
        <f t="shared" si="18"/>
        <v>12.58012114</v>
      </c>
      <c r="AS11" s="50"/>
      <c r="AT11" s="46"/>
      <c r="AU11" s="43">
        <f t="shared" si="19"/>
        <v>4.376624465</v>
      </c>
      <c r="AV11" s="53"/>
      <c r="AW11" s="43">
        <f t="shared" si="21"/>
        <v>12.16567452</v>
      </c>
      <c r="AX11" s="43">
        <f t="shared" si="22"/>
        <v>0.01301372051</v>
      </c>
      <c r="AY11" s="46">
        <f t="shared" si="23"/>
        <v>16.54229899</v>
      </c>
      <c r="AZ11" s="49"/>
      <c r="BA11" s="49"/>
    </row>
    <row r="12" ht="15.75" customHeight="1">
      <c r="A12" s="46">
        <v>438.0</v>
      </c>
      <c r="B12" s="47">
        <v>44636.0</v>
      </c>
      <c r="C12" s="46">
        <v>232.0</v>
      </c>
      <c r="D12" s="46">
        <v>7.5</v>
      </c>
      <c r="E12" s="48">
        <v>2.0</v>
      </c>
      <c r="F12" s="46" t="s">
        <v>52</v>
      </c>
      <c r="G12" s="46">
        <v>1.0929</v>
      </c>
      <c r="H12" s="46"/>
      <c r="I12" s="46">
        <v>0.3963</v>
      </c>
      <c r="J12" s="46">
        <v>0.3944</v>
      </c>
      <c r="K12" s="46">
        <v>0.4108</v>
      </c>
      <c r="L12" s="46">
        <v>29.0</v>
      </c>
      <c r="M12" s="46">
        <v>1.6174</v>
      </c>
      <c r="N12" s="46"/>
      <c r="O12" s="46">
        <v>0.4325</v>
      </c>
      <c r="P12" s="46">
        <v>0.4009</v>
      </c>
      <c r="Q12" s="46">
        <v>0.4357</v>
      </c>
      <c r="R12" s="46">
        <f t="shared" si="4"/>
        <v>0.5245</v>
      </c>
      <c r="S12" s="46">
        <f t="shared" ref="S12:U12" si="45">O12-I12</f>
        <v>0.0362</v>
      </c>
      <c r="T12" s="46">
        <f t="shared" si="45"/>
        <v>0.0065</v>
      </c>
      <c r="U12" s="46">
        <f t="shared" si="45"/>
        <v>0.0249</v>
      </c>
      <c r="V12" s="46">
        <f t="shared" ref="V12:V16" si="49">S12+U12</f>
        <v>0.0611</v>
      </c>
      <c r="W12" s="46">
        <f t="shared" ref="W12:W16" si="50">SUM(S12:U12)</f>
        <v>0.0676</v>
      </c>
      <c r="X12" s="46">
        <v>1.6069</v>
      </c>
      <c r="Y12" s="46">
        <v>0.401</v>
      </c>
      <c r="Z12" s="46">
        <v>0.395</v>
      </c>
      <c r="AA12" s="46">
        <v>0.4136</v>
      </c>
      <c r="AB12" s="46"/>
      <c r="AC12" s="46">
        <f t="shared" si="8"/>
        <v>0.514</v>
      </c>
      <c r="AD12" s="46">
        <f t="shared" ref="AD12:AF12" si="46">Y12-I12</f>
        <v>0.0047</v>
      </c>
      <c r="AE12" s="46">
        <f t="shared" si="46"/>
        <v>0.0006</v>
      </c>
      <c r="AF12" s="46">
        <f t="shared" si="46"/>
        <v>0.0028</v>
      </c>
      <c r="AG12" s="46">
        <f t="shared" ref="AG12:AG16" si="52">AD12+AF12</f>
        <v>0.0075</v>
      </c>
      <c r="AH12" s="46">
        <f t="shared" ref="AH12:AK12" si="47">R12-AC12</f>
        <v>0.0105</v>
      </c>
      <c r="AI12" s="46">
        <f t="shared" si="47"/>
        <v>0.0315</v>
      </c>
      <c r="AJ12" s="46">
        <f t="shared" si="47"/>
        <v>0.0059</v>
      </c>
      <c r="AK12" s="46">
        <f t="shared" si="47"/>
        <v>0.0221</v>
      </c>
      <c r="AL12" s="46">
        <f t="shared" ref="AL12:AL16" si="54">AI12+AK12</f>
        <v>0.0536</v>
      </c>
      <c r="AM12" s="46">
        <f t="shared" ref="AM12:AM16" si="55">AI12+AJ12+AK12</f>
        <v>0.0595</v>
      </c>
      <c r="AN12" s="46">
        <f t="shared" si="14"/>
        <v>9.915966387</v>
      </c>
      <c r="AO12" s="46">
        <f t="shared" ref="AO12:AO16" si="56">AK12/AM12*100</f>
        <v>37.14285714</v>
      </c>
      <c r="AP12" s="46">
        <f t="shared" si="16"/>
        <v>11.00746269</v>
      </c>
      <c r="AQ12" s="46">
        <f t="shared" ref="AQ12:AQ16" si="57">AK12/(AJ12+AI12)*100</f>
        <v>59.09090909</v>
      </c>
      <c r="AR12" s="46">
        <f t="shared" si="18"/>
        <v>0.6889284241</v>
      </c>
      <c r="AS12" s="46"/>
      <c r="AT12" s="46"/>
      <c r="AU12" s="43">
        <f t="shared" si="19"/>
        <v>1.124880839</v>
      </c>
      <c r="AV12" s="43">
        <f t="shared" ref="AV12:AV16" si="58">AK12/R12*100</f>
        <v>4.213536702</v>
      </c>
      <c r="AW12" s="43">
        <f t="shared" si="21"/>
        <v>10.21925643</v>
      </c>
      <c r="AX12" s="43">
        <f t="shared" si="22"/>
        <v>0.002439624421</v>
      </c>
      <c r="AY12" s="46">
        <f t="shared" si="23"/>
        <v>11.34413727</v>
      </c>
      <c r="AZ12" s="49"/>
      <c r="BA12" s="49"/>
    </row>
    <row r="13" ht="15.75" customHeight="1">
      <c r="A13" s="46">
        <v>439.0</v>
      </c>
      <c r="B13" s="47">
        <v>44636.0</v>
      </c>
      <c r="C13" s="46">
        <v>232.0</v>
      </c>
      <c r="D13" s="46">
        <v>7.5</v>
      </c>
      <c r="E13" s="48">
        <v>2.0</v>
      </c>
      <c r="F13" s="46" t="s">
        <v>52</v>
      </c>
      <c r="G13" s="46">
        <v>1.0941</v>
      </c>
      <c r="H13" s="46"/>
      <c r="I13" s="46">
        <v>0.401</v>
      </c>
      <c r="J13" s="46">
        <v>0.3998</v>
      </c>
      <c r="K13" s="46">
        <v>0.4119</v>
      </c>
      <c r="L13" s="46">
        <v>21.625</v>
      </c>
      <c r="M13" s="46">
        <v>1.8865</v>
      </c>
      <c r="N13" s="46"/>
      <c r="O13" s="46">
        <v>0.4574</v>
      </c>
      <c r="P13" s="46">
        <v>0.4423</v>
      </c>
      <c r="Q13" s="46">
        <v>0.4559</v>
      </c>
      <c r="R13" s="46">
        <f t="shared" si="4"/>
        <v>0.7924</v>
      </c>
      <c r="S13" s="46">
        <f t="shared" ref="S13:U13" si="48">O13-I13</f>
        <v>0.0564</v>
      </c>
      <c r="T13" s="46">
        <f t="shared" si="48"/>
        <v>0.0425</v>
      </c>
      <c r="U13" s="46">
        <f t="shared" si="48"/>
        <v>0.044</v>
      </c>
      <c r="V13" s="46">
        <f t="shared" si="49"/>
        <v>0.1004</v>
      </c>
      <c r="W13" s="46">
        <f t="shared" si="50"/>
        <v>0.1429</v>
      </c>
      <c r="X13" s="46">
        <v>1.8727</v>
      </c>
      <c r="Y13" s="46">
        <v>0.4077</v>
      </c>
      <c r="Z13" s="46">
        <v>0.4054</v>
      </c>
      <c r="AA13" s="46">
        <v>0.4166</v>
      </c>
      <c r="AB13" s="46"/>
      <c r="AC13" s="46">
        <f t="shared" si="8"/>
        <v>0.7786</v>
      </c>
      <c r="AD13" s="46">
        <f t="shared" ref="AD13:AF13" si="51">Y13-I13</f>
        <v>0.0067</v>
      </c>
      <c r="AE13" s="46">
        <f t="shared" si="51"/>
        <v>0.0056</v>
      </c>
      <c r="AF13" s="46">
        <f t="shared" si="51"/>
        <v>0.0047</v>
      </c>
      <c r="AG13" s="46">
        <f t="shared" si="52"/>
        <v>0.0114</v>
      </c>
      <c r="AH13" s="46">
        <f t="shared" ref="AH13:AK13" si="53">R13-AC13</f>
        <v>0.0138</v>
      </c>
      <c r="AI13" s="46">
        <f t="shared" si="53"/>
        <v>0.0497</v>
      </c>
      <c r="AJ13" s="46">
        <f t="shared" si="53"/>
        <v>0.0369</v>
      </c>
      <c r="AK13" s="46">
        <f t="shared" si="53"/>
        <v>0.0393</v>
      </c>
      <c r="AL13" s="46">
        <f t="shared" si="54"/>
        <v>0.089</v>
      </c>
      <c r="AM13" s="46">
        <f t="shared" si="55"/>
        <v>0.1259</v>
      </c>
      <c r="AN13" s="46">
        <f t="shared" si="14"/>
        <v>29.30897538</v>
      </c>
      <c r="AO13" s="46">
        <f t="shared" si="56"/>
        <v>31.2152502</v>
      </c>
      <c r="AP13" s="46">
        <f t="shared" si="16"/>
        <v>41.46067416</v>
      </c>
      <c r="AQ13" s="46">
        <f t="shared" si="57"/>
        <v>45.38106236</v>
      </c>
      <c r="AR13" s="46">
        <f t="shared" si="18"/>
        <v>16.48452594</v>
      </c>
      <c r="AS13" s="46"/>
      <c r="AT13" s="46"/>
      <c r="AU13" s="43">
        <f t="shared" si="19"/>
        <v>4.656739021</v>
      </c>
      <c r="AV13" s="43">
        <f t="shared" si="58"/>
        <v>4.959616355</v>
      </c>
      <c r="AW13" s="43">
        <f t="shared" si="21"/>
        <v>11.23170116</v>
      </c>
      <c r="AX13" s="43">
        <f t="shared" si="22"/>
        <v>0.01244965687</v>
      </c>
      <c r="AY13" s="46">
        <f t="shared" si="23"/>
        <v>15.88844018</v>
      </c>
      <c r="AZ13" s="49"/>
      <c r="BA13" s="49"/>
    </row>
    <row r="14" ht="15.75" customHeight="1">
      <c r="A14" s="46">
        <v>440.0</v>
      </c>
      <c r="B14" s="47">
        <v>44636.0</v>
      </c>
      <c r="C14" s="46">
        <v>232.0</v>
      </c>
      <c r="D14" s="46">
        <v>7.5</v>
      </c>
      <c r="E14" s="48">
        <v>2.0</v>
      </c>
      <c r="F14" s="46" t="s">
        <v>52</v>
      </c>
      <c r="G14" s="46">
        <v>1.0918</v>
      </c>
      <c r="H14" s="46"/>
      <c r="I14" s="46">
        <v>0.3928</v>
      </c>
      <c r="J14" s="46">
        <v>0.3916</v>
      </c>
      <c r="K14" s="46">
        <v>0.4121</v>
      </c>
      <c r="L14" s="46">
        <v>18.125</v>
      </c>
      <c r="M14" s="46">
        <v>1.4515</v>
      </c>
      <c r="N14" s="46"/>
      <c r="O14" s="46">
        <v>0.4195</v>
      </c>
      <c r="P14" s="46">
        <v>0.3946</v>
      </c>
      <c r="Q14" s="46">
        <v>0.4271</v>
      </c>
      <c r="R14" s="46">
        <f t="shared" si="4"/>
        <v>0.3597</v>
      </c>
      <c r="S14" s="46">
        <f t="shared" ref="S14:U14" si="59">O14-I14</f>
        <v>0.0267</v>
      </c>
      <c r="T14" s="46">
        <f t="shared" si="59"/>
        <v>0.003</v>
      </c>
      <c r="U14" s="46">
        <f t="shared" si="59"/>
        <v>0.015</v>
      </c>
      <c r="V14" s="46">
        <f t="shared" si="49"/>
        <v>0.0417</v>
      </c>
      <c r="W14" s="46">
        <f t="shared" si="50"/>
        <v>0.0447</v>
      </c>
      <c r="X14" s="46">
        <v>1.4436</v>
      </c>
      <c r="Y14" s="46">
        <v>0.3959</v>
      </c>
      <c r="Z14" s="46">
        <v>0.3918</v>
      </c>
      <c r="AA14" s="46">
        <v>0.4143</v>
      </c>
      <c r="AB14" s="46"/>
      <c r="AC14" s="46">
        <f t="shared" si="8"/>
        <v>0.3518</v>
      </c>
      <c r="AD14" s="46">
        <f t="shared" ref="AD14:AF14" si="60">Y14-I14</f>
        <v>0.0031</v>
      </c>
      <c r="AE14" s="46">
        <f t="shared" si="60"/>
        <v>0.0002</v>
      </c>
      <c r="AF14" s="46">
        <f t="shared" si="60"/>
        <v>0.0022</v>
      </c>
      <c r="AG14" s="46">
        <f t="shared" si="52"/>
        <v>0.0053</v>
      </c>
      <c r="AH14" s="46">
        <f t="shared" ref="AH14:AK14" si="61">R14-AC14</f>
        <v>0.0079</v>
      </c>
      <c r="AI14" s="46">
        <f t="shared" si="61"/>
        <v>0.0236</v>
      </c>
      <c r="AJ14" s="46">
        <f t="shared" si="61"/>
        <v>0.0028</v>
      </c>
      <c r="AK14" s="46">
        <f t="shared" si="61"/>
        <v>0.0128</v>
      </c>
      <c r="AL14" s="46">
        <f t="shared" si="54"/>
        <v>0.0364</v>
      </c>
      <c r="AM14" s="46">
        <f t="shared" si="55"/>
        <v>0.0392</v>
      </c>
      <c r="AN14" s="46">
        <f t="shared" si="14"/>
        <v>7.142857143</v>
      </c>
      <c r="AO14" s="46">
        <f t="shared" si="56"/>
        <v>32.65306122</v>
      </c>
      <c r="AP14" s="46">
        <f t="shared" si="16"/>
        <v>7.692307692</v>
      </c>
      <c r="AQ14" s="46">
        <f t="shared" si="57"/>
        <v>48.48484848</v>
      </c>
      <c r="AR14" s="46">
        <f t="shared" si="18"/>
        <v>2.804263013</v>
      </c>
      <c r="AS14" s="46"/>
      <c r="AT14" s="46"/>
      <c r="AU14" s="43">
        <f t="shared" si="19"/>
        <v>0.7784264665</v>
      </c>
      <c r="AV14" s="43">
        <f t="shared" si="58"/>
        <v>3.55852099</v>
      </c>
      <c r="AW14" s="43">
        <f t="shared" si="21"/>
        <v>10.11954406</v>
      </c>
      <c r="AX14" s="43">
        <f t="shared" si="22"/>
        <v>0.006583426955</v>
      </c>
      <c r="AY14" s="46">
        <f t="shared" si="23"/>
        <v>10.89797053</v>
      </c>
      <c r="AZ14" s="49"/>
      <c r="BA14" s="49"/>
    </row>
    <row r="15" ht="15.75" customHeight="1">
      <c r="A15" s="46">
        <v>441.0</v>
      </c>
      <c r="B15" s="47">
        <v>44636.0</v>
      </c>
      <c r="C15" s="46">
        <v>232.0</v>
      </c>
      <c r="D15" s="46">
        <v>7.5</v>
      </c>
      <c r="E15" s="48">
        <v>2.0</v>
      </c>
      <c r="F15" s="46" t="s">
        <v>52</v>
      </c>
      <c r="G15" s="46">
        <v>1.0998</v>
      </c>
      <c r="H15" s="46"/>
      <c r="I15" s="46">
        <v>0.3975</v>
      </c>
      <c r="J15" s="46">
        <v>0.3986</v>
      </c>
      <c r="K15" s="46">
        <v>0.4085</v>
      </c>
      <c r="L15" s="46">
        <v>23.55</v>
      </c>
      <c r="M15" s="46">
        <v>2.0186</v>
      </c>
      <c r="N15" s="46"/>
      <c r="O15" s="46">
        <v>0.4637</v>
      </c>
      <c r="P15" s="46">
        <v>0.419</v>
      </c>
      <c r="Q15" s="46">
        <v>0.466</v>
      </c>
      <c r="R15" s="46">
        <f t="shared" si="4"/>
        <v>0.9188</v>
      </c>
      <c r="S15" s="46">
        <f t="shared" ref="S15:U15" si="62">O15-I15</f>
        <v>0.0662</v>
      </c>
      <c r="T15" s="46">
        <f t="shared" si="62"/>
        <v>0.0204</v>
      </c>
      <c r="U15" s="46">
        <f t="shared" si="62"/>
        <v>0.0575</v>
      </c>
      <c r="V15" s="46">
        <f t="shared" si="49"/>
        <v>0.1237</v>
      </c>
      <c r="W15" s="46">
        <f t="shared" si="50"/>
        <v>0.1441</v>
      </c>
      <c r="X15" s="46">
        <v>2.0014</v>
      </c>
      <c r="Y15" s="46">
        <v>0.4067</v>
      </c>
      <c r="Z15" s="46">
        <v>0.4012</v>
      </c>
      <c r="AA15" s="46">
        <v>0.4152</v>
      </c>
      <c r="AB15" s="46"/>
      <c r="AC15" s="46">
        <f t="shared" si="8"/>
        <v>0.9016</v>
      </c>
      <c r="AD15" s="46">
        <f t="shared" ref="AD15:AF15" si="63">Y15-I15</f>
        <v>0.0092</v>
      </c>
      <c r="AE15" s="46">
        <f t="shared" si="63"/>
        <v>0.0026</v>
      </c>
      <c r="AF15" s="46">
        <f t="shared" si="63"/>
        <v>0.0067</v>
      </c>
      <c r="AG15" s="46">
        <f t="shared" si="52"/>
        <v>0.0159</v>
      </c>
      <c r="AH15" s="46">
        <f t="shared" ref="AH15:AK15" si="64">R15-AC15</f>
        <v>0.0172</v>
      </c>
      <c r="AI15" s="46">
        <f t="shared" si="64"/>
        <v>0.057</v>
      </c>
      <c r="AJ15" s="46">
        <f t="shared" si="64"/>
        <v>0.0178</v>
      </c>
      <c r="AK15" s="46">
        <f t="shared" si="64"/>
        <v>0.0508</v>
      </c>
      <c r="AL15" s="46">
        <f t="shared" si="54"/>
        <v>0.1078</v>
      </c>
      <c r="AM15" s="46">
        <f t="shared" si="55"/>
        <v>0.1256</v>
      </c>
      <c r="AN15" s="46">
        <f t="shared" si="14"/>
        <v>14.17197452</v>
      </c>
      <c r="AO15" s="46">
        <f t="shared" si="56"/>
        <v>40.44585987</v>
      </c>
      <c r="AP15" s="46">
        <f t="shared" si="16"/>
        <v>16.51205937</v>
      </c>
      <c r="AQ15" s="46">
        <f t="shared" si="57"/>
        <v>67.9144385</v>
      </c>
      <c r="AR15" s="46">
        <f t="shared" si="18"/>
        <v>5.384290666</v>
      </c>
      <c r="AS15" s="46"/>
      <c r="AT15" s="46"/>
      <c r="AU15" s="43">
        <f t="shared" si="19"/>
        <v>1.937309534</v>
      </c>
      <c r="AV15" s="43">
        <f t="shared" si="58"/>
        <v>5.528950805</v>
      </c>
      <c r="AW15" s="43">
        <f t="shared" si="21"/>
        <v>11.73269482</v>
      </c>
      <c r="AX15" s="43">
        <f t="shared" si="22"/>
        <v>0.009616497101</v>
      </c>
      <c r="AY15" s="46">
        <f t="shared" si="23"/>
        <v>13.67000435</v>
      </c>
      <c r="AZ15" s="49"/>
      <c r="BA15" s="49"/>
    </row>
    <row r="16" ht="15.75" customHeight="1">
      <c r="A16" s="46">
        <v>442.0</v>
      </c>
      <c r="B16" s="47">
        <v>44636.0</v>
      </c>
      <c r="C16" s="46">
        <v>232.0</v>
      </c>
      <c r="D16" s="46">
        <v>7.5</v>
      </c>
      <c r="E16" s="48">
        <v>2.0</v>
      </c>
      <c r="F16" s="46" t="s">
        <v>52</v>
      </c>
      <c r="G16" s="46">
        <v>1.1016</v>
      </c>
      <c r="H16" s="46"/>
      <c r="I16" s="46">
        <v>0.3943</v>
      </c>
      <c r="J16" s="46">
        <v>0.3977</v>
      </c>
      <c r="K16" s="46">
        <v>0.4104</v>
      </c>
      <c r="L16" s="46">
        <v>18.4</v>
      </c>
      <c r="M16" s="46">
        <v>1.4805</v>
      </c>
      <c r="N16" s="46"/>
      <c r="O16" s="46">
        <v>0.4213</v>
      </c>
      <c r="P16" s="46">
        <v>0.4002</v>
      </c>
      <c r="Q16" s="46">
        <v>0.4278</v>
      </c>
      <c r="R16" s="46">
        <f t="shared" si="4"/>
        <v>0.3789</v>
      </c>
      <c r="S16" s="46">
        <f t="shared" ref="S16:U16" si="65">O16-I16</f>
        <v>0.027</v>
      </c>
      <c r="T16" s="46">
        <f t="shared" si="65"/>
        <v>0.0025</v>
      </c>
      <c r="U16" s="46">
        <f t="shared" si="65"/>
        <v>0.0174</v>
      </c>
      <c r="V16" s="46">
        <f t="shared" si="49"/>
        <v>0.0444</v>
      </c>
      <c r="W16" s="46">
        <f t="shared" si="50"/>
        <v>0.0469</v>
      </c>
      <c r="X16" s="46">
        <v>1.4725</v>
      </c>
      <c r="Y16" s="46">
        <v>0.3973</v>
      </c>
      <c r="Z16" s="46">
        <v>0.3978</v>
      </c>
      <c r="AA16" s="46">
        <v>0.4127</v>
      </c>
      <c r="AB16" s="46"/>
      <c r="AC16" s="46">
        <f t="shared" si="8"/>
        <v>0.3709</v>
      </c>
      <c r="AD16" s="46">
        <f>Y16-I16</f>
        <v>0.003</v>
      </c>
      <c r="AE16" s="46">
        <v>0.0</v>
      </c>
      <c r="AF16" s="46">
        <f>AA16-K16</f>
        <v>0.0023</v>
      </c>
      <c r="AG16" s="46">
        <f t="shared" si="52"/>
        <v>0.0053</v>
      </c>
      <c r="AH16" s="46">
        <f t="shared" ref="AH16:AK16" si="66">R16-AC16</f>
        <v>0.008</v>
      </c>
      <c r="AI16" s="46">
        <f t="shared" si="66"/>
        <v>0.024</v>
      </c>
      <c r="AJ16" s="46">
        <f t="shared" si="66"/>
        <v>0.0025</v>
      </c>
      <c r="AK16" s="46">
        <f t="shared" si="66"/>
        <v>0.0151</v>
      </c>
      <c r="AL16" s="46">
        <f t="shared" si="54"/>
        <v>0.0391</v>
      </c>
      <c r="AM16" s="46">
        <f t="shared" si="55"/>
        <v>0.0416</v>
      </c>
      <c r="AN16" s="46">
        <f t="shared" si="14"/>
        <v>6.009615385</v>
      </c>
      <c r="AO16" s="46">
        <f t="shared" si="56"/>
        <v>36.29807692</v>
      </c>
      <c r="AP16" s="46">
        <f t="shared" si="16"/>
        <v>6.393861893</v>
      </c>
      <c r="AQ16" s="46">
        <f t="shared" si="57"/>
        <v>56.98113208</v>
      </c>
      <c r="AR16" s="46">
        <f t="shared" si="18"/>
        <v>2.337208463</v>
      </c>
      <c r="AS16" s="46"/>
      <c r="AT16" s="46"/>
      <c r="AU16" s="43">
        <f t="shared" si="19"/>
        <v>0.6598046978</v>
      </c>
      <c r="AV16" s="43">
        <f t="shared" si="58"/>
        <v>3.985220375</v>
      </c>
      <c r="AW16" s="43">
        <f t="shared" si="21"/>
        <v>10.31934547</v>
      </c>
      <c r="AX16" s="43">
        <f t="shared" si="22"/>
        <v>0.006677899236</v>
      </c>
      <c r="AY16" s="46">
        <f t="shared" si="23"/>
        <v>10.97915017</v>
      </c>
      <c r="AZ16" s="49"/>
      <c r="BA16" s="49"/>
    </row>
    <row r="17" ht="15.75" customHeight="1">
      <c r="A17" s="50">
        <v>242.0</v>
      </c>
      <c r="B17" s="51">
        <v>44636.0</v>
      </c>
      <c r="C17" s="46">
        <v>232.0</v>
      </c>
      <c r="D17" s="50">
        <v>7.5</v>
      </c>
      <c r="E17" s="48">
        <v>2.0</v>
      </c>
      <c r="F17" s="50" t="s">
        <v>52</v>
      </c>
      <c r="G17" s="50">
        <v>1.1756</v>
      </c>
      <c r="H17" s="50">
        <v>0.4042</v>
      </c>
      <c r="I17" s="50"/>
      <c r="J17" s="50">
        <v>0.411</v>
      </c>
      <c r="K17" s="50"/>
      <c r="L17" s="50">
        <v>23.6</v>
      </c>
      <c r="M17" s="50">
        <v>2.1018</v>
      </c>
      <c r="N17" s="50">
        <v>0.5259</v>
      </c>
      <c r="O17" s="50"/>
      <c r="P17" s="50">
        <v>0.4535</v>
      </c>
      <c r="Q17" s="50"/>
      <c r="R17" s="46">
        <f t="shared" si="4"/>
        <v>0.9262</v>
      </c>
      <c r="S17" s="50"/>
      <c r="T17" s="46">
        <f t="shared" ref="T17:T20" si="67">P17-J17</f>
        <v>0.0425</v>
      </c>
      <c r="U17" s="50"/>
      <c r="V17" s="46">
        <f t="shared" ref="V17:V20" si="68">N17-H17</f>
        <v>0.1217</v>
      </c>
      <c r="W17" s="46">
        <f t="shared" ref="W17:W20" si="69">SUM(T17:V17)</f>
        <v>0.1642</v>
      </c>
      <c r="X17" s="52">
        <v>2.0869</v>
      </c>
      <c r="Y17" s="50"/>
      <c r="Z17" s="50">
        <v>0.4208</v>
      </c>
      <c r="AA17" s="50"/>
      <c r="AB17" s="50">
        <v>0.4322</v>
      </c>
      <c r="AC17" s="46">
        <f t="shared" si="8"/>
        <v>0.9113</v>
      </c>
      <c r="AD17" s="50"/>
      <c r="AE17" s="46">
        <f t="shared" ref="AE17:AE20" si="70">Z17-J17</f>
        <v>0.0098</v>
      </c>
      <c r="AF17" s="50"/>
      <c r="AG17" s="46">
        <f t="shared" ref="AG17:AG20" si="71">AB17-H17</f>
        <v>0.028</v>
      </c>
      <c r="AH17" s="46">
        <f t="shared" ref="AH17:AH201" si="72">R17-AC17</f>
        <v>0.0149</v>
      </c>
      <c r="AI17" s="50"/>
      <c r="AJ17" s="46">
        <f t="shared" ref="AJ17:AJ20" si="73">T17-AE17</f>
        <v>0.0327</v>
      </c>
      <c r="AK17" s="50"/>
      <c r="AL17" s="46">
        <f t="shared" ref="AL17:AL20" si="74">V17-AG17</f>
        <v>0.0937</v>
      </c>
      <c r="AM17" s="46">
        <f t="shared" ref="AM17:AM20" si="75">AI17+AJ17+AL17</f>
        <v>0.1264</v>
      </c>
      <c r="AN17" s="46">
        <f t="shared" si="14"/>
        <v>25.87025316</v>
      </c>
      <c r="AO17" s="50"/>
      <c r="AP17" s="46">
        <f t="shared" si="16"/>
        <v>34.89861259</v>
      </c>
      <c r="AQ17" s="46"/>
      <c r="AR17" s="46">
        <f t="shared" si="18"/>
        <v>9.79590481</v>
      </c>
      <c r="AS17" s="50"/>
      <c r="AT17" s="46"/>
      <c r="AU17" s="43">
        <f t="shared" si="19"/>
        <v>3.530554956</v>
      </c>
      <c r="AV17" s="53"/>
      <c r="AW17" s="43">
        <f t="shared" si="21"/>
        <v>10.11660548</v>
      </c>
      <c r="AX17" s="43">
        <f t="shared" si="22"/>
        <v>0.009616367788</v>
      </c>
      <c r="AY17" s="46">
        <f t="shared" si="23"/>
        <v>13.64716044</v>
      </c>
      <c r="AZ17" s="49"/>
      <c r="BA17" s="49"/>
    </row>
    <row r="18" ht="15.75" customHeight="1">
      <c r="A18" s="50">
        <v>243.0</v>
      </c>
      <c r="B18" s="51">
        <v>44636.0</v>
      </c>
      <c r="C18" s="46">
        <v>232.0</v>
      </c>
      <c r="D18" s="50">
        <v>7.5</v>
      </c>
      <c r="E18" s="48">
        <v>2.0</v>
      </c>
      <c r="F18" s="50" t="s">
        <v>52</v>
      </c>
      <c r="G18" s="50">
        <v>1.1645</v>
      </c>
      <c r="H18" s="50">
        <v>0.4109</v>
      </c>
      <c r="I18" s="50"/>
      <c r="J18" s="50">
        <v>0.4119</v>
      </c>
      <c r="K18" s="50"/>
      <c r="L18" s="50">
        <v>24.0</v>
      </c>
      <c r="M18" s="50">
        <v>2.0918</v>
      </c>
      <c r="N18" s="50">
        <v>0.5386</v>
      </c>
      <c r="O18" s="50"/>
      <c r="P18" s="50">
        <v>0.4511</v>
      </c>
      <c r="Q18" s="50"/>
      <c r="R18" s="46">
        <f t="shared" si="4"/>
        <v>0.9273</v>
      </c>
      <c r="S18" s="50"/>
      <c r="T18" s="46">
        <f t="shared" si="67"/>
        <v>0.0392</v>
      </c>
      <c r="U18" s="50"/>
      <c r="V18" s="46">
        <f t="shared" si="68"/>
        <v>0.1277</v>
      </c>
      <c r="W18" s="46">
        <f t="shared" si="69"/>
        <v>0.1669</v>
      </c>
      <c r="X18" s="52">
        <v>2.0763</v>
      </c>
      <c r="Y18" s="50"/>
      <c r="Z18" s="50">
        <v>0.4206</v>
      </c>
      <c r="AA18" s="50"/>
      <c r="AB18" s="50">
        <v>0.4399</v>
      </c>
      <c r="AC18" s="46">
        <f t="shared" si="8"/>
        <v>0.9118</v>
      </c>
      <c r="AD18" s="50"/>
      <c r="AE18" s="46">
        <f t="shared" si="70"/>
        <v>0.0087</v>
      </c>
      <c r="AF18" s="50"/>
      <c r="AG18" s="46">
        <f t="shared" si="71"/>
        <v>0.029</v>
      </c>
      <c r="AH18" s="46">
        <f t="shared" si="72"/>
        <v>0.0155</v>
      </c>
      <c r="AI18" s="50"/>
      <c r="AJ18" s="46">
        <f t="shared" si="73"/>
        <v>0.0305</v>
      </c>
      <c r="AK18" s="50"/>
      <c r="AL18" s="46">
        <f t="shared" si="74"/>
        <v>0.0987</v>
      </c>
      <c r="AM18" s="46">
        <f t="shared" si="75"/>
        <v>0.1292</v>
      </c>
      <c r="AN18" s="46">
        <f t="shared" si="14"/>
        <v>23.60681115</v>
      </c>
      <c r="AO18" s="50"/>
      <c r="AP18" s="46">
        <f t="shared" si="16"/>
        <v>30.90172239</v>
      </c>
      <c r="AQ18" s="46"/>
      <c r="AR18" s="46">
        <f t="shared" si="18"/>
        <v>8.460984001</v>
      </c>
      <c r="AS18" s="50"/>
      <c r="AT18" s="46"/>
      <c r="AU18" s="43">
        <f t="shared" si="19"/>
        <v>3.289118947</v>
      </c>
      <c r="AV18" s="53"/>
      <c r="AW18" s="43">
        <f t="shared" si="21"/>
        <v>10.64380459</v>
      </c>
      <c r="AX18" s="43">
        <f t="shared" si="22"/>
        <v>0.009346064815</v>
      </c>
      <c r="AY18" s="46">
        <f t="shared" si="23"/>
        <v>13.93292354</v>
      </c>
      <c r="AZ18" s="49"/>
      <c r="BA18" s="49"/>
    </row>
    <row r="19" ht="15.75" customHeight="1">
      <c r="A19" s="50">
        <v>244.0</v>
      </c>
      <c r="B19" s="51">
        <v>44636.0</v>
      </c>
      <c r="C19" s="46">
        <v>232.0</v>
      </c>
      <c r="D19" s="50">
        <v>7.5</v>
      </c>
      <c r="E19" s="48">
        <v>2.0</v>
      </c>
      <c r="F19" s="50" t="s">
        <v>52</v>
      </c>
      <c r="G19" s="50">
        <v>1.1939</v>
      </c>
      <c r="H19" s="50">
        <v>0.4119</v>
      </c>
      <c r="I19" s="50"/>
      <c r="J19" s="50">
        <v>0.4196</v>
      </c>
      <c r="K19" s="50"/>
      <c r="L19" s="50">
        <v>22.6</v>
      </c>
      <c r="M19" s="50">
        <v>2.0846</v>
      </c>
      <c r="N19" s="50">
        <v>0.5511</v>
      </c>
      <c r="O19" s="50"/>
      <c r="P19" s="50">
        <v>0.4641</v>
      </c>
      <c r="Q19" s="50"/>
      <c r="R19" s="46">
        <f t="shared" si="4"/>
        <v>0.8907</v>
      </c>
      <c r="S19" s="50"/>
      <c r="T19" s="46">
        <f t="shared" si="67"/>
        <v>0.0445</v>
      </c>
      <c r="U19" s="50"/>
      <c r="V19" s="46">
        <f t="shared" si="68"/>
        <v>0.1392</v>
      </c>
      <c r="W19" s="46">
        <f t="shared" si="69"/>
        <v>0.1837</v>
      </c>
      <c r="X19" s="52">
        <v>2.0715</v>
      </c>
      <c r="Y19" s="50"/>
      <c r="Z19" s="50">
        <v>0.4289</v>
      </c>
      <c r="AA19" s="50"/>
      <c r="AB19" s="50">
        <v>0.4442</v>
      </c>
      <c r="AC19" s="46">
        <f t="shared" si="8"/>
        <v>0.8776</v>
      </c>
      <c r="AD19" s="50"/>
      <c r="AE19" s="46">
        <f t="shared" si="70"/>
        <v>0.0093</v>
      </c>
      <c r="AF19" s="50"/>
      <c r="AG19" s="46">
        <f t="shared" si="71"/>
        <v>0.0323</v>
      </c>
      <c r="AH19" s="46">
        <f t="shared" si="72"/>
        <v>0.0131</v>
      </c>
      <c r="AI19" s="50"/>
      <c r="AJ19" s="46">
        <f t="shared" si="73"/>
        <v>0.0352</v>
      </c>
      <c r="AK19" s="50"/>
      <c r="AL19" s="46">
        <f t="shared" si="74"/>
        <v>0.1069</v>
      </c>
      <c r="AM19" s="46">
        <f t="shared" si="75"/>
        <v>0.1421</v>
      </c>
      <c r="AN19" s="46">
        <f t="shared" si="14"/>
        <v>24.77128783</v>
      </c>
      <c r="AO19" s="50"/>
      <c r="AP19" s="46">
        <f t="shared" si="16"/>
        <v>32.92797007</v>
      </c>
      <c r="AQ19" s="46"/>
      <c r="AR19" s="46">
        <f t="shared" si="18"/>
        <v>12.85342189</v>
      </c>
      <c r="AS19" s="50"/>
      <c r="AT19" s="46"/>
      <c r="AU19" s="43">
        <f t="shared" si="19"/>
        <v>3.951947906</v>
      </c>
      <c r="AV19" s="53"/>
      <c r="AW19" s="43">
        <f t="shared" si="21"/>
        <v>12.00179634</v>
      </c>
      <c r="AX19" s="43">
        <f t="shared" si="22"/>
        <v>0.01231030351</v>
      </c>
      <c r="AY19" s="46">
        <f t="shared" si="23"/>
        <v>15.95374425</v>
      </c>
      <c r="AZ19" s="49"/>
      <c r="BA19" s="49"/>
    </row>
    <row r="20" ht="15.75" customHeight="1">
      <c r="A20" s="50">
        <v>255.0</v>
      </c>
      <c r="B20" s="51">
        <v>44636.0</v>
      </c>
      <c r="C20" s="46">
        <v>232.0</v>
      </c>
      <c r="D20" s="50">
        <v>7.5</v>
      </c>
      <c r="E20" s="48">
        <v>2.0</v>
      </c>
      <c r="F20" s="50" t="s">
        <v>52</v>
      </c>
      <c r="G20" s="50">
        <v>1.1814</v>
      </c>
      <c r="H20" s="50">
        <v>0.4111</v>
      </c>
      <c r="I20" s="50"/>
      <c r="J20" s="50">
        <v>0.4089</v>
      </c>
      <c r="K20" s="50"/>
      <c r="L20" s="50">
        <v>22.5</v>
      </c>
      <c r="M20" s="50">
        <v>2.1282</v>
      </c>
      <c r="N20" s="50">
        <v>0.5578</v>
      </c>
      <c r="O20" s="50"/>
      <c r="P20" s="50">
        <v>0.4644</v>
      </c>
      <c r="Q20" s="50"/>
      <c r="R20" s="46">
        <f t="shared" si="4"/>
        <v>0.9468</v>
      </c>
      <c r="S20" s="50"/>
      <c r="T20" s="46">
        <f t="shared" si="67"/>
        <v>0.0555</v>
      </c>
      <c r="U20" s="50"/>
      <c r="V20" s="46">
        <f t="shared" si="68"/>
        <v>0.1467</v>
      </c>
      <c r="W20" s="46">
        <f t="shared" si="69"/>
        <v>0.2022</v>
      </c>
      <c r="X20" s="52">
        <v>2.1139</v>
      </c>
      <c r="Y20" s="50"/>
      <c r="Z20" s="50">
        <v>0.4219</v>
      </c>
      <c r="AA20" s="50"/>
      <c r="AB20" s="50">
        <v>0.4475</v>
      </c>
      <c r="AC20" s="46">
        <f t="shared" si="8"/>
        <v>0.9325</v>
      </c>
      <c r="AD20" s="50"/>
      <c r="AE20" s="46">
        <f t="shared" si="70"/>
        <v>0.013</v>
      </c>
      <c r="AF20" s="50"/>
      <c r="AG20" s="46">
        <f t="shared" si="71"/>
        <v>0.0364</v>
      </c>
      <c r="AH20" s="46">
        <f t="shared" si="72"/>
        <v>0.0143</v>
      </c>
      <c r="AI20" s="50"/>
      <c r="AJ20" s="46">
        <f t="shared" si="73"/>
        <v>0.0425</v>
      </c>
      <c r="AK20" s="50"/>
      <c r="AL20" s="46">
        <f t="shared" si="74"/>
        <v>0.1103</v>
      </c>
      <c r="AM20" s="46">
        <f t="shared" si="75"/>
        <v>0.1528</v>
      </c>
      <c r="AN20" s="46">
        <f t="shared" si="14"/>
        <v>27.81413613</v>
      </c>
      <c r="AO20" s="50"/>
      <c r="AP20" s="46">
        <f t="shared" si="16"/>
        <v>38.53127833</v>
      </c>
      <c r="AQ20" s="46"/>
      <c r="AR20" s="46">
        <f t="shared" si="18"/>
        <v>15.83694116</v>
      </c>
      <c r="AS20" s="50"/>
      <c r="AT20" s="46"/>
      <c r="AU20" s="43">
        <f t="shared" si="19"/>
        <v>4.488804394</v>
      </c>
      <c r="AV20" s="53"/>
      <c r="AW20" s="43">
        <f t="shared" si="21"/>
        <v>11.64976764</v>
      </c>
      <c r="AX20" s="43">
        <f t="shared" si="22"/>
        <v>0.01341454047</v>
      </c>
      <c r="AY20" s="46">
        <f t="shared" si="23"/>
        <v>16.13857203</v>
      </c>
      <c r="AZ20" s="49"/>
      <c r="BA20" s="49"/>
    </row>
    <row r="21" ht="15.75" customHeight="1">
      <c r="A21" s="46">
        <v>426.0</v>
      </c>
      <c r="B21" s="47">
        <v>44636.0</v>
      </c>
      <c r="C21" s="46">
        <v>232.0</v>
      </c>
      <c r="D21" s="46">
        <v>7.5</v>
      </c>
      <c r="E21" s="48">
        <v>3.0</v>
      </c>
      <c r="F21" s="46" t="s">
        <v>50</v>
      </c>
      <c r="G21" s="54">
        <v>1.1782</v>
      </c>
      <c r="H21" s="54"/>
      <c r="I21" s="54">
        <v>0.4123</v>
      </c>
      <c r="J21" s="46">
        <v>0.3947</v>
      </c>
      <c r="K21" s="46">
        <v>0.4095</v>
      </c>
      <c r="L21" s="46">
        <v>21.0</v>
      </c>
      <c r="M21" s="46">
        <v>1.891</v>
      </c>
      <c r="N21" s="46"/>
      <c r="O21" s="46">
        <v>0.4622</v>
      </c>
      <c r="P21" s="46">
        <v>0.3993</v>
      </c>
      <c r="Q21" s="46">
        <v>0.4435</v>
      </c>
      <c r="R21" s="46">
        <f t="shared" si="4"/>
        <v>0.7128</v>
      </c>
      <c r="S21" s="46">
        <f t="shared" ref="S21:U21" si="76">O21-I21</f>
        <v>0.0499</v>
      </c>
      <c r="T21" s="46">
        <f t="shared" si="76"/>
        <v>0.0046</v>
      </c>
      <c r="U21" s="46">
        <f t="shared" si="76"/>
        <v>0.034</v>
      </c>
      <c r="V21" s="46">
        <f t="shared" ref="V21:V26" si="80">S21+U21</f>
        <v>0.0839</v>
      </c>
      <c r="W21" s="46">
        <f t="shared" ref="W21:W26" si="81">SUM(S21:U21)</f>
        <v>0.0885</v>
      </c>
      <c r="X21" s="46">
        <v>1.8772</v>
      </c>
      <c r="Y21" s="46">
        <v>0.4181</v>
      </c>
      <c r="Z21" s="46">
        <v>0.3951</v>
      </c>
      <c r="AA21" s="46">
        <v>0.413</v>
      </c>
      <c r="AB21" s="46"/>
      <c r="AC21" s="46">
        <f t="shared" si="8"/>
        <v>0.699</v>
      </c>
      <c r="AD21" s="46">
        <f t="shared" ref="AD21:AF21" si="77">Y21-I21</f>
        <v>0.0058</v>
      </c>
      <c r="AE21" s="46">
        <f t="shared" si="77"/>
        <v>0.0004</v>
      </c>
      <c r="AF21" s="46">
        <f t="shared" si="77"/>
        <v>0.0035</v>
      </c>
      <c r="AG21" s="46">
        <f t="shared" ref="AG21:AG26" si="83">AD21+AF21</f>
        <v>0.0093</v>
      </c>
      <c r="AH21" s="46">
        <f t="shared" si="72"/>
        <v>0.0138</v>
      </c>
      <c r="AI21" s="46">
        <f t="shared" ref="AI21:AK21" si="78">S21-AD21</f>
        <v>0.0441</v>
      </c>
      <c r="AJ21" s="46">
        <f t="shared" si="78"/>
        <v>0.0042</v>
      </c>
      <c r="AK21" s="46">
        <f t="shared" si="78"/>
        <v>0.0305</v>
      </c>
      <c r="AL21" s="46">
        <f t="shared" ref="AL21:AL26" si="85">AI21+AK21</f>
        <v>0.0746</v>
      </c>
      <c r="AM21" s="46">
        <f t="shared" ref="AM21:AM26" si="86">AI21+AJ21+AK21</f>
        <v>0.0788</v>
      </c>
      <c r="AN21" s="46">
        <f t="shared" si="14"/>
        <v>5.329949239</v>
      </c>
      <c r="AO21" s="46">
        <f t="shared" ref="AO21:AO26" si="87">AK21/AM21*100</f>
        <v>38.70558376</v>
      </c>
      <c r="AP21" s="46">
        <f t="shared" si="16"/>
        <v>5.63002681</v>
      </c>
      <c r="AQ21" s="46">
        <f t="shared" ref="AQ21:AQ26" si="88">AK21/(AJ21+AI21)*100</f>
        <v>63.14699793</v>
      </c>
      <c r="AR21" s="46">
        <f t="shared" si="18"/>
        <v>2.145549321</v>
      </c>
      <c r="AS21" s="46"/>
      <c r="AT21" s="46"/>
      <c r="AU21" s="43">
        <f t="shared" si="19"/>
        <v>0.5892255892</v>
      </c>
      <c r="AV21" s="43">
        <f t="shared" ref="AV21:AV26" si="89">AK21/R21*100</f>
        <v>4.278900112</v>
      </c>
      <c r="AW21" s="43">
        <f t="shared" si="21"/>
        <v>10.4657688</v>
      </c>
      <c r="AX21" s="43">
        <f t="shared" si="22"/>
        <v>0.008508800346</v>
      </c>
      <c r="AY21" s="46">
        <f t="shared" si="23"/>
        <v>11.05499439</v>
      </c>
      <c r="AZ21" s="49"/>
      <c r="BA21" s="49"/>
    </row>
    <row r="22" ht="15.75" customHeight="1">
      <c r="A22" s="46">
        <v>427.0</v>
      </c>
      <c r="B22" s="47">
        <v>44636.0</v>
      </c>
      <c r="C22" s="46">
        <v>232.0</v>
      </c>
      <c r="D22" s="46">
        <v>7.5</v>
      </c>
      <c r="E22" s="48">
        <v>3.0</v>
      </c>
      <c r="F22" s="46" t="s">
        <v>50</v>
      </c>
      <c r="G22" s="54">
        <v>1.1976</v>
      </c>
      <c r="H22" s="54"/>
      <c r="I22" s="54">
        <v>0.4135</v>
      </c>
      <c r="J22" s="46">
        <v>0.3966</v>
      </c>
      <c r="K22" s="46">
        <v>0.3974</v>
      </c>
      <c r="L22" s="46">
        <v>21.775</v>
      </c>
      <c r="M22" s="46">
        <v>1.9583</v>
      </c>
      <c r="N22" s="46"/>
      <c r="O22" s="46">
        <v>0.4689</v>
      </c>
      <c r="P22" s="46">
        <v>0.4322</v>
      </c>
      <c r="Q22" s="46">
        <v>0.4409</v>
      </c>
      <c r="R22" s="46">
        <f t="shared" si="4"/>
        <v>0.7607</v>
      </c>
      <c r="S22" s="46">
        <f t="shared" ref="S22:U22" si="79">O22-I22</f>
        <v>0.0554</v>
      </c>
      <c r="T22" s="46">
        <f t="shared" si="79"/>
        <v>0.0356</v>
      </c>
      <c r="U22" s="46">
        <f t="shared" si="79"/>
        <v>0.0435</v>
      </c>
      <c r="V22" s="46">
        <f t="shared" si="80"/>
        <v>0.0989</v>
      </c>
      <c r="W22" s="46">
        <f t="shared" si="81"/>
        <v>0.1345</v>
      </c>
      <c r="X22" s="46">
        <v>1.9444</v>
      </c>
      <c r="Y22" s="46">
        <v>0.4206</v>
      </c>
      <c r="Z22" s="46">
        <v>0.401</v>
      </c>
      <c r="AA22" s="46">
        <v>0.4025</v>
      </c>
      <c r="AB22" s="46"/>
      <c r="AC22" s="46">
        <f t="shared" si="8"/>
        <v>0.7468</v>
      </c>
      <c r="AD22" s="46">
        <f t="shared" ref="AD22:AF22" si="82">Y22-I22</f>
        <v>0.0071</v>
      </c>
      <c r="AE22" s="46">
        <f t="shared" si="82"/>
        <v>0.0044</v>
      </c>
      <c r="AF22" s="46">
        <f t="shared" si="82"/>
        <v>0.0051</v>
      </c>
      <c r="AG22" s="46">
        <f t="shared" si="83"/>
        <v>0.0122</v>
      </c>
      <c r="AH22" s="46">
        <f t="shared" si="72"/>
        <v>0.0139</v>
      </c>
      <c r="AI22" s="46">
        <f t="shared" ref="AI22:AK22" si="84">S22-AD22</f>
        <v>0.0483</v>
      </c>
      <c r="AJ22" s="46">
        <f t="shared" si="84"/>
        <v>0.0312</v>
      </c>
      <c r="AK22" s="46">
        <f t="shared" si="84"/>
        <v>0.0384</v>
      </c>
      <c r="AL22" s="46">
        <f t="shared" si="85"/>
        <v>0.0867</v>
      </c>
      <c r="AM22" s="46">
        <f t="shared" si="86"/>
        <v>0.1179</v>
      </c>
      <c r="AN22" s="46">
        <f t="shared" si="14"/>
        <v>26.46310433</v>
      </c>
      <c r="AO22" s="46">
        <f t="shared" si="87"/>
        <v>32.56997455</v>
      </c>
      <c r="AP22" s="46">
        <f t="shared" si="16"/>
        <v>35.98615917</v>
      </c>
      <c r="AQ22" s="46">
        <f t="shared" si="88"/>
        <v>48.30188679</v>
      </c>
      <c r="AR22" s="46">
        <f t="shared" si="18"/>
        <v>13.50447881</v>
      </c>
      <c r="AS22" s="46"/>
      <c r="AT22" s="46"/>
      <c r="AU22" s="43">
        <f t="shared" si="19"/>
        <v>4.101485474</v>
      </c>
      <c r="AV22" s="43">
        <f t="shared" si="89"/>
        <v>5.047982122</v>
      </c>
      <c r="AW22" s="43">
        <f t="shared" si="21"/>
        <v>11.39739713</v>
      </c>
      <c r="AX22" s="43">
        <f t="shared" si="22"/>
        <v>0.01141929557</v>
      </c>
      <c r="AY22" s="46">
        <f t="shared" si="23"/>
        <v>15.49888261</v>
      </c>
      <c r="AZ22" s="49"/>
      <c r="BA22" s="49"/>
    </row>
    <row r="23" ht="15.75" customHeight="1">
      <c r="A23" s="46">
        <v>428.0</v>
      </c>
      <c r="B23" s="47">
        <v>44636.0</v>
      </c>
      <c r="C23" s="46">
        <v>232.0</v>
      </c>
      <c r="D23" s="46">
        <v>7.5</v>
      </c>
      <c r="E23" s="48">
        <v>3.0</v>
      </c>
      <c r="F23" s="46" t="s">
        <v>50</v>
      </c>
      <c r="G23" s="54">
        <v>1.1765</v>
      </c>
      <c r="H23" s="54"/>
      <c r="I23" s="54">
        <v>0.4108</v>
      </c>
      <c r="J23" s="46">
        <v>0.3966</v>
      </c>
      <c r="K23" s="46">
        <v>0.3937</v>
      </c>
      <c r="L23" s="46">
        <v>22.325</v>
      </c>
      <c r="M23" s="46">
        <v>2.0236</v>
      </c>
      <c r="N23" s="46"/>
      <c r="O23" s="46">
        <v>0.4708</v>
      </c>
      <c r="P23" s="46">
        <v>0.4161</v>
      </c>
      <c r="Q23" s="46">
        <v>0.4398</v>
      </c>
      <c r="R23" s="46">
        <f t="shared" si="4"/>
        <v>0.8471</v>
      </c>
      <c r="S23" s="46">
        <f t="shared" ref="S23:U23" si="90">O23-I23</f>
        <v>0.06</v>
      </c>
      <c r="T23" s="46">
        <f t="shared" si="90"/>
        <v>0.0195</v>
      </c>
      <c r="U23" s="46">
        <f t="shared" si="90"/>
        <v>0.0461</v>
      </c>
      <c r="V23" s="46">
        <f t="shared" si="80"/>
        <v>0.1061</v>
      </c>
      <c r="W23" s="46">
        <f t="shared" si="81"/>
        <v>0.1256</v>
      </c>
      <c r="X23" s="46">
        <v>2.0062</v>
      </c>
      <c r="Y23" s="46">
        <v>0.4184</v>
      </c>
      <c r="Z23" s="46">
        <v>0.3991</v>
      </c>
      <c r="AA23" s="46">
        <v>0.3992</v>
      </c>
      <c r="AB23" s="46"/>
      <c r="AC23" s="46">
        <f t="shared" si="8"/>
        <v>0.8297</v>
      </c>
      <c r="AD23" s="46">
        <f t="shared" ref="AD23:AF23" si="91">Y23-I23</f>
        <v>0.0076</v>
      </c>
      <c r="AE23" s="46">
        <f t="shared" si="91"/>
        <v>0.0025</v>
      </c>
      <c r="AF23" s="46">
        <f t="shared" si="91"/>
        <v>0.0055</v>
      </c>
      <c r="AG23" s="46">
        <f t="shared" si="83"/>
        <v>0.0131</v>
      </c>
      <c r="AH23" s="46">
        <f t="shared" si="72"/>
        <v>0.0174</v>
      </c>
      <c r="AI23" s="46">
        <f t="shared" ref="AI23:AK23" si="92">S23-AD23</f>
        <v>0.0524</v>
      </c>
      <c r="AJ23" s="46">
        <f t="shared" si="92"/>
        <v>0.017</v>
      </c>
      <c r="AK23" s="46">
        <f t="shared" si="92"/>
        <v>0.0406</v>
      </c>
      <c r="AL23" s="46">
        <f t="shared" si="85"/>
        <v>0.093</v>
      </c>
      <c r="AM23" s="46">
        <f t="shared" si="86"/>
        <v>0.11</v>
      </c>
      <c r="AN23" s="46">
        <f t="shared" si="14"/>
        <v>15.45454545</v>
      </c>
      <c r="AO23" s="46">
        <f t="shared" si="87"/>
        <v>36.90909091</v>
      </c>
      <c r="AP23" s="46">
        <f t="shared" si="16"/>
        <v>18.27956989</v>
      </c>
      <c r="AQ23" s="46">
        <f t="shared" si="88"/>
        <v>58.50144092</v>
      </c>
      <c r="AR23" s="46">
        <f t="shared" si="18"/>
        <v>6.565032391</v>
      </c>
      <c r="AS23" s="46"/>
      <c r="AT23" s="46"/>
      <c r="AU23" s="43">
        <f t="shared" si="19"/>
        <v>2.006846889</v>
      </c>
      <c r="AV23" s="43">
        <f t="shared" si="89"/>
        <v>4.792822571</v>
      </c>
      <c r="AW23" s="43">
        <f t="shared" si="21"/>
        <v>10.97863298</v>
      </c>
      <c r="AX23" s="43">
        <f t="shared" si="22"/>
        <v>0.009885947106</v>
      </c>
      <c r="AY23" s="46">
        <f t="shared" si="23"/>
        <v>12.98547987</v>
      </c>
      <c r="AZ23" s="49"/>
      <c r="BA23" s="49"/>
    </row>
    <row r="24" ht="15.75" customHeight="1">
      <c r="A24" s="46">
        <v>429.0</v>
      </c>
      <c r="B24" s="47">
        <v>44636.0</v>
      </c>
      <c r="C24" s="46">
        <v>232.0</v>
      </c>
      <c r="D24" s="46">
        <v>7.5</v>
      </c>
      <c r="E24" s="48">
        <v>3.0</v>
      </c>
      <c r="F24" s="46" t="s">
        <v>50</v>
      </c>
      <c r="G24" s="54">
        <v>1.1812</v>
      </c>
      <c r="H24" s="54"/>
      <c r="I24" s="54">
        <v>0.4124</v>
      </c>
      <c r="J24" s="46">
        <v>0.3963</v>
      </c>
      <c r="K24" s="46">
        <v>0.3951</v>
      </c>
      <c r="L24" s="46">
        <v>13.925</v>
      </c>
      <c r="M24" s="46">
        <v>1.4061</v>
      </c>
      <c r="N24" s="46"/>
      <c r="O24" s="46">
        <v>0.4228</v>
      </c>
      <c r="P24" s="46">
        <v>0.3963</v>
      </c>
      <c r="Q24" s="46">
        <v>0.4063</v>
      </c>
      <c r="R24" s="46">
        <f t="shared" si="4"/>
        <v>0.2249</v>
      </c>
      <c r="S24" s="46">
        <f t="shared" ref="S24:U24" si="93">O24-I24</f>
        <v>0.0104</v>
      </c>
      <c r="T24" s="46">
        <f t="shared" si="93"/>
        <v>0</v>
      </c>
      <c r="U24" s="46">
        <f t="shared" si="93"/>
        <v>0.0112</v>
      </c>
      <c r="V24" s="46">
        <f t="shared" si="80"/>
        <v>0.0216</v>
      </c>
      <c r="W24" s="46">
        <f t="shared" si="81"/>
        <v>0.0216</v>
      </c>
      <c r="X24" s="46">
        <v>1.4014</v>
      </c>
      <c r="Y24" s="46">
        <v>0.4135</v>
      </c>
      <c r="Z24" s="46">
        <v>0.3963</v>
      </c>
      <c r="AA24" s="46">
        <v>0.3961</v>
      </c>
      <c r="AB24" s="46"/>
      <c r="AC24" s="46">
        <f t="shared" si="8"/>
        <v>0.2202</v>
      </c>
      <c r="AD24" s="46">
        <f t="shared" ref="AD24:AF24" si="94">Y24-I24</f>
        <v>0.0011</v>
      </c>
      <c r="AE24" s="46">
        <f t="shared" si="94"/>
        <v>0</v>
      </c>
      <c r="AF24" s="46">
        <f t="shared" si="94"/>
        <v>0.001</v>
      </c>
      <c r="AG24" s="46">
        <f t="shared" si="83"/>
        <v>0.0021</v>
      </c>
      <c r="AH24" s="46">
        <f t="shared" si="72"/>
        <v>0.0047</v>
      </c>
      <c r="AI24" s="46">
        <f t="shared" ref="AI24:AI26" si="96">S24-AD24</f>
        <v>0.0093</v>
      </c>
      <c r="AJ24" s="46"/>
      <c r="AK24" s="46">
        <f>U24-AF24</f>
        <v>0.0102</v>
      </c>
      <c r="AL24" s="46">
        <f t="shared" si="85"/>
        <v>0.0195</v>
      </c>
      <c r="AM24" s="46">
        <f t="shared" si="86"/>
        <v>0.0195</v>
      </c>
      <c r="AN24" s="46">
        <f t="shared" si="14"/>
        <v>0</v>
      </c>
      <c r="AO24" s="46">
        <f t="shared" si="87"/>
        <v>52.30769231</v>
      </c>
      <c r="AP24" s="46">
        <f t="shared" si="16"/>
        <v>0</v>
      </c>
      <c r="AQ24" s="46">
        <f t="shared" si="88"/>
        <v>109.6774194</v>
      </c>
      <c r="AR24" s="46">
        <f>30^4.605*(AJ24/(L24)^4.605)*100</f>
        <v>0</v>
      </c>
      <c r="AS24" s="46"/>
      <c r="AT24" s="46"/>
      <c r="AU24" s="43">
        <f t="shared" si="19"/>
        <v>0</v>
      </c>
      <c r="AV24" s="43">
        <f t="shared" si="89"/>
        <v>4.535349044</v>
      </c>
      <c r="AW24" s="43">
        <f t="shared" si="21"/>
        <v>8.670520231</v>
      </c>
      <c r="AX24" s="43">
        <f t="shared" si="22"/>
        <v>0.007221858914</v>
      </c>
      <c r="AY24" s="46">
        <f t="shared" si="23"/>
        <v>8.670520231</v>
      </c>
      <c r="AZ24" s="49"/>
      <c r="BA24" s="49"/>
    </row>
    <row r="25" ht="15.75" customHeight="1">
      <c r="A25" s="46">
        <v>430.0</v>
      </c>
      <c r="B25" s="47">
        <v>44636.0</v>
      </c>
      <c r="C25" s="46">
        <v>232.0</v>
      </c>
      <c r="D25" s="46">
        <v>7.5</v>
      </c>
      <c r="E25" s="48">
        <v>3.0</v>
      </c>
      <c r="F25" s="46" t="s">
        <v>50</v>
      </c>
      <c r="G25" s="54">
        <v>1.1875</v>
      </c>
      <c r="H25" s="54"/>
      <c r="I25" s="54">
        <v>0.4102</v>
      </c>
      <c r="J25" s="46">
        <v>0.3995</v>
      </c>
      <c r="K25" s="46">
        <v>0.3976</v>
      </c>
      <c r="L25" s="46">
        <v>18.2</v>
      </c>
      <c r="M25" s="46">
        <v>1.6159</v>
      </c>
      <c r="N25" s="46"/>
      <c r="O25" s="46">
        <v>0.4383</v>
      </c>
      <c r="P25" s="46">
        <v>0.4003</v>
      </c>
      <c r="Q25" s="46">
        <v>0.4214</v>
      </c>
      <c r="R25" s="46">
        <f t="shared" si="4"/>
        <v>0.4284</v>
      </c>
      <c r="S25" s="46">
        <f t="shared" ref="S25:U25" si="95">O25-I25</f>
        <v>0.0281</v>
      </c>
      <c r="T25" s="46">
        <f t="shared" si="95"/>
        <v>0.0008</v>
      </c>
      <c r="U25" s="46">
        <f t="shared" si="95"/>
        <v>0.0238</v>
      </c>
      <c r="V25" s="46">
        <f t="shared" si="80"/>
        <v>0.0519</v>
      </c>
      <c r="W25" s="46">
        <f t="shared" si="81"/>
        <v>0.0527</v>
      </c>
      <c r="X25" s="46">
        <v>1.6064</v>
      </c>
      <c r="Y25" s="46">
        <v>0.4133</v>
      </c>
      <c r="Z25" s="46">
        <v>0.3994</v>
      </c>
      <c r="AA25" s="46">
        <v>0.4</v>
      </c>
      <c r="AB25" s="46"/>
      <c r="AC25" s="46">
        <f t="shared" si="8"/>
        <v>0.4189</v>
      </c>
      <c r="AD25" s="46">
        <f t="shared" ref="AD25:AD26" si="99">Y25-I25</f>
        <v>0.0031</v>
      </c>
      <c r="AE25" s="46">
        <v>0.0</v>
      </c>
      <c r="AF25" s="46">
        <f t="shared" ref="AF25:AF26" si="100">AA25-K25</f>
        <v>0.0024</v>
      </c>
      <c r="AG25" s="46">
        <f t="shared" si="83"/>
        <v>0.0055</v>
      </c>
      <c r="AH25" s="46">
        <f t="shared" si="72"/>
        <v>0.0095</v>
      </c>
      <c r="AI25" s="46">
        <f t="shared" si="96"/>
        <v>0.025</v>
      </c>
      <c r="AJ25" s="46">
        <f t="shared" ref="AJ25:AK25" si="97">T25-AE25</f>
        <v>0.0008</v>
      </c>
      <c r="AK25" s="46">
        <f t="shared" si="97"/>
        <v>0.0214</v>
      </c>
      <c r="AL25" s="46">
        <f t="shared" si="85"/>
        <v>0.0464</v>
      </c>
      <c r="AM25" s="46">
        <f t="shared" si="86"/>
        <v>0.0472</v>
      </c>
      <c r="AN25" s="46">
        <f t="shared" si="14"/>
        <v>1.694915254</v>
      </c>
      <c r="AO25" s="46">
        <f t="shared" si="87"/>
        <v>45.33898305</v>
      </c>
      <c r="AP25" s="46">
        <f t="shared" si="16"/>
        <v>1.724137931</v>
      </c>
      <c r="AQ25" s="46">
        <f t="shared" si="88"/>
        <v>82.94573643</v>
      </c>
      <c r="AR25" s="46">
        <f t="shared" ref="AR25:AR44" si="102">30^4.5725*(AJ25/(L25)^4.5725)*100</f>
        <v>0.786231614</v>
      </c>
      <c r="AS25" s="46"/>
      <c r="AT25" s="46"/>
      <c r="AU25" s="43">
        <f t="shared" si="19"/>
        <v>0.1867413632</v>
      </c>
      <c r="AV25" s="43">
        <f t="shared" si="89"/>
        <v>4.995331466</v>
      </c>
      <c r="AW25" s="43">
        <f t="shared" si="21"/>
        <v>10.83099907</v>
      </c>
      <c r="AX25" s="43">
        <f t="shared" si="22"/>
        <v>0.007829388339</v>
      </c>
      <c r="AY25" s="46">
        <f t="shared" si="23"/>
        <v>11.01774043</v>
      </c>
      <c r="AZ25" s="49"/>
      <c r="BA25" s="49"/>
    </row>
    <row r="26" ht="15.75" customHeight="1">
      <c r="A26" s="46">
        <v>431.0</v>
      </c>
      <c r="B26" s="47">
        <v>44636.0</v>
      </c>
      <c r="C26" s="46">
        <v>232.0</v>
      </c>
      <c r="D26" s="46">
        <v>7.5</v>
      </c>
      <c r="E26" s="48">
        <v>3.0</v>
      </c>
      <c r="F26" s="46" t="s">
        <v>50</v>
      </c>
      <c r="G26" s="54">
        <v>1.1917</v>
      </c>
      <c r="H26" s="54"/>
      <c r="I26" s="54">
        <v>0.4171</v>
      </c>
      <c r="J26" s="46">
        <v>0.396</v>
      </c>
      <c r="K26" s="46">
        <v>0.4008</v>
      </c>
      <c r="L26" s="46">
        <v>17.05</v>
      </c>
      <c r="M26" s="46">
        <v>1.5149</v>
      </c>
      <c r="N26" s="46"/>
      <c r="O26" s="46">
        <v>0.4399</v>
      </c>
      <c r="P26" s="46">
        <v>0.3973</v>
      </c>
      <c r="Q26" s="46">
        <v>0.4102</v>
      </c>
      <c r="R26" s="46">
        <f t="shared" si="4"/>
        <v>0.3232</v>
      </c>
      <c r="S26" s="46">
        <f t="shared" ref="S26:U26" si="98">O26-I26</f>
        <v>0.0228</v>
      </c>
      <c r="T26" s="46">
        <f t="shared" si="98"/>
        <v>0.0013</v>
      </c>
      <c r="U26" s="46">
        <f t="shared" si="98"/>
        <v>0.0094</v>
      </c>
      <c r="V26" s="46">
        <f t="shared" si="80"/>
        <v>0.0322</v>
      </c>
      <c r="W26" s="46">
        <f t="shared" si="81"/>
        <v>0.0335</v>
      </c>
      <c r="X26" s="46">
        <v>1.5081</v>
      </c>
      <c r="Y26" s="46">
        <v>0.4199</v>
      </c>
      <c r="Z26" s="46">
        <v>0.3958</v>
      </c>
      <c r="AA26" s="46">
        <v>0.4013</v>
      </c>
      <c r="AB26" s="46"/>
      <c r="AC26" s="46">
        <f t="shared" si="8"/>
        <v>0.3164</v>
      </c>
      <c r="AD26" s="46">
        <f t="shared" si="99"/>
        <v>0.0028</v>
      </c>
      <c r="AE26" s="46">
        <v>0.0</v>
      </c>
      <c r="AF26" s="46">
        <f t="shared" si="100"/>
        <v>0.0005</v>
      </c>
      <c r="AG26" s="46">
        <f t="shared" si="83"/>
        <v>0.0033</v>
      </c>
      <c r="AH26" s="46">
        <f t="shared" si="72"/>
        <v>0.0068</v>
      </c>
      <c r="AI26" s="46">
        <f t="shared" si="96"/>
        <v>0.02</v>
      </c>
      <c r="AJ26" s="46">
        <f t="shared" ref="AJ26:AK26" si="101">T26-AE26</f>
        <v>0.0013</v>
      </c>
      <c r="AK26" s="46">
        <f t="shared" si="101"/>
        <v>0.0089</v>
      </c>
      <c r="AL26" s="46">
        <f t="shared" si="85"/>
        <v>0.0289</v>
      </c>
      <c r="AM26" s="46">
        <f t="shared" si="86"/>
        <v>0.0302</v>
      </c>
      <c r="AN26" s="46">
        <f t="shared" si="14"/>
        <v>4.304635762</v>
      </c>
      <c r="AO26" s="46">
        <f t="shared" si="87"/>
        <v>29.47019868</v>
      </c>
      <c r="AP26" s="46">
        <f t="shared" si="16"/>
        <v>4.498269896</v>
      </c>
      <c r="AQ26" s="46">
        <f t="shared" si="88"/>
        <v>41.78403756</v>
      </c>
      <c r="AR26" s="46">
        <f t="shared" si="102"/>
        <v>1.72195004</v>
      </c>
      <c r="AS26" s="46"/>
      <c r="AT26" s="46"/>
      <c r="AU26" s="43">
        <f t="shared" si="19"/>
        <v>0.4022277228</v>
      </c>
      <c r="AV26" s="43">
        <f t="shared" si="89"/>
        <v>2.753712871</v>
      </c>
      <c r="AW26" s="43">
        <f t="shared" si="21"/>
        <v>8.941831683</v>
      </c>
      <c r="AX26" s="43">
        <f t="shared" si="22"/>
        <v>0.006093036686</v>
      </c>
      <c r="AY26" s="46">
        <f t="shared" si="23"/>
        <v>9.344059406</v>
      </c>
      <c r="AZ26" s="49"/>
      <c r="BA26" s="49"/>
    </row>
    <row r="27" ht="15.75" customHeight="1">
      <c r="A27" s="50">
        <v>245.0</v>
      </c>
      <c r="B27" s="51">
        <v>44636.0</v>
      </c>
      <c r="C27" s="46">
        <v>232.0</v>
      </c>
      <c r="D27" s="50">
        <v>7.5</v>
      </c>
      <c r="E27" s="48">
        <v>3.0</v>
      </c>
      <c r="F27" s="50" t="s">
        <v>50</v>
      </c>
      <c r="G27" s="50">
        <v>1.158</v>
      </c>
      <c r="H27" s="50">
        <v>0.4148</v>
      </c>
      <c r="I27" s="50"/>
      <c r="J27" s="50">
        <v>0.4104</v>
      </c>
      <c r="K27" s="50"/>
      <c r="L27" s="50">
        <v>27.8</v>
      </c>
      <c r="M27" s="50">
        <v>2.7516</v>
      </c>
      <c r="N27" s="50">
        <v>0.6148</v>
      </c>
      <c r="O27" s="50"/>
      <c r="P27" s="50">
        <v>0.4989</v>
      </c>
      <c r="Q27" s="50"/>
      <c r="R27" s="46">
        <f t="shared" si="4"/>
        <v>1.5936</v>
      </c>
      <c r="S27" s="50"/>
      <c r="T27" s="46">
        <f t="shared" ref="T27:T30" si="103">P27-J27</f>
        <v>0.0885</v>
      </c>
      <c r="U27" s="50"/>
      <c r="V27" s="46">
        <f t="shared" ref="V27:V30" si="104">N27-H27</f>
        <v>0.2</v>
      </c>
      <c r="W27" s="46">
        <f t="shared" ref="W27:W30" si="105">SUM(T27:V27)</f>
        <v>0.2885</v>
      </c>
      <c r="X27" s="52">
        <v>2.7246</v>
      </c>
      <c r="Y27" s="50"/>
      <c r="Z27" s="50">
        <v>0.4275</v>
      </c>
      <c r="AA27" s="50"/>
      <c r="AB27" s="50">
        <v>0.465</v>
      </c>
      <c r="AC27" s="46">
        <f t="shared" si="8"/>
        <v>1.5666</v>
      </c>
      <c r="AD27" s="50"/>
      <c r="AE27" s="46">
        <f t="shared" ref="AE27:AE30" si="106">Z27-J27</f>
        <v>0.0171</v>
      </c>
      <c r="AF27" s="50"/>
      <c r="AG27" s="46">
        <f t="shared" ref="AG27:AG30" si="107">AB27-H27</f>
        <v>0.0502</v>
      </c>
      <c r="AH27" s="46">
        <f t="shared" si="72"/>
        <v>0.027</v>
      </c>
      <c r="AI27" s="50"/>
      <c r="AJ27" s="46">
        <f t="shared" ref="AJ27:AJ30" si="108">T27-AE27</f>
        <v>0.0714</v>
      </c>
      <c r="AK27" s="50"/>
      <c r="AL27" s="46">
        <f t="shared" ref="AL27:AL30" si="109">V27-AG27</f>
        <v>0.1498</v>
      </c>
      <c r="AM27" s="46">
        <f t="shared" ref="AM27:AM30" si="110">AI27+AJ27+AL27</f>
        <v>0.2212</v>
      </c>
      <c r="AN27" s="46">
        <f t="shared" si="14"/>
        <v>32.27848101</v>
      </c>
      <c r="AO27" s="50"/>
      <c r="AP27" s="46">
        <f t="shared" si="16"/>
        <v>47.6635514</v>
      </c>
      <c r="AQ27" s="46"/>
      <c r="AR27" s="46">
        <f t="shared" si="102"/>
        <v>10.11440453</v>
      </c>
      <c r="AS27" s="50"/>
      <c r="AT27" s="46"/>
      <c r="AU27" s="43">
        <f t="shared" si="19"/>
        <v>4.480421687</v>
      </c>
      <c r="AV27" s="53"/>
      <c r="AW27" s="43">
        <f t="shared" si="21"/>
        <v>9.400100402</v>
      </c>
      <c r="AX27" s="43">
        <f t="shared" si="22"/>
        <v>0.01029557804</v>
      </c>
      <c r="AY27" s="46">
        <f t="shared" si="23"/>
        <v>13.88052209</v>
      </c>
      <c r="AZ27" s="49"/>
      <c r="BA27" s="49"/>
    </row>
    <row r="28" ht="15.75" customHeight="1">
      <c r="A28" s="50">
        <v>246.0</v>
      </c>
      <c r="B28" s="51">
        <v>44636.0</v>
      </c>
      <c r="C28" s="46">
        <v>232.0</v>
      </c>
      <c r="D28" s="50">
        <v>7.5</v>
      </c>
      <c r="E28" s="48">
        <v>3.0</v>
      </c>
      <c r="F28" s="50" t="s">
        <v>50</v>
      </c>
      <c r="G28" s="50">
        <v>1.1653</v>
      </c>
      <c r="H28" s="50">
        <v>0.4093</v>
      </c>
      <c r="I28" s="50"/>
      <c r="J28" s="50">
        <v>0.4143</v>
      </c>
      <c r="K28" s="50"/>
      <c r="L28" s="50">
        <v>23.8</v>
      </c>
      <c r="M28" s="50">
        <v>2.1246</v>
      </c>
      <c r="N28" s="50">
        <v>0.5601</v>
      </c>
      <c r="O28" s="50"/>
      <c r="P28" s="50">
        <v>0.4603</v>
      </c>
      <c r="Q28" s="50"/>
      <c r="R28" s="46">
        <f t="shared" si="4"/>
        <v>0.9593</v>
      </c>
      <c r="S28" s="50"/>
      <c r="T28" s="46">
        <f t="shared" si="103"/>
        <v>0.046</v>
      </c>
      <c r="U28" s="50"/>
      <c r="V28" s="46">
        <f t="shared" si="104"/>
        <v>0.1508</v>
      </c>
      <c r="W28" s="46">
        <f t="shared" si="105"/>
        <v>0.1968</v>
      </c>
      <c r="X28" s="52">
        <v>2.1081</v>
      </c>
      <c r="Y28" s="50"/>
      <c r="Z28" s="50">
        <v>0.4238</v>
      </c>
      <c r="AA28" s="50"/>
      <c r="AB28" s="50">
        <v>0.4394</v>
      </c>
      <c r="AC28" s="46">
        <f t="shared" si="8"/>
        <v>0.9428</v>
      </c>
      <c r="AD28" s="50"/>
      <c r="AE28" s="46">
        <f t="shared" si="106"/>
        <v>0.0095</v>
      </c>
      <c r="AF28" s="50"/>
      <c r="AG28" s="46">
        <f t="shared" si="107"/>
        <v>0.0301</v>
      </c>
      <c r="AH28" s="46">
        <f t="shared" si="72"/>
        <v>0.0165</v>
      </c>
      <c r="AI28" s="50"/>
      <c r="AJ28" s="46">
        <f t="shared" si="108"/>
        <v>0.0365</v>
      </c>
      <c r="AK28" s="50"/>
      <c r="AL28" s="46">
        <f t="shared" si="109"/>
        <v>0.1207</v>
      </c>
      <c r="AM28" s="46">
        <f t="shared" si="110"/>
        <v>0.1572</v>
      </c>
      <c r="AN28" s="46">
        <f t="shared" si="14"/>
        <v>23.21882952</v>
      </c>
      <c r="AO28" s="50"/>
      <c r="AP28" s="46">
        <f t="shared" si="16"/>
        <v>30.24026512</v>
      </c>
      <c r="AQ28" s="46"/>
      <c r="AR28" s="46">
        <f t="shared" si="102"/>
        <v>10.52038578</v>
      </c>
      <c r="AS28" s="50"/>
      <c r="AT28" s="46"/>
      <c r="AU28" s="43">
        <f t="shared" si="19"/>
        <v>3.804857709</v>
      </c>
      <c r="AV28" s="53"/>
      <c r="AW28" s="43">
        <f t="shared" si="21"/>
        <v>12.58209111</v>
      </c>
      <c r="AX28" s="43">
        <f t="shared" si="22"/>
        <v>0.01166062075</v>
      </c>
      <c r="AY28" s="46">
        <f t="shared" si="23"/>
        <v>16.38694882</v>
      </c>
      <c r="AZ28" s="49"/>
      <c r="BA28" s="49"/>
    </row>
    <row r="29" ht="15.75" customHeight="1">
      <c r="A29" s="50">
        <v>247.0</v>
      </c>
      <c r="B29" s="51">
        <v>44636.0</v>
      </c>
      <c r="C29" s="46">
        <v>232.0</v>
      </c>
      <c r="D29" s="50">
        <v>7.5</v>
      </c>
      <c r="E29" s="48">
        <v>3.0</v>
      </c>
      <c r="F29" s="50" t="s">
        <v>50</v>
      </c>
      <c r="G29" s="50">
        <v>1.1677</v>
      </c>
      <c r="H29" s="50">
        <v>0.4108</v>
      </c>
      <c r="I29" s="50"/>
      <c r="J29" s="50">
        <v>0.4119</v>
      </c>
      <c r="K29" s="50"/>
      <c r="L29" s="50">
        <v>21.8</v>
      </c>
      <c r="M29" s="50">
        <v>1.946</v>
      </c>
      <c r="N29" s="50">
        <v>0.5231</v>
      </c>
      <c r="O29" s="50"/>
      <c r="P29" s="50">
        <v>0.4429</v>
      </c>
      <c r="Q29" s="50"/>
      <c r="R29" s="46">
        <f t="shared" si="4"/>
        <v>0.7783</v>
      </c>
      <c r="S29" s="50"/>
      <c r="T29" s="46">
        <f t="shared" si="103"/>
        <v>0.031</v>
      </c>
      <c r="U29" s="50"/>
      <c r="V29" s="46">
        <f t="shared" si="104"/>
        <v>0.1123</v>
      </c>
      <c r="W29" s="46">
        <f t="shared" si="105"/>
        <v>0.1433</v>
      </c>
      <c r="X29" s="52">
        <v>1.9348</v>
      </c>
      <c r="Y29" s="50"/>
      <c r="Z29" s="50">
        <v>0.4182</v>
      </c>
      <c r="AA29" s="50"/>
      <c r="AB29" s="50">
        <v>0.4341</v>
      </c>
      <c r="AC29" s="46">
        <f t="shared" si="8"/>
        <v>0.7671</v>
      </c>
      <c r="AD29" s="50"/>
      <c r="AE29" s="46">
        <f t="shared" si="106"/>
        <v>0.0063</v>
      </c>
      <c r="AF29" s="50"/>
      <c r="AG29" s="46">
        <f t="shared" si="107"/>
        <v>0.0233</v>
      </c>
      <c r="AH29" s="46">
        <f t="shared" si="72"/>
        <v>0.0112</v>
      </c>
      <c r="AI29" s="50"/>
      <c r="AJ29" s="46">
        <f t="shared" si="108"/>
        <v>0.0247</v>
      </c>
      <c r="AK29" s="50"/>
      <c r="AL29" s="46">
        <f t="shared" si="109"/>
        <v>0.089</v>
      </c>
      <c r="AM29" s="46">
        <f t="shared" si="110"/>
        <v>0.1137</v>
      </c>
      <c r="AN29" s="46">
        <f t="shared" si="14"/>
        <v>21.72383465</v>
      </c>
      <c r="AO29" s="50"/>
      <c r="AP29" s="46">
        <f t="shared" si="16"/>
        <v>27.75280899</v>
      </c>
      <c r="AQ29" s="46"/>
      <c r="AR29" s="46">
        <f t="shared" si="102"/>
        <v>10.63509989</v>
      </c>
      <c r="AS29" s="50"/>
      <c r="AT29" s="46"/>
      <c r="AU29" s="43">
        <f t="shared" si="19"/>
        <v>3.173583451</v>
      </c>
      <c r="AV29" s="53"/>
      <c r="AW29" s="43">
        <f t="shared" si="21"/>
        <v>11.43517924</v>
      </c>
      <c r="AX29" s="43">
        <f t="shared" si="22"/>
        <v>0.01097465771</v>
      </c>
      <c r="AY29" s="46">
        <f t="shared" si="23"/>
        <v>14.60876269</v>
      </c>
      <c r="AZ29" s="49"/>
      <c r="BA29" s="49"/>
    </row>
    <row r="30" ht="15.75" customHeight="1">
      <c r="A30" s="50">
        <v>258.0</v>
      </c>
      <c r="B30" s="51">
        <v>44636.0</v>
      </c>
      <c r="C30" s="46">
        <v>232.0</v>
      </c>
      <c r="D30" s="50">
        <v>7.5</v>
      </c>
      <c r="E30" s="48">
        <v>3.0</v>
      </c>
      <c r="F30" s="50" t="s">
        <v>50</v>
      </c>
      <c r="G30" s="50">
        <v>1.172</v>
      </c>
      <c r="H30" s="50">
        <v>0.4131</v>
      </c>
      <c r="I30" s="50"/>
      <c r="J30" s="50">
        <v>0.4093</v>
      </c>
      <c r="K30" s="50"/>
      <c r="L30" s="50">
        <v>21.3</v>
      </c>
      <c r="M30" s="50">
        <v>1.9941</v>
      </c>
      <c r="N30" s="50">
        <v>0.5306</v>
      </c>
      <c r="O30" s="50"/>
      <c r="P30" s="50">
        <v>0.4438</v>
      </c>
      <c r="Q30" s="50"/>
      <c r="R30" s="46">
        <f t="shared" si="4"/>
        <v>0.8221</v>
      </c>
      <c r="S30" s="50"/>
      <c r="T30" s="46">
        <f t="shared" si="103"/>
        <v>0.0345</v>
      </c>
      <c r="U30" s="50"/>
      <c r="V30" s="46">
        <f t="shared" si="104"/>
        <v>0.1175</v>
      </c>
      <c r="W30" s="46">
        <f t="shared" si="105"/>
        <v>0.152</v>
      </c>
      <c r="X30" s="52">
        <v>1.9778</v>
      </c>
      <c r="Y30" s="50"/>
      <c r="Z30" s="50">
        <v>0.417</v>
      </c>
      <c r="AA30" s="50"/>
      <c r="AB30" s="50">
        <v>0.4391</v>
      </c>
      <c r="AC30" s="46">
        <f t="shared" si="8"/>
        <v>0.8058</v>
      </c>
      <c r="AD30" s="50"/>
      <c r="AE30" s="46">
        <f t="shared" si="106"/>
        <v>0.0077</v>
      </c>
      <c r="AF30" s="50"/>
      <c r="AG30" s="46">
        <f t="shared" si="107"/>
        <v>0.026</v>
      </c>
      <c r="AH30" s="46">
        <f t="shared" si="72"/>
        <v>0.0163</v>
      </c>
      <c r="AI30" s="50"/>
      <c r="AJ30" s="46">
        <f t="shared" si="108"/>
        <v>0.0268</v>
      </c>
      <c r="AK30" s="50"/>
      <c r="AL30" s="46">
        <f t="shared" si="109"/>
        <v>0.0915</v>
      </c>
      <c r="AM30" s="46">
        <f t="shared" si="110"/>
        <v>0.1183</v>
      </c>
      <c r="AN30" s="46">
        <f t="shared" si="14"/>
        <v>22.65426881</v>
      </c>
      <c r="AO30" s="50"/>
      <c r="AP30" s="46">
        <f t="shared" si="16"/>
        <v>29.28961749</v>
      </c>
      <c r="AQ30" s="46"/>
      <c r="AR30" s="46">
        <f t="shared" si="102"/>
        <v>12.83086674</v>
      </c>
      <c r="AS30" s="50"/>
      <c r="AT30" s="46"/>
      <c r="AU30" s="43">
        <f t="shared" si="19"/>
        <v>3.259944046</v>
      </c>
      <c r="AV30" s="53"/>
      <c r="AW30" s="43">
        <f t="shared" si="21"/>
        <v>11.13003284</v>
      </c>
      <c r="AX30" s="43">
        <f t="shared" si="22"/>
        <v>0.01224181845</v>
      </c>
      <c r="AY30" s="46">
        <f t="shared" si="23"/>
        <v>14.38997689</v>
      </c>
      <c r="AZ30" s="49"/>
      <c r="BA30" s="49"/>
    </row>
    <row r="31" ht="15.75" customHeight="1">
      <c r="A31" s="46">
        <v>432.0</v>
      </c>
      <c r="B31" s="47">
        <v>44636.0</v>
      </c>
      <c r="C31" s="46">
        <v>232.0</v>
      </c>
      <c r="D31" s="46">
        <v>7.5</v>
      </c>
      <c r="E31" s="48">
        <v>4.0</v>
      </c>
      <c r="F31" s="46" t="s">
        <v>51</v>
      </c>
      <c r="G31" s="54">
        <v>1.1827</v>
      </c>
      <c r="H31" s="54"/>
      <c r="I31" s="54">
        <v>0.4147</v>
      </c>
      <c r="J31" s="46">
        <v>0.3982</v>
      </c>
      <c r="K31" s="46">
        <v>0.3978</v>
      </c>
      <c r="L31" s="46">
        <v>25.2</v>
      </c>
      <c r="M31" s="46">
        <v>2.2751</v>
      </c>
      <c r="N31" s="46"/>
      <c r="O31" s="46">
        <v>0.4939</v>
      </c>
      <c r="P31" s="46">
        <v>0.4291</v>
      </c>
      <c r="Q31" s="46">
        <v>0.4518</v>
      </c>
      <c r="R31" s="46">
        <f t="shared" si="4"/>
        <v>1.0924</v>
      </c>
      <c r="S31" s="46">
        <f t="shared" ref="S31:U31" si="111">O31-I31</f>
        <v>0.0792</v>
      </c>
      <c r="T31" s="46">
        <f t="shared" si="111"/>
        <v>0.0309</v>
      </c>
      <c r="U31" s="46">
        <f t="shared" si="111"/>
        <v>0.054</v>
      </c>
      <c r="V31" s="46">
        <f t="shared" ref="V31:V36" si="115">S31+U31</f>
        <v>0.1332</v>
      </c>
      <c r="W31" s="46">
        <f t="shared" ref="W31:W36" si="116">SUM(S31:U31)</f>
        <v>0.1641</v>
      </c>
      <c r="X31" s="46">
        <v>2.2543</v>
      </c>
      <c r="Y31" s="46">
        <v>0.4257</v>
      </c>
      <c r="Z31" s="46">
        <v>0.4018</v>
      </c>
      <c r="AA31" s="46">
        <v>0.4042</v>
      </c>
      <c r="AB31" s="46"/>
      <c r="AC31" s="46">
        <f t="shared" si="8"/>
        <v>1.0716</v>
      </c>
      <c r="AD31" s="46">
        <f t="shared" ref="AD31:AF31" si="112">Y31-I31</f>
        <v>0.011</v>
      </c>
      <c r="AE31" s="46">
        <f t="shared" si="112"/>
        <v>0.0036</v>
      </c>
      <c r="AF31" s="46">
        <f t="shared" si="112"/>
        <v>0.0064</v>
      </c>
      <c r="AG31" s="46">
        <f t="shared" ref="AG31:AG36" si="117">AD31+AF31</f>
        <v>0.0174</v>
      </c>
      <c r="AH31" s="46">
        <f t="shared" si="72"/>
        <v>0.0208</v>
      </c>
      <c r="AI31" s="46">
        <f t="shared" ref="AI31:AK31" si="113">S31-AD31</f>
        <v>0.0682</v>
      </c>
      <c r="AJ31" s="46">
        <f t="shared" si="113"/>
        <v>0.0273</v>
      </c>
      <c r="AK31" s="46">
        <f t="shared" si="113"/>
        <v>0.0476</v>
      </c>
      <c r="AL31" s="46">
        <f t="shared" ref="AL31:AL36" si="119">AI31+AK31</f>
        <v>0.1158</v>
      </c>
      <c r="AM31" s="46">
        <f t="shared" ref="AM31:AM36" si="120">AI31+AJ31+AK31</f>
        <v>0.1431</v>
      </c>
      <c r="AN31" s="46">
        <f t="shared" si="14"/>
        <v>19.07756813</v>
      </c>
      <c r="AO31" s="46">
        <f t="shared" ref="AO31:AO36" si="121">AK31/AM31*100</f>
        <v>33.26345213</v>
      </c>
      <c r="AP31" s="46">
        <f t="shared" si="16"/>
        <v>23.57512953</v>
      </c>
      <c r="AQ31" s="46">
        <f t="shared" ref="AQ31:AQ36" si="122">AK31/(AJ31+AI31)*100</f>
        <v>49.84293194</v>
      </c>
      <c r="AR31" s="46">
        <f t="shared" si="102"/>
        <v>6.058925487</v>
      </c>
      <c r="AS31" s="46"/>
      <c r="AT31" s="46"/>
      <c r="AU31" s="43">
        <f t="shared" si="19"/>
        <v>2.499084584</v>
      </c>
      <c r="AV31" s="43">
        <f t="shared" ref="AV31:AV36" si="123">AK31/R31*100</f>
        <v>4.35737825</v>
      </c>
      <c r="AW31" s="43">
        <f t="shared" si="21"/>
        <v>10.60051263</v>
      </c>
      <c r="AX31" s="43">
        <f t="shared" si="22"/>
        <v>0.008942068891</v>
      </c>
      <c r="AY31" s="46">
        <f t="shared" si="23"/>
        <v>13.09959722</v>
      </c>
      <c r="AZ31" s="49"/>
      <c r="BA31" s="49"/>
    </row>
    <row r="32" ht="15.75" customHeight="1">
      <c r="A32" s="46">
        <v>433.0</v>
      </c>
      <c r="B32" s="47">
        <v>44636.0</v>
      </c>
      <c r="C32" s="46">
        <v>232.0</v>
      </c>
      <c r="D32" s="46">
        <v>7.5</v>
      </c>
      <c r="E32" s="48">
        <v>4.0</v>
      </c>
      <c r="F32" s="46" t="s">
        <v>51</v>
      </c>
      <c r="G32" s="46">
        <v>1.1094</v>
      </c>
      <c r="H32" s="46"/>
      <c r="I32" s="46">
        <v>0.3956</v>
      </c>
      <c r="J32" s="46">
        <v>0.3924</v>
      </c>
      <c r="K32" s="46">
        <v>0.4205</v>
      </c>
      <c r="L32" s="46">
        <v>14.925</v>
      </c>
      <c r="M32" s="46">
        <v>1.4456</v>
      </c>
      <c r="N32" s="46"/>
      <c r="O32" s="46">
        <v>0.415</v>
      </c>
      <c r="P32" s="46">
        <v>0.3943</v>
      </c>
      <c r="Q32" s="46">
        <v>0.4352</v>
      </c>
      <c r="R32" s="46">
        <f t="shared" si="4"/>
        <v>0.3362</v>
      </c>
      <c r="S32" s="46">
        <f t="shared" ref="S32:U32" si="114">O32-I32</f>
        <v>0.0194</v>
      </c>
      <c r="T32" s="46">
        <f t="shared" si="114"/>
        <v>0.0019</v>
      </c>
      <c r="U32" s="46">
        <f t="shared" si="114"/>
        <v>0.0147</v>
      </c>
      <c r="V32" s="46">
        <f t="shared" si="115"/>
        <v>0.0341</v>
      </c>
      <c r="W32" s="46">
        <f t="shared" si="116"/>
        <v>0.036</v>
      </c>
      <c r="X32" s="46">
        <v>1.4393</v>
      </c>
      <c r="Y32" s="46">
        <v>0.3984</v>
      </c>
      <c r="Z32" s="46">
        <v>0.3925</v>
      </c>
      <c r="AA32" s="46">
        <v>0.4223</v>
      </c>
      <c r="AB32" s="46"/>
      <c r="AC32" s="46">
        <f t="shared" si="8"/>
        <v>0.3299</v>
      </c>
      <c r="AD32" s="46">
        <f t="shared" ref="AD32:AD36" si="125">Y32-I32</f>
        <v>0.0028</v>
      </c>
      <c r="AE32" s="46">
        <v>0.0</v>
      </c>
      <c r="AF32" s="46">
        <f>AA32-K32</f>
        <v>0.0018</v>
      </c>
      <c r="AG32" s="46">
        <f t="shared" si="117"/>
        <v>0.0046</v>
      </c>
      <c r="AH32" s="46">
        <f t="shared" si="72"/>
        <v>0.0063</v>
      </c>
      <c r="AI32" s="46">
        <f t="shared" ref="AI32:AK32" si="118">S32-AD32</f>
        <v>0.0166</v>
      </c>
      <c r="AJ32" s="46">
        <f t="shared" si="118"/>
        <v>0.0019</v>
      </c>
      <c r="AK32" s="46">
        <f t="shared" si="118"/>
        <v>0.0129</v>
      </c>
      <c r="AL32" s="46">
        <f t="shared" si="119"/>
        <v>0.0295</v>
      </c>
      <c r="AM32" s="46">
        <f t="shared" si="120"/>
        <v>0.0314</v>
      </c>
      <c r="AN32" s="46">
        <f t="shared" si="14"/>
        <v>6.050955414</v>
      </c>
      <c r="AO32" s="46">
        <f t="shared" si="121"/>
        <v>41.08280255</v>
      </c>
      <c r="AP32" s="46">
        <f t="shared" si="16"/>
        <v>6.440677966</v>
      </c>
      <c r="AQ32" s="46">
        <f t="shared" si="122"/>
        <v>69.72972973</v>
      </c>
      <c r="AR32" s="46">
        <f t="shared" si="102"/>
        <v>4.625590895</v>
      </c>
      <c r="AS32" s="46"/>
      <c r="AT32" s="46"/>
      <c r="AU32" s="43">
        <f t="shared" si="19"/>
        <v>0.5651397977</v>
      </c>
      <c r="AV32" s="43">
        <f t="shared" si="123"/>
        <v>3.837001785</v>
      </c>
      <c r="AW32" s="43">
        <f t="shared" si="21"/>
        <v>8.774538965</v>
      </c>
      <c r="AX32" s="43">
        <f t="shared" si="22"/>
        <v>0.009444666532</v>
      </c>
      <c r="AY32" s="46">
        <f t="shared" si="23"/>
        <v>9.339678763</v>
      </c>
      <c r="AZ32" s="49"/>
      <c r="BA32" s="49"/>
    </row>
    <row r="33" ht="15.75" customHeight="1">
      <c r="A33" s="46">
        <v>434.0</v>
      </c>
      <c r="B33" s="47">
        <v>44636.0</v>
      </c>
      <c r="C33" s="46">
        <v>232.0</v>
      </c>
      <c r="D33" s="46">
        <v>7.5</v>
      </c>
      <c r="E33" s="48">
        <v>4.0</v>
      </c>
      <c r="F33" s="46" t="s">
        <v>51</v>
      </c>
      <c r="G33" s="46">
        <v>1.0959</v>
      </c>
      <c r="H33" s="46"/>
      <c r="I33" s="46">
        <v>0.3986</v>
      </c>
      <c r="J33" s="46">
        <v>0.3956</v>
      </c>
      <c r="K33" s="46">
        <v>0.4161</v>
      </c>
      <c r="L33" s="46">
        <v>19.2</v>
      </c>
      <c r="M33" s="46">
        <v>1.6311</v>
      </c>
      <c r="N33" s="46"/>
      <c r="O33" s="46">
        <v>0.4345</v>
      </c>
      <c r="P33" s="46">
        <v>0.409</v>
      </c>
      <c r="Q33" s="46">
        <v>0.4416</v>
      </c>
      <c r="R33" s="46">
        <f t="shared" si="4"/>
        <v>0.5352</v>
      </c>
      <c r="S33" s="46">
        <f t="shared" ref="S33:U33" si="124">O33-I33</f>
        <v>0.0359</v>
      </c>
      <c r="T33" s="46">
        <f t="shared" si="124"/>
        <v>0.0134</v>
      </c>
      <c r="U33" s="46">
        <f t="shared" si="124"/>
        <v>0.0255</v>
      </c>
      <c r="V33" s="46">
        <f t="shared" si="115"/>
        <v>0.0614</v>
      </c>
      <c r="W33" s="46">
        <f t="shared" si="116"/>
        <v>0.0748</v>
      </c>
      <c r="X33" s="46">
        <v>1.6205</v>
      </c>
      <c r="Y33" s="46">
        <v>0.4035</v>
      </c>
      <c r="Z33" s="46">
        <v>0.3972</v>
      </c>
      <c r="AA33" s="46">
        <v>0.4188</v>
      </c>
      <c r="AB33" s="46"/>
      <c r="AC33" s="46">
        <f t="shared" si="8"/>
        <v>0.5246</v>
      </c>
      <c r="AD33" s="46">
        <f t="shared" si="125"/>
        <v>0.0049</v>
      </c>
      <c r="AE33" s="46">
        <f t="shared" ref="AE33:AF33" si="126">Z33-J33</f>
        <v>0.0016</v>
      </c>
      <c r="AF33" s="46">
        <f t="shared" si="126"/>
        <v>0.0027</v>
      </c>
      <c r="AG33" s="46">
        <f t="shared" si="117"/>
        <v>0.0076</v>
      </c>
      <c r="AH33" s="46">
        <f t="shared" si="72"/>
        <v>0.0106</v>
      </c>
      <c r="AI33" s="46">
        <f t="shared" ref="AI33:AK33" si="127">S33-AD33</f>
        <v>0.031</v>
      </c>
      <c r="AJ33" s="46">
        <f t="shared" si="127"/>
        <v>0.0118</v>
      </c>
      <c r="AK33" s="46">
        <f t="shared" si="127"/>
        <v>0.0228</v>
      </c>
      <c r="AL33" s="46">
        <f t="shared" si="119"/>
        <v>0.0538</v>
      </c>
      <c r="AM33" s="46">
        <f t="shared" si="120"/>
        <v>0.0656</v>
      </c>
      <c r="AN33" s="46">
        <f t="shared" si="14"/>
        <v>17.98780488</v>
      </c>
      <c r="AO33" s="46">
        <f t="shared" si="121"/>
        <v>34.75609756</v>
      </c>
      <c r="AP33" s="46">
        <f t="shared" si="16"/>
        <v>21.9330855</v>
      </c>
      <c r="AQ33" s="46">
        <f t="shared" si="122"/>
        <v>53.27102804</v>
      </c>
      <c r="AR33" s="46">
        <f t="shared" si="102"/>
        <v>9.080799281</v>
      </c>
      <c r="AS33" s="46"/>
      <c r="AT33" s="46"/>
      <c r="AU33" s="43">
        <f t="shared" si="19"/>
        <v>2.204783259</v>
      </c>
      <c r="AV33" s="43">
        <f t="shared" si="123"/>
        <v>4.260089686</v>
      </c>
      <c r="AW33" s="43">
        <f t="shared" si="21"/>
        <v>10.05231689</v>
      </c>
      <c r="AX33" s="43">
        <f t="shared" si="22"/>
        <v>0.009268301505</v>
      </c>
      <c r="AY33" s="46">
        <f t="shared" si="23"/>
        <v>12.25710015</v>
      </c>
      <c r="AZ33" s="49"/>
      <c r="BA33" s="49"/>
    </row>
    <row r="34" ht="15.75" customHeight="1">
      <c r="A34" s="46">
        <v>435.0</v>
      </c>
      <c r="B34" s="47">
        <v>44636.0</v>
      </c>
      <c r="C34" s="46">
        <v>232.0</v>
      </c>
      <c r="D34" s="46">
        <v>7.5</v>
      </c>
      <c r="E34" s="48">
        <v>4.0</v>
      </c>
      <c r="F34" s="46" t="s">
        <v>51</v>
      </c>
      <c r="G34" s="46">
        <v>1.099</v>
      </c>
      <c r="H34" s="46"/>
      <c r="I34" s="46">
        <v>0.3994</v>
      </c>
      <c r="J34" s="46">
        <v>0.3663</v>
      </c>
      <c r="K34" s="46">
        <v>0.4191</v>
      </c>
      <c r="L34" s="46">
        <v>21.1</v>
      </c>
      <c r="M34" s="46">
        <v>1.7027</v>
      </c>
      <c r="N34" s="46"/>
      <c r="O34" s="46">
        <v>0.4487</v>
      </c>
      <c r="P34" s="46">
        <v>0.4121</v>
      </c>
      <c r="Q34" s="46">
        <v>0.4459</v>
      </c>
      <c r="R34" s="46">
        <f t="shared" si="4"/>
        <v>0.6037</v>
      </c>
      <c r="S34" s="46">
        <f t="shared" ref="S34:U34" si="128">O34-I34</f>
        <v>0.0493</v>
      </c>
      <c r="T34" s="46">
        <f t="shared" si="128"/>
        <v>0.0458</v>
      </c>
      <c r="U34" s="46">
        <f t="shared" si="128"/>
        <v>0.0268</v>
      </c>
      <c r="V34" s="46">
        <f t="shared" si="115"/>
        <v>0.0761</v>
      </c>
      <c r="W34" s="46">
        <f t="shared" si="116"/>
        <v>0.1219</v>
      </c>
      <c r="X34" s="46">
        <v>1.6904</v>
      </c>
      <c r="Y34" s="46">
        <v>0.4051</v>
      </c>
      <c r="Z34" s="46">
        <v>0.3981</v>
      </c>
      <c r="AA34" s="46">
        <v>0.4222</v>
      </c>
      <c r="AB34" s="46"/>
      <c r="AC34" s="46">
        <f t="shared" si="8"/>
        <v>0.5914</v>
      </c>
      <c r="AD34" s="46">
        <f t="shared" si="125"/>
        <v>0.0057</v>
      </c>
      <c r="AE34" s="46">
        <f t="shared" ref="AE34:AF34" si="129">Z34-J34</f>
        <v>0.0318</v>
      </c>
      <c r="AF34" s="46">
        <f t="shared" si="129"/>
        <v>0.0031</v>
      </c>
      <c r="AG34" s="46">
        <f t="shared" si="117"/>
        <v>0.0088</v>
      </c>
      <c r="AH34" s="46">
        <f t="shared" si="72"/>
        <v>0.0123</v>
      </c>
      <c r="AI34" s="46">
        <f t="shared" ref="AI34:AK34" si="130">S34-AD34</f>
        <v>0.0436</v>
      </c>
      <c r="AJ34" s="46">
        <f t="shared" si="130"/>
        <v>0.014</v>
      </c>
      <c r="AK34" s="46">
        <f t="shared" si="130"/>
        <v>0.0237</v>
      </c>
      <c r="AL34" s="46">
        <f t="shared" si="119"/>
        <v>0.0673</v>
      </c>
      <c r="AM34" s="46">
        <f t="shared" si="120"/>
        <v>0.0813</v>
      </c>
      <c r="AN34" s="46">
        <f t="shared" si="14"/>
        <v>17.2201722</v>
      </c>
      <c r="AO34" s="46">
        <f t="shared" si="121"/>
        <v>29.15129151</v>
      </c>
      <c r="AP34" s="46">
        <f t="shared" si="16"/>
        <v>20.80237741</v>
      </c>
      <c r="AQ34" s="46">
        <f t="shared" si="122"/>
        <v>41.14583333</v>
      </c>
      <c r="AR34" s="46">
        <f t="shared" si="102"/>
        <v>6.998153207</v>
      </c>
      <c r="AS34" s="46"/>
      <c r="AT34" s="46"/>
      <c r="AU34" s="43">
        <f t="shared" si="19"/>
        <v>2.319032632</v>
      </c>
      <c r="AV34" s="43">
        <f t="shared" si="123"/>
        <v>3.925790956</v>
      </c>
      <c r="AW34" s="43">
        <f t="shared" si="21"/>
        <v>11.14792115</v>
      </c>
      <c r="AX34" s="43">
        <f t="shared" si="22"/>
        <v>0.008654523862</v>
      </c>
      <c r="AY34" s="46">
        <f t="shared" si="23"/>
        <v>13.46695378</v>
      </c>
      <c r="AZ34" s="49"/>
      <c r="BA34" s="49"/>
    </row>
    <row r="35" ht="15.75" customHeight="1">
      <c r="A35" s="46">
        <v>436.0</v>
      </c>
      <c r="B35" s="47">
        <v>44636.0</v>
      </c>
      <c r="C35" s="46">
        <v>232.0</v>
      </c>
      <c r="D35" s="46">
        <v>7.5</v>
      </c>
      <c r="E35" s="48">
        <v>4.0</v>
      </c>
      <c r="F35" s="46" t="s">
        <v>51</v>
      </c>
      <c r="G35" s="46">
        <v>1.1072</v>
      </c>
      <c r="H35" s="46"/>
      <c r="I35" s="46">
        <v>0.3936</v>
      </c>
      <c r="J35" s="46">
        <v>0.3957</v>
      </c>
      <c r="K35" s="46">
        <v>0.4087</v>
      </c>
      <c r="L35" s="46">
        <v>19.5</v>
      </c>
      <c r="M35" s="46">
        <v>1.7113</v>
      </c>
      <c r="N35" s="46"/>
      <c r="O35" s="46">
        <v>0.4391</v>
      </c>
      <c r="P35" s="46">
        <v>0.4121</v>
      </c>
      <c r="Q35" s="46">
        <v>0.436</v>
      </c>
      <c r="R35" s="46">
        <f t="shared" si="4"/>
        <v>0.6041</v>
      </c>
      <c r="S35" s="46">
        <f t="shared" ref="S35:U35" si="131">O35-I35</f>
        <v>0.0455</v>
      </c>
      <c r="T35" s="46">
        <f t="shared" si="131"/>
        <v>0.0164</v>
      </c>
      <c r="U35" s="46">
        <f t="shared" si="131"/>
        <v>0.0273</v>
      </c>
      <c r="V35" s="46">
        <f t="shared" si="115"/>
        <v>0.0728</v>
      </c>
      <c r="W35" s="46">
        <f t="shared" si="116"/>
        <v>0.0892</v>
      </c>
      <c r="X35" s="46">
        <v>1.6998</v>
      </c>
      <c r="Y35" s="46">
        <v>0.3991</v>
      </c>
      <c r="Z35" s="46">
        <v>0.3975</v>
      </c>
      <c r="AA35" s="46">
        <v>0.4121</v>
      </c>
      <c r="AB35" s="46"/>
      <c r="AC35" s="46">
        <f t="shared" si="8"/>
        <v>0.5926</v>
      </c>
      <c r="AD35" s="46">
        <f t="shared" si="125"/>
        <v>0.0055</v>
      </c>
      <c r="AE35" s="46">
        <f t="shared" ref="AE35:AF35" si="132">Z35-J35</f>
        <v>0.0018</v>
      </c>
      <c r="AF35" s="46">
        <f t="shared" si="132"/>
        <v>0.0034</v>
      </c>
      <c r="AG35" s="46">
        <f t="shared" si="117"/>
        <v>0.0089</v>
      </c>
      <c r="AH35" s="46">
        <f t="shared" si="72"/>
        <v>0.0115</v>
      </c>
      <c r="AI35" s="46">
        <f t="shared" ref="AI35:AK35" si="133">S35-AD35</f>
        <v>0.04</v>
      </c>
      <c r="AJ35" s="46">
        <f t="shared" si="133"/>
        <v>0.0146</v>
      </c>
      <c r="AK35" s="46">
        <f t="shared" si="133"/>
        <v>0.0239</v>
      </c>
      <c r="AL35" s="46">
        <f t="shared" si="119"/>
        <v>0.0639</v>
      </c>
      <c r="AM35" s="46">
        <f t="shared" si="120"/>
        <v>0.0785</v>
      </c>
      <c r="AN35" s="46">
        <f t="shared" si="14"/>
        <v>18.59872611</v>
      </c>
      <c r="AO35" s="46">
        <f t="shared" si="121"/>
        <v>30.44585987</v>
      </c>
      <c r="AP35" s="46">
        <f t="shared" si="16"/>
        <v>22.84820031</v>
      </c>
      <c r="AQ35" s="46">
        <f t="shared" si="122"/>
        <v>43.77289377</v>
      </c>
      <c r="AR35" s="46">
        <f t="shared" si="102"/>
        <v>10.46662182</v>
      </c>
      <c r="AS35" s="46"/>
      <c r="AT35" s="46"/>
      <c r="AU35" s="43">
        <f t="shared" si="19"/>
        <v>2.416818408</v>
      </c>
      <c r="AV35" s="43">
        <f t="shared" si="123"/>
        <v>3.956298626</v>
      </c>
      <c r="AW35" s="43">
        <f t="shared" si="21"/>
        <v>10.57771892</v>
      </c>
      <c r="AX35" s="43">
        <f t="shared" si="22"/>
        <v>0.01058682715</v>
      </c>
      <c r="AY35" s="46">
        <f t="shared" si="23"/>
        <v>12.99453733</v>
      </c>
      <c r="AZ35" s="49"/>
      <c r="BA35" s="49"/>
    </row>
    <row r="36" ht="15.75" customHeight="1">
      <c r="A36" s="46">
        <v>437.0</v>
      </c>
      <c r="B36" s="47">
        <v>44636.0</v>
      </c>
      <c r="C36" s="46">
        <v>232.0</v>
      </c>
      <c r="D36" s="46">
        <v>7.5</v>
      </c>
      <c r="E36" s="48">
        <v>4.0</v>
      </c>
      <c r="F36" s="46" t="s">
        <v>51</v>
      </c>
      <c r="G36" s="46">
        <v>1.1042</v>
      </c>
      <c r="H36" s="46"/>
      <c r="I36" s="46">
        <v>0.402</v>
      </c>
      <c r="J36" s="46">
        <v>0.3921</v>
      </c>
      <c r="K36" s="46">
        <v>0.4117</v>
      </c>
      <c r="L36" s="46">
        <v>23.85</v>
      </c>
      <c r="M36" s="46">
        <v>1.8053</v>
      </c>
      <c r="N36" s="46"/>
      <c r="O36" s="46">
        <v>0.4624</v>
      </c>
      <c r="P36" s="46">
        <v>0.4273</v>
      </c>
      <c r="Q36" s="46">
        <v>0.4495</v>
      </c>
      <c r="R36" s="46">
        <f t="shared" si="4"/>
        <v>0.7011</v>
      </c>
      <c r="S36" s="46">
        <f t="shared" ref="S36:U36" si="134">O36-I36</f>
        <v>0.0604</v>
      </c>
      <c r="T36" s="46">
        <f t="shared" si="134"/>
        <v>0.0352</v>
      </c>
      <c r="U36" s="46">
        <f t="shared" si="134"/>
        <v>0.0378</v>
      </c>
      <c r="V36" s="46">
        <f t="shared" si="115"/>
        <v>0.0982</v>
      </c>
      <c r="W36" s="46">
        <f t="shared" si="116"/>
        <v>0.1334</v>
      </c>
      <c r="X36" s="46">
        <v>1.7919</v>
      </c>
      <c r="Y36" s="46">
        <v>0.4105</v>
      </c>
      <c r="Z36" s="46">
        <v>0.3959</v>
      </c>
      <c r="AA36" s="46">
        <v>0.4154</v>
      </c>
      <c r="AB36" s="46"/>
      <c r="AC36" s="46">
        <f t="shared" si="8"/>
        <v>0.6877</v>
      </c>
      <c r="AD36" s="46">
        <f t="shared" si="125"/>
        <v>0.0085</v>
      </c>
      <c r="AE36" s="46">
        <f t="shared" ref="AE36:AF36" si="135">Z36-J36</f>
        <v>0.0038</v>
      </c>
      <c r="AF36" s="46">
        <f t="shared" si="135"/>
        <v>0.0037</v>
      </c>
      <c r="AG36" s="46">
        <f t="shared" si="117"/>
        <v>0.0122</v>
      </c>
      <c r="AH36" s="46">
        <f t="shared" si="72"/>
        <v>0.0134</v>
      </c>
      <c r="AI36" s="46">
        <f t="shared" ref="AI36:AK36" si="136">S36-AD36</f>
        <v>0.0519</v>
      </c>
      <c r="AJ36" s="46">
        <f t="shared" si="136"/>
        <v>0.0314</v>
      </c>
      <c r="AK36" s="46">
        <f t="shared" si="136"/>
        <v>0.0341</v>
      </c>
      <c r="AL36" s="46">
        <f t="shared" si="119"/>
        <v>0.086</v>
      </c>
      <c r="AM36" s="46">
        <f t="shared" si="120"/>
        <v>0.1174</v>
      </c>
      <c r="AN36" s="46">
        <f t="shared" si="14"/>
        <v>26.74616695</v>
      </c>
      <c r="AO36" s="46">
        <f t="shared" si="121"/>
        <v>29.04599659</v>
      </c>
      <c r="AP36" s="46">
        <f t="shared" si="16"/>
        <v>36.51162791</v>
      </c>
      <c r="AQ36" s="46">
        <f t="shared" si="122"/>
        <v>40.93637455</v>
      </c>
      <c r="AR36" s="46">
        <f t="shared" si="102"/>
        <v>8.963981515</v>
      </c>
      <c r="AS36" s="46"/>
      <c r="AT36" s="46"/>
      <c r="AU36" s="43">
        <f t="shared" si="19"/>
        <v>4.478676366</v>
      </c>
      <c r="AV36" s="43">
        <f t="shared" si="123"/>
        <v>4.86378548</v>
      </c>
      <c r="AW36" s="43">
        <f t="shared" si="21"/>
        <v>12.26643845</v>
      </c>
      <c r="AX36" s="43">
        <f t="shared" si="22"/>
        <v>0.008653722147</v>
      </c>
      <c r="AY36" s="46">
        <f t="shared" si="23"/>
        <v>16.74511482</v>
      </c>
      <c r="AZ36" s="49"/>
      <c r="BA36" s="49"/>
    </row>
    <row r="37" ht="15.75" customHeight="1">
      <c r="A37" s="50">
        <v>248.0</v>
      </c>
      <c r="B37" s="51">
        <v>44636.0</v>
      </c>
      <c r="C37" s="46">
        <v>232.0</v>
      </c>
      <c r="D37" s="50">
        <v>7.5</v>
      </c>
      <c r="E37" s="48">
        <v>4.0</v>
      </c>
      <c r="F37" s="50" t="s">
        <v>51</v>
      </c>
      <c r="G37" s="50">
        <v>1.1911</v>
      </c>
      <c r="H37" s="50">
        <v>0.4087</v>
      </c>
      <c r="I37" s="50"/>
      <c r="J37" s="50">
        <v>0.4062</v>
      </c>
      <c r="K37" s="50"/>
      <c r="L37" s="50">
        <v>24.1</v>
      </c>
      <c r="M37" s="50">
        <v>2.1571</v>
      </c>
      <c r="N37" s="50">
        <v>0.5459</v>
      </c>
      <c r="O37" s="50"/>
      <c r="P37" s="50">
        <v>0.4357</v>
      </c>
      <c r="Q37" s="50"/>
      <c r="R37" s="46">
        <f t="shared" si="4"/>
        <v>0.966</v>
      </c>
      <c r="S37" s="50"/>
      <c r="T37" s="46">
        <f t="shared" ref="T37:T40" si="137">P37-J37</f>
        <v>0.0295</v>
      </c>
      <c r="U37" s="50"/>
      <c r="V37" s="46">
        <f t="shared" ref="V37:V40" si="138">N37-H37</f>
        <v>0.1372</v>
      </c>
      <c r="W37" s="46">
        <f t="shared" ref="W37:W40" si="139">SUM(T37:V37)</f>
        <v>0.1667</v>
      </c>
      <c r="X37" s="52">
        <v>2.1409</v>
      </c>
      <c r="Y37" s="50"/>
      <c r="Z37" s="50">
        <v>0.4123</v>
      </c>
      <c r="AA37" s="50"/>
      <c r="AB37" s="50">
        <v>0.4404</v>
      </c>
      <c r="AC37" s="46">
        <f t="shared" si="8"/>
        <v>0.9498</v>
      </c>
      <c r="AD37" s="50"/>
      <c r="AE37" s="46">
        <f t="shared" ref="AE37:AE40" si="140">Z37-J37</f>
        <v>0.0061</v>
      </c>
      <c r="AF37" s="50"/>
      <c r="AG37" s="46">
        <f t="shared" ref="AG37:AG40" si="141">AB37-H37</f>
        <v>0.0317</v>
      </c>
      <c r="AH37" s="46">
        <f t="shared" si="72"/>
        <v>0.0162</v>
      </c>
      <c r="AI37" s="50"/>
      <c r="AJ37" s="46">
        <f t="shared" ref="AJ37:AJ40" si="142">T37-AE37</f>
        <v>0.0234</v>
      </c>
      <c r="AK37" s="50"/>
      <c r="AL37" s="46">
        <f t="shared" ref="AL37:AL40" si="143">V37-AG37</f>
        <v>0.1055</v>
      </c>
      <c r="AM37" s="46">
        <f t="shared" ref="AM37:AM40" si="144">AI37+AJ37+AL37</f>
        <v>0.1289</v>
      </c>
      <c r="AN37" s="46">
        <f t="shared" si="14"/>
        <v>18.15360745</v>
      </c>
      <c r="AO37" s="50"/>
      <c r="AP37" s="46">
        <f t="shared" si="16"/>
        <v>22.18009479</v>
      </c>
      <c r="AQ37" s="46"/>
      <c r="AR37" s="46">
        <f t="shared" si="102"/>
        <v>6.369126394</v>
      </c>
      <c r="AS37" s="50"/>
      <c r="AT37" s="46"/>
      <c r="AU37" s="43">
        <f t="shared" si="19"/>
        <v>2.422360248</v>
      </c>
      <c r="AV37" s="53"/>
      <c r="AW37" s="43">
        <f t="shared" si="21"/>
        <v>10.92132505</v>
      </c>
      <c r="AX37" s="43">
        <f t="shared" si="22"/>
        <v>0.009208773468</v>
      </c>
      <c r="AY37" s="46">
        <f t="shared" si="23"/>
        <v>13.3436853</v>
      </c>
      <c r="AZ37" s="49"/>
      <c r="BA37" s="49"/>
    </row>
    <row r="38" ht="15.75" customHeight="1">
      <c r="A38" s="50">
        <v>250.0</v>
      </c>
      <c r="B38" s="51">
        <v>44636.0</v>
      </c>
      <c r="C38" s="46">
        <v>232.0</v>
      </c>
      <c r="D38" s="50">
        <v>7.5</v>
      </c>
      <c r="E38" s="48">
        <v>4.0</v>
      </c>
      <c r="F38" s="50" t="s">
        <v>51</v>
      </c>
      <c r="G38" s="50">
        <v>1.1867</v>
      </c>
      <c r="H38" s="50">
        <v>0.4153</v>
      </c>
      <c r="I38" s="50"/>
      <c r="J38" s="50">
        <v>0.4081</v>
      </c>
      <c r="K38" s="50"/>
      <c r="L38" s="50">
        <v>25.5</v>
      </c>
      <c r="M38" s="50">
        <v>2.4357</v>
      </c>
      <c r="N38" s="50">
        <v>0.5892</v>
      </c>
      <c r="O38" s="50"/>
      <c r="P38" s="50">
        <v>0.4409</v>
      </c>
      <c r="Q38" s="50"/>
      <c r="R38" s="46">
        <f t="shared" si="4"/>
        <v>1.249</v>
      </c>
      <c r="S38" s="50"/>
      <c r="T38" s="46">
        <f t="shared" si="137"/>
        <v>0.0328</v>
      </c>
      <c r="U38" s="50"/>
      <c r="V38" s="46">
        <f t="shared" si="138"/>
        <v>0.1739</v>
      </c>
      <c r="W38" s="46">
        <f t="shared" si="139"/>
        <v>0.2067</v>
      </c>
      <c r="X38" s="52">
        <v>2.3592</v>
      </c>
      <c r="Y38" s="50"/>
      <c r="Z38" s="50">
        <v>0.4155</v>
      </c>
      <c r="AA38" s="50"/>
      <c r="AB38" s="50">
        <v>0.4569</v>
      </c>
      <c r="AC38" s="46">
        <f t="shared" si="8"/>
        <v>1.1725</v>
      </c>
      <c r="AD38" s="50"/>
      <c r="AE38" s="46">
        <f t="shared" si="140"/>
        <v>0.0074</v>
      </c>
      <c r="AF38" s="50"/>
      <c r="AG38" s="46">
        <f t="shared" si="141"/>
        <v>0.0416</v>
      </c>
      <c r="AH38" s="46">
        <f t="shared" si="72"/>
        <v>0.0765</v>
      </c>
      <c r="AI38" s="50"/>
      <c r="AJ38" s="46">
        <f t="shared" si="142"/>
        <v>0.0254</v>
      </c>
      <c r="AK38" s="50"/>
      <c r="AL38" s="46">
        <f t="shared" si="143"/>
        <v>0.1323</v>
      </c>
      <c r="AM38" s="46">
        <f t="shared" si="144"/>
        <v>0.1577</v>
      </c>
      <c r="AN38" s="46">
        <f t="shared" si="14"/>
        <v>16.10653139</v>
      </c>
      <c r="AO38" s="50"/>
      <c r="AP38" s="46">
        <f t="shared" si="16"/>
        <v>19.19879063</v>
      </c>
      <c r="AQ38" s="46"/>
      <c r="AR38" s="46">
        <f t="shared" si="102"/>
        <v>5.340300294</v>
      </c>
      <c r="AS38" s="50"/>
      <c r="AT38" s="46"/>
      <c r="AU38" s="43">
        <f t="shared" si="19"/>
        <v>2.033626902</v>
      </c>
      <c r="AV38" s="53"/>
      <c r="AW38" s="43">
        <f t="shared" si="21"/>
        <v>10.59247398</v>
      </c>
      <c r="AX38" s="43">
        <f t="shared" si="22"/>
        <v>0.009510670858</v>
      </c>
      <c r="AY38" s="46">
        <f t="shared" si="23"/>
        <v>12.62610088</v>
      </c>
      <c r="AZ38" s="49"/>
      <c r="BA38" s="49"/>
    </row>
    <row r="39" ht="15.75" customHeight="1">
      <c r="A39" s="50">
        <v>252.0</v>
      </c>
      <c r="B39" s="51">
        <v>44636.0</v>
      </c>
      <c r="C39" s="46">
        <v>232.0</v>
      </c>
      <c r="D39" s="50">
        <v>7.5</v>
      </c>
      <c r="E39" s="48">
        <v>4.0</v>
      </c>
      <c r="F39" s="50" t="s">
        <v>51</v>
      </c>
      <c r="G39" s="50">
        <v>1.1676</v>
      </c>
      <c r="H39" s="50">
        <v>0.4204</v>
      </c>
      <c r="I39" s="50"/>
      <c r="J39" s="50">
        <v>0.4106</v>
      </c>
      <c r="K39" s="50"/>
      <c r="L39" s="50">
        <v>19.5</v>
      </c>
      <c r="M39" s="50">
        <v>1.7584</v>
      </c>
      <c r="N39" s="50">
        <v>0.5009</v>
      </c>
      <c r="O39" s="50"/>
      <c r="P39" s="50">
        <v>0.422</v>
      </c>
      <c r="Q39" s="50"/>
      <c r="R39" s="46">
        <f t="shared" si="4"/>
        <v>0.5908</v>
      </c>
      <c r="S39" s="50"/>
      <c r="T39" s="46">
        <f t="shared" si="137"/>
        <v>0.0114</v>
      </c>
      <c r="U39" s="50"/>
      <c r="V39" s="46">
        <f t="shared" si="138"/>
        <v>0.0805</v>
      </c>
      <c r="W39" s="46">
        <f t="shared" si="139"/>
        <v>0.0919</v>
      </c>
      <c r="X39" s="52">
        <v>1.7483</v>
      </c>
      <c r="Y39" s="50"/>
      <c r="Z39" s="50">
        <v>0.4128</v>
      </c>
      <c r="AA39" s="50"/>
      <c r="AB39" s="50">
        <v>0.437</v>
      </c>
      <c r="AC39" s="46">
        <f t="shared" si="8"/>
        <v>0.5807</v>
      </c>
      <c r="AD39" s="50"/>
      <c r="AE39" s="46">
        <f t="shared" si="140"/>
        <v>0.0022</v>
      </c>
      <c r="AF39" s="50"/>
      <c r="AG39" s="46">
        <f t="shared" si="141"/>
        <v>0.0166</v>
      </c>
      <c r="AH39" s="46">
        <f t="shared" si="72"/>
        <v>0.0101</v>
      </c>
      <c r="AI39" s="50"/>
      <c r="AJ39" s="46">
        <f t="shared" si="142"/>
        <v>0.0092</v>
      </c>
      <c r="AK39" s="50"/>
      <c r="AL39" s="46">
        <f t="shared" si="143"/>
        <v>0.0639</v>
      </c>
      <c r="AM39" s="46">
        <f t="shared" si="144"/>
        <v>0.0731</v>
      </c>
      <c r="AN39" s="46">
        <f t="shared" si="14"/>
        <v>12.58549932</v>
      </c>
      <c r="AO39" s="50"/>
      <c r="AP39" s="46">
        <f t="shared" si="16"/>
        <v>14.39749609</v>
      </c>
      <c r="AQ39" s="46"/>
      <c r="AR39" s="46">
        <f t="shared" si="102"/>
        <v>6.595405531</v>
      </c>
      <c r="AS39" s="50"/>
      <c r="AT39" s="46"/>
      <c r="AU39" s="43">
        <f t="shared" si="19"/>
        <v>1.557210562</v>
      </c>
      <c r="AV39" s="53"/>
      <c r="AW39" s="43">
        <f t="shared" si="21"/>
        <v>10.81584292</v>
      </c>
      <c r="AX39" s="43">
        <f t="shared" si="22"/>
        <v>0.009858561338</v>
      </c>
      <c r="AY39" s="46">
        <f t="shared" si="23"/>
        <v>12.37305349</v>
      </c>
      <c r="AZ39" s="49"/>
      <c r="BA39" s="49"/>
    </row>
    <row r="40" ht="15.0" customHeight="1">
      <c r="A40" s="50">
        <v>270.0</v>
      </c>
      <c r="B40" s="51">
        <v>44636.0</v>
      </c>
      <c r="C40" s="46">
        <v>232.0</v>
      </c>
      <c r="D40" s="50">
        <v>7.5</v>
      </c>
      <c r="E40" s="48">
        <v>4.0</v>
      </c>
      <c r="F40" s="50" t="s">
        <v>51</v>
      </c>
      <c r="G40" s="50">
        <v>1.1679</v>
      </c>
      <c r="H40" s="50">
        <v>0.4198</v>
      </c>
      <c r="I40" s="50"/>
      <c r="J40" s="50">
        <v>0.4085</v>
      </c>
      <c r="K40" s="50"/>
      <c r="L40" s="50">
        <v>26.45</v>
      </c>
      <c r="M40" s="50">
        <v>2.5745</v>
      </c>
      <c r="N40" s="50">
        <v>0.6086</v>
      </c>
      <c r="O40" s="50"/>
      <c r="P40" s="50">
        <v>0.5285</v>
      </c>
      <c r="Q40" s="50"/>
      <c r="R40" s="46">
        <f t="shared" si="4"/>
        <v>1.4066</v>
      </c>
      <c r="S40" s="50"/>
      <c r="T40" s="46">
        <f t="shared" si="137"/>
        <v>0.12</v>
      </c>
      <c r="U40" s="50"/>
      <c r="V40" s="46">
        <f t="shared" si="138"/>
        <v>0.1888</v>
      </c>
      <c r="W40" s="46">
        <f t="shared" si="139"/>
        <v>0.3088</v>
      </c>
      <c r="X40" s="52">
        <v>2.553</v>
      </c>
      <c r="Y40" s="50"/>
      <c r="Z40" s="50">
        <v>0.4359</v>
      </c>
      <c r="AA40" s="50"/>
      <c r="AB40" s="50">
        <v>0.466</v>
      </c>
      <c r="AC40" s="46">
        <f t="shared" si="8"/>
        <v>1.3851</v>
      </c>
      <c r="AD40" s="50"/>
      <c r="AE40" s="46">
        <f t="shared" si="140"/>
        <v>0.0274</v>
      </c>
      <c r="AF40" s="50"/>
      <c r="AG40" s="46">
        <f t="shared" si="141"/>
        <v>0.0462</v>
      </c>
      <c r="AH40" s="46">
        <f t="shared" si="72"/>
        <v>0.0215</v>
      </c>
      <c r="AI40" s="50"/>
      <c r="AJ40" s="46">
        <f t="shared" si="142"/>
        <v>0.0926</v>
      </c>
      <c r="AK40" s="50"/>
      <c r="AL40" s="46">
        <f t="shared" si="143"/>
        <v>0.1426</v>
      </c>
      <c r="AM40" s="46">
        <f t="shared" si="144"/>
        <v>0.2352</v>
      </c>
      <c r="AN40" s="46">
        <f t="shared" si="14"/>
        <v>39.3707483</v>
      </c>
      <c r="AO40" s="50"/>
      <c r="AP40" s="46">
        <f t="shared" si="16"/>
        <v>64.9368864</v>
      </c>
      <c r="AQ40" s="46"/>
      <c r="AR40" s="46">
        <f t="shared" si="102"/>
        <v>16.47048996</v>
      </c>
      <c r="AS40" s="50"/>
      <c r="AT40" s="46"/>
      <c r="AU40" s="43">
        <f t="shared" si="19"/>
        <v>6.583250391</v>
      </c>
      <c r="AV40" s="53"/>
      <c r="AW40" s="43">
        <f t="shared" si="21"/>
        <v>10.13792123</v>
      </c>
      <c r="AX40" s="43">
        <f t="shared" si="22"/>
        <v>0.01271043132</v>
      </c>
      <c r="AY40" s="46">
        <f t="shared" si="23"/>
        <v>16.72117162</v>
      </c>
      <c r="AZ40" s="49"/>
      <c r="BA40" s="49"/>
    </row>
    <row r="41" ht="15.0" customHeight="1">
      <c r="A41" s="46">
        <v>420.0</v>
      </c>
      <c r="B41" s="47">
        <v>44636.0</v>
      </c>
      <c r="C41" s="46">
        <v>232.0</v>
      </c>
      <c r="D41" s="46">
        <v>7.5</v>
      </c>
      <c r="E41" s="48">
        <v>5.0</v>
      </c>
      <c r="F41" s="46" t="s">
        <v>49</v>
      </c>
      <c r="G41" s="54">
        <v>1.1972</v>
      </c>
      <c r="H41" s="54"/>
      <c r="I41" s="54">
        <v>0.4122</v>
      </c>
      <c r="J41" s="46">
        <v>0.4042</v>
      </c>
      <c r="K41" s="46">
        <v>0.4008</v>
      </c>
      <c r="L41" s="46">
        <v>25.7</v>
      </c>
      <c r="M41" s="46">
        <v>2.3773</v>
      </c>
      <c r="N41" s="46"/>
      <c r="O41" s="46">
        <v>0.4787</v>
      </c>
      <c r="P41" s="46">
        <v>0.4485</v>
      </c>
      <c r="Q41" s="46">
        <v>0.4662</v>
      </c>
      <c r="R41" s="46">
        <v>1.1801</v>
      </c>
      <c r="S41" s="46">
        <v>0.0665</v>
      </c>
      <c r="T41" s="46">
        <v>0.044300000000000006</v>
      </c>
      <c r="U41" s="46">
        <v>0.06540000000000001</v>
      </c>
      <c r="V41" s="46">
        <f t="shared" ref="V41:V46" si="147">S41+U41</f>
        <v>0.1319</v>
      </c>
      <c r="W41" s="46">
        <f t="shared" ref="W41:W46" si="148">SUM(S41:U41)</f>
        <v>0.1762</v>
      </c>
      <c r="X41" s="46">
        <v>2.3551</v>
      </c>
      <c r="Y41" s="46">
        <v>0.4212</v>
      </c>
      <c r="Z41" s="46">
        <v>0.4096</v>
      </c>
      <c r="AA41" s="46">
        <v>0.4083</v>
      </c>
      <c r="AB41" s="46"/>
      <c r="AC41" s="46">
        <f t="shared" si="8"/>
        <v>1.1579</v>
      </c>
      <c r="AD41" s="46">
        <f t="shared" ref="AD41:AF41" si="145">Y41-I41</f>
        <v>0.009</v>
      </c>
      <c r="AE41" s="46">
        <f t="shared" si="145"/>
        <v>0.0054</v>
      </c>
      <c r="AF41" s="46">
        <f t="shared" si="145"/>
        <v>0.0075</v>
      </c>
      <c r="AG41" s="46">
        <f t="shared" ref="AG41:AG46" si="150">AD41+AF41</f>
        <v>0.0165</v>
      </c>
      <c r="AH41" s="46">
        <f t="shared" si="72"/>
        <v>0.0222</v>
      </c>
      <c r="AI41" s="46">
        <f t="shared" ref="AI41:AK41" si="146">S41-AD41</f>
        <v>0.0575</v>
      </c>
      <c r="AJ41" s="46">
        <f t="shared" si="146"/>
        <v>0.0389</v>
      </c>
      <c r="AK41" s="46">
        <f t="shared" si="146"/>
        <v>0.0579</v>
      </c>
      <c r="AL41" s="46">
        <f t="shared" ref="AL41:AL46" si="152">AI41+AK41</f>
        <v>0.1154</v>
      </c>
      <c r="AM41" s="46">
        <f t="shared" ref="AM41:AM46" si="153">AI41+AJ41+AK41</f>
        <v>0.1543</v>
      </c>
      <c r="AN41" s="46">
        <f t="shared" si="14"/>
        <v>25.21062865</v>
      </c>
      <c r="AO41" s="46">
        <f t="shared" ref="AO41:AO46" si="154">AK41/AM41*100</f>
        <v>37.52430331</v>
      </c>
      <c r="AP41" s="46">
        <f t="shared" si="16"/>
        <v>33.70883882</v>
      </c>
      <c r="AQ41" s="46">
        <f t="shared" ref="AQ41:AQ46" si="155">AK41/(AJ41+AI41)*100</f>
        <v>60.06224066</v>
      </c>
      <c r="AR41" s="46">
        <f t="shared" si="102"/>
        <v>7.891641211</v>
      </c>
      <c r="AS41" s="46"/>
      <c r="AT41" s="46"/>
      <c r="AU41" s="43">
        <f t="shared" si="19"/>
        <v>3.296330819</v>
      </c>
      <c r="AV41" s="43">
        <f t="shared" ref="AV41:AV46" si="156">AK41/R41*100</f>
        <v>4.906363867</v>
      </c>
      <c r="AW41" s="43">
        <f t="shared" si="21"/>
        <v>9.778832302</v>
      </c>
      <c r="AX41" s="43">
        <f t="shared" si="22"/>
        <v>0.009090055944</v>
      </c>
      <c r="AY41" s="46">
        <f t="shared" si="23"/>
        <v>13.07516312</v>
      </c>
      <c r="AZ41" s="49"/>
      <c r="BA41" s="49"/>
    </row>
    <row r="42" ht="15.0" customHeight="1">
      <c r="A42" s="46">
        <v>421.0</v>
      </c>
      <c r="B42" s="47">
        <v>44636.0</v>
      </c>
      <c r="C42" s="46">
        <v>232.0</v>
      </c>
      <c r="D42" s="46">
        <v>7.5</v>
      </c>
      <c r="E42" s="48">
        <v>5.0</v>
      </c>
      <c r="F42" s="46" t="s">
        <v>49</v>
      </c>
      <c r="G42" s="54">
        <v>1.1823</v>
      </c>
      <c r="H42" s="54"/>
      <c r="I42" s="54">
        <v>0.4127</v>
      </c>
      <c r="J42" s="46">
        <v>0.3959</v>
      </c>
      <c r="K42" s="46">
        <v>0.3956</v>
      </c>
      <c r="L42" s="46">
        <v>21.9</v>
      </c>
      <c r="M42" s="46">
        <v>2.101</v>
      </c>
      <c r="N42" s="46"/>
      <c r="O42" s="46">
        <v>0.4671</v>
      </c>
      <c r="P42" s="46">
        <v>0.4139</v>
      </c>
      <c r="Q42" s="46">
        <v>0.4425</v>
      </c>
      <c r="R42" s="46">
        <v>0.9187000000000001</v>
      </c>
      <c r="S42" s="46">
        <v>0.054400000000000004</v>
      </c>
      <c r="T42" s="46">
        <v>0.018000000000000016</v>
      </c>
      <c r="U42" s="46">
        <v>0.0469</v>
      </c>
      <c r="V42" s="46">
        <f t="shared" si="147"/>
        <v>0.1013</v>
      </c>
      <c r="W42" s="46">
        <f t="shared" si="148"/>
        <v>0.1193</v>
      </c>
      <c r="X42" s="46">
        <v>2.0838</v>
      </c>
      <c r="Y42" s="46">
        <v>0.4198</v>
      </c>
      <c r="Z42" s="46">
        <v>0.3978</v>
      </c>
      <c r="AA42" s="46">
        <v>0.4003</v>
      </c>
      <c r="AB42" s="46"/>
      <c r="AC42" s="46">
        <f t="shared" si="8"/>
        <v>0.9015</v>
      </c>
      <c r="AD42" s="46">
        <f t="shared" ref="AD42:AF42" si="149">Y42-I42</f>
        <v>0.0071</v>
      </c>
      <c r="AE42" s="46">
        <f t="shared" si="149"/>
        <v>0.0019</v>
      </c>
      <c r="AF42" s="46">
        <f t="shared" si="149"/>
        <v>0.0047</v>
      </c>
      <c r="AG42" s="46">
        <f t="shared" si="150"/>
        <v>0.0118</v>
      </c>
      <c r="AH42" s="46">
        <f t="shared" si="72"/>
        <v>0.0172</v>
      </c>
      <c r="AI42" s="46">
        <f t="shared" ref="AI42:AK42" si="151">S42-AD42</f>
        <v>0.0473</v>
      </c>
      <c r="AJ42" s="46">
        <f t="shared" si="151"/>
        <v>0.0161</v>
      </c>
      <c r="AK42" s="46">
        <f t="shared" si="151"/>
        <v>0.0422</v>
      </c>
      <c r="AL42" s="46">
        <f t="shared" si="152"/>
        <v>0.0895</v>
      </c>
      <c r="AM42" s="46">
        <f t="shared" si="153"/>
        <v>0.1056</v>
      </c>
      <c r="AN42" s="46">
        <f t="shared" si="14"/>
        <v>15.24621212</v>
      </c>
      <c r="AO42" s="46">
        <f t="shared" si="154"/>
        <v>39.96212121</v>
      </c>
      <c r="AP42" s="46">
        <f t="shared" si="16"/>
        <v>17.98882682</v>
      </c>
      <c r="AQ42" s="46">
        <f t="shared" si="155"/>
        <v>66.5615142</v>
      </c>
      <c r="AR42" s="46">
        <f t="shared" si="102"/>
        <v>6.788629361</v>
      </c>
      <c r="AS42" s="46"/>
      <c r="AT42" s="46"/>
      <c r="AU42" s="43">
        <f t="shared" si="19"/>
        <v>1.752476325</v>
      </c>
      <c r="AV42" s="43">
        <f t="shared" si="156"/>
        <v>4.593447262</v>
      </c>
      <c r="AW42" s="43">
        <f t="shared" si="21"/>
        <v>9.742026777</v>
      </c>
      <c r="AX42" s="43">
        <f t="shared" si="22"/>
        <v>0.01005383084</v>
      </c>
      <c r="AY42" s="46">
        <f t="shared" si="23"/>
        <v>11.4945031</v>
      </c>
      <c r="AZ42" s="49"/>
      <c r="BA42" s="49"/>
    </row>
    <row r="43" ht="15.0" customHeight="1">
      <c r="A43" s="46">
        <v>422.0</v>
      </c>
      <c r="B43" s="47">
        <v>44636.0</v>
      </c>
      <c r="C43" s="46">
        <v>232.0</v>
      </c>
      <c r="D43" s="46">
        <v>7.5</v>
      </c>
      <c r="E43" s="48">
        <v>5.0</v>
      </c>
      <c r="F43" s="46" t="s">
        <v>49</v>
      </c>
      <c r="G43" s="54">
        <v>1.1898</v>
      </c>
      <c r="H43" s="54"/>
      <c r="I43" s="54">
        <v>0.4121</v>
      </c>
      <c r="J43" s="46">
        <v>0.398</v>
      </c>
      <c r="K43" s="46">
        <v>0.3976</v>
      </c>
      <c r="L43" s="46">
        <v>21.2</v>
      </c>
      <c r="M43" s="46">
        <v>1.9271</v>
      </c>
      <c r="N43" s="46"/>
      <c r="O43" s="46">
        <v>0.4554</v>
      </c>
      <c r="P43" s="46">
        <v>0.4207</v>
      </c>
      <c r="Q43" s="46">
        <v>0.4364</v>
      </c>
      <c r="R43" s="46">
        <v>0.7373000000000001</v>
      </c>
      <c r="S43" s="46">
        <v>0.043300000000000005</v>
      </c>
      <c r="T43" s="46">
        <v>0.022699999999999998</v>
      </c>
      <c r="U43" s="46">
        <v>0.0388</v>
      </c>
      <c r="V43" s="46">
        <f t="shared" si="147"/>
        <v>0.0821</v>
      </c>
      <c r="W43" s="46">
        <f t="shared" si="148"/>
        <v>0.1048</v>
      </c>
      <c r="X43" s="46">
        <v>1.9114</v>
      </c>
      <c r="Y43" s="46">
        <v>0.418</v>
      </c>
      <c r="Z43" s="46">
        <v>0.4007</v>
      </c>
      <c r="AA43" s="46">
        <v>0.4018</v>
      </c>
      <c r="AB43" s="46"/>
      <c r="AC43" s="46">
        <f t="shared" si="8"/>
        <v>0.7216</v>
      </c>
      <c r="AD43" s="46">
        <f t="shared" ref="AD43:AF43" si="157">Y43-I43</f>
        <v>0.0059</v>
      </c>
      <c r="AE43" s="46">
        <f t="shared" si="157"/>
        <v>0.0027</v>
      </c>
      <c r="AF43" s="46">
        <f t="shared" si="157"/>
        <v>0.0042</v>
      </c>
      <c r="AG43" s="46">
        <f t="shared" si="150"/>
        <v>0.0101</v>
      </c>
      <c r="AH43" s="46">
        <f t="shared" si="72"/>
        <v>0.0157</v>
      </c>
      <c r="AI43" s="46">
        <f t="shared" ref="AI43:AK43" si="158">S43-AD43</f>
        <v>0.0374</v>
      </c>
      <c r="AJ43" s="46">
        <f t="shared" si="158"/>
        <v>0.02</v>
      </c>
      <c r="AK43" s="46">
        <f t="shared" si="158"/>
        <v>0.0346</v>
      </c>
      <c r="AL43" s="46">
        <f t="shared" si="152"/>
        <v>0.072</v>
      </c>
      <c r="AM43" s="46">
        <f t="shared" si="153"/>
        <v>0.092</v>
      </c>
      <c r="AN43" s="46">
        <f t="shared" si="14"/>
        <v>21.73913043</v>
      </c>
      <c r="AO43" s="46">
        <f t="shared" si="154"/>
        <v>37.60869565</v>
      </c>
      <c r="AP43" s="46">
        <f t="shared" si="16"/>
        <v>27.77777778</v>
      </c>
      <c r="AQ43" s="46">
        <f t="shared" si="155"/>
        <v>60.27874564</v>
      </c>
      <c r="AR43" s="46">
        <f t="shared" si="102"/>
        <v>9.783544141</v>
      </c>
      <c r="AS43" s="46"/>
      <c r="AT43" s="46"/>
      <c r="AU43" s="43">
        <f t="shared" si="19"/>
        <v>2.712600027</v>
      </c>
      <c r="AV43" s="43">
        <f t="shared" si="156"/>
        <v>4.692798047</v>
      </c>
      <c r="AW43" s="43">
        <f t="shared" si="21"/>
        <v>9.765360098</v>
      </c>
      <c r="AX43" s="43">
        <f t="shared" si="22"/>
        <v>0.009655621755</v>
      </c>
      <c r="AY43" s="46">
        <f t="shared" si="23"/>
        <v>12.47796012</v>
      </c>
      <c r="AZ43" s="49"/>
      <c r="BA43" s="49"/>
    </row>
    <row r="44" ht="15.0" customHeight="1">
      <c r="A44" s="46">
        <v>423.0</v>
      </c>
      <c r="B44" s="47">
        <v>44636.0</v>
      </c>
      <c r="C44" s="46">
        <v>232.0</v>
      </c>
      <c r="D44" s="46">
        <v>7.5</v>
      </c>
      <c r="E44" s="48">
        <v>5.0</v>
      </c>
      <c r="F44" s="46" t="s">
        <v>49</v>
      </c>
      <c r="G44" s="54">
        <v>1.2017</v>
      </c>
      <c r="H44" s="54"/>
      <c r="I44" s="54">
        <v>0.4138</v>
      </c>
      <c r="J44" s="46">
        <v>0.3893</v>
      </c>
      <c r="K44" s="46">
        <v>0.3996</v>
      </c>
      <c r="L44" s="46">
        <v>20.55</v>
      </c>
      <c r="M44" s="46">
        <v>1.7896</v>
      </c>
      <c r="N44" s="46"/>
      <c r="O44" s="46">
        <v>0.4548</v>
      </c>
      <c r="P44" s="46">
        <v>0.3955</v>
      </c>
      <c r="Q44" s="46">
        <v>0.429</v>
      </c>
      <c r="R44" s="46">
        <v>0.5879000000000001</v>
      </c>
      <c r="S44" s="46">
        <v>0.04099999999999998</v>
      </c>
      <c r="T44" s="46">
        <v>0.006200000000000039</v>
      </c>
      <c r="U44" s="46">
        <v>0.02939999999999998</v>
      </c>
      <c r="V44" s="46">
        <f t="shared" si="147"/>
        <v>0.0704</v>
      </c>
      <c r="W44" s="46">
        <f t="shared" si="148"/>
        <v>0.0766</v>
      </c>
      <c r="X44" s="46">
        <v>1.7785</v>
      </c>
      <c r="Y44" s="46">
        <v>0.4195</v>
      </c>
      <c r="Z44" s="46">
        <v>0.39</v>
      </c>
      <c r="AA44" s="46">
        <v>0.4024</v>
      </c>
      <c r="AB44" s="46"/>
      <c r="AC44" s="46">
        <f t="shared" si="8"/>
        <v>0.5768</v>
      </c>
      <c r="AD44" s="46">
        <f t="shared" ref="AD44:AF44" si="159">Y44-I44</f>
        <v>0.0057</v>
      </c>
      <c r="AE44" s="46">
        <f t="shared" si="159"/>
        <v>0.0007</v>
      </c>
      <c r="AF44" s="46">
        <f t="shared" si="159"/>
        <v>0.0028</v>
      </c>
      <c r="AG44" s="46">
        <f t="shared" si="150"/>
        <v>0.0085</v>
      </c>
      <c r="AH44" s="46">
        <f t="shared" si="72"/>
        <v>0.0111</v>
      </c>
      <c r="AI44" s="46">
        <f t="shared" ref="AI44:AK44" si="160">S44-AD44</f>
        <v>0.0353</v>
      </c>
      <c r="AJ44" s="46">
        <f t="shared" si="160"/>
        <v>0.0055</v>
      </c>
      <c r="AK44" s="46">
        <f t="shared" si="160"/>
        <v>0.0266</v>
      </c>
      <c r="AL44" s="46">
        <f t="shared" si="152"/>
        <v>0.0619</v>
      </c>
      <c r="AM44" s="46">
        <f t="shared" si="153"/>
        <v>0.0674</v>
      </c>
      <c r="AN44" s="46">
        <f t="shared" si="14"/>
        <v>8.160237389</v>
      </c>
      <c r="AO44" s="46">
        <f t="shared" si="154"/>
        <v>39.46587537</v>
      </c>
      <c r="AP44" s="46">
        <f t="shared" si="16"/>
        <v>8.885298869</v>
      </c>
      <c r="AQ44" s="46">
        <f t="shared" si="155"/>
        <v>65.19607843</v>
      </c>
      <c r="AR44" s="46">
        <f t="shared" si="102"/>
        <v>3.102183984</v>
      </c>
      <c r="AS44" s="46"/>
      <c r="AT44" s="46"/>
      <c r="AU44" s="43">
        <f t="shared" si="19"/>
        <v>0.935533254</v>
      </c>
      <c r="AV44" s="43">
        <f t="shared" si="156"/>
        <v>4.52457901</v>
      </c>
      <c r="AW44" s="43">
        <f t="shared" si="21"/>
        <v>10.52900153</v>
      </c>
      <c r="AX44" s="43">
        <f t="shared" si="22"/>
        <v>0.007766483392</v>
      </c>
      <c r="AY44" s="46">
        <f t="shared" si="23"/>
        <v>11.46453478</v>
      </c>
      <c r="AZ44" s="49"/>
      <c r="BA44" s="49"/>
      <c r="BC44" s="39" t="s">
        <v>65</v>
      </c>
    </row>
    <row r="45" ht="15.0" customHeight="1">
      <c r="A45" s="46">
        <v>424.0</v>
      </c>
      <c r="B45" s="47">
        <v>44636.0</v>
      </c>
      <c r="C45" s="46">
        <v>232.0</v>
      </c>
      <c r="D45" s="46">
        <v>7.5</v>
      </c>
      <c r="E45" s="48">
        <v>5.0</v>
      </c>
      <c r="F45" s="46" t="s">
        <v>49</v>
      </c>
      <c r="G45" s="54">
        <v>1.2004</v>
      </c>
      <c r="H45" s="54"/>
      <c r="I45" s="54">
        <v>0.4124</v>
      </c>
      <c r="J45" s="46">
        <v>0.3964</v>
      </c>
      <c r="K45" s="46">
        <v>0.3962</v>
      </c>
      <c r="L45" s="46">
        <v>16.35</v>
      </c>
      <c r="M45" s="46">
        <v>1.5365</v>
      </c>
      <c r="N45" s="46"/>
      <c r="O45" s="46">
        <v>0.4361</v>
      </c>
      <c r="P45" s="46">
        <v>0.3964</v>
      </c>
      <c r="Q45" s="46">
        <v>0.4084</v>
      </c>
      <c r="R45" s="46">
        <v>0.33610000000000007</v>
      </c>
      <c r="S45" s="46">
        <v>0.0237</v>
      </c>
      <c r="T45" s="46">
        <v>0.0</v>
      </c>
      <c r="U45" s="46">
        <v>0.012199999999999989</v>
      </c>
      <c r="V45" s="46">
        <f t="shared" si="147"/>
        <v>0.0359</v>
      </c>
      <c r="W45" s="46">
        <f t="shared" si="148"/>
        <v>0.0359</v>
      </c>
      <c r="X45" s="46">
        <v>1.5301</v>
      </c>
      <c r="Y45" s="46">
        <v>0.416</v>
      </c>
      <c r="Z45" s="46">
        <v>0.3963</v>
      </c>
      <c r="AA45" s="46">
        <v>0.3974</v>
      </c>
      <c r="AB45" s="46"/>
      <c r="AC45" s="46">
        <f t="shared" si="8"/>
        <v>0.3297</v>
      </c>
      <c r="AD45" s="46">
        <f t="shared" ref="AD45:AD46" si="161">Y45-I45</f>
        <v>0.0036</v>
      </c>
      <c r="AE45" s="46">
        <v>0.0</v>
      </c>
      <c r="AF45" s="46">
        <f>AA45-K45</f>
        <v>0.0012</v>
      </c>
      <c r="AG45" s="46">
        <f t="shared" si="150"/>
        <v>0.0048</v>
      </c>
      <c r="AH45" s="46">
        <f t="shared" si="72"/>
        <v>0.0064</v>
      </c>
      <c r="AI45" s="46">
        <f t="shared" ref="AI45:AI46" si="163">S45-AD45</f>
        <v>0.0201</v>
      </c>
      <c r="AJ45" s="46"/>
      <c r="AK45" s="46">
        <f>U45-AF45</f>
        <v>0.011</v>
      </c>
      <c r="AL45" s="46">
        <f t="shared" si="152"/>
        <v>0.0311</v>
      </c>
      <c r="AM45" s="46">
        <f t="shared" si="153"/>
        <v>0.0311</v>
      </c>
      <c r="AN45" s="46"/>
      <c r="AO45" s="46">
        <f t="shared" si="154"/>
        <v>35.36977492</v>
      </c>
      <c r="AP45" s="46">
        <f t="shared" si="16"/>
        <v>0</v>
      </c>
      <c r="AQ45" s="46">
        <f t="shared" si="155"/>
        <v>54.72636816</v>
      </c>
      <c r="AR45" s="46">
        <f>45^4.605*(AJ45/(L45)^4.605)*100</f>
        <v>0</v>
      </c>
      <c r="AS45" s="46"/>
      <c r="AT45" s="46"/>
      <c r="AU45" s="43">
        <f t="shared" si="19"/>
        <v>0</v>
      </c>
      <c r="AV45" s="43">
        <f t="shared" si="156"/>
        <v>3.272835466</v>
      </c>
      <c r="AW45" s="43">
        <f t="shared" si="21"/>
        <v>9.253198453</v>
      </c>
      <c r="AX45" s="43">
        <f t="shared" si="22"/>
        <v>0.007115527772</v>
      </c>
      <c r="AY45" s="46">
        <f t="shared" si="23"/>
        <v>9.253198453</v>
      </c>
      <c r="AZ45" s="49"/>
      <c r="BA45" s="49"/>
      <c r="BJ45" s="39" t="s">
        <v>66</v>
      </c>
    </row>
    <row r="46" ht="15.0" customHeight="1">
      <c r="A46" s="46">
        <v>425.0</v>
      </c>
      <c r="B46" s="47">
        <v>44636.0</v>
      </c>
      <c r="C46" s="46">
        <v>232.0</v>
      </c>
      <c r="D46" s="46">
        <v>7.5</v>
      </c>
      <c r="E46" s="48">
        <v>5.0</v>
      </c>
      <c r="F46" s="46" t="s">
        <v>49</v>
      </c>
      <c r="G46" s="54">
        <v>1.168</v>
      </c>
      <c r="H46" s="54"/>
      <c r="I46" s="54">
        <v>0.409</v>
      </c>
      <c r="J46" s="46">
        <v>0.3967</v>
      </c>
      <c r="K46" s="46">
        <v>0.3978</v>
      </c>
      <c r="L46" s="46">
        <v>20.2</v>
      </c>
      <c r="M46" s="46">
        <v>1.724</v>
      </c>
      <c r="N46" s="46"/>
      <c r="O46" s="46">
        <v>0.4361</v>
      </c>
      <c r="P46" s="46">
        <v>0.3996</v>
      </c>
      <c r="Q46" s="46">
        <v>0.432</v>
      </c>
      <c r="R46" s="46">
        <v>0.556</v>
      </c>
      <c r="S46" s="46">
        <v>0.027100000000000013</v>
      </c>
      <c r="T46" s="46">
        <v>0.0029000000000000137</v>
      </c>
      <c r="U46" s="46">
        <v>0.03420000000000001</v>
      </c>
      <c r="V46" s="46">
        <f t="shared" si="147"/>
        <v>0.0613</v>
      </c>
      <c r="W46" s="46">
        <f t="shared" si="148"/>
        <v>0.0642</v>
      </c>
      <c r="X46" s="46">
        <v>1.7131</v>
      </c>
      <c r="Y46" s="46">
        <v>0.4127</v>
      </c>
      <c r="Z46" s="46">
        <v>0.3967</v>
      </c>
      <c r="AA46" s="46">
        <v>0.4017</v>
      </c>
      <c r="AB46" s="46"/>
      <c r="AC46" s="46">
        <f t="shared" si="8"/>
        <v>0.5451</v>
      </c>
      <c r="AD46" s="46">
        <f t="shared" si="161"/>
        <v>0.0037</v>
      </c>
      <c r="AE46" s="46">
        <f t="shared" ref="AE46:AF46" si="162">Z46-J46</f>
        <v>0</v>
      </c>
      <c r="AF46" s="46">
        <f t="shared" si="162"/>
        <v>0.0039</v>
      </c>
      <c r="AG46" s="46">
        <f t="shared" si="150"/>
        <v>0.0076</v>
      </c>
      <c r="AH46" s="46">
        <f t="shared" si="72"/>
        <v>0.0109</v>
      </c>
      <c r="AI46" s="46">
        <f t="shared" si="163"/>
        <v>0.0234</v>
      </c>
      <c r="AJ46" s="46">
        <f t="shared" ref="AJ46:AK46" si="164">T46-AE46</f>
        <v>0.0029</v>
      </c>
      <c r="AK46" s="46">
        <f t="shared" si="164"/>
        <v>0.0303</v>
      </c>
      <c r="AL46" s="46">
        <f t="shared" si="152"/>
        <v>0.0537</v>
      </c>
      <c r="AM46" s="46">
        <f t="shared" si="153"/>
        <v>0.0566</v>
      </c>
      <c r="AN46" s="46">
        <f t="shared" ref="AN46:AN55" si="165">AJ46/AM46*100</f>
        <v>5.123674912</v>
      </c>
      <c r="AO46" s="46">
        <f t="shared" si="154"/>
        <v>53.5335689</v>
      </c>
      <c r="AP46" s="46">
        <f t="shared" si="16"/>
        <v>5.400372439</v>
      </c>
      <c r="AQ46" s="46">
        <f t="shared" si="155"/>
        <v>115.2091255</v>
      </c>
      <c r="AR46" s="46">
        <f t="shared" ref="AR46:AR55" si="166">30^4.5725*(AJ46/(L46)^4.5725)*100</f>
        <v>1.769358343</v>
      </c>
      <c r="AS46" s="46"/>
      <c r="AT46" s="46"/>
      <c r="AU46" s="43">
        <f t="shared" si="19"/>
        <v>0.5215827338</v>
      </c>
      <c r="AV46" s="43">
        <f t="shared" si="156"/>
        <v>5.449640288</v>
      </c>
      <c r="AW46" s="43">
        <f t="shared" si="21"/>
        <v>9.658273381</v>
      </c>
      <c r="AX46" s="43">
        <f t="shared" si="22"/>
        <v>0.006866925297</v>
      </c>
      <c r="AY46" s="46">
        <f t="shared" si="23"/>
        <v>10.17985612</v>
      </c>
      <c r="AZ46" s="49"/>
      <c r="BA46" s="49"/>
    </row>
    <row r="47" ht="15.0" customHeight="1">
      <c r="A47" s="50">
        <v>261.0</v>
      </c>
      <c r="B47" s="51">
        <v>44636.0</v>
      </c>
      <c r="C47" s="46">
        <v>232.0</v>
      </c>
      <c r="D47" s="50">
        <v>7.5</v>
      </c>
      <c r="E47" s="48">
        <v>5.0</v>
      </c>
      <c r="F47" s="50" t="s">
        <v>49</v>
      </c>
      <c r="G47" s="50">
        <v>1.169</v>
      </c>
      <c r="H47" s="50">
        <v>0.406</v>
      </c>
      <c r="I47" s="50"/>
      <c r="J47" s="50">
        <v>0.4097</v>
      </c>
      <c r="K47" s="50"/>
      <c r="L47" s="50">
        <v>24.9</v>
      </c>
      <c r="M47" s="50">
        <v>2.3425</v>
      </c>
      <c r="N47" s="50">
        <v>0.5652</v>
      </c>
      <c r="O47" s="50"/>
      <c r="P47" s="50">
        <v>0.4263</v>
      </c>
      <c r="Q47" s="50"/>
      <c r="R47" s="46">
        <f t="shared" ref="R47:R317" si="167">M47-G47</f>
        <v>1.1735</v>
      </c>
      <c r="S47" s="50"/>
      <c r="T47" s="46">
        <f t="shared" ref="T47:T50" si="168">P47-J47</f>
        <v>0.0166</v>
      </c>
      <c r="U47" s="50"/>
      <c r="V47" s="46">
        <f t="shared" ref="V47:V50" si="169">N47-H47</f>
        <v>0.1592</v>
      </c>
      <c r="W47" s="46">
        <f t="shared" ref="W47:W50" si="170">SUM(T47:V47)</f>
        <v>0.1758</v>
      </c>
      <c r="X47" s="52">
        <v>2.3207</v>
      </c>
      <c r="Y47" s="50"/>
      <c r="Z47" s="50">
        <v>0.414</v>
      </c>
      <c r="AA47" s="50"/>
      <c r="AB47" s="50">
        <v>0.4525</v>
      </c>
      <c r="AC47" s="46">
        <f t="shared" si="8"/>
        <v>1.1517</v>
      </c>
      <c r="AD47" s="50"/>
      <c r="AE47" s="46">
        <f t="shared" ref="AE47:AE50" si="171">Z47-J47</f>
        <v>0.0043</v>
      </c>
      <c r="AF47" s="50"/>
      <c r="AG47" s="46">
        <f t="shared" ref="AG47:AG50" si="172">AB47-H47</f>
        <v>0.0465</v>
      </c>
      <c r="AH47" s="46">
        <f t="shared" si="72"/>
        <v>0.0218</v>
      </c>
      <c r="AI47" s="50"/>
      <c r="AJ47" s="46">
        <f t="shared" ref="AJ47:AJ50" si="173">T47-AE47</f>
        <v>0.0123</v>
      </c>
      <c r="AK47" s="50"/>
      <c r="AL47" s="46">
        <f t="shared" ref="AL47:AL50" si="174">V47-AG47</f>
        <v>0.1127</v>
      </c>
      <c r="AM47" s="46">
        <f t="shared" ref="AM47:AM50" si="175">AI47+AJ47+AL47</f>
        <v>0.125</v>
      </c>
      <c r="AN47" s="46">
        <f t="shared" si="165"/>
        <v>9.84</v>
      </c>
      <c r="AO47" s="50"/>
      <c r="AP47" s="46">
        <f t="shared" si="16"/>
        <v>10.91393079</v>
      </c>
      <c r="AQ47" s="46"/>
      <c r="AR47" s="46">
        <f t="shared" si="166"/>
        <v>2.88350384</v>
      </c>
      <c r="AS47" s="50"/>
      <c r="AT47" s="46"/>
      <c r="AU47" s="43">
        <f t="shared" si="19"/>
        <v>1.04814657</v>
      </c>
      <c r="AV47" s="53"/>
      <c r="AW47" s="43">
        <f t="shared" si="21"/>
        <v>9.603749467</v>
      </c>
      <c r="AX47" s="43">
        <f t="shared" si="22"/>
        <v>0.008096773151</v>
      </c>
      <c r="AY47" s="46">
        <f t="shared" si="23"/>
        <v>10.65189604</v>
      </c>
      <c r="AZ47" s="49"/>
      <c r="BA47" s="49"/>
    </row>
    <row r="48" ht="15.0" customHeight="1">
      <c r="A48" s="50">
        <v>268.0</v>
      </c>
      <c r="B48" s="51">
        <v>44636.0</v>
      </c>
      <c r="C48" s="46">
        <v>232.0</v>
      </c>
      <c r="D48" s="50">
        <v>7.5</v>
      </c>
      <c r="E48" s="48">
        <v>5.0</v>
      </c>
      <c r="F48" s="50" t="s">
        <v>49</v>
      </c>
      <c r="G48" s="50">
        <v>1.1871</v>
      </c>
      <c r="H48" s="50">
        <v>0.4149</v>
      </c>
      <c r="I48" s="50"/>
      <c r="J48" s="50">
        <v>0.4111</v>
      </c>
      <c r="K48" s="50"/>
      <c r="L48" s="50">
        <v>24.6</v>
      </c>
      <c r="M48" s="50">
        <v>2.2654</v>
      </c>
      <c r="N48" s="50">
        <v>0.5704</v>
      </c>
      <c r="O48" s="50"/>
      <c r="P48" s="50">
        <v>0.4439</v>
      </c>
      <c r="Q48" s="50"/>
      <c r="R48" s="46">
        <f t="shared" si="167"/>
        <v>1.0783</v>
      </c>
      <c r="S48" s="50"/>
      <c r="T48" s="46">
        <f t="shared" si="168"/>
        <v>0.0328</v>
      </c>
      <c r="U48" s="50"/>
      <c r="V48" s="46">
        <f t="shared" si="169"/>
        <v>0.1555</v>
      </c>
      <c r="W48" s="46">
        <f t="shared" si="170"/>
        <v>0.1883</v>
      </c>
      <c r="X48" s="52">
        <v>2.2453</v>
      </c>
      <c r="Y48" s="50"/>
      <c r="Z48" s="50">
        <v>0.4194</v>
      </c>
      <c r="AA48" s="50"/>
      <c r="AB48" s="50">
        <v>0.4588</v>
      </c>
      <c r="AC48" s="46">
        <f t="shared" si="8"/>
        <v>1.0582</v>
      </c>
      <c r="AD48" s="50"/>
      <c r="AE48" s="46">
        <f t="shared" si="171"/>
        <v>0.0083</v>
      </c>
      <c r="AF48" s="50"/>
      <c r="AG48" s="46">
        <f t="shared" si="172"/>
        <v>0.0439</v>
      </c>
      <c r="AH48" s="46">
        <f t="shared" si="72"/>
        <v>0.0201</v>
      </c>
      <c r="AI48" s="50"/>
      <c r="AJ48" s="46">
        <f t="shared" si="173"/>
        <v>0.0245</v>
      </c>
      <c r="AK48" s="50"/>
      <c r="AL48" s="46">
        <f t="shared" si="174"/>
        <v>0.1116</v>
      </c>
      <c r="AM48" s="46">
        <f t="shared" si="175"/>
        <v>0.1361</v>
      </c>
      <c r="AN48" s="46">
        <f t="shared" si="165"/>
        <v>18.00146951</v>
      </c>
      <c r="AO48" s="50"/>
      <c r="AP48" s="46">
        <f t="shared" si="16"/>
        <v>21.95340502</v>
      </c>
      <c r="AQ48" s="46"/>
      <c r="AR48" s="46">
        <f t="shared" si="166"/>
        <v>6.070888329</v>
      </c>
      <c r="AS48" s="50"/>
      <c r="AT48" s="46"/>
      <c r="AU48" s="43">
        <f t="shared" si="19"/>
        <v>2.272094964</v>
      </c>
      <c r="AV48" s="53"/>
      <c r="AW48" s="43">
        <f t="shared" si="21"/>
        <v>10.34962441</v>
      </c>
      <c r="AX48" s="43">
        <f t="shared" si="22"/>
        <v>0.009142243911</v>
      </c>
      <c r="AY48" s="46">
        <f t="shared" si="23"/>
        <v>12.62171937</v>
      </c>
      <c r="AZ48" s="49"/>
      <c r="BA48" s="49"/>
    </row>
    <row r="49" ht="15.0" customHeight="1">
      <c r="A49" s="50">
        <v>277.0</v>
      </c>
      <c r="B49" s="51">
        <v>44636.0</v>
      </c>
      <c r="C49" s="46">
        <v>232.0</v>
      </c>
      <c r="D49" s="50">
        <v>7.5</v>
      </c>
      <c r="E49" s="48">
        <v>5.0</v>
      </c>
      <c r="F49" s="50" t="s">
        <v>49</v>
      </c>
      <c r="G49" s="50">
        <v>1.1941</v>
      </c>
      <c r="H49" s="50">
        <v>0.4089</v>
      </c>
      <c r="I49" s="50"/>
      <c r="J49" s="50">
        <v>0.4134</v>
      </c>
      <c r="K49" s="50"/>
      <c r="L49" s="50">
        <v>24.3</v>
      </c>
      <c r="M49" s="50">
        <v>2.3401</v>
      </c>
      <c r="N49" s="50">
        <v>0.5517</v>
      </c>
      <c r="O49" s="50"/>
      <c r="P49" s="50">
        <v>0.4814</v>
      </c>
      <c r="Q49" s="50"/>
      <c r="R49" s="46">
        <f t="shared" si="167"/>
        <v>1.146</v>
      </c>
      <c r="S49" s="50"/>
      <c r="T49" s="46">
        <f t="shared" si="168"/>
        <v>0.068</v>
      </c>
      <c r="U49" s="50"/>
      <c r="V49" s="46">
        <f t="shared" si="169"/>
        <v>0.1428</v>
      </c>
      <c r="W49" s="46">
        <f t="shared" si="170"/>
        <v>0.2108</v>
      </c>
      <c r="X49" s="52">
        <v>2.3206</v>
      </c>
      <c r="Y49" s="50"/>
      <c r="Z49" s="50">
        <v>0.4442</v>
      </c>
      <c r="AA49" s="50"/>
      <c r="AB49" s="50">
        <v>0.4728</v>
      </c>
      <c r="AC49" s="46">
        <f t="shared" si="8"/>
        <v>1.1265</v>
      </c>
      <c r="AD49" s="50"/>
      <c r="AE49" s="46">
        <f t="shared" si="171"/>
        <v>0.0308</v>
      </c>
      <c r="AF49" s="50"/>
      <c r="AG49" s="46">
        <f t="shared" si="172"/>
        <v>0.0639</v>
      </c>
      <c r="AH49" s="46">
        <f t="shared" si="72"/>
        <v>0.0195</v>
      </c>
      <c r="AI49" s="50"/>
      <c r="AJ49" s="46">
        <f t="shared" si="173"/>
        <v>0.0372</v>
      </c>
      <c r="AK49" s="50"/>
      <c r="AL49" s="46">
        <f t="shared" si="174"/>
        <v>0.0789</v>
      </c>
      <c r="AM49" s="46">
        <f t="shared" si="175"/>
        <v>0.1161</v>
      </c>
      <c r="AN49" s="46">
        <f t="shared" si="165"/>
        <v>32.04134367</v>
      </c>
      <c r="AO49" s="50"/>
      <c r="AP49" s="46">
        <f t="shared" si="16"/>
        <v>47.14828897</v>
      </c>
      <c r="AQ49" s="46"/>
      <c r="AR49" s="46">
        <f t="shared" si="166"/>
        <v>9.749788417</v>
      </c>
      <c r="AS49" s="50"/>
      <c r="AT49" s="46"/>
      <c r="AU49" s="43">
        <f t="shared" si="19"/>
        <v>3.246073298</v>
      </c>
      <c r="AV49" s="53"/>
      <c r="AW49" s="43">
        <f t="shared" si="21"/>
        <v>6.884816754</v>
      </c>
      <c r="AX49" s="43">
        <f t="shared" si="22"/>
        <v>0.00809120862</v>
      </c>
      <c r="AY49" s="46">
        <f t="shared" si="23"/>
        <v>10.13089005</v>
      </c>
      <c r="AZ49" s="49"/>
      <c r="BA49" s="49"/>
    </row>
    <row r="50" ht="15.0" customHeight="1">
      <c r="A50" s="50">
        <v>279.0</v>
      </c>
      <c r="B50" s="51">
        <v>44636.0</v>
      </c>
      <c r="C50" s="46">
        <v>232.0</v>
      </c>
      <c r="D50" s="50">
        <v>7.5</v>
      </c>
      <c r="E50" s="48">
        <v>5.0</v>
      </c>
      <c r="F50" s="50" t="s">
        <v>49</v>
      </c>
      <c r="G50" s="50">
        <v>1.1846</v>
      </c>
      <c r="H50" s="50">
        <v>0.4171</v>
      </c>
      <c r="I50" s="50"/>
      <c r="J50" s="50">
        <v>0.413</v>
      </c>
      <c r="K50" s="50"/>
      <c r="L50" s="50">
        <v>24.3</v>
      </c>
      <c r="M50" s="50">
        <v>2.5143</v>
      </c>
      <c r="N50" s="50">
        <v>0.5916</v>
      </c>
      <c r="O50" s="50"/>
      <c r="P50" s="50">
        <v>0.4577</v>
      </c>
      <c r="Q50" s="50"/>
      <c r="R50" s="46">
        <f t="shared" si="167"/>
        <v>1.3297</v>
      </c>
      <c r="S50" s="50"/>
      <c r="T50" s="46">
        <f t="shared" si="168"/>
        <v>0.0447</v>
      </c>
      <c r="U50" s="50"/>
      <c r="V50" s="46">
        <f t="shared" si="169"/>
        <v>0.1745</v>
      </c>
      <c r="W50" s="46">
        <f t="shared" si="170"/>
        <v>0.2192</v>
      </c>
      <c r="X50" s="52">
        <v>2.4954</v>
      </c>
      <c r="Y50" s="50"/>
      <c r="Z50" s="50">
        <v>0.4282</v>
      </c>
      <c r="AA50" s="50"/>
      <c r="AB50" s="50">
        <v>0.4802</v>
      </c>
      <c r="AC50" s="46">
        <f t="shared" si="8"/>
        <v>1.3108</v>
      </c>
      <c r="AD50" s="50"/>
      <c r="AE50" s="46">
        <f t="shared" si="171"/>
        <v>0.0152</v>
      </c>
      <c r="AF50" s="50"/>
      <c r="AG50" s="46">
        <f t="shared" si="172"/>
        <v>0.0631</v>
      </c>
      <c r="AH50" s="46">
        <f t="shared" si="72"/>
        <v>0.0189</v>
      </c>
      <c r="AI50" s="50"/>
      <c r="AJ50" s="46">
        <f t="shared" si="173"/>
        <v>0.0295</v>
      </c>
      <c r="AK50" s="50"/>
      <c r="AL50" s="46">
        <f t="shared" si="174"/>
        <v>0.1114</v>
      </c>
      <c r="AM50" s="46">
        <f t="shared" si="175"/>
        <v>0.1409</v>
      </c>
      <c r="AN50" s="46">
        <f t="shared" si="165"/>
        <v>20.93683463</v>
      </c>
      <c r="AO50" s="50"/>
      <c r="AP50" s="46">
        <f t="shared" si="16"/>
        <v>26.48114901</v>
      </c>
      <c r="AQ50" s="46"/>
      <c r="AR50" s="46">
        <f t="shared" si="166"/>
        <v>7.731687051</v>
      </c>
      <c r="AS50" s="50"/>
      <c r="AT50" s="46"/>
      <c r="AU50" s="43">
        <f t="shared" si="19"/>
        <v>2.218545537</v>
      </c>
      <c r="AV50" s="53"/>
      <c r="AW50" s="43">
        <f t="shared" si="21"/>
        <v>8.377829586</v>
      </c>
      <c r="AX50" s="43">
        <f t="shared" si="22"/>
        <v>0.00981956326</v>
      </c>
      <c r="AY50" s="46">
        <f t="shared" si="23"/>
        <v>10.59637512</v>
      </c>
      <c r="AZ50" s="49"/>
      <c r="BA50" s="49"/>
    </row>
    <row r="51" ht="15.0" customHeight="1">
      <c r="A51" s="46">
        <v>443.0</v>
      </c>
      <c r="B51" s="47">
        <v>44636.0</v>
      </c>
      <c r="C51" s="46">
        <v>232.0</v>
      </c>
      <c r="D51" s="46">
        <v>7.5</v>
      </c>
      <c r="E51" s="48">
        <v>6.0</v>
      </c>
      <c r="F51" s="46" t="s">
        <v>53</v>
      </c>
      <c r="G51" s="46">
        <v>1.1044</v>
      </c>
      <c r="H51" s="46"/>
      <c r="I51" s="46">
        <v>0.3976</v>
      </c>
      <c r="J51" s="46">
        <v>0.3925</v>
      </c>
      <c r="K51" s="46">
        <v>0.4069</v>
      </c>
      <c r="L51" s="46">
        <v>18.4</v>
      </c>
      <c r="M51" s="46">
        <v>1.6278</v>
      </c>
      <c r="N51" s="46"/>
      <c r="O51" s="46">
        <v>0.4342</v>
      </c>
      <c r="P51" s="46">
        <v>0.4076</v>
      </c>
      <c r="Q51" s="46">
        <v>0.4347</v>
      </c>
      <c r="R51" s="46">
        <f t="shared" si="167"/>
        <v>0.5234</v>
      </c>
      <c r="S51" s="46">
        <f t="shared" ref="S51:U51" si="176">O51-I51</f>
        <v>0.0366</v>
      </c>
      <c r="T51" s="46">
        <f t="shared" si="176"/>
        <v>0.0151</v>
      </c>
      <c r="U51" s="46">
        <f t="shared" si="176"/>
        <v>0.0278</v>
      </c>
      <c r="V51" s="46">
        <f t="shared" ref="V51:V56" si="180">S51+U51</f>
        <v>0.0644</v>
      </c>
      <c r="W51" s="46">
        <f t="shared" ref="W51:W56" si="181">SUM(S51:U51)</f>
        <v>0.0795</v>
      </c>
      <c r="X51" s="46">
        <v>1.6172</v>
      </c>
      <c r="Y51" s="46">
        <v>0.4015</v>
      </c>
      <c r="Z51" s="46">
        <v>0.3943</v>
      </c>
      <c r="AA51" s="46">
        <v>0.4098</v>
      </c>
      <c r="AB51" s="46"/>
      <c r="AC51" s="46">
        <f t="shared" si="8"/>
        <v>0.5128</v>
      </c>
      <c r="AD51" s="46">
        <f t="shared" ref="AD51:AF51" si="177">Y51-I51</f>
        <v>0.0039</v>
      </c>
      <c r="AE51" s="46">
        <f t="shared" si="177"/>
        <v>0.0018</v>
      </c>
      <c r="AF51" s="46">
        <f t="shared" si="177"/>
        <v>0.0029</v>
      </c>
      <c r="AG51" s="46">
        <f t="shared" ref="AG51:AG56" si="183">AD51+AF51</f>
        <v>0.0068</v>
      </c>
      <c r="AH51" s="46">
        <f t="shared" si="72"/>
        <v>0.0106</v>
      </c>
      <c r="AI51" s="46">
        <f t="shared" ref="AI51:AK51" si="178">S51-AD51</f>
        <v>0.0327</v>
      </c>
      <c r="AJ51" s="46">
        <f t="shared" si="178"/>
        <v>0.0133</v>
      </c>
      <c r="AK51" s="46">
        <f t="shared" si="178"/>
        <v>0.0249</v>
      </c>
      <c r="AL51" s="46">
        <f t="shared" ref="AL51:AL56" si="185">AI51+AK51</f>
        <v>0.0576</v>
      </c>
      <c r="AM51" s="46">
        <f t="shared" ref="AM51:AM56" si="186">AI51+AJ51+AK51</f>
        <v>0.0709</v>
      </c>
      <c r="AN51" s="46">
        <f t="shared" si="165"/>
        <v>18.75881523</v>
      </c>
      <c r="AO51" s="46">
        <f t="shared" ref="AO51:AO56" si="187">AK51/AM51*100</f>
        <v>35.11988717</v>
      </c>
      <c r="AP51" s="46">
        <f t="shared" si="16"/>
        <v>23.09027778</v>
      </c>
      <c r="AQ51" s="46">
        <f t="shared" ref="AQ51:AQ56" si="188">AK51/(AJ51+AI51)*100</f>
        <v>54.13043478</v>
      </c>
      <c r="AR51" s="46">
        <f t="shared" si="166"/>
        <v>12.43394902</v>
      </c>
      <c r="AS51" s="46"/>
      <c r="AT51" s="46"/>
      <c r="AU51" s="43">
        <f t="shared" si="19"/>
        <v>2.54107757</v>
      </c>
      <c r="AV51" s="43">
        <f t="shared" ref="AV51:AV56" si="189">AK51/R51*100</f>
        <v>4.757355751</v>
      </c>
      <c r="AW51" s="43">
        <f t="shared" si="21"/>
        <v>11.00496752</v>
      </c>
      <c r="AX51" s="43">
        <f t="shared" si="22"/>
        <v>0.01138132346</v>
      </c>
      <c r="AY51" s="46">
        <f t="shared" si="23"/>
        <v>13.54604509</v>
      </c>
      <c r="AZ51" s="49"/>
      <c r="BA51" s="49"/>
    </row>
    <row r="52" ht="15.0" customHeight="1">
      <c r="A52" s="46">
        <v>444.0</v>
      </c>
      <c r="B52" s="47">
        <v>44636.0</v>
      </c>
      <c r="C52" s="46">
        <v>232.0</v>
      </c>
      <c r="D52" s="46">
        <v>7.5</v>
      </c>
      <c r="E52" s="48">
        <v>6.0</v>
      </c>
      <c r="F52" s="46" t="s">
        <v>53</v>
      </c>
      <c r="G52" s="46">
        <v>1.1086</v>
      </c>
      <c r="H52" s="46"/>
      <c r="I52" s="46">
        <v>0.401</v>
      </c>
      <c r="J52" s="46">
        <v>0.3922</v>
      </c>
      <c r="K52" s="46">
        <v>0.4132</v>
      </c>
      <c r="L52" s="46">
        <v>17.35</v>
      </c>
      <c r="M52" s="46">
        <v>1.5411</v>
      </c>
      <c r="N52" s="46"/>
      <c r="O52" s="46">
        <v>0.435</v>
      </c>
      <c r="P52" s="46">
        <v>0.3971</v>
      </c>
      <c r="Q52" s="46">
        <v>0.439</v>
      </c>
      <c r="R52" s="46">
        <f t="shared" si="167"/>
        <v>0.4325</v>
      </c>
      <c r="S52" s="46">
        <f t="shared" ref="S52:U52" si="179">O52-I52</f>
        <v>0.034</v>
      </c>
      <c r="T52" s="46">
        <f t="shared" si="179"/>
        <v>0.0049</v>
      </c>
      <c r="U52" s="46">
        <f t="shared" si="179"/>
        <v>0.0258</v>
      </c>
      <c r="V52" s="46">
        <f t="shared" si="180"/>
        <v>0.0598</v>
      </c>
      <c r="W52" s="46">
        <f t="shared" si="181"/>
        <v>0.0647</v>
      </c>
      <c r="X52" s="46">
        <v>1.5328</v>
      </c>
      <c r="Y52" s="46">
        <v>0.4049</v>
      </c>
      <c r="Z52" s="46">
        <v>0.3929</v>
      </c>
      <c r="AA52" s="46">
        <v>0.4166</v>
      </c>
      <c r="AB52" s="46"/>
      <c r="AC52" s="46">
        <f t="shared" si="8"/>
        <v>0.4242</v>
      </c>
      <c r="AD52" s="46">
        <f t="shared" ref="AD52:AF52" si="182">Y52-I52</f>
        <v>0.0039</v>
      </c>
      <c r="AE52" s="46">
        <f t="shared" si="182"/>
        <v>0.0007</v>
      </c>
      <c r="AF52" s="46">
        <f t="shared" si="182"/>
        <v>0.0034</v>
      </c>
      <c r="AG52" s="46">
        <f t="shared" si="183"/>
        <v>0.0073</v>
      </c>
      <c r="AH52" s="46">
        <f t="shared" si="72"/>
        <v>0.0083</v>
      </c>
      <c r="AI52" s="46">
        <f t="shared" ref="AI52:AK52" si="184">S52-AD52</f>
        <v>0.0301</v>
      </c>
      <c r="AJ52" s="46">
        <f t="shared" si="184"/>
        <v>0.0042</v>
      </c>
      <c r="AK52" s="46">
        <f t="shared" si="184"/>
        <v>0.0224</v>
      </c>
      <c r="AL52" s="46">
        <f t="shared" si="185"/>
        <v>0.0525</v>
      </c>
      <c r="AM52" s="46">
        <f t="shared" si="186"/>
        <v>0.0567</v>
      </c>
      <c r="AN52" s="46">
        <f t="shared" si="165"/>
        <v>7.407407407</v>
      </c>
      <c r="AO52" s="46">
        <f t="shared" si="187"/>
        <v>39.50617284</v>
      </c>
      <c r="AP52" s="46">
        <f t="shared" si="16"/>
        <v>8</v>
      </c>
      <c r="AQ52" s="46">
        <f t="shared" si="188"/>
        <v>65.30612245</v>
      </c>
      <c r="AR52" s="46">
        <f t="shared" si="166"/>
        <v>5.136760996</v>
      </c>
      <c r="AS52" s="46"/>
      <c r="AT52" s="46"/>
      <c r="AU52" s="43">
        <f t="shared" si="19"/>
        <v>0.9710982659</v>
      </c>
      <c r="AV52" s="43">
        <f t="shared" si="189"/>
        <v>5.179190751</v>
      </c>
      <c r="AW52" s="43">
        <f t="shared" si="21"/>
        <v>12.13872832</v>
      </c>
      <c r="AX52" s="43">
        <f t="shared" si="22"/>
        <v>0.01085636963</v>
      </c>
      <c r="AY52" s="46">
        <f t="shared" si="23"/>
        <v>13.10982659</v>
      </c>
      <c r="AZ52" s="49"/>
      <c r="BA52" s="49"/>
    </row>
    <row r="53" ht="15.0" customHeight="1">
      <c r="A53" s="46">
        <v>445.0</v>
      </c>
      <c r="B53" s="47">
        <v>44636.0</v>
      </c>
      <c r="C53" s="46">
        <v>232.0</v>
      </c>
      <c r="D53" s="46">
        <v>7.5</v>
      </c>
      <c r="E53" s="48">
        <v>6.0</v>
      </c>
      <c r="F53" s="46" t="s">
        <v>53</v>
      </c>
      <c r="G53" s="46">
        <v>1.1068</v>
      </c>
      <c r="H53" s="46"/>
      <c r="I53" s="46">
        <v>0.3991</v>
      </c>
      <c r="J53" s="46">
        <v>0.4003</v>
      </c>
      <c r="K53" s="46">
        <v>0.42</v>
      </c>
      <c r="L53" s="46">
        <v>15.85</v>
      </c>
      <c r="M53" s="46">
        <v>1.3666</v>
      </c>
      <c r="N53" s="46"/>
      <c r="O53" s="46">
        <v>0.4195</v>
      </c>
      <c r="P53" s="46">
        <v>0.401</v>
      </c>
      <c r="Q53" s="46">
        <v>0.4303</v>
      </c>
      <c r="R53" s="46">
        <f t="shared" si="167"/>
        <v>0.2598</v>
      </c>
      <c r="S53" s="46">
        <f t="shared" ref="S53:U53" si="190">O53-I53</f>
        <v>0.0204</v>
      </c>
      <c r="T53" s="46">
        <f t="shared" si="190"/>
        <v>0.0007</v>
      </c>
      <c r="U53" s="46">
        <f t="shared" si="190"/>
        <v>0.0103</v>
      </c>
      <c r="V53" s="46">
        <f t="shared" si="180"/>
        <v>0.0307</v>
      </c>
      <c r="W53" s="46">
        <f t="shared" si="181"/>
        <v>0.0314</v>
      </c>
      <c r="X53" s="46">
        <v>1.3605</v>
      </c>
      <c r="Y53" s="46">
        <v>0.4018</v>
      </c>
      <c r="Z53" s="46">
        <v>0.4003</v>
      </c>
      <c r="AA53" s="46">
        <v>0.4212</v>
      </c>
      <c r="AB53" s="46"/>
      <c r="AC53" s="46">
        <f t="shared" si="8"/>
        <v>0.2537</v>
      </c>
      <c r="AD53" s="46">
        <f t="shared" ref="AD53:AF53" si="191">Y53-I53</f>
        <v>0.0027</v>
      </c>
      <c r="AE53" s="46">
        <f t="shared" si="191"/>
        <v>0</v>
      </c>
      <c r="AF53" s="46">
        <f t="shared" si="191"/>
        <v>0.0012</v>
      </c>
      <c r="AG53" s="46">
        <f t="shared" si="183"/>
        <v>0.0039</v>
      </c>
      <c r="AH53" s="46">
        <f t="shared" si="72"/>
        <v>0.0061</v>
      </c>
      <c r="AI53" s="46">
        <f t="shared" ref="AI53:AK53" si="192">S53-AD53</f>
        <v>0.0177</v>
      </c>
      <c r="AJ53" s="46">
        <f t="shared" si="192"/>
        <v>0.0007</v>
      </c>
      <c r="AK53" s="46">
        <f t="shared" si="192"/>
        <v>0.0091</v>
      </c>
      <c r="AL53" s="46">
        <f t="shared" si="185"/>
        <v>0.0268</v>
      </c>
      <c r="AM53" s="46">
        <f t="shared" si="186"/>
        <v>0.0275</v>
      </c>
      <c r="AN53" s="46">
        <f t="shared" si="165"/>
        <v>2.545454545</v>
      </c>
      <c r="AO53" s="46">
        <f t="shared" si="187"/>
        <v>33.09090909</v>
      </c>
      <c r="AP53" s="46">
        <f t="shared" si="16"/>
        <v>2.611940299</v>
      </c>
      <c r="AQ53" s="46">
        <f t="shared" si="188"/>
        <v>49.45652174</v>
      </c>
      <c r="AR53" s="46">
        <f t="shared" si="166"/>
        <v>1.294497321</v>
      </c>
      <c r="AS53" s="46"/>
      <c r="AT53" s="46"/>
      <c r="AU53" s="43">
        <f t="shared" si="19"/>
        <v>0.2694380293</v>
      </c>
      <c r="AV53" s="43">
        <f t="shared" si="189"/>
        <v>3.50269438</v>
      </c>
      <c r="AW53" s="43">
        <f t="shared" si="21"/>
        <v>10.31562741</v>
      </c>
      <c r="AX53" s="43">
        <f t="shared" si="22"/>
        <v>0.006906291327</v>
      </c>
      <c r="AY53" s="46">
        <f t="shared" si="23"/>
        <v>10.58506543</v>
      </c>
      <c r="AZ53" s="49"/>
      <c r="BA53" s="49"/>
    </row>
    <row r="54" ht="15.0" customHeight="1">
      <c r="A54" s="46">
        <v>446.0</v>
      </c>
      <c r="B54" s="47">
        <v>44636.0</v>
      </c>
      <c r="C54" s="46">
        <v>232.0</v>
      </c>
      <c r="D54" s="46">
        <v>7.5</v>
      </c>
      <c r="E54" s="48">
        <v>6.0</v>
      </c>
      <c r="F54" s="46" t="s">
        <v>53</v>
      </c>
      <c r="G54" s="46">
        <v>1.1117</v>
      </c>
      <c r="H54" s="46"/>
      <c r="I54" s="46">
        <v>0.4007</v>
      </c>
      <c r="J54" s="46">
        <v>0.3935</v>
      </c>
      <c r="K54" s="46">
        <v>0.4095</v>
      </c>
      <c r="L54" s="46">
        <v>15.675</v>
      </c>
      <c r="M54" s="46">
        <v>1.3858</v>
      </c>
      <c r="N54" s="46"/>
      <c r="O54" s="46">
        <v>0.4215</v>
      </c>
      <c r="P54" s="46">
        <v>0.3941</v>
      </c>
      <c r="Q54" s="46">
        <v>0.4193</v>
      </c>
      <c r="R54" s="46">
        <f t="shared" si="167"/>
        <v>0.2741</v>
      </c>
      <c r="S54" s="46">
        <f t="shared" ref="S54:U54" si="193">O54-I54</f>
        <v>0.0208</v>
      </c>
      <c r="T54" s="46">
        <f t="shared" si="193"/>
        <v>0.0006</v>
      </c>
      <c r="U54" s="46">
        <f t="shared" si="193"/>
        <v>0.0098</v>
      </c>
      <c r="V54" s="46">
        <f t="shared" si="180"/>
        <v>0.0306</v>
      </c>
      <c r="W54" s="46">
        <f t="shared" si="181"/>
        <v>0.0312</v>
      </c>
      <c r="X54" s="46">
        <v>1.3806</v>
      </c>
      <c r="Y54" s="46">
        <v>0.4032</v>
      </c>
      <c r="Z54" s="46">
        <v>0.3935</v>
      </c>
      <c r="AA54" s="46">
        <v>0.4106</v>
      </c>
      <c r="AB54" s="46"/>
      <c r="AC54" s="46">
        <f t="shared" si="8"/>
        <v>0.2689</v>
      </c>
      <c r="AD54" s="46">
        <f t="shared" ref="AD54:AF54" si="194">Y54-I54</f>
        <v>0.0025</v>
      </c>
      <c r="AE54" s="46">
        <f t="shared" si="194"/>
        <v>0</v>
      </c>
      <c r="AF54" s="46">
        <f t="shared" si="194"/>
        <v>0.0011</v>
      </c>
      <c r="AG54" s="46">
        <f t="shared" si="183"/>
        <v>0.0036</v>
      </c>
      <c r="AH54" s="46">
        <f t="shared" si="72"/>
        <v>0.0052</v>
      </c>
      <c r="AI54" s="46">
        <f t="shared" ref="AI54:AK54" si="195">S54-AD54</f>
        <v>0.0183</v>
      </c>
      <c r="AJ54" s="46">
        <f t="shared" si="195"/>
        <v>0.0006</v>
      </c>
      <c r="AK54" s="46">
        <f t="shared" si="195"/>
        <v>0.0087</v>
      </c>
      <c r="AL54" s="46">
        <f t="shared" si="185"/>
        <v>0.027</v>
      </c>
      <c r="AM54" s="46">
        <f t="shared" si="186"/>
        <v>0.0276</v>
      </c>
      <c r="AN54" s="46">
        <f t="shared" si="165"/>
        <v>2.173913043</v>
      </c>
      <c r="AO54" s="46">
        <f t="shared" si="187"/>
        <v>31.52173913</v>
      </c>
      <c r="AP54" s="46">
        <f t="shared" si="16"/>
        <v>2.222222222</v>
      </c>
      <c r="AQ54" s="46">
        <f t="shared" si="188"/>
        <v>46.03174603</v>
      </c>
      <c r="AR54" s="46">
        <f t="shared" si="166"/>
        <v>1.167351559</v>
      </c>
      <c r="AS54" s="46"/>
      <c r="AT54" s="46"/>
      <c r="AU54" s="43">
        <f t="shared" si="19"/>
        <v>0.2188982123</v>
      </c>
      <c r="AV54" s="43">
        <f t="shared" si="189"/>
        <v>3.174024079</v>
      </c>
      <c r="AW54" s="43">
        <f t="shared" si="21"/>
        <v>9.850419555</v>
      </c>
      <c r="AX54" s="43">
        <f t="shared" si="22"/>
        <v>0.007166158895</v>
      </c>
      <c r="AY54" s="46">
        <f t="shared" si="23"/>
        <v>10.06931777</v>
      </c>
      <c r="AZ54" s="49"/>
      <c r="BA54" s="49"/>
    </row>
    <row r="55" ht="15.0" customHeight="1">
      <c r="A55" s="46">
        <v>447.0</v>
      </c>
      <c r="B55" s="47">
        <v>44636.0</v>
      </c>
      <c r="C55" s="46">
        <v>232.0</v>
      </c>
      <c r="D55" s="46">
        <v>7.5</v>
      </c>
      <c r="E55" s="48">
        <v>6.0</v>
      </c>
      <c r="F55" s="46" t="s">
        <v>53</v>
      </c>
      <c r="G55" s="46">
        <v>1.0986</v>
      </c>
      <c r="H55" s="46"/>
      <c r="I55" s="46">
        <v>0.3997</v>
      </c>
      <c r="J55" s="46">
        <v>0.3948</v>
      </c>
      <c r="K55" s="46">
        <v>0.4115</v>
      </c>
      <c r="L55" s="46">
        <v>29.7</v>
      </c>
      <c r="M55" s="46">
        <v>1.7068</v>
      </c>
      <c r="N55" s="46"/>
      <c r="O55" s="46">
        <v>0.4501</v>
      </c>
      <c r="P55" s="46">
        <v>0.4067</v>
      </c>
      <c r="Q55" s="46">
        <v>0.4403</v>
      </c>
      <c r="R55" s="46">
        <f t="shared" si="167"/>
        <v>0.6082</v>
      </c>
      <c r="S55" s="46">
        <f t="shared" ref="S55:U55" si="196">O55-I55</f>
        <v>0.0504</v>
      </c>
      <c r="T55" s="46">
        <f t="shared" si="196"/>
        <v>0.0119</v>
      </c>
      <c r="U55" s="46">
        <f t="shared" si="196"/>
        <v>0.0288</v>
      </c>
      <c r="V55" s="46">
        <f t="shared" si="180"/>
        <v>0.0792</v>
      </c>
      <c r="W55" s="46">
        <f t="shared" si="181"/>
        <v>0.0911</v>
      </c>
      <c r="X55" s="46">
        <v>1.6944</v>
      </c>
      <c r="Y55" s="46">
        <v>0.4061</v>
      </c>
      <c r="Z55" s="46">
        <v>0.3965</v>
      </c>
      <c r="AA55" s="46">
        <v>0.4156</v>
      </c>
      <c r="AB55" s="46"/>
      <c r="AC55" s="46">
        <f t="shared" si="8"/>
        <v>0.5958</v>
      </c>
      <c r="AD55" s="46">
        <f t="shared" ref="AD55:AF55" si="197">Y55-I55</f>
        <v>0.0064</v>
      </c>
      <c r="AE55" s="46">
        <f t="shared" si="197"/>
        <v>0.0017</v>
      </c>
      <c r="AF55" s="46">
        <f t="shared" si="197"/>
        <v>0.0041</v>
      </c>
      <c r="AG55" s="46">
        <f t="shared" si="183"/>
        <v>0.0105</v>
      </c>
      <c r="AH55" s="46">
        <f t="shared" si="72"/>
        <v>0.0124</v>
      </c>
      <c r="AI55" s="46">
        <f t="shared" ref="AI55:AK55" si="198">S55-AD55</f>
        <v>0.044</v>
      </c>
      <c r="AJ55" s="46">
        <f t="shared" si="198"/>
        <v>0.0102</v>
      </c>
      <c r="AK55" s="46">
        <f t="shared" si="198"/>
        <v>0.0247</v>
      </c>
      <c r="AL55" s="46">
        <f t="shared" si="185"/>
        <v>0.0687</v>
      </c>
      <c r="AM55" s="46">
        <f t="shared" si="186"/>
        <v>0.0789</v>
      </c>
      <c r="AN55" s="46">
        <f t="shared" si="165"/>
        <v>12.92775665</v>
      </c>
      <c r="AO55" s="46">
        <f t="shared" si="187"/>
        <v>31.30544994</v>
      </c>
      <c r="AP55" s="46">
        <f t="shared" si="16"/>
        <v>14.84716157</v>
      </c>
      <c r="AQ55" s="46">
        <f t="shared" si="188"/>
        <v>45.57195572</v>
      </c>
      <c r="AR55" s="46">
        <f t="shared" si="166"/>
        <v>1.067968011</v>
      </c>
      <c r="AS55" s="46"/>
      <c r="AT55" s="46"/>
      <c r="AU55" s="43">
        <f t="shared" si="19"/>
        <v>1.677079908</v>
      </c>
      <c r="AV55" s="43">
        <f t="shared" si="189"/>
        <v>4.061164091</v>
      </c>
      <c r="AW55" s="43">
        <f t="shared" si="21"/>
        <v>11.29562644</v>
      </c>
      <c r="AX55" s="43">
        <f t="shared" si="22"/>
        <v>0.003011671889</v>
      </c>
      <c r="AY55" s="46">
        <f t="shared" si="23"/>
        <v>12.97270635</v>
      </c>
      <c r="AZ55" s="49"/>
      <c r="BA55" s="49"/>
    </row>
    <row r="56" ht="15.0" customHeight="1">
      <c r="A56" s="46">
        <v>448.0</v>
      </c>
      <c r="B56" s="47">
        <v>44636.0</v>
      </c>
      <c r="C56" s="46">
        <v>232.0</v>
      </c>
      <c r="D56" s="46">
        <v>7.5</v>
      </c>
      <c r="E56" s="48">
        <v>6.0</v>
      </c>
      <c r="F56" s="46" t="s">
        <v>53</v>
      </c>
      <c r="G56" s="46">
        <v>1.1097</v>
      </c>
      <c r="H56" s="46"/>
      <c r="I56" s="46">
        <v>0.3978</v>
      </c>
      <c r="J56" s="46">
        <v>0.4023</v>
      </c>
      <c r="K56" s="46">
        <v>0.414</v>
      </c>
      <c r="L56" s="46">
        <v>11.0</v>
      </c>
      <c r="M56" s="46">
        <v>1.2209</v>
      </c>
      <c r="N56" s="46"/>
      <c r="O56" s="46">
        <v>0.406</v>
      </c>
      <c r="P56" s="46">
        <v>0.4024</v>
      </c>
      <c r="Q56" s="46">
        <v>0.416</v>
      </c>
      <c r="R56" s="46">
        <f t="shared" si="167"/>
        <v>0.1112</v>
      </c>
      <c r="S56" s="46">
        <f t="shared" ref="S56:U56" si="199">O56-I56</f>
        <v>0.0082</v>
      </c>
      <c r="T56" s="46">
        <f t="shared" si="199"/>
        <v>0.0001</v>
      </c>
      <c r="U56" s="46">
        <f t="shared" si="199"/>
        <v>0.002</v>
      </c>
      <c r="V56" s="46">
        <f t="shared" si="180"/>
        <v>0.0102</v>
      </c>
      <c r="W56" s="46">
        <f t="shared" si="181"/>
        <v>0.0103</v>
      </c>
      <c r="X56" s="46">
        <v>1.2183</v>
      </c>
      <c r="Y56" s="46">
        <v>0.3986</v>
      </c>
      <c r="Z56" s="46">
        <v>0.4024</v>
      </c>
      <c r="AA56" s="46">
        <v>0.4142</v>
      </c>
      <c r="AB56" s="46"/>
      <c r="AC56" s="46">
        <f t="shared" si="8"/>
        <v>0.1086</v>
      </c>
      <c r="AD56" s="46">
        <f t="shared" ref="AD56:AF56" si="200">Y56-I56</f>
        <v>0.0008</v>
      </c>
      <c r="AE56" s="46">
        <f t="shared" si="200"/>
        <v>0.0001</v>
      </c>
      <c r="AF56" s="46">
        <f t="shared" si="200"/>
        <v>0.0002</v>
      </c>
      <c r="AG56" s="46">
        <f t="shared" si="183"/>
        <v>0.001</v>
      </c>
      <c r="AH56" s="46">
        <f t="shared" si="72"/>
        <v>0.0026</v>
      </c>
      <c r="AI56" s="46">
        <f>S56-AD56</f>
        <v>0.0074</v>
      </c>
      <c r="AJ56" s="46"/>
      <c r="AK56" s="46">
        <f>U56-AF56</f>
        <v>0.0018</v>
      </c>
      <c r="AL56" s="46">
        <f t="shared" si="185"/>
        <v>0.0092</v>
      </c>
      <c r="AM56" s="46">
        <f t="shared" si="186"/>
        <v>0.0092</v>
      </c>
      <c r="AN56" s="46"/>
      <c r="AO56" s="46">
        <f t="shared" si="187"/>
        <v>19.56521739</v>
      </c>
      <c r="AP56" s="46">
        <f t="shared" si="16"/>
        <v>0</v>
      </c>
      <c r="AQ56" s="46">
        <f t="shared" si="188"/>
        <v>24.32432432</v>
      </c>
      <c r="AR56" s="46">
        <f>45^4.605*(AJ56/(L56)^4.605)*100</f>
        <v>0</v>
      </c>
      <c r="AS56" s="46"/>
      <c r="AT56" s="46"/>
      <c r="AU56" s="43">
        <f t="shared" si="19"/>
        <v>0</v>
      </c>
      <c r="AV56" s="43">
        <f t="shared" si="189"/>
        <v>1.618705036</v>
      </c>
      <c r="AW56" s="43">
        <f t="shared" si="21"/>
        <v>8.273381295</v>
      </c>
      <c r="AX56" s="43">
        <f t="shared" si="22"/>
        <v>0.006912096168</v>
      </c>
      <c r="AY56" s="46">
        <f t="shared" si="23"/>
        <v>8.273381295</v>
      </c>
      <c r="AZ56" s="49"/>
      <c r="BA56" s="49"/>
    </row>
    <row r="57" ht="15.0" customHeight="1">
      <c r="A57" s="50">
        <v>264.0</v>
      </c>
      <c r="B57" s="51">
        <v>44636.0</v>
      </c>
      <c r="C57" s="46">
        <v>232.0</v>
      </c>
      <c r="D57" s="50">
        <v>7.5</v>
      </c>
      <c r="E57" s="48">
        <v>6.0</v>
      </c>
      <c r="F57" s="50" t="s">
        <v>53</v>
      </c>
      <c r="G57" s="50">
        <v>1.1616</v>
      </c>
      <c r="H57" s="50">
        <v>0.4118</v>
      </c>
      <c r="I57" s="50"/>
      <c r="J57" s="50">
        <v>0.4126</v>
      </c>
      <c r="K57" s="50"/>
      <c r="L57" s="50">
        <v>24.1</v>
      </c>
      <c r="M57" s="50">
        <v>2.4084</v>
      </c>
      <c r="N57" s="50">
        <v>0.5704</v>
      </c>
      <c r="O57" s="50"/>
      <c r="P57" s="50">
        <v>0.4691</v>
      </c>
      <c r="Q57" s="50"/>
      <c r="R57" s="46">
        <f t="shared" si="167"/>
        <v>1.2468</v>
      </c>
      <c r="S57" s="50"/>
      <c r="T57" s="46">
        <f t="shared" ref="T57:T59" si="201">P57-J57</f>
        <v>0.0565</v>
      </c>
      <c r="U57" s="50"/>
      <c r="V57" s="46">
        <f t="shared" ref="V57:V64" si="202">N57-H57</f>
        <v>0.1586</v>
      </c>
      <c r="W57" s="46">
        <f t="shared" ref="W57:W64" si="203">SUM(T57:V57)</f>
        <v>0.2151</v>
      </c>
      <c r="X57" s="52">
        <v>2.3877</v>
      </c>
      <c r="Y57" s="50"/>
      <c r="Z57" s="50">
        <v>0.4241</v>
      </c>
      <c r="AA57" s="50"/>
      <c r="AB57" s="50">
        <v>0.4508</v>
      </c>
      <c r="AC57" s="46">
        <f t="shared" si="8"/>
        <v>1.2261</v>
      </c>
      <c r="AD57" s="50"/>
      <c r="AE57" s="46">
        <f t="shared" ref="AE57:AE64" si="204">Z57-J57</f>
        <v>0.0115</v>
      </c>
      <c r="AF57" s="50"/>
      <c r="AG57" s="46">
        <f t="shared" ref="AG57:AG64" si="205">AB57-H57</f>
        <v>0.039</v>
      </c>
      <c r="AH57" s="46">
        <f t="shared" si="72"/>
        <v>0.0207</v>
      </c>
      <c r="AI57" s="50"/>
      <c r="AJ57" s="46">
        <f t="shared" ref="AJ57:AJ59" si="206">T57-AE57</f>
        <v>0.045</v>
      </c>
      <c r="AK57" s="50"/>
      <c r="AL57" s="46">
        <f t="shared" ref="AL57:AL64" si="207">V57-AG57</f>
        <v>0.1196</v>
      </c>
      <c r="AM57" s="46">
        <f t="shared" ref="AM57:AM64" si="208">AI57+AJ57+AL57</f>
        <v>0.1646</v>
      </c>
      <c r="AN57" s="46">
        <f t="shared" ref="AN57:AN59" si="209">AJ57/AM57*100</f>
        <v>27.33900365</v>
      </c>
      <c r="AO57" s="50"/>
      <c r="AP57" s="46">
        <f t="shared" si="16"/>
        <v>37.62541806</v>
      </c>
      <c r="AQ57" s="46"/>
      <c r="AR57" s="46">
        <f t="shared" ref="AR57:AR58" si="210">30^4.5725*(AJ57/(L57)^4.5725)*100</f>
        <v>12.24831999</v>
      </c>
      <c r="AS57" s="50"/>
      <c r="AT57" s="46"/>
      <c r="AU57" s="43">
        <f t="shared" si="19"/>
        <v>3.609239654</v>
      </c>
      <c r="AV57" s="53"/>
      <c r="AW57" s="43">
        <f t="shared" si="21"/>
        <v>9.592556946</v>
      </c>
      <c r="AX57" s="43">
        <f t="shared" si="22"/>
        <v>0.01175922508</v>
      </c>
      <c r="AY57" s="46">
        <f t="shared" si="23"/>
        <v>13.2017966</v>
      </c>
      <c r="AZ57" s="49"/>
      <c r="BA57" s="49"/>
    </row>
    <row r="58" ht="15.0" customHeight="1">
      <c r="A58" s="50">
        <v>271.0</v>
      </c>
      <c r="B58" s="51">
        <v>44636.0</v>
      </c>
      <c r="C58" s="46">
        <v>232.0</v>
      </c>
      <c r="D58" s="50">
        <v>7.5</v>
      </c>
      <c r="E58" s="48">
        <v>6.0</v>
      </c>
      <c r="F58" s="50" t="s">
        <v>53</v>
      </c>
      <c r="G58" s="50">
        <v>1.1722</v>
      </c>
      <c r="H58" s="50">
        <v>0.4197</v>
      </c>
      <c r="I58" s="50"/>
      <c r="J58" s="50">
        <v>0.4158</v>
      </c>
      <c r="K58" s="50"/>
      <c r="L58" s="50">
        <v>22.1</v>
      </c>
      <c r="M58" s="50">
        <v>1.9814</v>
      </c>
      <c r="N58" s="50">
        <v>0.5239</v>
      </c>
      <c r="O58" s="50"/>
      <c r="P58" s="50">
        <v>0.4316</v>
      </c>
      <c r="Q58" s="50"/>
      <c r="R58" s="46">
        <f t="shared" si="167"/>
        <v>0.8092</v>
      </c>
      <c r="S58" s="50"/>
      <c r="T58" s="46">
        <f t="shared" si="201"/>
        <v>0.0158</v>
      </c>
      <c r="U58" s="50"/>
      <c r="V58" s="46">
        <f t="shared" si="202"/>
        <v>0.1042</v>
      </c>
      <c r="W58" s="46">
        <f t="shared" si="203"/>
        <v>0.12</v>
      </c>
      <c r="X58" s="52">
        <v>1.9667</v>
      </c>
      <c r="Y58" s="50"/>
      <c r="Z58" s="50">
        <v>0.4219</v>
      </c>
      <c r="AA58" s="50"/>
      <c r="AB58" s="50">
        <v>0.4563</v>
      </c>
      <c r="AC58" s="46">
        <f t="shared" si="8"/>
        <v>0.7945</v>
      </c>
      <c r="AD58" s="50"/>
      <c r="AE58" s="46">
        <f t="shared" si="204"/>
        <v>0.0061</v>
      </c>
      <c r="AF58" s="50"/>
      <c r="AG58" s="46">
        <f t="shared" si="205"/>
        <v>0.0366</v>
      </c>
      <c r="AH58" s="46">
        <f t="shared" si="72"/>
        <v>0.0147</v>
      </c>
      <c r="AI58" s="50"/>
      <c r="AJ58" s="46">
        <f t="shared" si="206"/>
        <v>0.0097</v>
      </c>
      <c r="AK58" s="50"/>
      <c r="AL58" s="46">
        <f t="shared" si="207"/>
        <v>0.0676</v>
      </c>
      <c r="AM58" s="46">
        <f t="shared" si="208"/>
        <v>0.0773</v>
      </c>
      <c r="AN58" s="46">
        <f t="shared" si="209"/>
        <v>12.54851229</v>
      </c>
      <c r="AO58" s="50"/>
      <c r="AP58" s="46">
        <f t="shared" si="16"/>
        <v>14.34911243</v>
      </c>
      <c r="AQ58" s="46"/>
      <c r="AR58" s="46">
        <f t="shared" si="210"/>
        <v>3.923512134</v>
      </c>
      <c r="AS58" s="50"/>
      <c r="AT58" s="46"/>
      <c r="AU58" s="43">
        <f t="shared" si="19"/>
        <v>1.19871478</v>
      </c>
      <c r="AV58" s="53"/>
      <c r="AW58" s="43">
        <f t="shared" si="21"/>
        <v>8.353929807</v>
      </c>
      <c r="AX58" s="43">
        <f t="shared" si="22"/>
        <v>0.007161478177</v>
      </c>
      <c r="AY58" s="46">
        <f t="shared" si="23"/>
        <v>9.552644587</v>
      </c>
      <c r="AZ58" s="49"/>
      <c r="BA58" s="49"/>
    </row>
    <row r="59" ht="15.0" customHeight="1">
      <c r="A59" s="50">
        <v>281.0</v>
      </c>
      <c r="B59" s="51">
        <v>44636.0</v>
      </c>
      <c r="C59" s="46">
        <v>232.0</v>
      </c>
      <c r="D59" s="50">
        <v>7.5</v>
      </c>
      <c r="E59" s="48">
        <v>6.0</v>
      </c>
      <c r="F59" s="50" t="s">
        <v>53</v>
      </c>
      <c r="G59" s="50">
        <v>1.1797</v>
      </c>
      <c r="H59" s="50">
        <v>0.4228</v>
      </c>
      <c r="I59" s="50"/>
      <c r="J59" s="50">
        <v>0.412</v>
      </c>
      <c r="K59" s="50"/>
      <c r="L59" s="50"/>
      <c r="M59" s="50">
        <v>2.237</v>
      </c>
      <c r="N59" s="50">
        <v>0.561</v>
      </c>
      <c r="O59" s="50"/>
      <c r="P59" s="50">
        <v>0.4456</v>
      </c>
      <c r="Q59" s="50"/>
      <c r="R59" s="46">
        <f t="shared" si="167"/>
        <v>1.0573</v>
      </c>
      <c r="S59" s="50"/>
      <c r="T59" s="46">
        <f t="shared" si="201"/>
        <v>0.0336</v>
      </c>
      <c r="U59" s="50"/>
      <c r="V59" s="46">
        <f t="shared" si="202"/>
        <v>0.1382</v>
      </c>
      <c r="W59" s="46">
        <f t="shared" si="203"/>
        <v>0.1718</v>
      </c>
      <c r="X59" s="52">
        <v>2.2186</v>
      </c>
      <c r="Y59" s="50"/>
      <c r="Z59" s="50">
        <v>0.4219</v>
      </c>
      <c r="AA59" s="50"/>
      <c r="AB59" s="50">
        <v>0.4675</v>
      </c>
      <c r="AC59" s="46">
        <f t="shared" si="8"/>
        <v>1.0389</v>
      </c>
      <c r="AD59" s="50"/>
      <c r="AE59" s="46">
        <f t="shared" si="204"/>
        <v>0.0099</v>
      </c>
      <c r="AF59" s="50"/>
      <c r="AG59" s="46">
        <f t="shared" si="205"/>
        <v>0.0447</v>
      </c>
      <c r="AH59" s="46">
        <f t="shared" si="72"/>
        <v>0.0184</v>
      </c>
      <c r="AI59" s="50"/>
      <c r="AJ59" s="46">
        <f t="shared" si="206"/>
        <v>0.0237</v>
      </c>
      <c r="AK59" s="50"/>
      <c r="AL59" s="46">
        <f t="shared" si="207"/>
        <v>0.0935</v>
      </c>
      <c r="AM59" s="46">
        <f t="shared" si="208"/>
        <v>0.1172</v>
      </c>
      <c r="AN59" s="46">
        <f t="shared" si="209"/>
        <v>20.221843</v>
      </c>
      <c r="AO59" s="50"/>
      <c r="AP59" s="46">
        <f t="shared" si="16"/>
        <v>25.34759358</v>
      </c>
      <c r="AQ59" s="46"/>
      <c r="AR59" s="46"/>
      <c r="AS59" s="50"/>
      <c r="AT59" s="46"/>
      <c r="AU59" s="43">
        <f t="shared" si="19"/>
        <v>2.241558687</v>
      </c>
      <c r="AV59" s="53"/>
      <c r="AW59" s="43">
        <f t="shared" si="21"/>
        <v>8.843280053</v>
      </c>
      <c r="AX59" s="43"/>
      <c r="AY59" s="46">
        <f t="shared" si="23"/>
        <v>11.08483874</v>
      </c>
      <c r="AZ59" s="49"/>
      <c r="BA59" s="49"/>
    </row>
    <row r="60" ht="15.0" customHeight="1">
      <c r="A60" s="50">
        <v>282.0</v>
      </c>
      <c r="B60" s="51">
        <v>44636.0</v>
      </c>
      <c r="C60" s="46">
        <v>232.0</v>
      </c>
      <c r="D60" s="50">
        <v>7.5</v>
      </c>
      <c r="E60" s="48">
        <v>6.0</v>
      </c>
      <c r="F60" s="50" t="s">
        <v>53</v>
      </c>
      <c r="G60" s="50">
        <v>1.1849</v>
      </c>
      <c r="H60" s="50">
        <v>0.4085</v>
      </c>
      <c r="I60" s="50"/>
      <c r="J60" s="50">
        <v>0.4106</v>
      </c>
      <c r="K60" s="50"/>
      <c r="L60" s="50">
        <v>19.7</v>
      </c>
      <c r="M60" s="50">
        <v>1.5819</v>
      </c>
      <c r="N60" s="50">
        <v>0.4633</v>
      </c>
      <c r="O60" s="50"/>
      <c r="P60" s="50">
        <v>0.0</v>
      </c>
      <c r="Q60" s="50">
        <v>0.4106</v>
      </c>
      <c r="R60" s="46">
        <f t="shared" si="167"/>
        <v>0.397</v>
      </c>
      <c r="S60" s="50"/>
      <c r="T60" s="46">
        <v>0.0</v>
      </c>
      <c r="U60" s="50"/>
      <c r="V60" s="46">
        <f t="shared" si="202"/>
        <v>0.0548</v>
      </c>
      <c r="W60" s="46">
        <f t="shared" si="203"/>
        <v>0.0548</v>
      </c>
      <c r="X60" s="52">
        <v>1.5753</v>
      </c>
      <c r="Y60" s="50"/>
      <c r="Z60" s="50">
        <v>0.4107</v>
      </c>
      <c r="AA60" s="50"/>
      <c r="AB60" s="50">
        <v>0.4258</v>
      </c>
      <c r="AC60" s="46">
        <f t="shared" si="8"/>
        <v>0.3904</v>
      </c>
      <c r="AD60" s="50"/>
      <c r="AE60" s="46">
        <f t="shared" si="204"/>
        <v>0.0001</v>
      </c>
      <c r="AF60" s="50"/>
      <c r="AG60" s="46">
        <f t="shared" si="205"/>
        <v>0.0173</v>
      </c>
      <c r="AH60" s="46">
        <f t="shared" si="72"/>
        <v>0.0066</v>
      </c>
      <c r="AI60" s="50"/>
      <c r="AJ60" s="46"/>
      <c r="AK60" s="50"/>
      <c r="AL60" s="46">
        <f t="shared" si="207"/>
        <v>0.0375</v>
      </c>
      <c r="AM60" s="46">
        <f t="shared" si="208"/>
        <v>0.0375</v>
      </c>
      <c r="AN60" s="46"/>
      <c r="AO60" s="50"/>
      <c r="AP60" s="46">
        <f t="shared" si="16"/>
        <v>0</v>
      </c>
      <c r="AQ60" s="46"/>
      <c r="AR60" s="46">
        <f>45^4.605*(AJ60/(L60)^4.605)*100</f>
        <v>0</v>
      </c>
      <c r="AS60" s="50"/>
      <c r="AT60" s="46"/>
      <c r="AU60" s="43">
        <f t="shared" si="19"/>
        <v>0</v>
      </c>
      <c r="AV60" s="53"/>
      <c r="AW60" s="43">
        <f t="shared" si="21"/>
        <v>9.445843829</v>
      </c>
      <c r="AX60" s="43">
        <f t="shared" ref="AX60:AX89" si="211">AM60/L60^3*1000</f>
        <v>0.004904927464</v>
      </c>
      <c r="AY60" s="46">
        <f t="shared" si="23"/>
        <v>9.445843829</v>
      </c>
      <c r="AZ60" s="49"/>
      <c r="BA60" s="49"/>
    </row>
    <row r="61" ht="15.0" customHeight="1">
      <c r="A61" s="50">
        <v>266.0</v>
      </c>
      <c r="B61" s="51">
        <v>44636.0</v>
      </c>
      <c r="C61" s="46">
        <v>232.0</v>
      </c>
      <c r="D61" s="50">
        <v>7.5</v>
      </c>
      <c r="E61" s="55">
        <v>7.0</v>
      </c>
      <c r="F61" s="50" t="s">
        <v>56</v>
      </c>
      <c r="G61" s="50">
        <v>1.1846</v>
      </c>
      <c r="H61" s="50">
        <v>0.4127</v>
      </c>
      <c r="I61" s="50"/>
      <c r="J61" s="50">
        <v>0.4091</v>
      </c>
      <c r="K61" s="50"/>
      <c r="L61" s="50">
        <v>24.6</v>
      </c>
      <c r="M61" s="50">
        <v>2.2409</v>
      </c>
      <c r="N61" s="50">
        <v>0.5779</v>
      </c>
      <c r="O61" s="50"/>
      <c r="P61" s="50">
        <v>0.4511</v>
      </c>
      <c r="Q61" s="50"/>
      <c r="R61" s="46">
        <f t="shared" si="167"/>
        <v>1.0563</v>
      </c>
      <c r="S61" s="50"/>
      <c r="T61" s="46">
        <f t="shared" ref="T61:T64" si="212">P61-J61</f>
        <v>0.042</v>
      </c>
      <c r="U61" s="50"/>
      <c r="V61" s="46">
        <f t="shared" si="202"/>
        <v>0.1652</v>
      </c>
      <c r="W61" s="46">
        <f t="shared" si="203"/>
        <v>0.2072</v>
      </c>
      <c r="X61" s="52">
        <v>2.2229</v>
      </c>
      <c r="Y61" s="50"/>
      <c r="Z61" s="50">
        <v>0.4223</v>
      </c>
      <c r="AA61" s="50"/>
      <c r="AB61" s="50">
        <v>0.4637</v>
      </c>
      <c r="AC61" s="46">
        <f t="shared" si="8"/>
        <v>1.0383</v>
      </c>
      <c r="AD61" s="50"/>
      <c r="AE61" s="46">
        <f t="shared" si="204"/>
        <v>0.0132</v>
      </c>
      <c r="AF61" s="50"/>
      <c r="AG61" s="46">
        <f t="shared" si="205"/>
        <v>0.051</v>
      </c>
      <c r="AH61" s="46">
        <f t="shared" si="72"/>
        <v>0.018</v>
      </c>
      <c r="AI61" s="50"/>
      <c r="AJ61" s="46">
        <f t="shared" ref="AJ61:AJ64" si="213">T61-AE61</f>
        <v>0.0288</v>
      </c>
      <c r="AK61" s="50"/>
      <c r="AL61" s="46">
        <f t="shared" si="207"/>
        <v>0.1142</v>
      </c>
      <c r="AM61" s="46">
        <f t="shared" si="208"/>
        <v>0.143</v>
      </c>
      <c r="AN61" s="46">
        <f t="shared" ref="AN61:AN249" si="214">AJ61/AM61*100</f>
        <v>20.13986014</v>
      </c>
      <c r="AO61" s="50"/>
      <c r="AP61" s="46">
        <f t="shared" si="16"/>
        <v>25.21891419</v>
      </c>
      <c r="AQ61" s="46"/>
      <c r="AR61" s="46">
        <f t="shared" ref="AR61:AR89" si="215">30^4.5725*(AJ61/(L61)^4.5725)*100</f>
        <v>7.136391179</v>
      </c>
      <c r="AS61" s="50"/>
      <c r="AT61" s="46"/>
      <c r="AU61" s="43">
        <f t="shared" si="19"/>
        <v>2.726498154</v>
      </c>
      <c r="AV61" s="53"/>
      <c r="AW61" s="43">
        <f t="shared" si="21"/>
        <v>10.81132254</v>
      </c>
      <c r="AX61" s="43">
        <f t="shared" si="211"/>
        <v>0.009605737541</v>
      </c>
      <c r="AY61" s="46">
        <f t="shared" si="23"/>
        <v>13.53782069</v>
      </c>
      <c r="AZ61" s="49"/>
      <c r="BA61" s="49"/>
    </row>
    <row r="62" ht="15.0" customHeight="1">
      <c r="A62" s="50">
        <v>276.0</v>
      </c>
      <c r="B62" s="51">
        <v>44636.0</v>
      </c>
      <c r="C62" s="46">
        <v>232.0</v>
      </c>
      <c r="D62" s="50">
        <v>7.5</v>
      </c>
      <c r="E62" s="55">
        <v>7.0</v>
      </c>
      <c r="F62" s="50" t="s">
        <v>56</v>
      </c>
      <c r="G62" s="50">
        <v>1.1742</v>
      </c>
      <c r="H62" s="50">
        <v>0.4123</v>
      </c>
      <c r="I62" s="50"/>
      <c r="J62" s="50">
        <v>0.4192</v>
      </c>
      <c r="K62" s="50"/>
      <c r="L62" s="50">
        <v>16.1</v>
      </c>
      <c r="M62" s="50">
        <v>1.4997</v>
      </c>
      <c r="N62" s="50">
        <v>0.4582</v>
      </c>
      <c r="O62" s="50"/>
      <c r="P62" s="50">
        <v>0.4204</v>
      </c>
      <c r="Q62" s="50"/>
      <c r="R62" s="46">
        <f t="shared" si="167"/>
        <v>0.3255</v>
      </c>
      <c r="S62" s="50"/>
      <c r="T62" s="46">
        <f t="shared" si="212"/>
        <v>0.0012</v>
      </c>
      <c r="U62" s="50"/>
      <c r="V62" s="46">
        <f t="shared" si="202"/>
        <v>0.0459</v>
      </c>
      <c r="W62" s="46">
        <f t="shared" si="203"/>
        <v>0.0471</v>
      </c>
      <c r="X62" s="52">
        <v>1.4935</v>
      </c>
      <c r="Y62" s="50"/>
      <c r="Z62" s="50">
        <v>0.4193</v>
      </c>
      <c r="AA62" s="50"/>
      <c r="AB62" s="50">
        <v>0.4255</v>
      </c>
      <c r="AC62" s="46">
        <f t="shared" si="8"/>
        <v>0.3193</v>
      </c>
      <c r="AD62" s="50"/>
      <c r="AE62" s="46">
        <f t="shared" si="204"/>
        <v>0.0001</v>
      </c>
      <c r="AF62" s="50"/>
      <c r="AG62" s="46">
        <f t="shared" si="205"/>
        <v>0.0132</v>
      </c>
      <c r="AH62" s="46">
        <f t="shared" si="72"/>
        <v>0.0062</v>
      </c>
      <c r="AI62" s="50"/>
      <c r="AJ62" s="46">
        <f t="shared" si="213"/>
        <v>0.0011</v>
      </c>
      <c r="AK62" s="50"/>
      <c r="AL62" s="46">
        <f t="shared" si="207"/>
        <v>0.0327</v>
      </c>
      <c r="AM62" s="46">
        <f t="shared" si="208"/>
        <v>0.0338</v>
      </c>
      <c r="AN62" s="46">
        <f t="shared" si="214"/>
        <v>3.25443787</v>
      </c>
      <c r="AO62" s="50"/>
      <c r="AP62" s="46">
        <f t="shared" si="16"/>
        <v>3.363914373</v>
      </c>
      <c r="AQ62" s="46"/>
      <c r="AR62" s="46">
        <f t="shared" si="215"/>
        <v>1.893731068</v>
      </c>
      <c r="AS62" s="50"/>
      <c r="AT62" s="46"/>
      <c r="AU62" s="43">
        <f t="shared" si="19"/>
        <v>0.3379416283</v>
      </c>
      <c r="AV62" s="53"/>
      <c r="AW62" s="43">
        <f t="shared" si="21"/>
        <v>10.04608295</v>
      </c>
      <c r="AX62" s="43">
        <f t="shared" si="211"/>
        <v>0.008099143096</v>
      </c>
      <c r="AY62" s="46">
        <f t="shared" si="23"/>
        <v>10.38402458</v>
      </c>
      <c r="AZ62" s="49"/>
      <c r="BA62" s="49"/>
    </row>
    <row r="63" ht="15.0" customHeight="1">
      <c r="A63" s="50">
        <v>283.0</v>
      </c>
      <c r="B63" s="51">
        <v>44636.0</v>
      </c>
      <c r="C63" s="46">
        <v>232.0</v>
      </c>
      <c r="D63" s="50">
        <v>7.5</v>
      </c>
      <c r="E63" s="55">
        <v>7.0</v>
      </c>
      <c r="F63" s="50" t="s">
        <v>56</v>
      </c>
      <c r="G63" s="50">
        <v>1.1897</v>
      </c>
      <c r="H63" s="50">
        <v>0.413</v>
      </c>
      <c r="I63" s="50"/>
      <c r="J63" s="50">
        <v>0.417</v>
      </c>
      <c r="K63" s="50"/>
      <c r="L63" s="50">
        <v>21.5</v>
      </c>
      <c r="M63" s="50">
        <v>1.9783</v>
      </c>
      <c r="N63" s="50">
        <v>0.5269</v>
      </c>
      <c r="O63" s="50"/>
      <c r="P63" s="50">
        <v>0.4727</v>
      </c>
      <c r="Q63" s="50"/>
      <c r="R63" s="46">
        <f t="shared" si="167"/>
        <v>0.7886</v>
      </c>
      <c r="S63" s="50"/>
      <c r="T63" s="46">
        <f t="shared" si="212"/>
        <v>0.0557</v>
      </c>
      <c r="U63" s="50"/>
      <c r="V63" s="46">
        <f t="shared" si="202"/>
        <v>0.1139</v>
      </c>
      <c r="W63" s="46">
        <f t="shared" si="203"/>
        <v>0.1696</v>
      </c>
      <c r="X63" s="52">
        <v>1.9633</v>
      </c>
      <c r="Y63" s="50"/>
      <c r="Z63" s="50">
        <v>0.4427</v>
      </c>
      <c r="AA63" s="50"/>
      <c r="AB63" s="50">
        <v>0.4629</v>
      </c>
      <c r="AC63" s="46">
        <f t="shared" si="8"/>
        <v>0.7736</v>
      </c>
      <c r="AD63" s="50"/>
      <c r="AE63" s="46">
        <f t="shared" si="204"/>
        <v>0.0257</v>
      </c>
      <c r="AF63" s="50"/>
      <c r="AG63" s="46">
        <f t="shared" si="205"/>
        <v>0.0499</v>
      </c>
      <c r="AH63" s="46">
        <f t="shared" si="72"/>
        <v>0.015</v>
      </c>
      <c r="AI63" s="50"/>
      <c r="AJ63" s="46">
        <f t="shared" si="213"/>
        <v>0.03</v>
      </c>
      <c r="AK63" s="50"/>
      <c r="AL63" s="46">
        <f t="shared" si="207"/>
        <v>0.064</v>
      </c>
      <c r="AM63" s="46">
        <f t="shared" si="208"/>
        <v>0.094</v>
      </c>
      <c r="AN63" s="46">
        <f t="shared" si="214"/>
        <v>31.91489362</v>
      </c>
      <c r="AO63" s="50"/>
      <c r="AP63" s="46">
        <f t="shared" si="16"/>
        <v>46.875</v>
      </c>
      <c r="AQ63" s="46"/>
      <c r="AR63" s="46">
        <f t="shared" si="215"/>
        <v>13.76205642</v>
      </c>
      <c r="AS63" s="50"/>
      <c r="AT63" s="46"/>
      <c r="AU63" s="43">
        <f t="shared" si="19"/>
        <v>3.804209992</v>
      </c>
      <c r="AV63" s="53"/>
      <c r="AW63" s="43">
        <f t="shared" si="21"/>
        <v>8.115647984</v>
      </c>
      <c r="AX63" s="43">
        <f t="shared" si="211"/>
        <v>0.009458286692</v>
      </c>
      <c r="AY63" s="46">
        <f t="shared" si="23"/>
        <v>11.91985798</v>
      </c>
      <c r="AZ63" s="49"/>
      <c r="BA63" s="49"/>
    </row>
    <row r="64" ht="15.0" customHeight="1">
      <c r="A64" s="50">
        <v>285.0</v>
      </c>
      <c r="B64" s="51">
        <v>44636.0</v>
      </c>
      <c r="C64" s="46">
        <v>232.0</v>
      </c>
      <c r="D64" s="50">
        <v>7.5</v>
      </c>
      <c r="E64" s="55">
        <v>7.0</v>
      </c>
      <c r="F64" s="50" t="s">
        <v>56</v>
      </c>
      <c r="G64" s="50">
        <v>1.1767</v>
      </c>
      <c r="H64" s="50">
        <v>0.414</v>
      </c>
      <c r="I64" s="50"/>
      <c r="J64" s="50">
        <v>0.4122</v>
      </c>
      <c r="K64" s="50"/>
      <c r="L64" s="50">
        <v>19.3</v>
      </c>
      <c r="M64" s="50">
        <v>1.6321</v>
      </c>
      <c r="N64" s="50">
        <v>0.4714</v>
      </c>
      <c r="O64" s="50"/>
      <c r="P64" s="50">
        <v>0.4159</v>
      </c>
      <c r="Q64" s="50"/>
      <c r="R64" s="46">
        <f t="shared" si="167"/>
        <v>0.4554</v>
      </c>
      <c r="S64" s="50"/>
      <c r="T64" s="46">
        <f t="shared" si="212"/>
        <v>0.0037</v>
      </c>
      <c r="U64" s="50"/>
      <c r="V64" s="46">
        <f t="shared" si="202"/>
        <v>0.0574</v>
      </c>
      <c r="W64" s="46">
        <f t="shared" si="203"/>
        <v>0.0611</v>
      </c>
      <c r="X64" s="52">
        <v>1.6231</v>
      </c>
      <c r="Y64" s="50"/>
      <c r="Z64" s="50">
        <v>0.4132</v>
      </c>
      <c r="AA64" s="50"/>
      <c r="AB64" s="50">
        <v>0.4312</v>
      </c>
      <c r="AC64" s="46">
        <f t="shared" si="8"/>
        <v>0.4464</v>
      </c>
      <c r="AD64" s="50"/>
      <c r="AE64" s="46">
        <f t="shared" si="204"/>
        <v>0.001</v>
      </c>
      <c r="AF64" s="50"/>
      <c r="AG64" s="46">
        <f t="shared" si="205"/>
        <v>0.0172</v>
      </c>
      <c r="AH64" s="46">
        <f t="shared" si="72"/>
        <v>0.009</v>
      </c>
      <c r="AI64" s="50"/>
      <c r="AJ64" s="46">
        <f t="shared" si="213"/>
        <v>0.0027</v>
      </c>
      <c r="AK64" s="50"/>
      <c r="AL64" s="46">
        <f t="shared" si="207"/>
        <v>0.0402</v>
      </c>
      <c r="AM64" s="46">
        <f t="shared" si="208"/>
        <v>0.0429</v>
      </c>
      <c r="AN64" s="46">
        <f t="shared" si="214"/>
        <v>6.293706294</v>
      </c>
      <c r="AO64" s="50"/>
      <c r="AP64" s="46">
        <f t="shared" si="16"/>
        <v>6.71641791</v>
      </c>
      <c r="AQ64" s="46"/>
      <c r="AR64" s="46">
        <f t="shared" si="215"/>
        <v>2.029036717</v>
      </c>
      <c r="AS64" s="50"/>
      <c r="AT64" s="46"/>
      <c r="AU64" s="43">
        <f t="shared" si="19"/>
        <v>0.5928853755</v>
      </c>
      <c r="AV64" s="53"/>
      <c r="AW64" s="43">
        <f t="shared" si="21"/>
        <v>8.82740448</v>
      </c>
      <c r="AX64" s="43">
        <f t="shared" si="211"/>
        <v>0.005967402957</v>
      </c>
      <c r="AY64" s="46">
        <f t="shared" si="23"/>
        <v>9.420289855</v>
      </c>
      <c r="AZ64" s="49"/>
      <c r="BA64" s="49"/>
    </row>
    <row r="65" ht="15.0" customHeight="1">
      <c r="A65" s="46">
        <v>449.0</v>
      </c>
      <c r="B65" s="47">
        <v>44636.0</v>
      </c>
      <c r="C65" s="46">
        <v>232.0</v>
      </c>
      <c r="D65" s="46">
        <v>7.5</v>
      </c>
      <c r="E65" s="48">
        <v>8.0</v>
      </c>
      <c r="F65" s="46" t="s">
        <v>54</v>
      </c>
      <c r="G65" s="46">
        <v>1.1024</v>
      </c>
      <c r="H65" s="46"/>
      <c r="I65" s="46">
        <v>0.3942</v>
      </c>
      <c r="J65" s="46">
        <v>0.3909</v>
      </c>
      <c r="K65" s="46">
        <v>0.4136</v>
      </c>
      <c r="L65" s="46">
        <v>16.35</v>
      </c>
      <c r="M65" s="46">
        <v>1.4985</v>
      </c>
      <c r="N65" s="46"/>
      <c r="O65" s="46">
        <v>0.4151</v>
      </c>
      <c r="P65" s="46">
        <v>0.4018</v>
      </c>
      <c r="Q65" s="46">
        <v>0.43</v>
      </c>
      <c r="R65" s="46">
        <f t="shared" si="167"/>
        <v>0.3961</v>
      </c>
      <c r="S65" s="46">
        <f t="shared" ref="S65:U65" si="216">O65-I65</f>
        <v>0.0209</v>
      </c>
      <c r="T65" s="46">
        <f t="shared" si="216"/>
        <v>0.0109</v>
      </c>
      <c r="U65" s="46">
        <f t="shared" si="216"/>
        <v>0.0164</v>
      </c>
      <c r="V65" s="46">
        <f t="shared" ref="V65:V70" si="220">S65+U65</f>
        <v>0.0373</v>
      </c>
      <c r="W65" s="46">
        <f t="shared" ref="W65:W70" si="221">SUM(S65:U65)</f>
        <v>0.0482</v>
      </c>
      <c r="X65" s="46">
        <v>1.4901</v>
      </c>
      <c r="Y65" s="46">
        <v>0.3966</v>
      </c>
      <c r="Z65" s="46">
        <v>0.3924</v>
      </c>
      <c r="AA65" s="46">
        <v>0.4156</v>
      </c>
      <c r="AB65" s="46"/>
      <c r="AC65" s="46">
        <f t="shared" si="8"/>
        <v>0.3877</v>
      </c>
      <c r="AD65" s="46">
        <f t="shared" ref="AD65:AF65" si="217">Y65-I65</f>
        <v>0.0024</v>
      </c>
      <c r="AE65" s="46">
        <f t="shared" si="217"/>
        <v>0.0015</v>
      </c>
      <c r="AF65" s="46">
        <f t="shared" si="217"/>
        <v>0.002</v>
      </c>
      <c r="AG65" s="46">
        <f t="shared" ref="AG65:AG70" si="223">AD65+AF65</f>
        <v>0.0044</v>
      </c>
      <c r="AH65" s="46">
        <f t="shared" si="72"/>
        <v>0.0084</v>
      </c>
      <c r="AI65" s="46">
        <f t="shared" ref="AI65:AK65" si="218">S65-AD65</f>
        <v>0.0185</v>
      </c>
      <c r="AJ65" s="46">
        <f t="shared" si="218"/>
        <v>0.0094</v>
      </c>
      <c r="AK65" s="46">
        <f t="shared" si="218"/>
        <v>0.0144</v>
      </c>
      <c r="AL65" s="46">
        <f t="shared" ref="AL65:AL70" si="225">AI65+AK65</f>
        <v>0.0329</v>
      </c>
      <c r="AM65" s="46">
        <f t="shared" ref="AM65:AM70" si="226">AI65+AJ65+AK65</f>
        <v>0.0423</v>
      </c>
      <c r="AN65" s="46">
        <f t="shared" si="214"/>
        <v>22.22222222</v>
      </c>
      <c r="AO65" s="46">
        <f t="shared" ref="AO65:AO70" si="227">AK65/AM65*100</f>
        <v>34.04255319</v>
      </c>
      <c r="AP65" s="46">
        <f t="shared" si="16"/>
        <v>28.57142857</v>
      </c>
      <c r="AQ65" s="46">
        <f t="shared" ref="AQ65:AQ70" si="228">AK65/(AJ65+AI65)*100</f>
        <v>51.61290323</v>
      </c>
      <c r="AR65" s="46">
        <f t="shared" si="215"/>
        <v>15.08185798</v>
      </c>
      <c r="AS65" s="46"/>
      <c r="AT65" s="46"/>
      <c r="AU65" s="43">
        <f t="shared" si="19"/>
        <v>2.373138096</v>
      </c>
      <c r="AV65" s="43">
        <f t="shared" ref="AV65:AV70" si="229">AK65/R65*100</f>
        <v>3.635445595</v>
      </c>
      <c r="AW65" s="43">
        <f t="shared" si="21"/>
        <v>8.305983338</v>
      </c>
      <c r="AX65" s="43">
        <f t="shared" si="211"/>
        <v>0.00967803295</v>
      </c>
      <c r="AY65" s="46">
        <f t="shared" si="23"/>
        <v>10.67912143</v>
      </c>
      <c r="AZ65" s="49"/>
      <c r="BA65" s="49"/>
    </row>
    <row r="66" ht="15.0" customHeight="1">
      <c r="A66" s="46">
        <v>450.0</v>
      </c>
      <c r="B66" s="47">
        <v>44636.0</v>
      </c>
      <c r="C66" s="46">
        <v>232.0</v>
      </c>
      <c r="D66" s="46">
        <v>7.5</v>
      </c>
      <c r="E66" s="48">
        <v>8.0</v>
      </c>
      <c r="F66" s="46" t="s">
        <v>54</v>
      </c>
      <c r="G66" s="46">
        <v>1.1121</v>
      </c>
      <c r="H66" s="46"/>
      <c r="I66" s="46">
        <v>0.3965</v>
      </c>
      <c r="J66" s="46">
        <v>0.3976</v>
      </c>
      <c r="K66" s="46">
        <v>0.4096</v>
      </c>
      <c r="L66" s="46">
        <v>22.45</v>
      </c>
      <c r="M66" s="46">
        <v>2.0239</v>
      </c>
      <c r="N66" s="46"/>
      <c r="O66" s="46">
        <v>0.4519</v>
      </c>
      <c r="P66" s="46">
        <v>0.432</v>
      </c>
      <c r="Q66" s="46">
        <v>0.455</v>
      </c>
      <c r="R66" s="46">
        <f t="shared" si="167"/>
        <v>0.9118</v>
      </c>
      <c r="S66" s="46">
        <f t="shared" ref="S66:U66" si="219">O66-I66</f>
        <v>0.0554</v>
      </c>
      <c r="T66" s="46">
        <f t="shared" si="219"/>
        <v>0.0344</v>
      </c>
      <c r="U66" s="46">
        <f t="shared" si="219"/>
        <v>0.0454</v>
      </c>
      <c r="V66" s="46">
        <f t="shared" si="220"/>
        <v>0.1008</v>
      </c>
      <c r="W66" s="46">
        <f t="shared" si="221"/>
        <v>0.1352</v>
      </c>
      <c r="X66" s="46">
        <v>2.0068</v>
      </c>
      <c r="Y66" s="46">
        <v>0.4034</v>
      </c>
      <c r="Z66" s="46">
        <v>0.4014</v>
      </c>
      <c r="AA66" s="46">
        <v>0.4146</v>
      </c>
      <c r="AB66" s="46"/>
      <c r="AC66" s="46">
        <f t="shared" si="8"/>
        <v>0.8947</v>
      </c>
      <c r="AD66" s="46">
        <f t="shared" ref="AD66:AF66" si="222">Y66-I66</f>
        <v>0.0069</v>
      </c>
      <c r="AE66" s="46">
        <f t="shared" si="222"/>
        <v>0.0038</v>
      </c>
      <c r="AF66" s="46">
        <f t="shared" si="222"/>
        <v>0.005</v>
      </c>
      <c r="AG66" s="46">
        <f t="shared" si="223"/>
        <v>0.0119</v>
      </c>
      <c r="AH66" s="46">
        <f t="shared" si="72"/>
        <v>0.0171</v>
      </c>
      <c r="AI66" s="46">
        <f t="shared" ref="AI66:AK66" si="224">S66-AD66</f>
        <v>0.0485</v>
      </c>
      <c r="AJ66" s="46">
        <f t="shared" si="224"/>
        <v>0.0306</v>
      </c>
      <c r="AK66" s="46">
        <f t="shared" si="224"/>
        <v>0.0404</v>
      </c>
      <c r="AL66" s="46">
        <f t="shared" si="225"/>
        <v>0.0889</v>
      </c>
      <c r="AM66" s="46">
        <f t="shared" si="226"/>
        <v>0.1195</v>
      </c>
      <c r="AN66" s="46">
        <f t="shared" si="214"/>
        <v>25.60669456</v>
      </c>
      <c r="AO66" s="46">
        <f t="shared" si="227"/>
        <v>33.80753138</v>
      </c>
      <c r="AP66" s="46">
        <f t="shared" si="16"/>
        <v>34.42069741</v>
      </c>
      <c r="AQ66" s="46">
        <f t="shared" si="228"/>
        <v>51.07458913</v>
      </c>
      <c r="AR66" s="46">
        <f t="shared" si="215"/>
        <v>11.51918159</v>
      </c>
      <c r="AS66" s="46"/>
      <c r="AT66" s="46"/>
      <c r="AU66" s="43">
        <f t="shared" si="19"/>
        <v>3.355999123</v>
      </c>
      <c r="AV66" s="43">
        <f t="shared" si="229"/>
        <v>4.430796227</v>
      </c>
      <c r="AW66" s="43">
        <f t="shared" si="21"/>
        <v>9.749945163</v>
      </c>
      <c r="AX66" s="43">
        <f t="shared" si="211"/>
        <v>0.01056133624</v>
      </c>
      <c r="AY66" s="46">
        <f t="shared" si="23"/>
        <v>13.10594429</v>
      </c>
      <c r="AZ66" s="49"/>
      <c r="BA66" s="49"/>
    </row>
    <row r="67" ht="15.0" customHeight="1">
      <c r="A67" s="46">
        <v>451.0</v>
      </c>
      <c r="B67" s="47">
        <v>44636.0</v>
      </c>
      <c r="C67" s="46">
        <v>232.0</v>
      </c>
      <c r="D67" s="46">
        <v>7.5</v>
      </c>
      <c r="E67" s="48">
        <v>8.0</v>
      </c>
      <c r="F67" s="46" t="s">
        <v>54</v>
      </c>
      <c r="G67" s="46">
        <v>1.1092</v>
      </c>
      <c r="H67" s="46"/>
      <c r="I67" s="46">
        <v>0.3954</v>
      </c>
      <c r="J67" s="46">
        <v>0.4026</v>
      </c>
      <c r="K67" s="46">
        <v>0.4154</v>
      </c>
      <c r="L67" s="46">
        <v>23.0</v>
      </c>
      <c r="M67" s="46">
        <v>2.0449</v>
      </c>
      <c r="N67" s="46"/>
      <c r="O67" s="46">
        <v>0.4524</v>
      </c>
      <c r="P67" s="46">
        <v>0.439</v>
      </c>
      <c r="Q67" s="46">
        <v>0.4509</v>
      </c>
      <c r="R67" s="46">
        <f t="shared" si="167"/>
        <v>0.9357</v>
      </c>
      <c r="S67" s="46">
        <f t="shared" ref="S67:U67" si="230">O67-I67</f>
        <v>0.057</v>
      </c>
      <c r="T67" s="46">
        <f t="shared" si="230"/>
        <v>0.0364</v>
      </c>
      <c r="U67" s="46">
        <f t="shared" si="230"/>
        <v>0.0355</v>
      </c>
      <c r="V67" s="46">
        <f t="shared" si="220"/>
        <v>0.0925</v>
      </c>
      <c r="W67" s="46">
        <f t="shared" si="221"/>
        <v>0.1289</v>
      </c>
      <c r="X67" s="46">
        <v>2.0275</v>
      </c>
      <c r="Y67" s="46">
        <v>0.4039</v>
      </c>
      <c r="Z67" s="46">
        <v>0.4072</v>
      </c>
      <c r="AA67" s="46">
        <v>0.4198</v>
      </c>
      <c r="AB67" s="46"/>
      <c r="AC67" s="46">
        <f t="shared" si="8"/>
        <v>0.9183</v>
      </c>
      <c r="AD67" s="46">
        <f t="shared" ref="AD67:AF67" si="231">Y67-I67</f>
        <v>0.0085</v>
      </c>
      <c r="AE67" s="46">
        <f t="shared" si="231"/>
        <v>0.0046</v>
      </c>
      <c r="AF67" s="46">
        <f t="shared" si="231"/>
        <v>0.0044</v>
      </c>
      <c r="AG67" s="46">
        <f t="shared" si="223"/>
        <v>0.0129</v>
      </c>
      <c r="AH67" s="46">
        <f t="shared" si="72"/>
        <v>0.0174</v>
      </c>
      <c r="AI67" s="46">
        <f t="shared" ref="AI67:AK67" si="232">S67-AD67</f>
        <v>0.0485</v>
      </c>
      <c r="AJ67" s="46">
        <f t="shared" si="232"/>
        <v>0.0318</v>
      </c>
      <c r="AK67" s="46">
        <f t="shared" si="232"/>
        <v>0.0311</v>
      </c>
      <c r="AL67" s="46">
        <f t="shared" si="225"/>
        <v>0.0796</v>
      </c>
      <c r="AM67" s="46">
        <f t="shared" si="226"/>
        <v>0.1114</v>
      </c>
      <c r="AN67" s="46">
        <f t="shared" si="214"/>
        <v>28.54578097</v>
      </c>
      <c r="AO67" s="46">
        <f t="shared" si="227"/>
        <v>27.91741472</v>
      </c>
      <c r="AP67" s="46">
        <f t="shared" si="16"/>
        <v>39.94974874</v>
      </c>
      <c r="AQ67" s="46">
        <f t="shared" si="228"/>
        <v>38.72976339</v>
      </c>
      <c r="AR67" s="46">
        <f t="shared" si="215"/>
        <v>10.71676055</v>
      </c>
      <c r="AS67" s="46"/>
      <c r="AT67" s="46"/>
      <c r="AU67" s="43">
        <f t="shared" si="19"/>
        <v>3.398525168</v>
      </c>
      <c r="AV67" s="43">
        <f t="shared" si="229"/>
        <v>3.323714866</v>
      </c>
      <c r="AW67" s="43">
        <f t="shared" si="21"/>
        <v>8.507000107</v>
      </c>
      <c r="AX67" s="43">
        <f t="shared" si="211"/>
        <v>0.009155913537</v>
      </c>
      <c r="AY67" s="46">
        <f t="shared" si="23"/>
        <v>11.90552528</v>
      </c>
      <c r="AZ67" s="49"/>
      <c r="BA67" s="49"/>
    </row>
    <row r="68" ht="15.0" customHeight="1">
      <c r="A68" s="46">
        <v>452.0</v>
      </c>
      <c r="B68" s="47">
        <v>44636.0</v>
      </c>
      <c r="C68" s="46">
        <v>232.0</v>
      </c>
      <c r="D68" s="46">
        <v>7.5</v>
      </c>
      <c r="E68" s="48">
        <v>8.0</v>
      </c>
      <c r="F68" s="46" t="s">
        <v>54</v>
      </c>
      <c r="G68" s="46">
        <v>1.109</v>
      </c>
      <c r="H68" s="46"/>
      <c r="I68" s="46">
        <v>0.3977</v>
      </c>
      <c r="J68" s="46">
        <v>0.3917</v>
      </c>
      <c r="K68" s="46">
        <v>0.4092</v>
      </c>
      <c r="L68" s="46">
        <v>22.95</v>
      </c>
      <c r="M68" s="46">
        <v>2.0039</v>
      </c>
      <c r="N68" s="46"/>
      <c r="O68" s="46">
        <v>0.4568</v>
      </c>
      <c r="P68" s="46">
        <v>0.4349</v>
      </c>
      <c r="Q68" s="46">
        <v>0.4546</v>
      </c>
      <c r="R68" s="46">
        <f t="shared" si="167"/>
        <v>0.8949</v>
      </c>
      <c r="S68" s="46">
        <f t="shared" ref="S68:U68" si="233">O68-I68</f>
        <v>0.0591</v>
      </c>
      <c r="T68" s="46">
        <f t="shared" si="233"/>
        <v>0.0432</v>
      </c>
      <c r="U68" s="46">
        <f t="shared" si="233"/>
        <v>0.0454</v>
      </c>
      <c r="V68" s="46">
        <f t="shared" si="220"/>
        <v>0.1045</v>
      </c>
      <c r="W68" s="46">
        <f t="shared" si="221"/>
        <v>0.1477</v>
      </c>
      <c r="X68" s="46">
        <v>1.986</v>
      </c>
      <c r="Y68" s="46">
        <v>0.4059</v>
      </c>
      <c r="Z68" s="46">
        <v>0.3969</v>
      </c>
      <c r="AA68" s="46">
        <v>0.4145</v>
      </c>
      <c r="AB68" s="46"/>
      <c r="AC68" s="46">
        <f t="shared" si="8"/>
        <v>0.877</v>
      </c>
      <c r="AD68" s="46">
        <f t="shared" ref="AD68:AF68" si="234">Y68-I68</f>
        <v>0.0082</v>
      </c>
      <c r="AE68" s="46">
        <f t="shared" si="234"/>
        <v>0.0052</v>
      </c>
      <c r="AF68" s="46">
        <f t="shared" si="234"/>
        <v>0.0053</v>
      </c>
      <c r="AG68" s="46">
        <f t="shared" si="223"/>
        <v>0.0135</v>
      </c>
      <c r="AH68" s="46">
        <f t="shared" si="72"/>
        <v>0.0179</v>
      </c>
      <c r="AI68" s="46">
        <f t="shared" ref="AI68:AK68" si="235">S68-AD68</f>
        <v>0.0509</v>
      </c>
      <c r="AJ68" s="46">
        <f t="shared" si="235"/>
        <v>0.038</v>
      </c>
      <c r="AK68" s="46">
        <f t="shared" si="235"/>
        <v>0.0401</v>
      </c>
      <c r="AL68" s="46">
        <f t="shared" si="225"/>
        <v>0.091</v>
      </c>
      <c r="AM68" s="46">
        <f t="shared" si="226"/>
        <v>0.129</v>
      </c>
      <c r="AN68" s="46">
        <f t="shared" si="214"/>
        <v>29.45736434</v>
      </c>
      <c r="AO68" s="46">
        <f t="shared" si="227"/>
        <v>31.08527132</v>
      </c>
      <c r="AP68" s="46">
        <f t="shared" si="16"/>
        <v>41.75824176</v>
      </c>
      <c r="AQ68" s="46">
        <f t="shared" si="228"/>
        <v>45.10686164</v>
      </c>
      <c r="AR68" s="46">
        <f t="shared" si="215"/>
        <v>12.93426291</v>
      </c>
      <c r="AS68" s="46"/>
      <c r="AT68" s="46"/>
      <c r="AU68" s="43">
        <f t="shared" si="19"/>
        <v>4.246284501</v>
      </c>
      <c r="AV68" s="43">
        <f t="shared" si="229"/>
        <v>4.480947592</v>
      </c>
      <c r="AW68" s="43">
        <f t="shared" si="21"/>
        <v>10.16873394</v>
      </c>
      <c r="AX68" s="43">
        <f t="shared" si="211"/>
        <v>0.01067189739</v>
      </c>
      <c r="AY68" s="46">
        <f t="shared" si="23"/>
        <v>14.41501844</v>
      </c>
      <c r="AZ68" s="49"/>
      <c r="BA68" s="49"/>
    </row>
    <row r="69" ht="15.0" customHeight="1">
      <c r="A69" s="46">
        <v>453.0</v>
      </c>
      <c r="B69" s="47">
        <v>44636.0</v>
      </c>
      <c r="C69" s="46">
        <v>232.0</v>
      </c>
      <c r="D69" s="46">
        <v>7.5</v>
      </c>
      <c r="E69" s="48">
        <v>8.0</v>
      </c>
      <c r="F69" s="46" t="s">
        <v>54</v>
      </c>
      <c r="G69" s="46">
        <v>1.1084</v>
      </c>
      <c r="H69" s="46"/>
      <c r="I69" s="46">
        <v>0.3996</v>
      </c>
      <c r="J69" s="46">
        <v>0.3969</v>
      </c>
      <c r="K69" s="46">
        <v>0.4179</v>
      </c>
      <c r="L69" s="46">
        <v>20.45</v>
      </c>
      <c r="M69" s="46">
        <v>1.8133</v>
      </c>
      <c r="N69" s="46"/>
      <c r="O69" s="46">
        <v>0.4418</v>
      </c>
      <c r="P69" s="46">
        <v>0.4281</v>
      </c>
      <c r="Q69" s="46">
        <v>0.4492</v>
      </c>
      <c r="R69" s="46">
        <f t="shared" si="167"/>
        <v>0.7049</v>
      </c>
      <c r="S69" s="46">
        <f t="shared" ref="S69:U69" si="236">O69-I69</f>
        <v>0.0422</v>
      </c>
      <c r="T69" s="46">
        <f t="shared" si="236"/>
        <v>0.0312</v>
      </c>
      <c r="U69" s="46">
        <f t="shared" si="236"/>
        <v>0.0313</v>
      </c>
      <c r="V69" s="46">
        <f t="shared" si="220"/>
        <v>0.0735</v>
      </c>
      <c r="W69" s="46">
        <f t="shared" si="221"/>
        <v>0.1047</v>
      </c>
      <c r="X69" s="46">
        <v>1.8</v>
      </c>
      <c r="Y69" s="46">
        <v>0.4044</v>
      </c>
      <c r="Z69" s="46">
        <v>0.4006</v>
      </c>
      <c r="AA69" s="46">
        <v>0.4212</v>
      </c>
      <c r="AB69" s="46"/>
      <c r="AC69" s="46">
        <f t="shared" si="8"/>
        <v>0.6916</v>
      </c>
      <c r="AD69" s="46">
        <f t="shared" ref="AD69:AF69" si="237">Y69-I69</f>
        <v>0.0048</v>
      </c>
      <c r="AE69" s="46">
        <f t="shared" si="237"/>
        <v>0.0037</v>
      </c>
      <c r="AF69" s="46">
        <f t="shared" si="237"/>
        <v>0.0033</v>
      </c>
      <c r="AG69" s="46">
        <f t="shared" si="223"/>
        <v>0.0081</v>
      </c>
      <c r="AH69" s="46">
        <f t="shared" si="72"/>
        <v>0.0133</v>
      </c>
      <c r="AI69" s="46">
        <f t="shared" ref="AI69:AK69" si="238">S69-AD69</f>
        <v>0.0374</v>
      </c>
      <c r="AJ69" s="46">
        <f t="shared" si="238"/>
        <v>0.0275</v>
      </c>
      <c r="AK69" s="46">
        <f t="shared" si="238"/>
        <v>0.028</v>
      </c>
      <c r="AL69" s="46">
        <f t="shared" si="225"/>
        <v>0.0654</v>
      </c>
      <c r="AM69" s="46">
        <f t="shared" si="226"/>
        <v>0.0929</v>
      </c>
      <c r="AN69" s="46">
        <f t="shared" si="214"/>
        <v>29.60172228</v>
      </c>
      <c r="AO69" s="46">
        <f t="shared" si="227"/>
        <v>30.13993541</v>
      </c>
      <c r="AP69" s="46">
        <f t="shared" si="16"/>
        <v>42.04892966</v>
      </c>
      <c r="AQ69" s="46">
        <f t="shared" si="228"/>
        <v>43.14329738</v>
      </c>
      <c r="AR69" s="46">
        <f t="shared" si="215"/>
        <v>15.86077705</v>
      </c>
      <c r="AS69" s="46"/>
      <c r="AT69" s="46"/>
      <c r="AU69" s="43">
        <f t="shared" si="19"/>
        <v>3.90126259</v>
      </c>
      <c r="AV69" s="43">
        <f t="shared" si="229"/>
        <v>3.972194638</v>
      </c>
      <c r="AW69" s="43">
        <f t="shared" si="21"/>
        <v>9.277911761</v>
      </c>
      <c r="AX69" s="43">
        <f t="shared" si="211"/>
        <v>0.01086264976</v>
      </c>
      <c r="AY69" s="46">
        <f t="shared" si="23"/>
        <v>13.17917435</v>
      </c>
      <c r="AZ69" s="49"/>
      <c r="BA69" s="49"/>
    </row>
    <row r="70" ht="15.0" customHeight="1">
      <c r="A70" s="46">
        <v>454.0</v>
      </c>
      <c r="B70" s="47">
        <v>44636.0</v>
      </c>
      <c r="C70" s="46">
        <v>232.0</v>
      </c>
      <c r="D70" s="46">
        <v>7.5</v>
      </c>
      <c r="E70" s="48">
        <v>8.0</v>
      </c>
      <c r="F70" s="46" t="s">
        <v>54</v>
      </c>
      <c r="G70" s="46">
        <v>1.1129</v>
      </c>
      <c r="H70" s="46"/>
      <c r="I70" s="46">
        <v>0.4012</v>
      </c>
      <c r="J70" s="46">
        <v>0.3973</v>
      </c>
      <c r="K70" s="46">
        <v>0.4106</v>
      </c>
      <c r="L70" s="46">
        <v>16.25</v>
      </c>
      <c r="M70" s="46">
        <v>1.4392</v>
      </c>
      <c r="N70" s="46"/>
      <c r="O70" s="46">
        <v>0.4232</v>
      </c>
      <c r="P70" s="46">
        <v>0.3982</v>
      </c>
      <c r="Q70" s="46">
        <v>0.4244</v>
      </c>
      <c r="R70" s="46">
        <f t="shared" si="167"/>
        <v>0.3263</v>
      </c>
      <c r="S70" s="46">
        <f t="shared" ref="S70:U70" si="239">O70-I70</f>
        <v>0.022</v>
      </c>
      <c r="T70" s="46">
        <f t="shared" si="239"/>
        <v>0.0009</v>
      </c>
      <c r="U70" s="46">
        <f t="shared" si="239"/>
        <v>0.0138</v>
      </c>
      <c r="V70" s="46">
        <f t="shared" si="220"/>
        <v>0.0358</v>
      </c>
      <c r="W70" s="46">
        <f t="shared" si="221"/>
        <v>0.0367</v>
      </c>
      <c r="X70" s="46">
        <v>1.4334</v>
      </c>
      <c r="Y70" s="46">
        <v>0.4037</v>
      </c>
      <c r="Z70" s="46">
        <v>0.3973</v>
      </c>
      <c r="AA70" s="46">
        <v>0.4125</v>
      </c>
      <c r="AB70" s="46"/>
      <c r="AC70" s="46">
        <f t="shared" si="8"/>
        <v>0.3205</v>
      </c>
      <c r="AD70" s="46">
        <f t="shared" ref="AD70:AF70" si="240">Y70-I70</f>
        <v>0.0025</v>
      </c>
      <c r="AE70" s="46">
        <f t="shared" si="240"/>
        <v>0</v>
      </c>
      <c r="AF70" s="46">
        <f t="shared" si="240"/>
        <v>0.0019</v>
      </c>
      <c r="AG70" s="46">
        <f t="shared" si="223"/>
        <v>0.0044</v>
      </c>
      <c r="AH70" s="46">
        <f t="shared" si="72"/>
        <v>0.0058</v>
      </c>
      <c r="AI70" s="46">
        <f t="shared" ref="AI70:AK70" si="241">S70-AD70</f>
        <v>0.0195</v>
      </c>
      <c r="AJ70" s="46">
        <f t="shared" si="241"/>
        <v>0.0009</v>
      </c>
      <c r="AK70" s="46">
        <f t="shared" si="241"/>
        <v>0.0119</v>
      </c>
      <c r="AL70" s="46">
        <f t="shared" si="225"/>
        <v>0.0314</v>
      </c>
      <c r="AM70" s="46">
        <f t="shared" si="226"/>
        <v>0.0323</v>
      </c>
      <c r="AN70" s="46">
        <f t="shared" si="214"/>
        <v>2.786377709</v>
      </c>
      <c r="AO70" s="46">
        <f t="shared" si="227"/>
        <v>36.84210526</v>
      </c>
      <c r="AP70" s="46">
        <f t="shared" si="16"/>
        <v>2.866242038</v>
      </c>
      <c r="AQ70" s="46">
        <f t="shared" si="228"/>
        <v>58.33333333</v>
      </c>
      <c r="AR70" s="46">
        <f t="shared" si="215"/>
        <v>1.485088837</v>
      </c>
      <c r="AS70" s="46"/>
      <c r="AT70" s="46"/>
      <c r="AU70" s="43">
        <f t="shared" si="19"/>
        <v>0.2758197977</v>
      </c>
      <c r="AV70" s="43">
        <f t="shared" si="229"/>
        <v>3.646950659</v>
      </c>
      <c r="AW70" s="43">
        <f t="shared" si="21"/>
        <v>9.623046276</v>
      </c>
      <c r="AX70" s="43">
        <f t="shared" si="211"/>
        <v>0.007527355485</v>
      </c>
      <c r="AY70" s="46">
        <f t="shared" si="23"/>
        <v>9.898866074</v>
      </c>
      <c r="AZ70" s="49"/>
      <c r="BA70" s="49"/>
    </row>
    <row r="71" ht="15.0" customHeight="1">
      <c r="A71" s="50">
        <v>269.0</v>
      </c>
      <c r="B71" s="51">
        <v>44636.0</v>
      </c>
      <c r="C71" s="46">
        <v>232.0</v>
      </c>
      <c r="D71" s="50">
        <v>7.5</v>
      </c>
      <c r="E71" s="48">
        <v>8.0</v>
      </c>
      <c r="F71" s="50" t="s">
        <v>54</v>
      </c>
      <c r="G71" s="50">
        <v>1.1848</v>
      </c>
      <c r="H71" s="50">
        <v>0.4135</v>
      </c>
      <c r="I71" s="50"/>
      <c r="J71" s="50">
        <v>0.4133</v>
      </c>
      <c r="K71" s="50"/>
      <c r="L71" s="50">
        <v>24.2</v>
      </c>
      <c r="M71" s="50">
        <v>2.1976</v>
      </c>
      <c r="N71" s="50">
        <v>0.5316</v>
      </c>
      <c r="O71" s="50"/>
      <c r="P71" s="50">
        <v>0.4591</v>
      </c>
      <c r="Q71" s="50"/>
      <c r="R71" s="46">
        <f t="shared" si="167"/>
        <v>1.0128</v>
      </c>
      <c r="S71" s="50"/>
      <c r="T71" s="46">
        <f t="shared" ref="T71:T102" si="242">P71-J71</f>
        <v>0.0458</v>
      </c>
      <c r="U71" s="50"/>
      <c r="V71" s="46">
        <f t="shared" ref="V71:V102" si="243">N71-H71</f>
        <v>0.1181</v>
      </c>
      <c r="W71" s="46">
        <f t="shared" ref="W71:W102" si="244">SUM(T71:V71)</f>
        <v>0.1639</v>
      </c>
      <c r="X71" s="52">
        <v>2.1837</v>
      </c>
      <c r="Y71" s="50"/>
      <c r="Z71" s="50">
        <v>0.4254</v>
      </c>
      <c r="AA71" s="50"/>
      <c r="AB71" s="50">
        <v>0.4464</v>
      </c>
      <c r="AC71" s="46">
        <f t="shared" si="8"/>
        <v>0.9989</v>
      </c>
      <c r="AD71" s="50"/>
      <c r="AE71" s="46">
        <f t="shared" ref="AE71:AE102" si="245">Z71-J71</f>
        <v>0.0121</v>
      </c>
      <c r="AF71" s="50"/>
      <c r="AG71" s="46">
        <f t="shared" ref="AG71:AG102" si="246">AB71-H71</f>
        <v>0.0329</v>
      </c>
      <c r="AH71" s="46">
        <f t="shared" si="72"/>
        <v>0.0139</v>
      </c>
      <c r="AI71" s="50"/>
      <c r="AJ71" s="46">
        <f t="shared" ref="AJ71:AJ102" si="247">T71-AE71</f>
        <v>0.0337</v>
      </c>
      <c r="AK71" s="50"/>
      <c r="AL71" s="46">
        <f t="shared" ref="AL71:AL102" si="248">V71-AG71</f>
        <v>0.0852</v>
      </c>
      <c r="AM71" s="46">
        <f t="shared" ref="AM71:AM102" si="249">AI71+AJ71+AL71</f>
        <v>0.1189</v>
      </c>
      <c r="AN71" s="46">
        <f t="shared" si="214"/>
        <v>28.3431455</v>
      </c>
      <c r="AO71" s="50"/>
      <c r="AP71" s="46">
        <f t="shared" si="16"/>
        <v>39.55399061</v>
      </c>
      <c r="AQ71" s="46"/>
      <c r="AR71" s="46">
        <f t="shared" si="215"/>
        <v>9.000592035</v>
      </c>
      <c r="AS71" s="50"/>
      <c r="AT71" s="46"/>
      <c r="AU71" s="43">
        <f t="shared" si="19"/>
        <v>3.327409163</v>
      </c>
      <c r="AV71" s="53"/>
      <c r="AW71" s="43">
        <f t="shared" si="21"/>
        <v>8.412322275</v>
      </c>
      <c r="AX71" s="43">
        <f t="shared" si="211"/>
        <v>0.008389493785</v>
      </c>
      <c r="AY71" s="46">
        <f t="shared" si="23"/>
        <v>11.73973144</v>
      </c>
      <c r="AZ71" s="49"/>
      <c r="BA71" s="49"/>
    </row>
    <row r="72" ht="15.0" customHeight="1">
      <c r="A72" s="50">
        <v>280.0</v>
      </c>
      <c r="B72" s="51">
        <v>44636.0</v>
      </c>
      <c r="C72" s="46">
        <v>232.0</v>
      </c>
      <c r="D72" s="50">
        <v>7.5</v>
      </c>
      <c r="E72" s="48">
        <v>8.0</v>
      </c>
      <c r="F72" s="50" t="s">
        <v>54</v>
      </c>
      <c r="G72" s="50">
        <v>1.1684</v>
      </c>
      <c r="H72" s="50">
        <v>0.4136</v>
      </c>
      <c r="I72" s="50"/>
      <c r="J72" s="50">
        <v>0.4101</v>
      </c>
      <c r="K72" s="50"/>
      <c r="L72" s="50">
        <v>22.6</v>
      </c>
      <c r="M72" s="50">
        <v>2.0869</v>
      </c>
      <c r="N72" s="50">
        <v>0.5295</v>
      </c>
      <c r="O72" s="50"/>
      <c r="P72" s="50">
        <v>0.4444</v>
      </c>
      <c r="Q72" s="50"/>
      <c r="R72" s="46">
        <f t="shared" si="167"/>
        <v>0.9185</v>
      </c>
      <c r="S72" s="50"/>
      <c r="T72" s="46">
        <f t="shared" si="242"/>
        <v>0.0343</v>
      </c>
      <c r="U72" s="50"/>
      <c r="V72" s="46">
        <f t="shared" si="243"/>
        <v>0.1159</v>
      </c>
      <c r="W72" s="46">
        <f t="shared" si="244"/>
        <v>0.1502</v>
      </c>
      <c r="X72" s="52">
        <v>2.072</v>
      </c>
      <c r="Y72" s="50"/>
      <c r="Z72" s="50">
        <v>0.4254</v>
      </c>
      <c r="AA72" s="50"/>
      <c r="AB72" s="50">
        <v>0.4553</v>
      </c>
      <c r="AC72" s="46">
        <f t="shared" si="8"/>
        <v>0.9036</v>
      </c>
      <c r="AD72" s="50"/>
      <c r="AE72" s="46">
        <f t="shared" si="245"/>
        <v>0.0153</v>
      </c>
      <c r="AF72" s="50"/>
      <c r="AG72" s="46">
        <f t="shared" si="246"/>
        <v>0.0417</v>
      </c>
      <c r="AH72" s="46">
        <f t="shared" si="72"/>
        <v>0.0149</v>
      </c>
      <c r="AI72" s="50"/>
      <c r="AJ72" s="46">
        <f t="shared" si="247"/>
        <v>0.019</v>
      </c>
      <c r="AK72" s="50"/>
      <c r="AL72" s="46">
        <f t="shared" si="248"/>
        <v>0.0742</v>
      </c>
      <c r="AM72" s="46">
        <f t="shared" si="249"/>
        <v>0.0932</v>
      </c>
      <c r="AN72" s="46">
        <f t="shared" si="214"/>
        <v>20.38626609</v>
      </c>
      <c r="AO72" s="50"/>
      <c r="AP72" s="46">
        <f t="shared" si="16"/>
        <v>25.606469</v>
      </c>
      <c r="AQ72" s="46"/>
      <c r="AR72" s="46">
        <f t="shared" si="215"/>
        <v>6.937926588</v>
      </c>
      <c r="AS72" s="50"/>
      <c r="AT72" s="46"/>
      <c r="AU72" s="43">
        <f t="shared" si="19"/>
        <v>2.068590093</v>
      </c>
      <c r="AV72" s="53"/>
      <c r="AW72" s="43">
        <f t="shared" si="21"/>
        <v>8.078388677</v>
      </c>
      <c r="AX72" s="43">
        <f t="shared" si="211"/>
        <v>0.008074034391</v>
      </c>
      <c r="AY72" s="46">
        <f t="shared" si="23"/>
        <v>10.14697877</v>
      </c>
      <c r="AZ72" s="49"/>
      <c r="BA72" s="49"/>
    </row>
    <row r="73" ht="15.0" customHeight="1">
      <c r="A73" s="50">
        <v>284.0</v>
      </c>
      <c r="B73" s="51">
        <v>44636.0</v>
      </c>
      <c r="C73" s="46">
        <v>232.0</v>
      </c>
      <c r="D73" s="50">
        <v>7.5</v>
      </c>
      <c r="E73" s="48">
        <v>8.0</v>
      </c>
      <c r="F73" s="50" t="s">
        <v>54</v>
      </c>
      <c r="G73" s="50">
        <v>1.1819</v>
      </c>
      <c r="H73" s="50">
        <v>0.4173</v>
      </c>
      <c r="I73" s="50"/>
      <c r="J73" s="50">
        <v>0.4194</v>
      </c>
      <c r="K73" s="50"/>
      <c r="L73" s="50">
        <v>23.55</v>
      </c>
      <c r="M73" s="50">
        <v>2.1383</v>
      </c>
      <c r="N73" s="50">
        <v>0.5436</v>
      </c>
      <c r="O73" s="50"/>
      <c r="P73" s="50">
        <v>0.4406</v>
      </c>
      <c r="Q73" s="50"/>
      <c r="R73" s="46">
        <f t="shared" si="167"/>
        <v>0.9564</v>
      </c>
      <c r="S73" s="50"/>
      <c r="T73" s="46">
        <f t="shared" si="242"/>
        <v>0.0212</v>
      </c>
      <c r="U73" s="50"/>
      <c r="V73" s="46">
        <f t="shared" si="243"/>
        <v>0.1263</v>
      </c>
      <c r="W73" s="46">
        <f t="shared" si="244"/>
        <v>0.1475</v>
      </c>
      <c r="X73" s="52">
        <v>2.1214</v>
      </c>
      <c r="Y73" s="50"/>
      <c r="Z73" s="50">
        <v>0.426</v>
      </c>
      <c r="AA73" s="50"/>
      <c r="AB73" s="50">
        <v>0.4649</v>
      </c>
      <c r="AC73" s="46">
        <f t="shared" si="8"/>
        <v>0.9395</v>
      </c>
      <c r="AD73" s="50"/>
      <c r="AE73" s="46">
        <f t="shared" si="245"/>
        <v>0.0066</v>
      </c>
      <c r="AF73" s="50"/>
      <c r="AG73" s="46">
        <f t="shared" si="246"/>
        <v>0.0476</v>
      </c>
      <c r="AH73" s="46">
        <f t="shared" si="72"/>
        <v>0.0169</v>
      </c>
      <c r="AI73" s="50"/>
      <c r="AJ73" s="46">
        <f t="shared" si="247"/>
        <v>0.0146</v>
      </c>
      <c r="AK73" s="50"/>
      <c r="AL73" s="46">
        <f t="shared" si="248"/>
        <v>0.0787</v>
      </c>
      <c r="AM73" s="46">
        <f t="shared" si="249"/>
        <v>0.0933</v>
      </c>
      <c r="AN73" s="46">
        <f t="shared" si="214"/>
        <v>15.64844587</v>
      </c>
      <c r="AO73" s="50"/>
      <c r="AP73" s="46">
        <f t="shared" si="16"/>
        <v>18.55146125</v>
      </c>
      <c r="AQ73" s="46"/>
      <c r="AR73" s="46">
        <f t="shared" si="215"/>
        <v>4.416328299</v>
      </c>
      <c r="AS73" s="50"/>
      <c r="AT73" s="46"/>
      <c r="AU73" s="43">
        <f t="shared" si="19"/>
        <v>1.526557926</v>
      </c>
      <c r="AV73" s="53"/>
      <c r="AW73" s="43">
        <f t="shared" si="21"/>
        <v>8.228774571</v>
      </c>
      <c r="AX73" s="43">
        <f t="shared" si="211"/>
        <v>0.007143464805</v>
      </c>
      <c r="AY73" s="46">
        <f t="shared" si="23"/>
        <v>9.755332497</v>
      </c>
      <c r="AZ73" s="49"/>
      <c r="BA73" s="49"/>
    </row>
    <row r="74" ht="15.0" customHeight="1">
      <c r="A74" s="50">
        <v>286.0</v>
      </c>
      <c r="B74" s="51">
        <v>44636.0</v>
      </c>
      <c r="C74" s="46">
        <v>232.0</v>
      </c>
      <c r="D74" s="50">
        <v>7.5</v>
      </c>
      <c r="E74" s="48">
        <v>8.0</v>
      </c>
      <c r="F74" s="50" t="s">
        <v>54</v>
      </c>
      <c r="G74" s="50">
        <v>1.1851</v>
      </c>
      <c r="H74" s="50">
        <v>0.4113</v>
      </c>
      <c r="I74" s="50"/>
      <c r="J74" s="50">
        <v>0.4153</v>
      </c>
      <c r="K74" s="50"/>
      <c r="L74" s="50">
        <v>22.6</v>
      </c>
      <c r="M74" s="50">
        <v>2.03</v>
      </c>
      <c r="N74" s="50">
        <v>0.5326</v>
      </c>
      <c r="O74" s="50"/>
      <c r="P74" s="50">
        <v>0.4474</v>
      </c>
      <c r="Q74" s="50"/>
      <c r="R74" s="46">
        <f t="shared" si="167"/>
        <v>0.8449</v>
      </c>
      <c r="S74" s="50"/>
      <c r="T74" s="46">
        <f t="shared" si="242"/>
        <v>0.0321</v>
      </c>
      <c r="U74" s="50"/>
      <c r="V74" s="46">
        <f t="shared" si="243"/>
        <v>0.1213</v>
      </c>
      <c r="W74" s="46">
        <f t="shared" si="244"/>
        <v>0.1534</v>
      </c>
      <c r="X74" s="52">
        <v>2.0144</v>
      </c>
      <c r="Y74" s="50"/>
      <c r="Z74" s="50">
        <v>0.4246</v>
      </c>
      <c r="AA74" s="50"/>
      <c r="AB74" s="50">
        <v>0.4473</v>
      </c>
      <c r="AC74" s="46">
        <f t="shared" si="8"/>
        <v>0.8293</v>
      </c>
      <c r="AD74" s="50"/>
      <c r="AE74" s="46">
        <f t="shared" si="245"/>
        <v>0.0093</v>
      </c>
      <c r="AF74" s="50"/>
      <c r="AG74" s="46">
        <f t="shared" si="246"/>
        <v>0.036</v>
      </c>
      <c r="AH74" s="46">
        <f t="shared" si="72"/>
        <v>0.0156</v>
      </c>
      <c r="AI74" s="50"/>
      <c r="AJ74" s="46">
        <f t="shared" si="247"/>
        <v>0.0228</v>
      </c>
      <c r="AK74" s="50"/>
      <c r="AL74" s="46">
        <f t="shared" si="248"/>
        <v>0.0853</v>
      </c>
      <c r="AM74" s="46">
        <f t="shared" si="249"/>
        <v>0.1081</v>
      </c>
      <c r="AN74" s="46">
        <f t="shared" si="214"/>
        <v>21.09158187</v>
      </c>
      <c r="AO74" s="50"/>
      <c r="AP74" s="46">
        <f t="shared" si="16"/>
        <v>26.72919109</v>
      </c>
      <c r="AQ74" s="46"/>
      <c r="AR74" s="46">
        <f t="shared" si="215"/>
        <v>8.325511906</v>
      </c>
      <c r="AS74" s="50"/>
      <c r="AT74" s="46"/>
      <c r="AU74" s="43">
        <f t="shared" si="19"/>
        <v>2.698544206</v>
      </c>
      <c r="AV74" s="53"/>
      <c r="AW74" s="43">
        <f t="shared" si="21"/>
        <v>10.09586933</v>
      </c>
      <c r="AX74" s="43">
        <f t="shared" si="211"/>
        <v>0.009364840318</v>
      </c>
      <c r="AY74" s="46">
        <f t="shared" si="23"/>
        <v>12.79441354</v>
      </c>
      <c r="AZ74" s="49"/>
      <c r="BA74" s="49"/>
    </row>
    <row r="75" ht="15.0" customHeight="1">
      <c r="A75" s="50">
        <v>342.0</v>
      </c>
      <c r="B75" s="51">
        <v>44648.0</v>
      </c>
      <c r="C75" s="50">
        <v>244.0</v>
      </c>
      <c r="D75" s="50">
        <v>7.5</v>
      </c>
      <c r="E75" s="55">
        <v>1.0</v>
      </c>
      <c r="F75" s="50" t="s">
        <v>55</v>
      </c>
      <c r="G75" s="50">
        <v>1.1877</v>
      </c>
      <c r="H75" s="50">
        <v>0.4127</v>
      </c>
      <c r="I75" s="50"/>
      <c r="J75" s="50">
        <v>0.4141</v>
      </c>
      <c r="K75" s="50"/>
      <c r="L75" s="50">
        <v>30.3</v>
      </c>
      <c r="M75" s="50">
        <v>3.5079</v>
      </c>
      <c r="N75" s="50">
        <v>0.7174</v>
      </c>
      <c r="O75" s="50"/>
      <c r="P75" s="50">
        <v>0.5964</v>
      </c>
      <c r="Q75" s="50"/>
      <c r="R75" s="46">
        <f t="shared" si="167"/>
        <v>2.3202</v>
      </c>
      <c r="S75" s="50"/>
      <c r="T75" s="46">
        <f t="shared" si="242"/>
        <v>0.1823</v>
      </c>
      <c r="U75" s="50"/>
      <c r="V75" s="46">
        <f t="shared" si="243"/>
        <v>0.3047</v>
      </c>
      <c r="W75" s="46">
        <f t="shared" si="244"/>
        <v>0.487</v>
      </c>
      <c r="X75" s="56">
        <v>3.4743</v>
      </c>
      <c r="Y75" s="50"/>
      <c r="Z75" s="50">
        <v>0.4781</v>
      </c>
      <c r="AA75" s="50"/>
      <c r="AB75" s="50">
        <v>0.5445</v>
      </c>
      <c r="AC75" s="46">
        <f t="shared" si="8"/>
        <v>2.2866</v>
      </c>
      <c r="AD75" s="50"/>
      <c r="AE75" s="46">
        <f t="shared" si="245"/>
        <v>0.064</v>
      </c>
      <c r="AF75" s="50"/>
      <c r="AG75" s="46">
        <f t="shared" si="246"/>
        <v>0.1318</v>
      </c>
      <c r="AH75" s="46">
        <f t="shared" si="72"/>
        <v>0.0336</v>
      </c>
      <c r="AI75" s="50"/>
      <c r="AJ75" s="46">
        <f t="shared" si="247"/>
        <v>0.1183</v>
      </c>
      <c r="AK75" s="50"/>
      <c r="AL75" s="46">
        <f t="shared" si="248"/>
        <v>0.1729</v>
      </c>
      <c r="AM75" s="46">
        <f t="shared" si="249"/>
        <v>0.2912</v>
      </c>
      <c r="AN75" s="46">
        <f t="shared" si="214"/>
        <v>40.625</v>
      </c>
      <c r="AO75" s="50"/>
      <c r="AP75" s="46">
        <f t="shared" si="16"/>
        <v>68.42105263</v>
      </c>
      <c r="AQ75" s="46"/>
      <c r="AR75" s="46">
        <f t="shared" si="215"/>
        <v>11.30382077</v>
      </c>
      <c r="AS75" s="50"/>
      <c r="AT75" s="46"/>
      <c r="AU75" s="43">
        <f t="shared" si="19"/>
        <v>5.098698388</v>
      </c>
      <c r="AV75" s="53"/>
      <c r="AW75" s="43">
        <f t="shared" si="21"/>
        <v>7.451943798</v>
      </c>
      <c r="AX75" s="43">
        <f t="shared" si="211"/>
        <v>0.01046799448</v>
      </c>
      <c r="AY75" s="46">
        <f t="shared" si="23"/>
        <v>12.55064219</v>
      </c>
      <c r="AZ75" s="49"/>
      <c r="BA75" s="49"/>
    </row>
    <row r="76" ht="15.0" customHeight="1">
      <c r="A76" s="50">
        <v>343.0</v>
      </c>
      <c r="B76" s="51">
        <v>44648.0</v>
      </c>
      <c r="C76" s="50">
        <v>244.0</v>
      </c>
      <c r="D76" s="50">
        <v>7.5</v>
      </c>
      <c r="E76" s="55">
        <v>1.0</v>
      </c>
      <c r="F76" s="50" t="s">
        <v>55</v>
      </c>
      <c r="G76" s="50">
        <v>1.1789</v>
      </c>
      <c r="H76" s="50">
        <v>0.4103</v>
      </c>
      <c r="I76" s="50"/>
      <c r="J76" s="50">
        <v>0.4091</v>
      </c>
      <c r="K76" s="50"/>
      <c r="L76" s="50">
        <v>27.7</v>
      </c>
      <c r="M76" s="50">
        <v>3.1146</v>
      </c>
      <c r="N76" s="50">
        <v>0.6554</v>
      </c>
      <c r="O76" s="50"/>
      <c r="P76" s="50">
        <v>0.5756</v>
      </c>
      <c r="Q76" s="50"/>
      <c r="R76" s="46">
        <f t="shared" si="167"/>
        <v>1.9357</v>
      </c>
      <c r="S76" s="50"/>
      <c r="T76" s="46">
        <f t="shared" si="242"/>
        <v>0.1665</v>
      </c>
      <c r="U76" s="50"/>
      <c r="V76" s="46">
        <f t="shared" si="243"/>
        <v>0.2451</v>
      </c>
      <c r="W76" s="46">
        <f t="shared" si="244"/>
        <v>0.4116</v>
      </c>
      <c r="X76" s="56">
        <v>3.0852</v>
      </c>
      <c r="Y76" s="50"/>
      <c r="Z76" s="50">
        <v>0.4676</v>
      </c>
      <c r="AA76" s="50"/>
      <c r="AB76" s="50">
        <v>0.5126</v>
      </c>
      <c r="AC76" s="46">
        <f t="shared" si="8"/>
        <v>1.9063</v>
      </c>
      <c r="AD76" s="50"/>
      <c r="AE76" s="46">
        <f t="shared" si="245"/>
        <v>0.0585</v>
      </c>
      <c r="AF76" s="50"/>
      <c r="AG76" s="46">
        <f t="shared" si="246"/>
        <v>0.1023</v>
      </c>
      <c r="AH76" s="46">
        <f t="shared" si="72"/>
        <v>0.0294</v>
      </c>
      <c r="AI76" s="50"/>
      <c r="AJ76" s="46">
        <f t="shared" si="247"/>
        <v>0.108</v>
      </c>
      <c r="AK76" s="50"/>
      <c r="AL76" s="46">
        <f t="shared" si="248"/>
        <v>0.1428</v>
      </c>
      <c r="AM76" s="46">
        <f t="shared" si="249"/>
        <v>0.2508</v>
      </c>
      <c r="AN76" s="46">
        <f t="shared" si="214"/>
        <v>43.06220096</v>
      </c>
      <c r="AO76" s="50"/>
      <c r="AP76" s="46">
        <f t="shared" si="16"/>
        <v>75.6302521</v>
      </c>
      <c r="AQ76" s="46"/>
      <c r="AR76" s="46">
        <f t="shared" si="215"/>
        <v>15.5532785</v>
      </c>
      <c r="AS76" s="50"/>
      <c r="AT76" s="46"/>
      <c r="AU76" s="43">
        <f t="shared" si="19"/>
        <v>5.57937697</v>
      </c>
      <c r="AV76" s="53"/>
      <c r="AW76" s="43">
        <f t="shared" si="21"/>
        <v>7.377176215</v>
      </c>
      <c r="AX76" s="43">
        <f t="shared" si="211"/>
        <v>0.01180016894</v>
      </c>
      <c r="AY76" s="46">
        <f t="shared" si="23"/>
        <v>12.95655318</v>
      </c>
      <c r="AZ76" s="49"/>
      <c r="BA76" s="49"/>
    </row>
    <row r="77" ht="15.0" customHeight="1">
      <c r="A77" s="50">
        <v>345.0</v>
      </c>
      <c r="B77" s="51">
        <v>44648.0</v>
      </c>
      <c r="C77" s="50">
        <v>244.0</v>
      </c>
      <c r="D77" s="50">
        <v>7.5</v>
      </c>
      <c r="E77" s="55">
        <v>1.0</v>
      </c>
      <c r="F77" s="50" t="s">
        <v>55</v>
      </c>
      <c r="G77" s="50">
        <v>1.177</v>
      </c>
      <c r="H77" s="50">
        <v>0.4137</v>
      </c>
      <c r="I77" s="50"/>
      <c r="J77" s="50">
        <v>0.4163</v>
      </c>
      <c r="K77" s="50"/>
      <c r="L77" s="50">
        <v>29.0</v>
      </c>
      <c r="M77" s="50">
        <v>3.1469</v>
      </c>
      <c r="N77" s="50">
        <v>0.6824</v>
      </c>
      <c r="O77" s="50"/>
      <c r="P77" s="50">
        <v>0.5673</v>
      </c>
      <c r="Q77" s="50"/>
      <c r="R77" s="46">
        <f t="shared" si="167"/>
        <v>1.9699</v>
      </c>
      <c r="S77" s="50"/>
      <c r="T77" s="46">
        <f t="shared" si="242"/>
        <v>0.151</v>
      </c>
      <c r="U77" s="50"/>
      <c r="V77" s="46">
        <f t="shared" si="243"/>
        <v>0.2687</v>
      </c>
      <c r="W77" s="46">
        <f t="shared" si="244"/>
        <v>0.4197</v>
      </c>
      <c r="X77" s="56">
        <v>3.1096</v>
      </c>
      <c r="Y77" s="50"/>
      <c r="Z77" s="50">
        <v>0.4563</v>
      </c>
      <c r="AA77" s="50"/>
      <c r="AB77" s="50">
        <v>0.5164</v>
      </c>
      <c r="AC77" s="46">
        <f t="shared" si="8"/>
        <v>1.9326</v>
      </c>
      <c r="AD77" s="50"/>
      <c r="AE77" s="46">
        <f t="shared" si="245"/>
        <v>0.04</v>
      </c>
      <c r="AF77" s="50"/>
      <c r="AG77" s="46">
        <f t="shared" si="246"/>
        <v>0.1027</v>
      </c>
      <c r="AH77" s="46">
        <f t="shared" si="72"/>
        <v>0.0373</v>
      </c>
      <c r="AI77" s="50"/>
      <c r="AJ77" s="46">
        <f t="shared" si="247"/>
        <v>0.111</v>
      </c>
      <c r="AK77" s="50"/>
      <c r="AL77" s="46">
        <f t="shared" si="248"/>
        <v>0.166</v>
      </c>
      <c r="AM77" s="46">
        <f t="shared" si="249"/>
        <v>0.277</v>
      </c>
      <c r="AN77" s="46">
        <f t="shared" si="214"/>
        <v>40.07220217</v>
      </c>
      <c r="AO77" s="50"/>
      <c r="AP77" s="46">
        <f t="shared" si="16"/>
        <v>66.86746988</v>
      </c>
      <c r="AQ77" s="46"/>
      <c r="AR77" s="46">
        <f t="shared" si="215"/>
        <v>12.96119578</v>
      </c>
      <c r="AS77" s="50"/>
      <c r="AT77" s="46"/>
      <c r="AU77" s="43">
        <f t="shared" si="19"/>
        <v>5.634803797</v>
      </c>
      <c r="AV77" s="53"/>
      <c r="AW77" s="43">
        <f t="shared" si="21"/>
        <v>8.426823697</v>
      </c>
      <c r="AX77" s="43">
        <f t="shared" si="211"/>
        <v>0.01135757924</v>
      </c>
      <c r="AY77" s="46">
        <f t="shared" si="23"/>
        <v>14.06162749</v>
      </c>
      <c r="AZ77" s="49"/>
      <c r="BA77" s="49"/>
    </row>
    <row r="78" ht="15.0" customHeight="1">
      <c r="A78" s="50">
        <v>347.0</v>
      </c>
      <c r="B78" s="51">
        <v>44648.0</v>
      </c>
      <c r="C78" s="50">
        <v>244.0</v>
      </c>
      <c r="D78" s="50">
        <v>7.5</v>
      </c>
      <c r="E78" s="55">
        <v>1.0</v>
      </c>
      <c r="F78" s="50" t="s">
        <v>55</v>
      </c>
      <c r="G78" s="50">
        <v>1.193</v>
      </c>
      <c r="H78" s="50">
        <v>0.413</v>
      </c>
      <c r="I78" s="50"/>
      <c r="J78" s="50">
        <v>0.4039</v>
      </c>
      <c r="K78" s="50"/>
      <c r="L78" s="50">
        <v>28.15</v>
      </c>
      <c r="M78" s="50">
        <v>2.6235</v>
      </c>
      <c r="N78" s="50">
        <v>0.6061</v>
      </c>
      <c r="O78" s="50"/>
      <c r="P78" s="50">
        <v>0.5039</v>
      </c>
      <c r="Q78" s="50"/>
      <c r="R78" s="46">
        <f t="shared" si="167"/>
        <v>1.4305</v>
      </c>
      <c r="S78" s="50"/>
      <c r="T78" s="46">
        <f t="shared" si="242"/>
        <v>0.1</v>
      </c>
      <c r="U78" s="50"/>
      <c r="V78" s="46">
        <f t="shared" si="243"/>
        <v>0.1931</v>
      </c>
      <c r="W78" s="46">
        <f t="shared" si="244"/>
        <v>0.2931</v>
      </c>
      <c r="X78" s="56">
        <v>2.5982</v>
      </c>
      <c r="Y78" s="50"/>
      <c r="Z78" s="50">
        <v>0.4322</v>
      </c>
      <c r="AA78" s="50"/>
      <c r="AB78" s="50">
        <v>0.4873</v>
      </c>
      <c r="AC78" s="46">
        <f t="shared" si="8"/>
        <v>1.4052</v>
      </c>
      <c r="AD78" s="50"/>
      <c r="AE78" s="46">
        <f t="shared" si="245"/>
        <v>0.0283</v>
      </c>
      <c r="AF78" s="50"/>
      <c r="AG78" s="46">
        <f t="shared" si="246"/>
        <v>0.0743</v>
      </c>
      <c r="AH78" s="46">
        <f t="shared" si="72"/>
        <v>0.0253</v>
      </c>
      <c r="AI78" s="50"/>
      <c r="AJ78" s="46">
        <f t="shared" si="247"/>
        <v>0.0717</v>
      </c>
      <c r="AK78" s="50"/>
      <c r="AL78" s="46">
        <f t="shared" si="248"/>
        <v>0.1188</v>
      </c>
      <c r="AM78" s="46">
        <f t="shared" si="249"/>
        <v>0.1905</v>
      </c>
      <c r="AN78" s="46">
        <f t="shared" si="214"/>
        <v>37.63779528</v>
      </c>
      <c r="AO78" s="50"/>
      <c r="AP78" s="46">
        <f t="shared" si="16"/>
        <v>60.35353535</v>
      </c>
      <c r="AQ78" s="46"/>
      <c r="AR78" s="46">
        <f t="shared" si="215"/>
        <v>9.592153336</v>
      </c>
      <c r="AS78" s="50"/>
      <c r="AT78" s="46"/>
      <c r="AU78" s="43">
        <f t="shared" si="19"/>
        <v>5.012233485</v>
      </c>
      <c r="AV78" s="53"/>
      <c r="AW78" s="43">
        <f t="shared" si="21"/>
        <v>8.304788535</v>
      </c>
      <c r="AX78" s="43">
        <f t="shared" si="211"/>
        <v>0.008540037593</v>
      </c>
      <c r="AY78" s="46">
        <f t="shared" si="23"/>
        <v>13.31702202</v>
      </c>
      <c r="AZ78" s="49"/>
      <c r="BA78" s="49"/>
    </row>
    <row r="79" ht="15.0" customHeight="1">
      <c r="A79" s="50">
        <v>304.0</v>
      </c>
      <c r="B79" s="51">
        <v>44648.0</v>
      </c>
      <c r="C79" s="50">
        <v>244.0</v>
      </c>
      <c r="D79" s="50">
        <v>7.5</v>
      </c>
      <c r="E79" s="55">
        <v>2.0</v>
      </c>
      <c r="F79" s="50" t="s">
        <v>52</v>
      </c>
      <c r="G79" s="50">
        <v>1.1802</v>
      </c>
      <c r="H79" s="50">
        <v>0.406</v>
      </c>
      <c r="I79" s="50"/>
      <c r="J79" s="50">
        <v>0.4145</v>
      </c>
      <c r="K79" s="50"/>
      <c r="L79" s="50">
        <v>31.5</v>
      </c>
      <c r="M79" s="50">
        <v>3.2442</v>
      </c>
      <c r="N79" s="50">
        <v>0.6694</v>
      </c>
      <c r="O79" s="50"/>
      <c r="P79" s="50">
        <v>0.5679</v>
      </c>
      <c r="Q79" s="50"/>
      <c r="R79" s="46">
        <f t="shared" si="167"/>
        <v>2.064</v>
      </c>
      <c r="S79" s="50"/>
      <c r="T79" s="46">
        <f t="shared" si="242"/>
        <v>0.1534</v>
      </c>
      <c r="U79" s="50"/>
      <c r="V79" s="46">
        <f t="shared" si="243"/>
        <v>0.2634</v>
      </c>
      <c r="W79" s="46">
        <f t="shared" si="244"/>
        <v>0.4168</v>
      </c>
      <c r="X79" s="56">
        <v>3.2104</v>
      </c>
      <c r="Y79" s="50"/>
      <c r="Z79" s="50">
        <v>0.4472</v>
      </c>
      <c r="AA79" s="50"/>
      <c r="AB79" s="50">
        <v>0.4784</v>
      </c>
      <c r="AC79" s="46">
        <f t="shared" si="8"/>
        <v>2.0302</v>
      </c>
      <c r="AD79" s="50"/>
      <c r="AE79" s="46">
        <f t="shared" si="245"/>
        <v>0.0327</v>
      </c>
      <c r="AF79" s="50"/>
      <c r="AG79" s="46">
        <f t="shared" si="246"/>
        <v>0.0724</v>
      </c>
      <c r="AH79" s="46">
        <f t="shared" si="72"/>
        <v>0.0338</v>
      </c>
      <c r="AI79" s="50"/>
      <c r="AJ79" s="46">
        <f t="shared" si="247"/>
        <v>0.1207</v>
      </c>
      <c r="AK79" s="50"/>
      <c r="AL79" s="46">
        <f t="shared" si="248"/>
        <v>0.191</v>
      </c>
      <c r="AM79" s="46">
        <f t="shared" si="249"/>
        <v>0.3117</v>
      </c>
      <c r="AN79" s="46">
        <f t="shared" si="214"/>
        <v>38.72313122</v>
      </c>
      <c r="AO79" s="50"/>
      <c r="AP79" s="46">
        <f t="shared" si="16"/>
        <v>63.19371728</v>
      </c>
      <c r="AQ79" s="46"/>
      <c r="AR79" s="46">
        <f t="shared" si="215"/>
        <v>9.656487888</v>
      </c>
      <c r="AS79" s="50"/>
      <c r="AT79" s="46"/>
      <c r="AU79" s="43">
        <f t="shared" si="19"/>
        <v>5.847868217</v>
      </c>
      <c r="AV79" s="53"/>
      <c r="AW79" s="43">
        <f t="shared" si="21"/>
        <v>9.253875969</v>
      </c>
      <c r="AX79" s="43">
        <f t="shared" si="211"/>
        <v>0.009972525165</v>
      </c>
      <c r="AY79" s="46">
        <f t="shared" si="23"/>
        <v>15.10174419</v>
      </c>
      <c r="AZ79" s="49"/>
      <c r="BA79" s="49"/>
    </row>
    <row r="80" ht="15.0" customHeight="1">
      <c r="A80" s="50">
        <v>305.0</v>
      </c>
      <c r="B80" s="51">
        <v>44648.0</v>
      </c>
      <c r="C80" s="50">
        <v>244.0</v>
      </c>
      <c r="D80" s="50">
        <v>7.5</v>
      </c>
      <c r="E80" s="55">
        <v>2.0</v>
      </c>
      <c r="F80" s="50" t="s">
        <v>52</v>
      </c>
      <c r="G80" s="50">
        <v>1.1727</v>
      </c>
      <c r="H80" s="50">
        <v>0.4132</v>
      </c>
      <c r="I80" s="50"/>
      <c r="J80" s="50">
        <v>0.4135</v>
      </c>
      <c r="K80" s="50"/>
      <c r="L80" s="50">
        <v>28.9</v>
      </c>
      <c r="M80" s="50">
        <v>2.7213</v>
      </c>
      <c r="N80" s="50">
        <v>0.63</v>
      </c>
      <c r="O80" s="50"/>
      <c r="P80" s="50">
        <v>0.5584</v>
      </c>
      <c r="Q80" s="50"/>
      <c r="R80" s="46">
        <f t="shared" si="167"/>
        <v>1.5486</v>
      </c>
      <c r="S80" s="50"/>
      <c r="T80" s="46">
        <f t="shared" si="242"/>
        <v>0.1449</v>
      </c>
      <c r="U80" s="50"/>
      <c r="V80" s="46">
        <f t="shared" si="243"/>
        <v>0.2168</v>
      </c>
      <c r="W80" s="46">
        <f t="shared" si="244"/>
        <v>0.3617</v>
      </c>
      <c r="X80" s="56">
        <v>2.696</v>
      </c>
      <c r="Y80" s="50"/>
      <c r="Z80" s="50">
        <v>0.4429</v>
      </c>
      <c r="AA80" s="50"/>
      <c r="AB80" s="50">
        <v>0.4723</v>
      </c>
      <c r="AC80" s="46">
        <f t="shared" si="8"/>
        <v>1.5233</v>
      </c>
      <c r="AD80" s="50"/>
      <c r="AE80" s="46">
        <f t="shared" si="245"/>
        <v>0.0294</v>
      </c>
      <c r="AF80" s="50"/>
      <c r="AG80" s="46">
        <f t="shared" si="246"/>
        <v>0.0591</v>
      </c>
      <c r="AH80" s="46">
        <f t="shared" si="72"/>
        <v>0.0253</v>
      </c>
      <c r="AI80" s="50"/>
      <c r="AJ80" s="46">
        <f t="shared" si="247"/>
        <v>0.1155</v>
      </c>
      <c r="AK80" s="50"/>
      <c r="AL80" s="46">
        <f t="shared" si="248"/>
        <v>0.1577</v>
      </c>
      <c r="AM80" s="46">
        <f t="shared" si="249"/>
        <v>0.2732</v>
      </c>
      <c r="AN80" s="46">
        <f t="shared" si="214"/>
        <v>42.27672035</v>
      </c>
      <c r="AO80" s="50"/>
      <c r="AP80" s="46">
        <f t="shared" si="16"/>
        <v>73.24032974</v>
      </c>
      <c r="AQ80" s="46"/>
      <c r="AR80" s="46">
        <f t="shared" si="215"/>
        <v>13.70135552</v>
      </c>
      <c r="AS80" s="50"/>
      <c r="AT80" s="46"/>
      <c r="AU80" s="43">
        <f t="shared" si="19"/>
        <v>7.458349477</v>
      </c>
      <c r="AV80" s="53"/>
      <c r="AW80" s="43">
        <f t="shared" si="21"/>
        <v>10.18339145</v>
      </c>
      <c r="AX80" s="43">
        <f t="shared" si="211"/>
        <v>0.01131845547</v>
      </c>
      <c r="AY80" s="46">
        <f t="shared" si="23"/>
        <v>17.64174093</v>
      </c>
      <c r="AZ80" s="49"/>
      <c r="BA80" s="49"/>
    </row>
    <row r="81" ht="15.0" customHeight="1">
      <c r="A81" s="50">
        <v>306.0</v>
      </c>
      <c r="B81" s="51">
        <v>44648.0</v>
      </c>
      <c r="C81" s="50">
        <v>244.0</v>
      </c>
      <c r="D81" s="50">
        <v>7.5</v>
      </c>
      <c r="E81" s="55">
        <v>2.0</v>
      </c>
      <c r="F81" s="50" t="s">
        <v>52</v>
      </c>
      <c r="G81" s="50">
        <v>1.1752</v>
      </c>
      <c r="H81" s="50">
        <v>0.4088</v>
      </c>
      <c r="I81" s="50"/>
      <c r="J81" s="50">
        <v>0.4086</v>
      </c>
      <c r="K81" s="50"/>
      <c r="L81" s="50">
        <v>30.6</v>
      </c>
      <c r="M81" s="50">
        <v>3.4353</v>
      </c>
      <c r="N81" s="50">
        <v>0.6902</v>
      </c>
      <c r="O81" s="50"/>
      <c r="P81" s="50">
        <v>0.5493</v>
      </c>
      <c r="Q81" s="50"/>
      <c r="R81" s="46">
        <f t="shared" si="167"/>
        <v>2.2601</v>
      </c>
      <c r="S81" s="50"/>
      <c r="T81" s="46">
        <f t="shared" si="242"/>
        <v>0.1407</v>
      </c>
      <c r="U81" s="50"/>
      <c r="V81" s="46">
        <f t="shared" si="243"/>
        <v>0.2814</v>
      </c>
      <c r="W81" s="46">
        <f t="shared" si="244"/>
        <v>0.4221</v>
      </c>
      <c r="X81" s="56">
        <v>3.4008</v>
      </c>
      <c r="Y81" s="50"/>
      <c r="Z81" s="50">
        <v>0.4378</v>
      </c>
      <c r="AA81" s="50"/>
      <c r="AB81" s="50">
        <v>0.4878</v>
      </c>
      <c r="AC81" s="46">
        <f t="shared" si="8"/>
        <v>2.2256</v>
      </c>
      <c r="AD81" s="50"/>
      <c r="AE81" s="46">
        <f t="shared" si="245"/>
        <v>0.0292</v>
      </c>
      <c r="AF81" s="50"/>
      <c r="AG81" s="46">
        <f t="shared" si="246"/>
        <v>0.079</v>
      </c>
      <c r="AH81" s="46">
        <f t="shared" si="72"/>
        <v>0.0345</v>
      </c>
      <c r="AI81" s="50"/>
      <c r="AJ81" s="46">
        <f t="shared" si="247"/>
        <v>0.1115</v>
      </c>
      <c r="AK81" s="50"/>
      <c r="AL81" s="46">
        <f t="shared" si="248"/>
        <v>0.2024</v>
      </c>
      <c r="AM81" s="46">
        <f t="shared" si="249"/>
        <v>0.3139</v>
      </c>
      <c r="AN81" s="46">
        <f t="shared" si="214"/>
        <v>35.52086652</v>
      </c>
      <c r="AO81" s="50"/>
      <c r="AP81" s="46">
        <f t="shared" si="16"/>
        <v>55.08893281</v>
      </c>
      <c r="AQ81" s="46"/>
      <c r="AR81" s="46">
        <f t="shared" si="215"/>
        <v>10.1847549</v>
      </c>
      <c r="AS81" s="50"/>
      <c r="AT81" s="46"/>
      <c r="AU81" s="43">
        <f t="shared" si="19"/>
        <v>4.933410026</v>
      </c>
      <c r="AV81" s="53"/>
      <c r="AW81" s="43">
        <f t="shared" si="21"/>
        <v>8.955355958</v>
      </c>
      <c r="AX81" s="43">
        <f t="shared" si="211"/>
        <v>0.01095536966</v>
      </c>
      <c r="AY81" s="46">
        <f t="shared" si="23"/>
        <v>13.88876598</v>
      </c>
      <c r="AZ81" s="49"/>
      <c r="BA81" s="49"/>
    </row>
    <row r="82" ht="15.0" customHeight="1">
      <c r="A82" s="50">
        <v>307.0</v>
      </c>
      <c r="B82" s="51">
        <v>44648.0</v>
      </c>
      <c r="C82" s="50">
        <v>244.0</v>
      </c>
      <c r="D82" s="50">
        <v>7.5</v>
      </c>
      <c r="E82" s="55">
        <v>2.0</v>
      </c>
      <c r="F82" s="50" t="s">
        <v>52</v>
      </c>
      <c r="G82" s="50">
        <v>1.1897</v>
      </c>
      <c r="H82" s="50">
        <v>0.4154</v>
      </c>
      <c r="I82" s="50"/>
      <c r="J82" s="50">
        <v>0.4129</v>
      </c>
      <c r="K82" s="50"/>
      <c r="L82" s="50">
        <v>23.85</v>
      </c>
      <c r="M82" s="50">
        <v>2.4269</v>
      </c>
      <c r="N82" s="50">
        <v>0.572</v>
      </c>
      <c r="O82" s="50"/>
      <c r="P82" s="50">
        <v>0.4492</v>
      </c>
      <c r="Q82" s="50"/>
      <c r="R82" s="46">
        <f t="shared" si="167"/>
        <v>1.2372</v>
      </c>
      <c r="S82" s="50"/>
      <c r="T82" s="46">
        <f t="shared" si="242"/>
        <v>0.0363</v>
      </c>
      <c r="U82" s="50"/>
      <c r="V82" s="46">
        <f t="shared" si="243"/>
        <v>0.1566</v>
      </c>
      <c r="W82" s="46">
        <f t="shared" si="244"/>
        <v>0.1929</v>
      </c>
      <c r="X82" s="56">
        <v>2.4091</v>
      </c>
      <c r="Y82" s="50"/>
      <c r="Z82" s="50">
        <v>0.4203</v>
      </c>
      <c r="AA82" s="50"/>
      <c r="AB82" s="50">
        <v>0.4567</v>
      </c>
      <c r="AC82" s="46">
        <f t="shared" si="8"/>
        <v>1.2194</v>
      </c>
      <c r="AD82" s="50"/>
      <c r="AE82" s="46">
        <f t="shared" si="245"/>
        <v>0.0074</v>
      </c>
      <c r="AF82" s="50"/>
      <c r="AG82" s="46">
        <f t="shared" si="246"/>
        <v>0.0413</v>
      </c>
      <c r="AH82" s="46">
        <f t="shared" si="72"/>
        <v>0.0178</v>
      </c>
      <c r="AI82" s="50"/>
      <c r="AJ82" s="46">
        <f t="shared" si="247"/>
        <v>0.0289</v>
      </c>
      <c r="AK82" s="50"/>
      <c r="AL82" s="46">
        <f t="shared" si="248"/>
        <v>0.1153</v>
      </c>
      <c r="AM82" s="46">
        <f t="shared" si="249"/>
        <v>0.1442</v>
      </c>
      <c r="AN82" s="46">
        <f t="shared" si="214"/>
        <v>20.04160888</v>
      </c>
      <c r="AO82" s="50"/>
      <c r="AP82" s="46">
        <f t="shared" si="16"/>
        <v>25.0650477</v>
      </c>
      <c r="AQ82" s="46"/>
      <c r="AR82" s="46">
        <f t="shared" si="215"/>
        <v>8.250288719</v>
      </c>
      <c r="AS82" s="50"/>
      <c r="AT82" s="46"/>
      <c r="AU82" s="43">
        <f t="shared" si="19"/>
        <v>2.335919819</v>
      </c>
      <c r="AV82" s="53"/>
      <c r="AW82" s="43">
        <f t="shared" si="21"/>
        <v>9.319430973</v>
      </c>
      <c r="AX82" s="43">
        <f t="shared" si="211"/>
        <v>0.01062918853</v>
      </c>
      <c r="AY82" s="46">
        <f t="shared" si="23"/>
        <v>11.65535079</v>
      </c>
      <c r="AZ82" s="49"/>
      <c r="BA82" s="49"/>
    </row>
    <row r="83" ht="15.0" customHeight="1">
      <c r="A83" s="50">
        <v>316.0</v>
      </c>
      <c r="B83" s="51">
        <v>44648.0</v>
      </c>
      <c r="C83" s="50">
        <v>244.0</v>
      </c>
      <c r="D83" s="50">
        <v>7.5</v>
      </c>
      <c r="E83" s="55">
        <v>3.0</v>
      </c>
      <c r="F83" s="50" t="s">
        <v>50</v>
      </c>
      <c r="G83" s="50">
        <v>1.183</v>
      </c>
      <c r="H83" s="50">
        <v>0.4104</v>
      </c>
      <c r="I83" s="50"/>
      <c r="J83" s="50">
        <v>0.4158</v>
      </c>
      <c r="K83" s="50"/>
      <c r="L83" s="50">
        <v>35.8</v>
      </c>
      <c r="M83" s="50">
        <v>4.0456</v>
      </c>
      <c r="N83" s="50">
        <v>0.8559</v>
      </c>
      <c r="O83" s="50"/>
      <c r="P83" s="50">
        <v>0.7852</v>
      </c>
      <c r="Q83" s="50"/>
      <c r="R83" s="46">
        <f t="shared" si="167"/>
        <v>2.8626</v>
      </c>
      <c r="S83" s="50"/>
      <c r="T83" s="46">
        <f t="shared" si="242"/>
        <v>0.3694</v>
      </c>
      <c r="U83" s="50"/>
      <c r="V83" s="46">
        <f t="shared" si="243"/>
        <v>0.4455</v>
      </c>
      <c r="W83" s="46">
        <f t="shared" si="244"/>
        <v>0.8149</v>
      </c>
      <c r="X83" s="56">
        <v>4.0027</v>
      </c>
      <c r="Y83" s="50"/>
      <c r="Z83" s="50">
        <v>0.4897</v>
      </c>
      <c r="AA83" s="50"/>
      <c r="AB83" s="50">
        <v>0.5246</v>
      </c>
      <c r="AC83" s="46">
        <f t="shared" si="8"/>
        <v>2.8197</v>
      </c>
      <c r="AD83" s="50"/>
      <c r="AE83" s="46">
        <f t="shared" si="245"/>
        <v>0.0739</v>
      </c>
      <c r="AF83" s="50"/>
      <c r="AG83" s="46">
        <f t="shared" si="246"/>
        <v>0.1142</v>
      </c>
      <c r="AH83" s="46">
        <f t="shared" si="72"/>
        <v>0.0429</v>
      </c>
      <c r="AI83" s="50"/>
      <c r="AJ83" s="46">
        <f t="shared" si="247"/>
        <v>0.2955</v>
      </c>
      <c r="AK83" s="50"/>
      <c r="AL83" s="46">
        <f t="shared" si="248"/>
        <v>0.3313</v>
      </c>
      <c r="AM83" s="46">
        <f t="shared" si="249"/>
        <v>0.6268</v>
      </c>
      <c r="AN83" s="46">
        <f t="shared" si="214"/>
        <v>47.14422463</v>
      </c>
      <c r="AO83" s="50"/>
      <c r="AP83" s="46">
        <f t="shared" si="16"/>
        <v>89.19408391</v>
      </c>
      <c r="AQ83" s="46"/>
      <c r="AR83" s="46">
        <f t="shared" si="215"/>
        <v>13.16934827</v>
      </c>
      <c r="AS83" s="50"/>
      <c r="AT83" s="46"/>
      <c r="AU83" s="43">
        <f t="shared" si="19"/>
        <v>10.32278348</v>
      </c>
      <c r="AV83" s="53"/>
      <c r="AW83" s="43">
        <f t="shared" si="21"/>
        <v>11.57339482</v>
      </c>
      <c r="AX83" s="43">
        <f t="shared" si="211"/>
        <v>0.01366091874</v>
      </c>
      <c r="AY83" s="46">
        <f t="shared" si="23"/>
        <v>21.8961783</v>
      </c>
      <c r="AZ83" s="49"/>
      <c r="BA83" s="49"/>
    </row>
    <row r="84" ht="15.0" customHeight="1">
      <c r="A84" s="50">
        <v>317.0</v>
      </c>
      <c r="B84" s="51">
        <v>44648.0</v>
      </c>
      <c r="C84" s="50">
        <v>244.0</v>
      </c>
      <c r="D84" s="50">
        <v>7.5</v>
      </c>
      <c r="E84" s="55">
        <v>3.0</v>
      </c>
      <c r="F84" s="50" t="s">
        <v>50</v>
      </c>
      <c r="G84" s="50">
        <v>1.1746</v>
      </c>
      <c r="H84" s="50">
        <v>0.4065</v>
      </c>
      <c r="I84" s="50"/>
      <c r="J84" s="50">
        <v>0.4221</v>
      </c>
      <c r="K84" s="50"/>
      <c r="L84" s="50">
        <v>35.0</v>
      </c>
      <c r="M84" s="50">
        <v>4.1935</v>
      </c>
      <c r="N84" s="50">
        <v>0.8062</v>
      </c>
      <c r="O84" s="50"/>
      <c r="P84" s="50">
        <v>0.7886</v>
      </c>
      <c r="Q84" s="50"/>
      <c r="R84" s="46">
        <f t="shared" si="167"/>
        <v>3.0189</v>
      </c>
      <c r="S84" s="50"/>
      <c r="T84" s="46">
        <f t="shared" si="242"/>
        <v>0.3665</v>
      </c>
      <c r="U84" s="50"/>
      <c r="V84" s="46">
        <f t="shared" si="243"/>
        <v>0.3997</v>
      </c>
      <c r="W84" s="46">
        <f t="shared" si="244"/>
        <v>0.7662</v>
      </c>
      <c r="X84" s="56">
        <v>4.1587</v>
      </c>
      <c r="Y84" s="50"/>
      <c r="Z84" s="50">
        <v>0.4928</v>
      </c>
      <c r="AA84" s="50"/>
      <c r="AB84" s="50">
        <v>0.5034</v>
      </c>
      <c r="AC84" s="46">
        <f t="shared" si="8"/>
        <v>2.9841</v>
      </c>
      <c r="AD84" s="50"/>
      <c r="AE84" s="46">
        <f t="shared" si="245"/>
        <v>0.0707</v>
      </c>
      <c r="AF84" s="50"/>
      <c r="AG84" s="46">
        <f t="shared" si="246"/>
        <v>0.0969</v>
      </c>
      <c r="AH84" s="46">
        <f t="shared" si="72"/>
        <v>0.0348</v>
      </c>
      <c r="AI84" s="50"/>
      <c r="AJ84" s="46">
        <f t="shared" si="247"/>
        <v>0.2958</v>
      </c>
      <c r="AK84" s="50"/>
      <c r="AL84" s="46">
        <f t="shared" si="248"/>
        <v>0.3028</v>
      </c>
      <c r="AM84" s="46">
        <f t="shared" si="249"/>
        <v>0.5986</v>
      </c>
      <c r="AN84" s="46">
        <f t="shared" si="214"/>
        <v>49.41530237</v>
      </c>
      <c r="AO84" s="50"/>
      <c r="AP84" s="46">
        <f t="shared" si="16"/>
        <v>97.68824306</v>
      </c>
      <c r="AQ84" s="46"/>
      <c r="AR84" s="46">
        <f t="shared" si="215"/>
        <v>14.61786592</v>
      </c>
      <c r="AS84" s="50"/>
      <c r="AT84" s="46"/>
      <c r="AU84" s="43">
        <f t="shared" si="19"/>
        <v>9.798270893</v>
      </c>
      <c r="AV84" s="53"/>
      <c r="AW84" s="43">
        <f t="shared" si="21"/>
        <v>10.03014343</v>
      </c>
      <c r="AX84" s="43">
        <f t="shared" si="211"/>
        <v>0.01396151603</v>
      </c>
      <c r="AY84" s="46">
        <f t="shared" si="23"/>
        <v>19.82841432</v>
      </c>
      <c r="AZ84" s="49"/>
      <c r="BA84" s="49"/>
    </row>
    <row r="85" ht="15.0" customHeight="1">
      <c r="A85" s="50">
        <v>318.0</v>
      </c>
      <c r="B85" s="51">
        <v>44648.0</v>
      </c>
      <c r="C85" s="50">
        <v>244.0</v>
      </c>
      <c r="D85" s="50">
        <v>7.5</v>
      </c>
      <c r="E85" s="55">
        <v>3.0</v>
      </c>
      <c r="F85" s="50" t="s">
        <v>50</v>
      </c>
      <c r="G85" s="50">
        <v>1.1757</v>
      </c>
      <c r="H85" s="50">
        <v>0.414</v>
      </c>
      <c r="I85" s="50"/>
      <c r="J85" s="50">
        <v>0.4178</v>
      </c>
      <c r="K85" s="50"/>
      <c r="L85" s="50">
        <v>33.15</v>
      </c>
      <c r="M85" s="50">
        <v>3.9861</v>
      </c>
      <c r="N85" s="50">
        <v>0.7525</v>
      </c>
      <c r="O85" s="50"/>
      <c r="P85" s="50">
        <v>0.702</v>
      </c>
      <c r="Q85" s="50"/>
      <c r="R85" s="46">
        <f t="shared" si="167"/>
        <v>2.8104</v>
      </c>
      <c r="S85" s="50"/>
      <c r="T85" s="46">
        <f t="shared" si="242"/>
        <v>0.2842</v>
      </c>
      <c r="U85" s="50"/>
      <c r="V85" s="46">
        <f t="shared" si="243"/>
        <v>0.3385</v>
      </c>
      <c r="W85" s="46">
        <f t="shared" si="244"/>
        <v>0.6227</v>
      </c>
      <c r="X85" s="56">
        <v>3.9538</v>
      </c>
      <c r="Y85" s="50"/>
      <c r="Z85" s="50">
        <v>0.4835</v>
      </c>
      <c r="AA85" s="50"/>
      <c r="AB85" s="50">
        <v>0.5118</v>
      </c>
      <c r="AC85" s="46">
        <f t="shared" si="8"/>
        <v>2.7781</v>
      </c>
      <c r="AD85" s="50"/>
      <c r="AE85" s="46">
        <f t="shared" si="245"/>
        <v>0.0657</v>
      </c>
      <c r="AF85" s="50"/>
      <c r="AG85" s="46">
        <f t="shared" si="246"/>
        <v>0.0978</v>
      </c>
      <c r="AH85" s="46">
        <f t="shared" si="72"/>
        <v>0.0323</v>
      </c>
      <c r="AI85" s="50"/>
      <c r="AJ85" s="46">
        <f t="shared" si="247"/>
        <v>0.2185</v>
      </c>
      <c r="AK85" s="50"/>
      <c r="AL85" s="46">
        <f t="shared" si="248"/>
        <v>0.2407</v>
      </c>
      <c r="AM85" s="46">
        <f t="shared" si="249"/>
        <v>0.4592</v>
      </c>
      <c r="AN85" s="46">
        <f t="shared" si="214"/>
        <v>47.58275261</v>
      </c>
      <c r="AO85" s="50"/>
      <c r="AP85" s="46">
        <f t="shared" si="16"/>
        <v>90.77690071</v>
      </c>
      <c r="AQ85" s="46"/>
      <c r="AR85" s="46">
        <f t="shared" si="215"/>
        <v>13.84131732</v>
      </c>
      <c r="AS85" s="50"/>
      <c r="AT85" s="46"/>
      <c r="AU85" s="43">
        <f t="shared" si="19"/>
        <v>7.774693994</v>
      </c>
      <c r="AV85" s="53"/>
      <c r="AW85" s="43">
        <f t="shared" si="21"/>
        <v>8.564617136</v>
      </c>
      <c r="AX85" s="43">
        <f t="shared" si="211"/>
        <v>0.01260524471</v>
      </c>
      <c r="AY85" s="46">
        <f t="shared" si="23"/>
        <v>16.33931113</v>
      </c>
      <c r="AZ85" s="49"/>
      <c r="BA85" s="49"/>
    </row>
    <row r="86" ht="15.0" customHeight="1">
      <c r="A86" s="50">
        <v>319.0</v>
      </c>
      <c r="B86" s="51">
        <v>44648.0</v>
      </c>
      <c r="C86" s="50">
        <v>244.0</v>
      </c>
      <c r="D86" s="50">
        <v>7.5</v>
      </c>
      <c r="E86" s="55">
        <v>3.0</v>
      </c>
      <c r="F86" s="50" t="s">
        <v>50</v>
      </c>
      <c r="G86" s="50">
        <v>1.1779</v>
      </c>
      <c r="H86" s="50">
        <v>0.4165</v>
      </c>
      <c r="I86" s="50"/>
      <c r="J86" s="50">
        <v>0.4124</v>
      </c>
      <c r="K86" s="50"/>
      <c r="L86" s="50">
        <v>33.25</v>
      </c>
      <c r="M86" s="50">
        <v>3.7923</v>
      </c>
      <c r="N86" s="50">
        <v>0.7836</v>
      </c>
      <c r="O86" s="50"/>
      <c r="P86" s="50">
        <v>0.7097</v>
      </c>
      <c r="Q86" s="50"/>
      <c r="R86" s="46">
        <f t="shared" si="167"/>
        <v>2.6144</v>
      </c>
      <c r="S86" s="50"/>
      <c r="T86" s="46">
        <f t="shared" si="242"/>
        <v>0.2973</v>
      </c>
      <c r="U86" s="50"/>
      <c r="V86" s="46">
        <f t="shared" si="243"/>
        <v>0.3671</v>
      </c>
      <c r="W86" s="46">
        <f t="shared" si="244"/>
        <v>0.6644</v>
      </c>
      <c r="X86" s="56">
        <v>3.7588</v>
      </c>
      <c r="Y86" s="50"/>
      <c r="Z86" s="50">
        <v>0.4793</v>
      </c>
      <c r="AA86" s="50"/>
      <c r="AB86" s="50">
        <v>0.5231</v>
      </c>
      <c r="AC86" s="46">
        <f t="shared" si="8"/>
        <v>2.5809</v>
      </c>
      <c r="AD86" s="50"/>
      <c r="AE86" s="46">
        <f t="shared" si="245"/>
        <v>0.0669</v>
      </c>
      <c r="AF86" s="50"/>
      <c r="AG86" s="46">
        <f t="shared" si="246"/>
        <v>0.1066</v>
      </c>
      <c r="AH86" s="46">
        <f t="shared" si="72"/>
        <v>0.0335</v>
      </c>
      <c r="AI86" s="50"/>
      <c r="AJ86" s="46">
        <f t="shared" si="247"/>
        <v>0.2304</v>
      </c>
      <c r="AK86" s="50"/>
      <c r="AL86" s="46">
        <f t="shared" si="248"/>
        <v>0.2605</v>
      </c>
      <c r="AM86" s="46">
        <f t="shared" si="249"/>
        <v>0.4909</v>
      </c>
      <c r="AN86" s="46">
        <f t="shared" si="214"/>
        <v>46.93420249</v>
      </c>
      <c r="AO86" s="50"/>
      <c r="AP86" s="46">
        <f t="shared" si="16"/>
        <v>88.4452975</v>
      </c>
      <c r="AQ86" s="46"/>
      <c r="AR86" s="46">
        <f t="shared" si="215"/>
        <v>14.39551127</v>
      </c>
      <c r="AS86" s="50"/>
      <c r="AT86" s="46"/>
      <c r="AU86" s="43">
        <f t="shared" si="19"/>
        <v>8.812729498</v>
      </c>
      <c r="AV86" s="53"/>
      <c r="AW86" s="43">
        <f t="shared" si="21"/>
        <v>9.964045288</v>
      </c>
      <c r="AX86" s="43">
        <f t="shared" si="211"/>
        <v>0.01335420637</v>
      </c>
      <c r="AY86" s="46">
        <f t="shared" si="23"/>
        <v>18.77677479</v>
      </c>
      <c r="AZ86" s="49"/>
      <c r="BA86" s="49"/>
    </row>
    <row r="87" ht="15.75" customHeight="1">
      <c r="A87" s="50">
        <v>333.0</v>
      </c>
      <c r="B87" s="51">
        <v>44648.0</v>
      </c>
      <c r="C87" s="50">
        <v>244.0</v>
      </c>
      <c r="D87" s="50">
        <v>7.5</v>
      </c>
      <c r="E87" s="55">
        <v>4.0</v>
      </c>
      <c r="F87" s="50" t="s">
        <v>51</v>
      </c>
      <c r="G87" s="50">
        <v>1.1803</v>
      </c>
      <c r="H87" s="50">
        <v>0.4149</v>
      </c>
      <c r="I87" s="50"/>
      <c r="J87" s="50">
        <v>0.4145</v>
      </c>
      <c r="K87" s="50"/>
      <c r="L87" s="50">
        <v>35.3</v>
      </c>
      <c r="M87" s="50">
        <v>3.6958</v>
      </c>
      <c r="N87" s="50">
        <v>0.7739</v>
      </c>
      <c r="O87" s="50"/>
      <c r="P87" s="50">
        <v>0.7178</v>
      </c>
      <c r="Q87" s="50"/>
      <c r="R87" s="46">
        <f t="shared" si="167"/>
        <v>2.5155</v>
      </c>
      <c r="S87" s="50"/>
      <c r="T87" s="46">
        <f t="shared" si="242"/>
        <v>0.3033</v>
      </c>
      <c r="U87" s="50"/>
      <c r="V87" s="46">
        <f t="shared" si="243"/>
        <v>0.359</v>
      </c>
      <c r="W87" s="46">
        <f t="shared" si="244"/>
        <v>0.6623</v>
      </c>
      <c r="X87" s="56">
        <v>3.6558</v>
      </c>
      <c r="Y87" s="50"/>
      <c r="Z87" s="50">
        <v>0.4835</v>
      </c>
      <c r="AA87" s="50"/>
      <c r="AB87" s="50">
        <v>0.5261</v>
      </c>
      <c r="AC87" s="46">
        <f t="shared" si="8"/>
        <v>2.4755</v>
      </c>
      <c r="AD87" s="50"/>
      <c r="AE87" s="46">
        <f t="shared" si="245"/>
        <v>0.069</v>
      </c>
      <c r="AF87" s="50"/>
      <c r="AG87" s="46">
        <f t="shared" si="246"/>
        <v>0.1112</v>
      </c>
      <c r="AH87" s="46">
        <f t="shared" si="72"/>
        <v>0.04</v>
      </c>
      <c r="AI87" s="50"/>
      <c r="AJ87" s="46">
        <f t="shared" si="247"/>
        <v>0.2343</v>
      </c>
      <c r="AK87" s="50"/>
      <c r="AL87" s="46">
        <f t="shared" si="248"/>
        <v>0.2478</v>
      </c>
      <c r="AM87" s="46">
        <f t="shared" si="249"/>
        <v>0.4821</v>
      </c>
      <c r="AN87" s="46">
        <f t="shared" si="214"/>
        <v>48.59987554</v>
      </c>
      <c r="AO87" s="50"/>
      <c r="AP87" s="46">
        <f t="shared" si="16"/>
        <v>94.55205811</v>
      </c>
      <c r="AQ87" s="46"/>
      <c r="AR87" s="46">
        <f t="shared" si="215"/>
        <v>11.13549136</v>
      </c>
      <c r="AS87" s="50"/>
      <c r="AT87" s="46"/>
      <c r="AU87" s="43">
        <f t="shared" si="19"/>
        <v>9.31425164</v>
      </c>
      <c r="AV87" s="53"/>
      <c r="AW87" s="43">
        <f t="shared" si="21"/>
        <v>9.85092427</v>
      </c>
      <c r="AX87" s="43">
        <f t="shared" si="211"/>
        <v>0.01096006211</v>
      </c>
      <c r="AY87" s="46">
        <f t="shared" si="23"/>
        <v>19.16517591</v>
      </c>
      <c r="AZ87" s="49"/>
      <c r="BA87" s="49"/>
    </row>
    <row r="88" ht="15.75" customHeight="1">
      <c r="A88" s="50">
        <v>334.0</v>
      </c>
      <c r="B88" s="51">
        <v>44648.0</v>
      </c>
      <c r="C88" s="50">
        <v>244.0</v>
      </c>
      <c r="D88" s="50">
        <v>7.5</v>
      </c>
      <c r="E88" s="55">
        <v>4.0</v>
      </c>
      <c r="F88" s="50" t="s">
        <v>51</v>
      </c>
      <c r="G88" s="50">
        <v>1.1672</v>
      </c>
      <c r="H88" s="50">
        <v>0.4101</v>
      </c>
      <c r="I88" s="50"/>
      <c r="J88" s="50">
        <v>0.4125</v>
      </c>
      <c r="K88" s="50"/>
      <c r="L88" s="50">
        <v>36.1</v>
      </c>
      <c r="M88" s="50">
        <v>4.214</v>
      </c>
      <c r="N88" s="50">
        <v>0.7953</v>
      </c>
      <c r="O88" s="50"/>
      <c r="P88" s="50">
        <v>0.6576</v>
      </c>
      <c r="Q88" s="50"/>
      <c r="R88" s="46">
        <f t="shared" si="167"/>
        <v>3.0468</v>
      </c>
      <c r="S88" s="50"/>
      <c r="T88" s="46">
        <f t="shared" si="242"/>
        <v>0.2451</v>
      </c>
      <c r="U88" s="50"/>
      <c r="V88" s="46">
        <f t="shared" si="243"/>
        <v>0.3852</v>
      </c>
      <c r="W88" s="46">
        <f t="shared" si="244"/>
        <v>0.6303</v>
      </c>
      <c r="X88" s="56">
        <v>4.1675</v>
      </c>
      <c r="Y88" s="50"/>
      <c r="Z88" s="50">
        <v>0.4676</v>
      </c>
      <c r="AA88" s="50"/>
      <c r="AB88" s="50">
        <v>0.5227</v>
      </c>
      <c r="AC88" s="46">
        <f t="shared" si="8"/>
        <v>3.0003</v>
      </c>
      <c r="AD88" s="50"/>
      <c r="AE88" s="46">
        <f t="shared" si="245"/>
        <v>0.0551</v>
      </c>
      <c r="AF88" s="50"/>
      <c r="AG88" s="46">
        <f t="shared" si="246"/>
        <v>0.1126</v>
      </c>
      <c r="AH88" s="46">
        <f t="shared" si="72"/>
        <v>0.0465</v>
      </c>
      <c r="AI88" s="50"/>
      <c r="AJ88" s="46">
        <f t="shared" si="247"/>
        <v>0.19</v>
      </c>
      <c r="AK88" s="50"/>
      <c r="AL88" s="46">
        <f t="shared" si="248"/>
        <v>0.2726</v>
      </c>
      <c r="AM88" s="46">
        <f t="shared" si="249"/>
        <v>0.4626</v>
      </c>
      <c r="AN88" s="46">
        <f t="shared" si="214"/>
        <v>41.07220061</v>
      </c>
      <c r="AO88" s="50"/>
      <c r="AP88" s="46">
        <f t="shared" si="16"/>
        <v>69.69919296</v>
      </c>
      <c r="AQ88" s="46"/>
      <c r="AR88" s="46">
        <f t="shared" si="215"/>
        <v>8.150586436</v>
      </c>
      <c r="AS88" s="50"/>
      <c r="AT88" s="46"/>
      <c r="AU88" s="43">
        <f t="shared" si="19"/>
        <v>6.236050939</v>
      </c>
      <c r="AV88" s="53"/>
      <c r="AW88" s="43">
        <f t="shared" si="21"/>
        <v>8.947092031</v>
      </c>
      <c r="AX88" s="43">
        <f t="shared" si="211"/>
        <v>0.009832954345</v>
      </c>
      <c r="AY88" s="46">
        <f t="shared" si="23"/>
        <v>15.18314297</v>
      </c>
      <c r="AZ88" s="49"/>
      <c r="BA88" s="49"/>
    </row>
    <row r="89" ht="15.75" customHeight="1">
      <c r="A89" s="50">
        <v>336.0</v>
      </c>
      <c r="B89" s="51">
        <v>44648.0</v>
      </c>
      <c r="C89" s="50">
        <v>244.0</v>
      </c>
      <c r="D89" s="50">
        <v>7.5</v>
      </c>
      <c r="E89" s="55">
        <v>4.0</v>
      </c>
      <c r="F89" s="50" t="s">
        <v>51</v>
      </c>
      <c r="G89" s="50">
        <v>1.1918</v>
      </c>
      <c r="H89" s="50">
        <v>0.4106</v>
      </c>
      <c r="I89" s="50"/>
      <c r="J89" s="50">
        <v>0.4168</v>
      </c>
      <c r="K89" s="50"/>
      <c r="L89" s="50">
        <v>31.8</v>
      </c>
      <c r="M89" s="50">
        <v>2.9805</v>
      </c>
      <c r="N89" s="50">
        <v>0.622</v>
      </c>
      <c r="O89" s="50"/>
      <c r="P89" s="50">
        <v>0.5122</v>
      </c>
      <c r="Q89" s="50"/>
      <c r="R89" s="46">
        <f t="shared" si="167"/>
        <v>1.7887</v>
      </c>
      <c r="S89" s="50"/>
      <c r="T89" s="46">
        <f t="shared" si="242"/>
        <v>0.0954</v>
      </c>
      <c r="U89" s="50"/>
      <c r="V89" s="46">
        <f t="shared" si="243"/>
        <v>0.2114</v>
      </c>
      <c r="W89" s="46">
        <f t="shared" si="244"/>
        <v>0.3068</v>
      </c>
      <c r="X89" s="56">
        <v>2.9532</v>
      </c>
      <c r="Y89" s="50"/>
      <c r="Z89" s="50">
        <v>0.4513</v>
      </c>
      <c r="AA89" s="50"/>
      <c r="AB89" s="50">
        <v>0.5028</v>
      </c>
      <c r="AC89" s="46">
        <f t="shared" si="8"/>
        <v>1.7614</v>
      </c>
      <c r="AD89" s="50"/>
      <c r="AE89" s="46">
        <f t="shared" si="245"/>
        <v>0.0345</v>
      </c>
      <c r="AF89" s="50"/>
      <c r="AG89" s="46">
        <f t="shared" si="246"/>
        <v>0.0922</v>
      </c>
      <c r="AH89" s="46">
        <f t="shared" si="72"/>
        <v>0.0273</v>
      </c>
      <c r="AI89" s="50"/>
      <c r="AJ89" s="46">
        <f t="shared" si="247"/>
        <v>0.0609</v>
      </c>
      <c r="AK89" s="50"/>
      <c r="AL89" s="46">
        <f t="shared" si="248"/>
        <v>0.1192</v>
      </c>
      <c r="AM89" s="46">
        <f t="shared" si="249"/>
        <v>0.1801</v>
      </c>
      <c r="AN89" s="46">
        <f t="shared" si="214"/>
        <v>33.81454747</v>
      </c>
      <c r="AO89" s="50"/>
      <c r="AP89" s="46">
        <f t="shared" si="16"/>
        <v>51.09060403</v>
      </c>
      <c r="AQ89" s="46"/>
      <c r="AR89" s="46">
        <f t="shared" si="215"/>
        <v>4.665586264</v>
      </c>
      <c r="AS89" s="50"/>
      <c r="AT89" s="46"/>
      <c r="AU89" s="43">
        <f t="shared" si="19"/>
        <v>3.404707329</v>
      </c>
      <c r="AV89" s="53"/>
      <c r="AW89" s="43">
        <f t="shared" si="21"/>
        <v>6.664057696</v>
      </c>
      <c r="AX89" s="43">
        <f t="shared" si="211"/>
        <v>0.005600571588</v>
      </c>
      <c r="AY89" s="46">
        <f t="shared" si="23"/>
        <v>10.06876502</v>
      </c>
      <c r="AZ89" s="49"/>
      <c r="BA89" s="49"/>
    </row>
    <row r="90" ht="15.75" customHeight="1">
      <c r="A90" s="50">
        <v>338.0</v>
      </c>
      <c r="B90" s="51">
        <v>44648.0</v>
      </c>
      <c r="C90" s="50">
        <v>244.0</v>
      </c>
      <c r="D90" s="50">
        <v>7.5</v>
      </c>
      <c r="E90" s="55">
        <v>4.0</v>
      </c>
      <c r="F90" s="50" t="s">
        <v>51</v>
      </c>
      <c r="G90" s="50">
        <v>1.187</v>
      </c>
      <c r="H90" s="50">
        <v>0.411</v>
      </c>
      <c r="I90" s="50"/>
      <c r="J90" s="50">
        <v>0.4128</v>
      </c>
      <c r="K90" s="50"/>
      <c r="L90" s="50"/>
      <c r="M90" s="50">
        <v>3.9102</v>
      </c>
      <c r="N90" s="50">
        <v>0.7285</v>
      </c>
      <c r="O90" s="50"/>
      <c r="P90" s="50">
        <v>0.6211</v>
      </c>
      <c r="Q90" s="50"/>
      <c r="R90" s="46">
        <f t="shared" si="167"/>
        <v>2.7232</v>
      </c>
      <c r="S90" s="50"/>
      <c r="T90" s="46">
        <f t="shared" si="242"/>
        <v>0.2083</v>
      </c>
      <c r="U90" s="50"/>
      <c r="V90" s="46">
        <f t="shared" si="243"/>
        <v>0.3175</v>
      </c>
      <c r="W90" s="46">
        <f t="shared" si="244"/>
        <v>0.5258</v>
      </c>
      <c r="X90" s="56">
        <v>3.8713</v>
      </c>
      <c r="Y90" s="50"/>
      <c r="Z90" s="50">
        <v>0.4642</v>
      </c>
      <c r="AA90" s="50"/>
      <c r="AB90" s="50">
        <v>0.5207</v>
      </c>
      <c r="AC90" s="46">
        <f t="shared" si="8"/>
        <v>2.6843</v>
      </c>
      <c r="AD90" s="50"/>
      <c r="AE90" s="46">
        <f t="shared" si="245"/>
        <v>0.0514</v>
      </c>
      <c r="AF90" s="50"/>
      <c r="AG90" s="46">
        <f t="shared" si="246"/>
        <v>0.1097</v>
      </c>
      <c r="AH90" s="46">
        <f t="shared" si="72"/>
        <v>0.0389</v>
      </c>
      <c r="AI90" s="50"/>
      <c r="AJ90" s="46">
        <f t="shared" si="247"/>
        <v>0.1569</v>
      </c>
      <c r="AK90" s="50"/>
      <c r="AL90" s="46">
        <f t="shared" si="248"/>
        <v>0.2078</v>
      </c>
      <c r="AM90" s="46">
        <f t="shared" si="249"/>
        <v>0.3647</v>
      </c>
      <c r="AN90" s="46">
        <f t="shared" si="214"/>
        <v>43.02166164</v>
      </c>
      <c r="AO90" s="50"/>
      <c r="AP90" s="46">
        <f t="shared" si="16"/>
        <v>75.50529355</v>
      </c>
      <c r="AQ90" s="46"/>
      <c r="AR90" s="46"/>
      <c r="AS90" s="50"/>
      <c r="AT90" s="46"/>
      <c r="AU90" s="43">
        <f t="shared" si="19"/>
        <v>5.761603995</v>
      </c>
      <c r="AV90" s="53"/>
      <c r="AW90" s="43">
        <f t="shared" si="21"/>
        <v>7.630728555</v>
      </c>
      <c r="AX90" s="43"/>
      <c r="AY90" s="50"/>
      <c r="AZ90" s="49"/>
      <c r="BA90" s="49"/>
    </row>
    <row r="91" ht="15.75" customHeight="1">
      <c r="A91" s="50">
        <v>312.0</v>
      </c>
      <c r="B91" s="51">
        <v>44648.0</v>
      </c>
      <c r="C91" s="50">
        <v>244.0</v>
      </c>
      <c r="D91" s="50">
        <v>7.5</v>
      </c>
      <c r="E91" s="55">
        <v>5.0</v>
      </c>
      <c r="F91" s="50" t="s">
        <v>49</v>
      </c>
      <c r="G91" s="50">
        <v>1.172</v>
      </c>
      <c r="H91" s="50">
        <v>0.4084</v>
      </c>
      <c r="I91" s="50"/>
      <c r="J91" s="50">
        <v>0.4149</v>
      </c>
      <c r="K91" s="50"/>
      <c r="L91" s="50">
        <v>34.85</v>
      </c>
      <c r="M91" s="50">
        <v>3.8531</v>
      </c>
      <c r="N91" s="50">
        <v>0.7517</v>
      </c>
      <c r="O91" s="50"/>
      <c r="P91" s="50">
        <v>0.5816</v>
      </c>
      <c r="Q91" s="50"/>
      <c r="R91" s="46">
        <f t="shared" si="167"/>
        <v>2.6811</v>
      </c>
      <c r="S91" s="50"/>
      <c r="T91" s="46">
        <f t="shared" si="242"/>
        <v>0.1667</v>
      </c>
      <c r="U91" s="50"/>
      <c r="V91" s="46">
        <f t="shared" si="243"/>
        <v>0.3433</v>
      </c>
      <c r="W91" s="46">
        <f t="shared" si="244"/>
        <v>0.51</v>
      </c>
      <c r="X91" s="56">
        <v>3.8172</v>
      </c>
      <c r="Y91" s="50"/>
      <c r="Z91" s="50">
        <v>0.4486</v>
      </c>
      <c r="AA91" s="50"/>
      <c r="AB91" s="50">
        <v>0.506</v>
      </c>
      <c r="AC91" s="46">
        <f t="shared" si="8"/>
        <v>2.6452</v>
      </c>
      <c r="AD91" s="50"/>
      <c r="AE91" s="46">
        <f t="shared" si="245"/>
        <v>0.0337</v>
      </c>
      <c r="AF91" s="50"/>
      <c r="AG91" s="46">
        <f t="shared" si="246"/>
        <v>0.0976</v>
      </c>
      <c r="AH91" s="46">
        <f t="shared" si="72"/>
        <v>0.0359</v>
      </c>
      <c r="AI91" s="50"/>
      <c r="AJ91" s="46">
        <f t="shared" si="247"/>
        <v>0.133</v>
      </c>
      <c r="AK91" s="50"/>
      <c r="AL91" s="46">
        <f t="shared" si="248"/>
        <v>0.2457</v>
      </c>
      <c r="AM91" s="46">
        <f t="shared" si="249"/>
        <v>0.3787</v>
      </c>
      <c r="AN91" s="46">
        <f t="shared" si="214"/>
        <v>35.12014787</v>
      </c>
      <c r="AO91" s="50"/>
      <c r="AP91" s="46">
        <f t="shared" si="16"/>
        <v>54.13105413</v>
      </c>
      <c r="AQ91" s="46"/>
      <c r="AR91" s="46">
        <f t="shared" ref="AR91:AR154" si="250">30^4.5725*(AJ91/(L91)^4.5725)*100</f>
        <v>6.702955798</v>
      </c>
      <c r="AS91" s="50"/>
      <c r="AT91" s="46"/>
      <c r="AU91" s="43">
        <f t="shared" si="19"/>
        <v>4.960650479</v>
      </c>
      <c r="AV91" s="53"/>
      <c r="AW91" s="43">
        <f t="shared" si="21"/>
        <v>9.164149043</v>
      </c>
      <c r="AX91" s="43">
        <f t="shared" ref="AX91:AX317" si="251">AM91/L91^3*1000</f>
        <v>0.008947196136</v>
      </c>
      <c r="AY91" s="46">
        <f t="shared" ref="AY91:AY317" si="252">AM91/R91*100</f>
        <v>14.12479952</v>
      </c>
      <c r="AZ91" s="49"/>
      <c r="BA91" s="49"/>
    </row>
    <row r="92" ht="15.75" customHeight="1">
      <c r="A92" s="50">
        <v>313.0</v>
      </c>
      <c r="B92" s="51">
        <v>44648.0</v>
      </c>
      <c r="C92" s="50">
        <v>244.0</v>
      </c>
      <c r="D92" s="50">
        <v>7.5</v>
      </c>
      <c r="E92" s="55">
        <v>5.0</v>
      </c>
      <c r="F92" s="50" t="s">
        <v>49</v>
      </c>
      <c r="G92" s="50">
        <v>1.1827</v>
      </c>
      <c r="H92" s="50">
        <v>0.4176</v>
      </c>
      <c r="I92" s="50"/>
      <c r="J92" s="50">
        <v>0.4115</v>
      </c>
      <c r="K92" s="50"/>
      <c r="L92" s="50">
        <v>31.45</v>
      </c>
      <c r="M92" s="50">
        <v>4.3379</v>
      </c>
      <c r="N92" s="50">
        <v>0.77</v>
      </c>
      <c r="O92" s="50"/>
      <c r="P92" s="50">
        <v>0.5537</v>
      </c>
      <c r="Q92" s="50"/>
      <c r="R92" s="46">
        <f t="shared" si="167"/>
        <v>3.1552</v>
      </c>
      <c r="S92" s="50"/>
      <c r="T92" s="46">
        <f t="shared" si="242"/>
        <v>0.1422</v>
      </c>
      <c r="U92" s="50"/>
      <c r="V92" s="46">
        <f t="shared" si="243"/>
        <v>0.3524</v>
      </c>
      <c r="W92" s="46">
        <f t="shared" si="244"/>
        <v>0.4946</v>
      </c>
      <c r="X92" s="56">
        <v>4.2891</v>
      </c>
      <c r="Y92" s="50"/>
      <c r="Z92" s="50">
        <v>0.4417</v>
      </c>
      <c r="AA92" s="50"/>
      <c r="AB92" s="50">
        <v>0.5173</v>
      </c>
      <c r="AC92" s="46">
        <f t="shared" si="8"/>
        <v>3.1064</v>
      </c>
      <c r="AD92" s="50"/>
      <c r="AE92" s="46">
        <f t="shared" si="245"/>
        <v>0.0302</v>
      </c>
      <c r="AF92" s="50"/>
      <c r="AG92" s="46">
        <f t="shared" si="246"/>
        <v>0.0997</v>
      </c>
      <c r="AH92" s="46">
        <f t="shared" si="72"/>
        <v>0.0488</v>
      </c>
      <c r="AI92" s="50"/>
      <c r="AJ92" s="46">
        <f t="shared" si="247"/>
        <v>0.112</v>
      </c>
      <c r="AK92" s="50"/>
      <c r="AL92" s="46">
        <f t="shared" si="248"/>
        <v>0.2527</v>
      </c>
      <c r="AM92" s="46">
        <f t="shared" si="249"/>
        <v>0.3647</v>
      </c>
      <c r="AN92" s="46">
        <f t="shared" si="214"/>
        <v>30.71017274</v>
      </c>
      <c r="AO92" s="50"/>
      <c r="AP92" s="46">
        <f t="shared" si="16"/>
        <v>44.32132964</v>
      </c>
      <c r="AQ92" s="46"/>
      <c r="AR92" s="46">
        <f t="shared" si="250"/>
        <v>9.025775744</v>
      </c>
      <c r="AS92" s="50"/>
      <c r="AT92" s="46"/>
      <c r="AU92" s="43">
        <f t="shared" si="19"/>
        <v>3.54969574</v>
      </c>
      <c r="AV92" s="53"/>
      <c r="AW92" s="43">
        <f t="shared" si="21"/>
        <v>8.009001014</v>
      </c>
      <c r="AX92" s="43">
        <f t="shared" si="251"/>
        <v>0.01172394612</v>
      </c>
      <c r="AY92" s="46">
        <f t="shared" si="252"/>
        <v>11.55869675</v>
      </c>
      <c r="AZ92" s="49"/>
      <c r="BA92" s="49"/>
    </row>
    <row r="93" ht="15.75" customHeight="1">
      <c r="A93" s="50">
        <v>314.0</v>
      </c>
      <c r="B93" s="51">
        <v>44648.0</v>
      </c>
      <c r="C93" s="50">
        <v>244.0</v>
      </c>
      <c r="D93" s="50">
        <v>7.5</v>
      </c>
      <c r="E93" s="55">
        <v>5.0</v>
      </c>
      <c r="F93" s="50" t="s">
        <v>49</v>
      </c>
      <c r="G93" s="50">
        <v>1.1756</v>
      </c>
      <c r="H93" s="50">
        <v>0.4082</v>
      </c>
      <c r="I93" s="50"/>
      <c r="J93" s="50">
        <v>0.4172</v>
      </c>
      <c r="K93" s="50"/>
      <c r="L93" s="50">
        <v>28.4</v>
      </c>
      <c r="M93" s="50">
        <v>2.8121</v>
      </c>
      <c r="N93" s="50">
        <v>0.6234</v>
      </c>
      <c r="O93" s="50"/>
      <c r="P93" s="50">
        <v>0.4508</v>
      </c>
      <c r="Q93" s="50"/>
      <c r="R93" s="46">
        <f t="shared" si="167"/>
        <v>1.6365</v>
      </c>
      <c r="S93" s="50"/>
      <c r="T93" s="46">
        <f t="shared" si="242"/>
        <v>0.0336</v>
      </c>
      <c r="U93" s="50"/>
      <c r="V93" s="46">
        <f t="shared" si="243"/>
        <v>0.2152</v>
      </c>
      <c r="W93" s="46">
        <f t="shared" si="244"/>
        <v>0.2488</v>
      </c>
      <c r="X93" s="56">
        <v>2.7986</v>
      </c>
      <c r="Y93" s="50"/>
      <c r="Z93" s="50">
        <v>0.4272</v>
      </c>
      <c r="AA93" s="50"/>
      <c r="AB93" s="50">
        <v>0.4676</v>
      </c>
      <c r="AC93" s="46">
        <f t="shared" si="8"/>
        <v>1.623</v>
      </c>
      <c r="AD93" s="50"/>
      <c r="AE93" s="46">
        <f t="shared" si="245"/>
        <v>0.01</v>
      </c>
      <c r="AF93" s="50"/>
      <c r="AG93" s="46">
        <f t="shared" si="246"/>
        <v>0.0594</v>
      </c>
      <c r="AH93" s="46">
        <f t="shared" si="72"/>
        <v>0.0135</v>
      </c>
      <c r="AI93" s="50"/>
      <c r="AJ93" s="46">
        <f t="shared" si="247"/>
        <v>0.0236</v>
      </c>
      <c r="AK93" s="50"/>
      <c r="AL93" s="46">
        <f t="shared" si="248"/>
        <v>0.1558</v>
      </c>
      <c r="AM93" s="46">
        <f t="shared" si="249"/>
        <v>0.1794</v>
      </c>
      <c r="AN93" s="46">
        <f t="shared" si="214"/>
        <v>13.15496098</v>
      </c>
      <c r="AO93" s="50"/>
      <c r="AP93" s="46">
        <f t="shared" si="16"/>
        <v>15.14762516</v>
      </c>
      <c r="AQ93" s="46"/>
      <c r="AR93" s="46">
        <f t="shared" si="250"/>
        <v>3.032151036</v>
      </c>
      <c r="AS93" s="50"/>
      <c r="AT93" s="46"/>
      <c r="AU93" s="43">
        <f t="shared" si="19"/>
        <v>1.442102047</v>
      </c>
      <c r="AV93" s="53"/>
      <c r="AW93" s="43">
        <f t="shared" si="21"/>
        <v>9.520317751</v>
      </c>
      <c r="AX93" s="43">
        <f t="shared" si="251"/>
        <v>0.007831905138</v>
      </c>
      <c r="AY93" s="46">
        <f t="shared" si="252"/>
        <v>10.9624198</v>
      </c>
      <c r="AZ93" s="49"/>
      <c r="BA93" s="49"/>
    </row>
    <row r="94" ht="15.75" customHeight="1">
      <c r="A94" s="50">
        <v>315.0</v>
      </c>
      <c r="B94" s="51">
        <v>44648.0</v>
      </c>
      <c r="C94" s="50">
        <v>244.0</v>
      </c>
      <c r="D94" s="50">
        <v>7.5</v>
      </c>
      <c r="E94" s="55">
        <v>5.0</v>
      </c>
      <c r="F94" s="50" t="s">
        <v>49</v>
      </c>
      <c r="G94" s="50">
        <v>1.1868</v>
      </c>
      <c r="H94" s="50">
        <v>0.4199</v>
      </c>
      <c r="I94" s="50"/>
      <c r="J94" s="50">
        <v>0.4188</v>
      </c>
      <c r="K94" s="50"/>
      <c r="L94" s="50">
        <v>33.2</v>
      </c>
      <c r="M94" s="50">
        <v>3.6913</v>
      </c>
      <c r="N94" s="50">
        <v>0.7282</v>
      </c>
      <c r="O94" s="50"/>
      <c r="P94" s="50">
        <v>0.6892</v>
      </c>
      <c r="Q94" s="50"/>
      <c r="R94" s="46">
        <f t="shared" si="167"/>
        <v>2.5045</v>
      </c>
      <c r="S94" s="50"/>
      <c r="T94" s="46">
        <f t="shared" si="242"/>
        <v>0.2704</v>
      </c>
      <c r="U94" s="50"/>
      <c r="V94" s="46">
        <f t="shared" si="243"/>
        <v>0.3083</v>
      </c>
      <c r="W94" s="46">
        <f t="shared" si="244"/>
        <v>0.5787</v>
      </c>
      <c r="X94" s="56">
        <v>3.6547</v>
      </c>
      <c r="Y94" s="50"/>
      <c r="Z94" s="50">
        <v>0.4708</v>
      </c>
      <c r="AA94" s="50"/>
      <c r="AB94" s="50">
        <v>0.5125</v>
      </c>
      <c r="AC94" s="46">
        <f t="shared" si="8"/>
        <v>2.4679</v>
      </c>
      <c r="AD94" s="50"/>
      <c r="AE94" s="46">
        <f t="shared" si="245"/>
        <v>0.052</v>
      </c>
      <c r="AF94" s="50"/>
      <c r="AG94" s="46">
        <f t="shared" si="246"/>
        <v>0.0926</v>
      </c>
      <c r="AH94" s="46">
        <f t="shared" si="72"/>
        <v>0.0366</v>
      </c>
      <c r="AI94" s="50"/>
      <c r="AJ94" s="46">
        <f t="shared" si="247"/>
        <v>0.2184</v>
      </c>
      <c r="AK94" s="50"/>
      <c r="AL94" s="46">
        <f t="shared" si="248"/>
        <v>0.2157</v>
      </c>
      <c r="AM94" s="46">
        <f t="shared" si="249"/>
        <v>0.4341</v>
      </c>
      <c r="AN94" s="46">
        <f t="shared" si="214"/>
        <v>50.31098825</v>
      </c>
      <c r="AO94" s="50"/>
      <c r="AP94" s="46">
        <f t="shared" si="16"/>
        <v>101.2517385</v>
      </c>
      <c r="AQ94" s="46"/>
      <c r="AR94" s="46">
        <f t="shared" si="250"/>
        <v>13.73996681</v>
      </c>
      <c r="AS94" s="50"/>
      <c r="AT94" s="46"/>
      <c r="AU94" s="43">
        <f t="shared" si="19"/>
        <v>8.720303454</v>
      </c>
      <c r="AV94" s="53"/>
      <c r="AW94" s="43">
        <f t="shared" si="21"/>
        <v>8.612497504</v>
      </c>
      <c r="AX94" s="43">
        <f t="shared" si="251"/>
        <v>0.01186248113</v>
      </c>
      <c r="AY94" s="46">
        <f t="shared" si="252"/>
        <v>17.33280096</v>
      </c>
      <c r="AZ94" s="49"/>
      <c r="BA94" s="49"/>
    </row>
    <row r="95" ht="15.75" customHeight="1">
      <c r="A95" s="50">
        <v>325.0</v>
      </c>
      <c r="B95" s="51">
        <v>44648.0</v>
      </c>
      <c r="C95" s="50">
        <v>244.0</v>
      </c>
      <c r="D95" s="50">
        <v>7.5</v>
      </c>
      <c r="E95" s="55">
        <v>6.0</v>
      </c>
      <c r="F95" s="50" t="s">
        <v>53</v>
      </c>
      <c r="G95" s="50">
        <v>1.1909</v>
      </c>
      <c r="H95" s="50">
        <v>0.4178</v>
      </c>
      <c r="I95" s="50"/>
      <c r="J95" s="50">
        <v>0.4147</v>
      </c>
      <c r="K95" s="50"/>
      <c r="L95" s="50">
        <v>31.55</v>
      </c>
      <c r="M95" s="50">
        <v>3.3478</v>
      </c>
      <c r="N95" s="50">
        <v>0.7341</v>
      </c>
      <c r="O95" s="50"/>
      <c r="P95" s="50">
        <v>0.6281</v>
      </c>
      <c r="Q95" s="50"/>
      <c r="R95" s="46">
        <f t="shared" si="167"/>
        <v>2.1569</v>
      </c>
      <c r="S95" s="50"/>
      <c r="T95" s="46">
        <f t="shared" si="242"/>
        <v>0.2134</v>
      </c>
      <c r="U95" s="50"/>
      <c r="V95" s="46">
        <f t="shared" si="243"/>
        <v>0.3163</v>
      </c>
      <c r="W95" s="46">
        <f t="shared" si="244"/>
        <v>0.5297</v>
      </c>
      <c r="X95" s="56">
        <v>3.3175</v>
      </c>
      <c r="Y95" s="50"/>
      <c r="Z95" s="50">
        <v>0.4669</v>
      </c>
      <c r="AA95" s="50"/>
      <c r="AB95" s="50">
        <v>0.5155</v>
      </c>
      <c r="AC95" s="46">
        <f t="shared" si="8"/>
        <v>2.1266</v>
      </c>
      <c r="AD95" s="50"/>
      <c r="AE95" s="46">
        <f t="shared" si="245"/>
        <v>0.0522</v>
      </c>
      <c r="AF95" s="50"/>
      <c r="AG95" s="46">
        <f t="shared" si="246"/>
        <v>0.0977</v>
      </c>
      <c r="AH95" s="46">
        <f t="shared" si="72"/>
        <v>0.0303</v>
      </c>
      <c r="AI95" s="50"/>
      <c r="AJ95" s="46">
        <f t="shared" si="247"/>
        <v>0.1612</v>
      </c>
      <c r="AK95" s="50"/>
      <c r="AL95" s="46">
        <f t="shared" si="248"/>
        <v>0.2186</v>
      </c>
      <c r="AM95" s="46">
        <f t="shared" si="249"/>
        <v>0.3798</v>
      </c>
      <c r="AN95" s="46">
        <f t="shared" si="214"/>
        <v>42.44339126</v>
      </c>
      <c r="AO95" s="50"/>
      <c r="AP95" s="46">
        <f t="shared" si="16"/>
        <v>73.74199451</v>
      </c>
      <c r="AQ95" s="46"/>
      <c r="AR95" s="46">
        <f t="shared" si="250"/>
        <v>12.80346105</v>
      </c>
      <c r="AS95" s="50"/>
      <c r="AT95" s="46"/>
      <c r="AU95" s="43">
        <f t="shared" si="19"/>
        <v>7.473689091</v>
      </c>
      <c r="AV95" s="53"/>
      <c r="AW95" s="43">
        <f t="shared" si="21"/>
        <v>10.13491585</v>
      </c>
      <c r="AX95" s="43">
        <f t="shared" si="251"/>
        <v>0.01209363535</v>
      </c>
      <c r="AY95" s="46">
        <f t="shared" si="252"/>
        <v>17.60860494</v>
      </c>
      <c r="AZ95" s="49"/>
      <c r="BA95" s="49"/>
    </row>
    <row r="96" ht="15.75" customHeight="1">
      <c r="A96" s="50">
        <v>326.0</v>
      </c>
      <c r="B96" s="51">
        <v>44648.0</v>
      </c>
      <c r="C96" s="50">
        <v>244.0</v>
      </c>
      <c r="D96" s="50">
        <v>7.5</v>
      </c>
      <c r="E96" s="55">
        <v>6.0</v>
      </c>
      <c r="F96" s="50" t="s">
        <v>53</v>
      </c>
      <c r="G96" s="50">
        <v>1.1806</v>
      </c>
      <c r="H96" s="50">
        <v>0.4152</v>
      </c>
      <c r="I96" s="50"/>
      <c r="J96" s="50">
        <v>0.4158</v>
      </c>
      <c r="K96" s="50"/>
      <c r="L96" s="50">
        <v>33.0</v>
      </c>
      <c r="M96" s="50">
        <v>3.6413</v>
      </c>
      <c r="N96" s="50">
        <v>0.7274</v>
      </c>
      <c r="O96" s="50"/>
      <c r="P96" s="50">
        <v>0.6185</v>
      </c>
      <c r="Q96" s="50"/>
      <c r="R96" s="46">
        <f t="shared" si="167"/>
        <v>2.4607</v>
      </c>
      <c r="S96" s="50"/>
      <c r="T96" s="46">
        <f t="shared" si="242"/>
        <v>0.2027</v>
      </c>
      <c r="U96" s="50"/>
      <c r="V96" s="46">
        <f t="shared" si="243"/>
        <v>0.3122</v>
      </c>
      <c r="W96" s="46">
        <f t="shared" si="244"/>
        <v>0.5149</v>
      </c>
      <c r="X96" s="56">
        <v>3.6105</v>
      </c>
      <c r="Y96" s="50"/>
      <c r="Z96" s="50">
        <v>0.4614</v>
      </c>
      <c r="AA96" s="50"/>
      <c r="AB96" s="50">
        <v>0.513</v>
      </c>
      <c r="AC96" s="46">
        <f t="shared" si="8"/>
        <v>2.4299</v>
      </c>
      <c r="AD96" s="50"/>
      <c r="AE96" s="46">
        <f t="shared" si="245"/>
        <v>0.0456</v>
      </c>
      <c r="AF96" s="50"/>
      <c r="AG96" s="46">
        <f t="shared" si="246"/>
        <v>0.0978</v>
      </c>
      <c r="AH96" s="46">
        <f t="shared" si="72"/>
        <v>0.0308</v>
      </c>
      <c r="AI96" s="50"/>
      <c r="AJ96" s="46">
        <f t="shared" si="247"/>
        <v>0.1571</v>
      </c>
      <c r="AK96" s="50"/>
      <c r="AL96" s="46">
        <f t="shared" si="248"/>
        <v>0.2144</v>
      </c>
      <c r="AM96" s="46">
        <f t="shared" si="249"/>
        <v>0.3715</v>
      </c>
      <c r="AN96" s="46">
        <f t="shared" si="214"/>
        <v>42.28802153</v>
      </c>
      <c r="AO96" s="50"/>
      <c r="AP96" s="46">
        <f t="shared" si="16"/>
        <v>73.27425373</v>
      </c>
      <c r="AQ96" s="46"/>
      <c r="AR96" s="46">
        <f t="shared" si="250"/>
        <v>10.16033745</v>
      </c>
      <c r="AS96" s="50"/>
      <c r="AT96" s="46"/>
      <c r="AU96" s="43">
        <f t="shared" si="19"/>
        <v>6.384362173</v>
      </c>
      <c r="AV96" s="53"/>
      <c r="AW96" s="43">
        <f t="shared" si="21"/>
        <v>8.712967855</v>
      </c>
      <c r="AX96" s="43">
        <f t="shared" si="251"/>
        <v>0.01033753513</v>
      </c>
      <c r="AY96" s="46">
        <f t="shared" si="252"/>
        <v>15.09733003</v>
      </c>
      <c r="AZ96" s="49"/>
      <c r="BA96" s="49"/>
    </row>
    <row r="97" ht="15.75" customHeight="1">
      <c r="A97" s="50">
        <v>328.0</v>
      </c>
      <c r="B97" s="51">
        <v>44648.0</v>
      </c>
      <c r="C97" s="50">
        <v>244.0</v>
      </c>
      <c r="D97" s="50">
        <v>7.5</v>
      </c>
      <c r="E97" s="55">
        <v>6.0</v>
      </c>
      <c r="F97" s="50" t="s">
        <v>53</v>
      </c>
      <c r="G97" s="50">
        <v>1.1843</v>
      </c>
      <c r="H97" s="50">
        <v>0.4118</v>
      </c>
      <c r="I97" s="50"/>
      <c r="J97" s="50">
        <v>0.4073</v>
      </c>
      <c r="K97" s="50"/>
      <c r="L97" s="50">
        <v>27.35</v>
      </c>
      <c r="M97" s="50">
        <v>2.6351</v>
      </c>
      <c r="N97" s="50">
        <v>0.5905</v>
      </c>
      <c r="O97" s="50"/>
      <c r="P97" s="50">
        <v>0.4897</v>
      </c>
      <c r="Q97" s="50"/>
      <c r="R97" s="46">
        <f t="shared" si="167"/>
        <v>1.4508</v>
      </c>
      <c r="S97" s="50"/>
      <c r="T97" s="46">
        <f t="shared" si="242"/>
        <v>0.0824</v>
      </c>
      <c r="U97" s="50"/>
      <c r="V97" s="46">
        <f t="shared" si="243"/>
        <v>0.1787</v>
      </c>
      <c r="W97" s="46">
        <f t="shared" si="244"/>
        <v>0.2611</v>
      </c>
      <c r="X97" s="56">
        <v>2.613</v>
      </c>
      <c r="Y97" s="50"/>
      <c r="Z97" s="50">
        <v>0.4251</v>
      </c>
      <c r="AA97" s="50"/>
      <c r="AB97" s="50">
        <v>0.464</v>
      </c>
      <c r="AC97" s="46">
        <f t="shared" si="8"/>
        <v>1.4287</v>
      </c>
      <c r="AD97" s="50"/>
      <c r="AE97" s="46">
        <f t="shared" si="245"/>
        <v>0.0178</v>
      </c>
      <c r="AF97" s="50"/>
      <c r="AG97" s="46">
        <f t="shared" si="246"/>
        <v>0.0522</v>
      </c>
      <c r="AH97" s="46">
        <f t="shared" si="72"/>
        <v>0.0221</v>
      </c>
      <c r="AI97" s="50"/>
      <c r="AJ97" s="46">
        <f t="shared" si="247"/>
        <v>0.0646</v>
      </c>
      <c r="AK97" s="50"/>
      <c r="AL97" s="46">
        <f t="shared" si="248"/>
        <v>0.1265</v>
      </c>
      <c r="AM97" s="46">
        <f t="shared" si="249"/>
        <v>0.1911</v>
      </c>
      <c r="AN97" s="46">
        <f t="shared" si="214"/>
        <v>33.80429095</v>
      </c>
      <c r="AO97" s="50"/>
      <c r="AP97" s="46">
        <f t="shared" si="16"/>
        <v>51.06719368</v>
      </c>
      <c r="AQ97" s="46"/>
      <c r="AR97" s="46">
        <f t="shared" si="250"/>
        <v>9.860116828</v>
      </c>
      <c r="AS97" s="50"/>
      <c r="AT97" s="46"/>
      <c r="AU97" s="43">
        <f t="shared" si="19"/>
        <v>4.452715743</v>
      </c>
      <c r="AV97" s="53"/>
      <c r="AW97" s="43">
        <f t="shared" si="21"/>
        <v>8.719327268</v>
      </c>
      <c r="AX97" s="43">
        <f t="shared" si="251"/>
        <v>0.009340899405</v>
      </c>
      <c r="AY97" s="46">
        <f t="shared" si="252"/>
        <v>13.17204301</v>
      </c>
      <c r="AZ97" s="49"/>
      <c r="BA97" s="49"/>
    </row>
    <row r="98" ht="15.75" customHeight="1">
      <c r="A98" s="50">
        <v>330.0</v>
      </c>
      <c r="B98" s="51">
        <v>44648.0</v>
      </c>
      <c r="C98" s="50">
        <v>244.0</v>
      </c>
      <c r="D98" s="50">
        <v>7.5</v>
      </c>
      <c r="E98" s="55">
        <v>6.0</v>
      </c>
      <c r="F98" s="50" t="s">
        <v>53</v>
      </c>
      <c r="G98" s="50">
        <v>1.1808</v>
      </c>
      <c r="H98" s="50">
        <v>0.4134</v>
      </c>
      <c r="I98" s="50"/>
      <c r="J98" s="50">
        <v>0.4116</v>
      </c>
      <c r="K98" s="50"/>
      <c r="L98" s="50">
        <v>32.9</v>
      </c>
      <c r="M98" s="50">
        <v>3.6015</v>
      </c>
      <c r="N98" s="50">
        <v>0.7306</v>
      </c>
      <c r="O98" s="50"/>
      <c r="P98" s="50">
        <v>0.5713</v>
      </c>
      <c r="Q98" s="50"/>
      <c r="R98" s="46">
        <f t="shared" si="167"/>
        <v>2.4207</v>
      </c>
      <c r="S98" s="50"/>
      <c r="T98" s="46">
        <f t="shared" si="242"/>
        <v>0.1597</v>
      </c>
      <c r="U98" s="50"/>
      <c r="V98" s="46">
        <f t="shared" si="243"/>
        <v>0.3172</v>
      </c>
      <c r="W98" s="46">
        <f t="shared" si="244"/>
        <v>0.4769</v>
      </c>
      <c r="X98" s="56">
        <v>3.56</v>
      </c>
      <c r="Y98" s="50"/>
      <c r="Z98" s="50">
        <v>0.4572</v>
      </c>
      <c r="AA98" s="50"/>
      <c r="AB98" s="50">
        <v>0.533</v>
      </c>
      <c r="AC98" s="46">
        <f t="shared" si="8"/>
        <v>2.3792</v>
      </c>
      <c r="AD98" s="50"/>
      <c r="AE98" s="46">
        <f t="shared" si="245"/>
        <v>0.0456</v>
      </c>
      <c r="AF98" s="50"/>
      <c r="AG98" s="46">
        <f t="shared" si="246"/>
        <v>0.1196</v>
      </c>
      <c r="AH98" s="46">
        <f t="shared" si="72"/>
        <v>0.0415</v>
      </c>
      <c r="AI98" s="50"/>
      <c r="AJ98" s="46">
        <f t="shared" si="247"/>
        <v>0.1141</v>
      </c>
      <c r="AK98" s="50"/>
      <c r="AL98" s="46">
        <f t="shared" si="248"/>
        <v>0.1976</v>
      </c>
      <c r="AM98" s="46">
        <f t="shared" si="249"/>
        <v>0.3117</v>
      </c>
      <c r="AN98" s="46">
        <f t="shared" si="214"/>
        <v>36.60571062</v>
      </c>
      <c r="AO98" s="50"/>
      <c r="AP98" s="46">
        <f t="shared" si="16"/>
        <v>57.74291498</v>
      </c>
      <c r="AQ98" s="46"/>
      <c r="AR98" s="46">
        <f t="shared" si="250"/>
        <v>7.48245887</v>
      </c>
      <c r="AS98" s="50"/>
      <c r="AT98" s="46"/>
      <c r="AU98" s="43">
        <f t="shared" si="19"/>
        <v>4.71351262</v>
      </c>
      <c r="AV98" s="53"/>
      <c r="AW98" s="43">
        <f t="shared" si="21"/>
        <v>8.162928079</v>
      </c>
      <c r="AX98" s="43">
        <f t="shared" si="251"/>
        <v>0.008752842392</v>
      </c>
      <c r="AY98" s="46">
        <f t="shared" si="252"/>
        <v>12.8764407</v>
      </c>
      <c r="AZ98" s="49"/>
      <c r="BA98" s="49"/>
    </row>
    <row r="99" ht="15.75" customHeight="1">
      <c r="A99" s="50">
        <v>308.0</v>
      </c>
      <c r="B99" s="51">
        <v>44648.0</v>
      </c>
      <c r="C99" s="50">
        <v>244.0</v>
      </c>
      <c r="D99" s="50">
        <v>7.5</v>
      </c>
      <c r="E99" s="55">
        <v>7.0</v>
      </c>
      <c r="F99" s="50" t="s">
        <v>56</v>
      </c>
      <c r="G99" s="50">
        <v>1.1758</v>
      </c>
      <c r="H99" s="50">
        <v>0.4129</v>
      </c>
      <c r="I99" s="50"/>
      <c r="J99" s="50">
        <v>0.4158</v>
      </c>
      <c r="K99" s="50"/>
      <c r="L99" s="50">
        <v>38.0</v>
      </c>
      <c r="M99" s="50">
        <v>5.86</v>
      </c>
      <c r="N99" s="50">
        <v>1.0282</v>
      </c>
      <c r="O99" s="50"/>
      <c r="P99" s="50">
        <v>0.8424</v>
      </c>
      <c r="Q99" s="50"/>
      <c r="R99" s="46">
        <f t="shared" si="167"/>
        <v>4.6842</v>
      </c>
      <c r="S99" s="50"/>
      <c r="T99" s="46">
        <f t="shared" si="242"/>
        <v>0.4266</v>
      </c>
      <c r="U99" s="50"/>
      <c r="V99" s="46">
        <f t="shared" si="243"/>
        <v>0.6153</v>
      </c>
      <c r="W99" s="46">
        <f t="shared" si="244"/>
        <v>1.0419</v>
      </c>
      <c r="X99" s="56">
        <v>5.7812</v>
      </c>
      <c r="Y99" s="50"/>
      <c r="Z99" s="50">
        <v>0.5034</v>
      </c>
      <c r="AA99" s="50"/>
      <c r="AB99" s="50">
        <v>0.5717</v>
      </c>
      <c r="AC99" s="46">
        <f t="shared" si="8"/>
        <v>4.6054</v>
      </c>
      <c r="AD99" s="50"/>
      <c r="AE99" s="46">
        <f t="shared" si="245"/>
        <v>0.0876</v>
      </c>
      <c r="AF99" s="50"/>
      <c r="AG99" s="46">
        <f t="shared" si="246"/>
        <v>0.1588</v>
      </c>
      <c r="AH99" s="46">
        <f t="shared" si="72"/>
        <v>0.0788</v>
      </c>
      <c r="AI99" s="50"/>
      <c r="AJ99" s="46">
        <f t="shared" si="247"/>
        <v>0.339</v>
      </c>
      <c r="AK99" s="50"/>
      <c r="AL99" s="46">
        <f t="shared" si="248"/>
        <v>0.4565</v>
      </c>
      <c r="AM99" s="46">
        <f t="shared" si="249"/>
        <v>0.7955</v>
      </c>
      <c r="AN99" s="46">
        <f t="shared" si="214"/>
        <v>42.61470773</v>
      </c>
      <c r="AO99" s="50"/>
      <c r="AP99" s="46">
        <f t="shared" si="16"/>
        <v>74.26067908</v>
      </c>
      <c r="AQ99" s="46"/>
      <c r="AR99" s="46">
        <f t="shared" si="250"/>
        <v>11.50207354</v>
      </c>
      <c r="AS99" s="50"/>
      <c r="AT99" s="46"/>
      <c r="AU99" s="43">
        <f t="shared" si="19"/>
        <v>7.237094915</v>
      </c>
      <c r="AV99" s="53"/>
      <c r="AW99" s="43">
        <f t="shared" si="21"/>
        <v>9.745527518</v>
      </c>
      <c r="AX99" s="43">
        <f t="shared" si="251"/>
        <v>0.01449737571</v>
      </c>
      <c r="AY99" s="46">
        <f t="shared" si="252"/>
        <v>16.98262243</v>
      </c>
      <c r="AZ99" s="49"/>
      <c r="BA99" s="49"/>
    </row>
    <row r="100" ht="15.75" customHeight="1">
      <c r="A100" s="50">
        <v>309.0</v>
      </c>
      <c r="B100" s="51">
        <v>44648.0</v>
      </c>
      <c r="C100" s="50">
        <v>244.0</v>
      </c>
      <c r="D100" s="50">
        <v>7.5</v>
      </c>
      <c r="E100" s="55">
        <v>7.0</v>
      </c>
      <c r="F100" s="50" t="s">
        <v>56</v>
      </c>
      <c r="G100" s="50">
        <v>1.1776</v>
      </c>
      <c r="H100" s="50">
        <v>0.4104</v>
      </c>
      <c r="I100" s="50"/>
      <c r="J100" s="50">
        <v>0.4114</v>
      </c>
      <c r="K100" s="50"/>
      <c r="L100" s="50">
        <v>37.3</v>
      </c>
      <c r="M100" s="50">
        <v>5.1902</v>
      </c>
      <c r="N100" s="50">
        <v>0.8816</v>
      </c>
      <c r="O100" s="50"/>
      <c r="P100" s="50">
        <v>0.7121</v>
      </c>
      <c r="Q100" s="50"/>
      <c r="R100" s="46">
        <f t="shared" si="167"/>
        <v>4.0126</v>
      </c>
      <c r="S100" s="50"/>
      <c r="T100" s="46">
        <f t="shared" si="242"/>
        <v>0.3007</v>
      </c>
      <c r="U100" s="50"/>
      <c r="V100" s="46">
        <f t="shared" si="243"/>
        <v>0.4712</v>
      </c>
      <c r="W100" s="46">
        <f t="shared" si="244"/>
        <v>0.7719</v>
      </c>
      <c r="X100" s="56">
        <v>5.1305</v>
      </c>
      <c r="Y100" s="50"/>
      <c r="Z100" s="50">
        <v>0.4731</v>
      </c>
      <c r="AA100" s="50"/>
      <c r="AB100" s="50">
        <v>0.5336</v>
      </c>
      <c r="AC100" s="46">
        <f t="shared" si="8"/>
        <v>3.9529</v>
      </c>
      <c r="AD100" s="50"/>
      <c r="AE100" s="46">
        <f t="shared" si="245"/>
        <v>0.0617</v>
      </c>
      <c r="AF100" s="50"/>
      <c r="AG100" s="46">
        <f t="shared" si="246"/>
        <v>0.1232</v>
      </c>
      <c r="AH100" s="46">
        <f t="shared" si="72"/>
        <v>0.0597</v>
      </c>
      <c r="AI100" s="50"/>
      <c r="AJ100" s="46">
        <f t="shared" si="247"/>
        <v>0.239</v>
      </c>
      <c r="AK100" s="50"/>
      <c r="AL100" s="46">
        <f t="shared" si="248"/>
        <v>0.348</v>
      </c>
      <c r="AM100" s="46">
        <f t="shared" si="249"/>
        <v>0.587</v>
      </c>
      <c r="AN100" s="46">
        <f t="shared" si="214"/>
        <v>40.71550256</v>
      </c>
      <c r="AO100" s="50"/>
      <c r="AP100" s="46">
        <f t="shared" si="16"/>
        <v>68.67816092</v>
      </c>
      <c r="AQ100" s="46"/>
      <c r="AR100" s="46">
        <f t="shared" si="250"/>
        <v>8.828688718</v>
      </c>
      <c r="AS100" s="50"/>
      <c r="AT100" s="46"/>
      <c r="AU100" s="43">
        <f t="shared" si="19"/>
        <v>5.956237851</v>
      </c>
      <c r="AV100" s="53"/>
      <c r="AW100" s="43">
        <f t="shared" si="21"/>
        <v>8.672681055</v>
      </c>
      <c r="AX100" s="43">
        <f t="shared" si="251"/>
        <v>0.01131127616</v>
      </c>
      <c r="AY100" s="46">
        <f t="shared" si="252"/>
        <v>14.62891891</v>
      </c>
      <c r="AZ100" s="49"/>
      <c r="BA100" s="49"/>
    </row>
    <row r="101" ht="15.75" customHeight="1">
      <c r="A101" s="50">
        <v>310.0</v>
      </c>
      <c r="B101" s="51">
        <v>44648.0</v>
      </c>
      <c r="C101" s="50">
        <v>244.0</v>
      </c>
      <c r="D101" s="50">
        <v>7.5</v>
      </c>
      <c r="E101" s="55">
        <v>7.0</v>
      </c>
      <c r="F101" s="50" t="s">
        <v>56</v>
      </c>
      <c r="G101" s="50">
        <v>1.1781</v>
      </c>
      <c r="H101" s="50">
        <v>0.4131</v>
      </c>
      <c r="I101" s="50"/>
      <c r="J101" s="50">
        <v>0.4219</v>
      </c>
      <c r="K101" s="50"/>
      <c r="L101" s="50">
        <v>31.5</v>
      </c>
      <c r="M101" s="50">
        <v>3.9256</v>
      </c>
      <c r="N101" s="50">
        <v>0.7708</v>
      </c>
      <c r="O101" s="50"/>
      <c r="P101" s="50">
        <v>0.6121</v>
      </c>
      <c r="Q101" s="50"/>
      <c r="R101" s="46">
        <f t="shared" si="167"/>
        <v>2.7475</v>
      </c>
      <c r="S101" s="50"/>
      <c r="T101" s="46">
        <f t="shared" si="242"/>
        <v>0.1902</v>
      </c>
      <c r="U101" s="50"/>
      <c r="V101" s="46">
        <f t="shared" si="243"/>
        <v>0.3577</v>
      </c>
      <c r="W101" s="46">
        <f t="shared" si="244"/>
        <v>0.5479</v>
      </c>
      <c r="X101" s="56">
        <v>3.8845</v>
      </c>
      <c r="Y101" s="50"/>
      <c r="Z101" s="50">
        <v>0.4623</v>
      </c>
      <c r="AA101" s="50"/>
      <c r="AB101" s="50">
        <v>0.4981</v>
      </c>
      <c r="AC101" s="46">
        <f t="shared" si="8"/>
        <v>2.7064</v>
      </c>
      <c r="AD101" s="50"/>
      <c r="AE101" s="46">
        <f t="shared" si="245"/>
        <v>0.0404</v>
      </c>
      <c r="AF101" s="50"/>
      <c r="AG101" s="46">
        <f t="shared" si="246"/>
        <v>0.085</v>
      </c>
      <c r="AH101" s="46">
        <f t="shared" si="72"/>
        <v>0.0411</v>
      </c>
      <c r="AI101" s="50"/>
      <c r="AJ101" s="46">
        <f t="shared" si="247"/>
        <v>0.1498</v>
      </c>
      <c r="AK101" s="50"/>
      <c r="AL101" s="46">
        <f t="shared" si="248"/>
        <v>0.2727</v>
      </c>
      <c r="AM101" s="46">
        <f t="shared" si="249"/>
        <v>0.4225</v>
      </c>
      <c r="AN101" s="46">
        <f t="shared" si="214"/>
        <v>35.4556213</v>
      </c>
      <c r="AO101" s="50"/>
      <c r="AP101" s="46">
        <f t="shared" si="16"/>
        <v>54.93215988</v>
      </c>
      <c r="AQ101" s="46"/>
      <c r="AR101" s="46">
        <f t="shared" si="250"/>
        <v>11.98460551</v>
      </c>
      <c r="AS101" s="50"/>
      <c r="AT101" s="46"/>
      <c r="AU101" s="43">
        <f t="shared" si="19"/>
        <v>5.452229299</v>
      </c>
      <c r="AV101" s="53"/>
      <c r="AW101" s="43">
        <f t="shared" si="21"/>
        <v>9.925386715</v>
      </c>
      <c r="AX101" s="43">
        <f t="shared" si="251"/>
        <v>0.01351745872</v>
      </c>
      <c r="AY101" s="46">
        <f t="shared" si="252"/>
        <v>15.37761601</v>
      </c>
      <c r="AZ101" s="49"/>
      <c r="BA101" s="49"/>
    </row>
    <row r="102" ht="15.75" customHeight="1">
      <c r="A102" s="50">
        <v>311.0</v>
      </c>
      <c r="B102" s="51">
        <v>44648.0</v>
      </c>
      <c r="C102" s="50">
        <v>244.0</v>
      </c>
      <c r="D102" s="50">
        <v>7.5</v>
      </c>
      <c r="E102" s="55">
        <v>7.0</v>
      </c>
      <c r="F102" s="50" t="s">
        <v>56</v>
      </c>
      <c r="G102" s="50">
        <v>1.1809</v>
      </c>
      <c r="H102" s="50">
        <v>0.4097</v>
      </c>
      <c r="I102" s="50"/>
      <c r="J102" s="50">
        <v>0.41</v>
      </c>
      <c r="K102" s="50"/>
      <c r="L102" s="50">
        <v>29.1</v>
      </c>
      <c r="M102" s="50">
        <v>2.9445</v>
      </c>
      <c r="N102" s="50">
        <v>0.6251</v>
      </c>
      <c r="O102" s="50"/>
      <c r="P102" s="50">
        <v>0.5068</v>
      </c>
      <c r="Q102" s="50"/>
      <c r="R102" s="46">
        <f t="shared" si="167"/>
        <v>1.7636</v>
      </c>
      <c r="S102" s="50"/>
      <c r="T102" s="46">
        <f t="shared" si="242"/>
        <v>0.0968</v>
      </c>
      <c r="U102" s="50"/>
      <c r="V102" s="46">
        <f t="shared" si="243"/>
        <v>0.2154</v>
      </c>
      <c r="W102" s="46">
        <f t="shared" si="244"/>
        <v>0.3122</v>
      </c>
      <c r="X102" s="56">
        <v>2.9177</v>
      </c>
      <c r="Y102" s="50"/>
      <c r="Z102" s="50">
        <v>0.4298</v>
      </c>
      <c r="AA102" s="50"/>
      <c r="AB102" s="50">
        <v>0.465</v>
      </c>
      <c r="AC102" s="46">
        <f t="shared" si="8"/>
        <v>1.7368</v>
      </c>
      <c r="AD102" s="50"/>
      <c r="AE102" s="46">
        <f t="shared" si="245"/>
        <v>0.0198</v>
      </c>
      <c r="AF102" s="50"/>
      <c r="AG102" s="46">
        <f t="shared" si="246"/>
        <v>0.0553</v>
      </c>
      <c r="AH102" s="46">
        <f t="shared" si="72"/>
        <v>0.0268</v>
      </c>
      <c r="AI102" s="50"/>
      <c r="AJ102" s="46">
        <f t="shared" si="247"/>
        <v>0.077</v>
      </c>
      <c r="AK102" s="50"/>
      <c r="AL102" s="46">
        <f t="shared" si="248"/>
        <v>0.1601</v>
      </c>
      <c r="AM102" s="46">
        <f t="shared" si="249"/>
        <v>0.2371</v>
      </c>
      <c r="AN102" s="46">
        <f t="shared" si="214"/>
        <v>32.47574863</v>
      </c>
      <c r="AO102" s="50"/>
      <c r="AP102" s="46">
        <f t="shared" si="16"/>
        <v>48.09494066</v>
      </c>
      <c r="AQ102" s="46"/>
      <c r="AR102" s="46">
        <f t="shared" si="250"/>
        <v>8.850686752</v>
      </c>
      <c r="AS102" s="50"/>
      <c r="AT102" s="46"/>
      <c r="AU102" s="43">
        <f t="shared" si="19"/>
        <v>4.366069403</v>
      </c>
      <c r="AV102" s="53"/>
      <c r="AW102" s="43">
        <f t="shared" si="21"/>
        <v>9.078022227</v>
      </c>
      <c r="AX102" s="43">
        <f t="shared" si="251"/>
        <v>0.009621717177</v>
      </c>
      <c r="AY102" s="46">
        <f t="shared" si="252"/>
        <v>13.44409163</v>
      </c>
      <c r="AZ102" s="49"/>
      <c r="BA102" s="49"/>
    </row>
    <row r="103" ht="12.75" customHeight="1">
      <c r="A103" s="46">
        <v>400.0</v>
      </c>
      <c r="B103" s="47">
        <v>44677.0</v>
      </c>
      <c r="C103" s="46">
        <v>273.0</v>
      </c>
      <c r="D103" s="46">
        <v>7.5</v>
      </c>
      <c r="E103" s="48">
        <v>5.0</v>
      </c>
      <c r="F103" s="46" t="s">
        <v>49</v>
      </c>
      <c r="G103" s="54">
        <v>1.1787</v>
      </c>
      <c r="H103" s="54"/>
      <c r="I103" s="54">
        <v>0.417</v>
      </c>
      <c r="J103" s="46">
        <v>0.3972</v>
      </c>
      <c r="K103" s="46">
        <v>0.4029</v>
      </c>
      <c r="L103" s="46">
        <v>38.2</v>
      </c>
      <c r="M103" s="46">
        <v>5.547</v>
      </c>
      <c r="N103" s="46"/>
      <c r="O103" s="46">
        <v>0.6756</v>
      </c>
      <c r="P103" s="46">
        <v>0.7675</v>
      </c>
      <c r="Q103" s="46">
        <v>0.581</v>
      </c>
      <c r="R103" s="46">
        <f t="shared" si="167"/>
        <v>4.3683</v>
      </c>
      <c r="S103" s="46">
        <f t="shared" ref="S103:U103" si="253">O103-I103</f>
        <v>0.2586</v>
      </c>
      <c r="T103" s="46">
        <f t="shared" si="253"/>
        <v>0.3703</v>
      </c>
      <c r="U103" s="46">
        <f t="shared" si="253"/>
        <v>0.1781</v>
      </c>
      <c r="V103" s="46">
        <f t="shared" ref="V103:V160" si="257">S103+U103</f>
        <v>0.4367</v>
      </c>
      <c r="W103" s="46">
        <f t="shared" ref="W103:W160" si="258">SUM(S103:U103)</f>
        <v>0.807</v>
      </c>
      <c r="X103" s="46">
        <v>5.4605</v>
      </c>
      <c r="Y103" s="46">
        <v>0.4776</v>
      </c>
      <c r="Z103" s="46">
        <v>0.4632</v>
      </c>
      <c r="AA103" s="46">
        <v>0.4234</v>
      </c>
      <c r="AB103" s="46"/>
      <c r="AC103" s="46">
        <f t="shared" si="8"/>
        <v>4.2818</v>
      </c>
      <c r="AD103" s="46">
        <f t="shared" ref="AD103:AF103" si="254">Y103-I103</f>
        <v>0.0606</v>
      </c>
      <c r="AE103" s="46">
        <f t="shared" si="254"/>
        <v>0.066</v>
      </c>
      <c r="AF103" s="46">
        <f t="shared" si="254"/>
        <v>0.0205</v>
      </c>
      <c r="AG103" s="46">
        <f t="shared" ref="AG103:AG160" si="260">AD103+AF103</f>
        <v>0.0811</v>
      </c>
      <c r="AH103" s="46">
        <f t="shared" si="72"/>
        <v>0.0865</v>
      </c>
      <c r="AI103" s="46">
        <f t="shared" ref="AI103:AK103" si="255">S103-AD103</f>
        <v>0.198</v>
      </c>
      <c r="AJ103" s="46">
        <f t="shared" si="255"/>
        <v>0.3043</v>
      </c>
      <c r="AK103" s="46">
        <f t="shared" si="255"/>
        <v>0.1576</v>
      </c>
      <c r="AL103" s="46">
        <f t="shared" ref="AL103:AL160" si="262">AI103+AK103</f>
        <v>0.3556</v>
      </c>
      <c r="AM103" s="46">
        <f t="shared" ref="AM103:AM160" si="263">AI103+AJ103+AK103</f>
        <v>0.6599</v>
      </c>
      <c r="AN103" s="46">
        <f t="shared" si="214"/>
        <v>46.11304743</v>
      </c>
      <c r="AO103" s="46">
        <f t="shared" ref="AO103:AO160" si="264">AK103/AM103*100</f>
        <v>23.88240643</v>
      </c>
      <c r="AP103" s="46">
        <f t="shared" si="16"/>
        <v>85.57367829</v>
      </c>
      <c r="AQ103" s="46">
        <f t="shared" ref="AQ103:AQ160" si="265">AK103/(AJ103+AI103)*100</f>
        <v>31.37567191</v>
      </c>
      <c r="AR103" s="46">
        <f t="shared" si="250"/>
        <v>10.07985217</v>
      </c>
      <c r="AS103" s="46"/>
      <c r="AT103" s="46"/>
      <c r="AU103" s="43">
        <f t="shared" si="19"/>
        <v>6.966096651</v>
      </c>
      <c r="AV103" s="43">
        <f t="shared" ref="AV103:AV160" si="266">AK103/R103*100</f>
        <v>3.607810819</v>
      </c>
      <c r="AW103" s="43">
        <f t="shared" si="21"/>
        <v>8.140466543</v>
      </c>
      <c r="AX103" s="43">
        <f t="shared" si="251"/>
        <v>0.01183826451</v>
      </c>
      <c r="AY103" s="46">
        <f t="shared" si="252"/>
        <v>15.10656319</v>
      </c>
      <c r="AZ103" s="49"/>
      <c r="BA103" s="49"/>
    </row>
    <row r="104" ht="12.75" customHeight="1">
      <c r="A104" s="46">
        <v>401.0</v>
      </c>
      <c r="B104" s="47">
        <v>44677.0</v>
      </c>
      <c r="C104" s="46">
        <v>273.0</v>
      </c>
      <c r="D104" s="46">
        <v>7.5</v>
      </c>
      <c r="E104" s="48">
        <v>5.0</v>
      </c>
      <c r="F104" s="46" t="s">
        <v>49</v>
      </c>
      <c r="G104" s="54">
        <v>1.171</v>
      </c>
      <c r="H104" s="54"/>
      <c r="I104" s="54">
        <v>0.414</v>
      </c>
      <c r="J104" s="46">
        <v>0.3998</v>
      </c>
      <c r="K104" s="46">
        <v>0.3974</v>
      </c>
      <c r="L104" s="46">
        <v>35.35</v>
      </c>
      <c r="M104" s="46">
        <v>3.9787</v>
      </c>
      <c r="N104" s="46"/>
      <c r="O104" s="46">
        <v>0.6273</v>
      </c>
      <c r="P104" s="46">
        <v>0.8435</v>
      </c>
      <c r="Q104" s="46">
        <v>0.5083</v>
      </c>
      <c r="R104" s="46">
        <f t="shared" si="167"/>
        <v>2.8077</v>
      </c>
      <c r="S104" s="46">
        <f t="shared" ref="S104:U104" si="256">O104-I104</f>
        <v>0.2133</v>
      </c>
      <c r="T104" s="46">
        <f t="shared" si="256"/>
        <v>0.4437</v>
      </c>
      <c r="U104" s="46">
        <f t="shared" si="256"/>
        <v>0.1109</v>
      </c>
      <c r="V104" s="46">
        <f t="shared" si="257"/>
        <v>0.3242</v>
      </c>
      <c r="W104" s="46">
        <f t="shared" si="258"/>
        <v>0.7679</v>
      </c>
      <c r="X104" s="46">
        <v>3.9295</v>
      </c>
      <c r="Y104" s="46">
        <v>0.4661</v>
      </c>
      <c r="Z104" s="46">
        <v>0.4715</v>
      </c>
      <c r="AA104" s="46">
        <v>0.4099</v>
      </c>
      <c r="AB104" s="46"/>
      <c r="AC104" s="46">
        <f t="shared" si="8"/>
        <v>2.7585</v>
      </c>
      <c r="AD104" s="46">
        <f t="shared" ref="AD104:AF104" si="259">Y104-I104</f>
        <v>0.0521</v>
      </c>
      <c r="AE104" s="46">
        <f t="shared" si="259"/>
        <v>0.0717</v>
      </c>
      <c r="AF104" s="46">
        <f t="shared" si="259"/>
        <v>0.0125</v>
      </c>
      <c r="AG104" s="46">
        <f t="shared" si="260"/>
        <v>0.0646</v>
      </c>
      <c r="AH104" s="46">
        <f t="shared" si="72"/>
        <v>0.0492</v>
      </c>
      <c r="AI104" s="46">
        <f t="shared" ref="AI104:AK104" si="261">S104-AD104</f>
        <v>0.1612</v>
      </c>
      <c r="AJ104" s="46">
        <f t="shared" si="261"/>
        <v>0.372</v>
      </c>
      <c r="AK104" s="46">
        <f t="shared" si="261"/>
        <v>0.0984</v>
      </c>
      <c r="AL104" s="46">
        <f t="shared" si="262"/>
        <v>0.2596</v>
      </c>
      <c r="AM104" s="46">
        <f t="shared" si="263"/>
        <v>0.6316</v>
      </c>
      <c r="AN104" s="46">
        <f t="shared" si="214"/>
        <v>58.89803673</v>
      </c>
      <c r="AO104" s="46">
        <f t="shared" si="264"/>
        <v>15.57948068</v>
      </c>
      <c r="AP104" s="46">
        <f t="shared" si="16"/>
        <v>143.2973806</v>
      </c>
      <c r="AQ104" s="46">
        <f t="shared" si="265"/>
        <v>18.45461365</v>
      </c>
      <c r="AR104" s="46">
        <f t="shared" si="250"/>
        <v>17.56585375</v>
      </c>
      <c r="AS104" s="46"/>
      <c r="AT104" s="46"/>
      <c r="AU104" s="43">
        <f t="shared" si="19"/>
        <v>13.24927877</v>
      </c>
      <c r="AV104" s="43">
        <f t="shared" si="266"/>
        <v>3.504647932</v>
      </c>
      <c r="AW104" s="43">
        <f t="shared" si="21"/>
        <v>9.246002066</v>
      </c>
      <c r="AX104" s="43">
        <f t="shared" si="251"/>
        <v>0.01429795306</v>
      </c>
      <c r="AY104" s="46">
        <f t="shared" si="252"/>
        <v>22.49528083</v>
      </c>
      <c r="AZ104" s="49"/>
      <c r="BA104" s="49"/>
    </row>
    <row r="105" ht="12.75" customHeight="1">
      <c r="A105" s="46">
        <v>402.0</v>
      </c>
      <c r="B105" s="47">
        <v>44677.0</v>
      </c>
      <c r="C105" s="46">
        <v>273.0</v>
      </c>
      <c r="D105" s="46">
        <v>7.5</v>
      </c>
      <c r="E105" s="48">
        <v>5.0</v>
      </c>
      <c r="F105" s="46" t="s">
        <v>49</v>
      </c>
      <c r="G105" s="54">
        <v>1.1911</v>
      </c>
      <c r="H105" s="54"/>
      <c r="I105" s="54">
        <v>0.4141</v>
      </c>
      <c r="J105" s="46">
        <v>0.3984</v>
      </c>
      <c r="K105" s="46">
        <v>0.4003</v>
      </c>
      <c r="L105" s="46">
        <v>41.25</v>
      </c>
      <c r="M105" s="46">
        <v>5.6896</v>
      </c>
      <c r="N105" s="46"/>
      <c r="O105" s="46">
        <v>0.7494</v>
      </c>
      <c r="P105" s="46">
        <v>0.7361</v>
      </c>
      <c r="Q105" s="46">
        <v>0.6262</v>
      </c>
      <c r="R105" s="46">
        <f t="shared" si="167"/>
        <v>4.4985</v>
      </c>
      <c r="S105" s="46">
        <f t="shared" ref="S105:U105" si="267">O105-I105</f>
        <v>0.3353</v>
      </c>
      <c r="T105" s="46">
        <f t="shared" si="267"/>
        <v>0.3377</v>
      </c>
      <c r="U105" s="46">
        <f t="shared" si="267"/>
        <v>0.2259</v>
      </c>
      <c r="V105" s="46">
        <f t="shared" si="257"/>
        <v>0.5612</v>
      </c>
      <c r="W105" s="46">
        <f t="shared" si="258"/>
        <v>0.8989</v>
      </c>
      <c r="X105" s="46">
        <v>5.5865</v>
      </c>
      <c r="Y105" s="46">
        <v>0.4906</v>
      </c>
      <c r="Z105" s="46">
        <v>0.4643</v>
      </c>
      <c r="AA105" s="46">
        <v>0.4295</v>
      </c>
      <c r="AB105" s="46"/>
      <c r="AC105" s="46">
        <f t="shared" si="8"/>
        <v>4.3954</v>
      </c>
      <c r="AD105" s="46">
        <f t="shared" ref="AD105:AF105" si="268">Y105-I105</f>
        <v>0.0765</v>
      </c>
      <c r="AE105" s="46">
        <f t="shared" si="268"/>
        <v>0.0659</v>
      </c>
      <c r="AF105" s="46">
        <f t="shared" si="268"/>
        <v>0.0292</v>
      </c>
      <c r="AG105" s="46">
        <f t="shared" si="260"/>
        <v>0.1057</v>
      </c>
      <c r="AH105" s="46">
        <f t="shared" si="72"/>
        <v>0.1031</v>
      </c>
      <c r="AI105" s="46">
        <f t="shared" ref="AI105:AK105" si="269">S105-AD105</f>
        <v>0.2588</v>
      </c>
      <c r="AJ105" s="46">
        <f t="shared" si="269"/>
        <v>0.2718</v>
      </c>
      <c r="AK105" s="46">
        <f t="shared" si="269"/>
        <v>0.1967</v>
      </c>
      <c r="AL105" s="46">
        <f t="shared" si="262"/>
        <v>0.4555</v>
      </c>
      <c r="AM105" s="46">
        <f t="shared" si="263"/>
        <v>0.7273</v>
      </c>
      <c r="AN105" s="46">
        <f t="shared" si="214"/>
        <v>37.37109858</v>
      </c>
      <c r="AO105" s="46">
        <f t="shared" si="264"/>
        <v>27.0452358</v>
      </c>
      <c r="AP105" s="46">
        <f t="shared" si="16"/>
        <v>59.67069155</v>
      </c>
      <c r="AQ105" s="46">
        <f t="shared" si="265"/>
        <v>37.07124011</v>
      </c>
      <c r="AR105" s="46">
        <f t="shared" si="250"/>
        <v>6.336659413</v>
      </c>
      <c r="AS105" s="46"/>
      <c r="AT105" s="46"/>
      <c r="AU105" s="43">
        <f t="shared" si="19"/>
        <v>6.042014005</v>
      </c>
      <c r="AV105" s="43">
        <f t="shared" si="266"/>
        <v>4.372568634</v>
      </c>
      <c r="AW105" s="43">
        <f t="shared" si="21"/>
        <v>10.12559742</v>
      </c>
      <c r="AX105" s="43">
        <f t="shared" si="251"/>
        <v>0.01036195564</v>
      </c>
      <c r="AY105" s="46">
        <f t="shared" si="252"/>
        <v>16.16761143</v>
      </c>
      <c r="AZ105" s="49"/>
      <c r="BA105" s="49"/>
    </row>
    <row r="106" ht="12.75" customHeight="1">
      <c r="A106" s="46">
        <v>403.0</v>
      </c>
      <c r="B106" s="47">
        <v>44677.0</v>
      </c>
      <c r="C106" s="46">
        <v>273.0</v>
      </c>
      <c r="D106" s="46">
        <v>7.5</v>
      </c>
      <c r="E106" s="48">
        <v>5.0</v>
      </c>
      <c r="F106" s="46" t="s">
        <v>49</v>
      </c>
      <c r="G106" s="54">
        <v>1.1861</v>
      </c>
      <c r="H106" s="54"/>
      <c r="I106" s="54">
        <v>0.4141</v>
      </c>
      <c r="J106" s="46">
        <v>0.3973</v>
      </c>
      <c r="K106" s="46">
        <v>0.4039</v>
      </c>
      <c r="L106" s="46">
        <v>38.0</v>
      </c>
      <c r="M106" s="46">
        <v>5.2923</v>
      </c>
      <c r="N106" s="46"/>
      <c r="O106" s="46">
        <v>0.6695</v>
      </c>
      <c r="P106" s="46">
        <v>0.6053</v>
      </c>
      <c r="Q106" s="46">
        <v>0.5252</v>
      </c>
      <c r="R106" s="46">
        <f t="shared" si="167"/>
        <v>4.1062</v>
      </c>
      <c r="S106" s="46">
        <f t="shared" ref="S106:U106" si="270">O106-I106</f>
        <v>0.2554</v>
      </c>
      <c r="T106" s="46">
        <f t="shared" si="270"/>
        <v>0.208</v>
      </c>
      <c r="U106" s="46">
        <f t="shared" si="270"/>
        <v>0.1213</v>
      </c>
      <c r="V106" s="46">
        <f t="shared" si="257"/>
        <v>0.3767</v>
      </c>
      <c r="W106" s="46">
        <f t="shared" si="258"/>
        <v>0.5847</v>
      </c>
      <c r="X106" s="46">
        <v>5.2238</v>
      </c>
      <c r="Y106" s="46">
        <v>0.4855</v>
      </c>
      <c r="Z106" s="46">
        <v>0.4245</v>
      </c>
      <c r="AA106" s="46">
        <v>0.4188</v>
      </c>
      <c r="AB106" s="46"/>
      <c r="AC106" s="46">
        <f t="shared" si="8"/>
        <v>4.0377</v>
      </c>
      <c r="AD106" s="46">
        <f t="shared" ref="AD106:AF106" si="271">Y106-I106</f>
        <v>0.0714</v>
      </c>
      <c r="AE106" s="46">
        <f t="shared" si="271"/>
        <v>0.0272</v>
      </c>
      <c r="AF106" s="46">
        <f t="shared" si="271"/>
        <v>0.0149</v>
      </c>
      <c r="AG106" s="46">
        <f t="shared" si="260"/>
        <v>0.0863</v>
      </c>
      <c r="AH106" s="46">
        <f t="shared" si="72"/>
        <v>0.0685</v>
      </c>
      <c r="AI106" s="46">
        <f t="shared" ref="AI106:AK106" si="272">S106-AD106</f>
        <v>0.184</v>
      </c>
      <c r="AJ106" s="46">
        <f t="shared" si="272"/>
        <v>0.1808</v>
      </c>
      <c r="AK106" s="46">
        <f t="shared" si="272"/>
        <v>0.1064</v>
      </c>
      <c r="AL106" s="46">
        <f t="shared" si="262"/>
        <v>0.2904</v>
      </c>
      <c r="AM106" s="46">
        <f t="shared" si="263"/>
        <v>0.4712</v>
      </c>
      <c r="AN106" s="46">
        <f t="shared" si="214"/>
        <v>38.37011885</v>
      </c>
      <c r="AO106" s="46">
        <f t="shared" si="264"/>
        <v>22.58064516</v>
      </c>
      <c r="AP106" s="46">
        <f t="shared" si="16"/>
        <v>62.25895317</v>
      </c>
      <c r="AQ106" s="46">
        <f t="shared" si="265"/>
        <v>29.16666667</v>
      </c>
      <c r="AR106" s="46">
        <f t="shared" si="250"/>
        <v>6.13443922</v>
      </c>
      <c r="AS106" s="46"/>
      <c r="AT106" s="46"/>
      <c r="AU106" s="43">
        <f t="shared" si="19"/>
        <v>4.403097755</v>
      </c>
      <c r="AV106" s="43">
        <f t="shared" si="266"/>
        <v>2.591203546</v>
      </c>
      <c r="AW106" s="43">
        <f t="shared" si="21"/>
        <v>7.072232234</v>
      </c>
      <c r="AX106" s="43">
        <f t="shared" si="251"/>
        <v>0.008587257618</v>
      </c>
      <c r="AY106" s="46">
        <f t="shared" si="252"/>
        <v>11.47532999</v>
      </c>
      <c r="AZ106" s="49"/>
      <c r="BA106" s="49"/>
    </row>
    <row r="107" ht="12.75" customHeight="1">
      <c r="A107" s="46">
        <v>404.0</v>
      </c>
      <c r="B107" s="47">
        <v>44677.0</v>
      </c>
      <c r="C107" s="46">
        <v>273.0</v>
      </c>
      <c r="D107" s="46">
        <v>7.5</v>
      </c>
      <c r="E107" s="48">
        <v>5.0</v>
      </c>
      <c r="F107" s="46" t="s">
        <v>49</v>
      </c>
      <c r="G107" s="54">
        <v>1.195</v>
      </c>
      <c r="H107" s="54"/>
      <c r="I107" s="54">
        <v>0.4094</v>
      </c>
      <c r="J107" s="46">
        <v>0.3961</v>
      </c>
      <c r="K107" s="46">
        <v>0.3975</v>
      </c>
      <c r="L107" s="46">
        <v>38.38</v>
      </c>
      <c r="M107" s="46">
        <v>5.1705</v>
      </c>
      <c r="N107" s="46"/>
      <c r="O107" s="46">
        <v>0.719</v>
      </c>
      <c r="P107" s="46">
        <v>0.635</v>
      </c>
      <c r="Q107" s="46">
        <v>0.571</v>
      </c>
      <c r="R107" s="46">
        <f t="shared" si="167"/>
        <v>3.9755</v>
      </c>
      <c r="S107" s="46">
        <f t="shared" ref="S107:U107" si="273">O107-I107</f>
        <v>0.3096</v>
      </c>
      <c r="T107" s="46">
        <f t="shared" si="273"/>
        <v>0.2389</v>
      </c>
      <c r="U107" s="46">
        <f t="shared" si="273"/>
        <v>0.1735</v>
      </c>
      <c r="V107" s="46">
        <f t="shared" si="257"/>
        <v>0.4831</v>
      </c>
      <c r="W107" s="46">
        <f t="shared" si="258"/>
        <v>0.722</v>
      </c>
      <c r="X107" s="46">
        <v>5.0912</v>
      </c>
      <c r="Y107" s="46">
        <v>0.4861</v>
      </c>
      <c r="Z107" s="46">
        <v>0.4342</v>
      </c>
      <c r="AA107" s="46">
        <v>0.4196</v>
      </c>
      <c r="AB107" s="46"/>
      <c r="AC107" s="46">
        <f t="shared" si="8"/>
        <v>3.8962</v>
      </c>
      <c r="AD107" s="46">
        <f t="shared" ref="AD107:AF107" si="274">Y107-I107</f>
        <v>0.0767</v>
      </c>
      <c r="AE107" s="46">
        <f t="shared" si="274"/>
        <v>0.0381</v>
      </c>
      <c r="AF107" s="46">
        <f t="shared" si="274"/>
        <v>0.0221</v>
      </c>
      <c r="AG107" s="46">
        <f t="shared" si="260"/>
        <v>0.0988</v>
      </c>
      <c r="AH107" s="46">
        <f t="shared" si="72"/>
        <v>0.0793</v>
      </c>
      <c r="AI107" s="46">
        <f t="shared" ref="AI107:AK107" si="275">S107-AD107</f>
        <v>0.2329</v>
      </c>
      <c r="AJ107" s="46">
        <f t="shared" si="275"/>
        <v>0.2008</v>
      </c>
      <c r="AK107" s="46">
        <f t="shared" si="275"/>
        <v>0.1514</v>
      </c>
      <c r="AL107" s="46">
        <f t="shared" si="262"/>
        <v>0.3843</v>
      </c>
      <c r="AM107" s="46">
        <f t="shared" si="263"/>
        <v>0.5851</v>
      </c>
      <c r="AN107" s="46">
        <f t="shared" si="214"/>
        <v>34.31891984</v>
      </c>
      <c r="AO107" s="46">
        <f t="shared" si="264"/>
        <v>25.87591865</v>
      </c>
      <c r="AP107" s="46">
        <f t="shared" si="16"/>
        <v>52.25084569</v>
      </c>
      <c r="AQ107" s="46">
        <f t="shared" si="265"/>
        <v>34.90892322</v>
      </c>
      <c r="AR107" s="46">
        <f t="shared" si="250"/>
        <v>6.509995203</v>
      </c>
      <c r="AS107" s="46"/>
      <c r="AT107" s="46"/>
      <c r="AU107" s="43">
        <f t="shared" si="19"/>
        <v>5.050936989</v>
      </c>
      <c r="AV107" s="43">
        <f t="shared" si="266"/>
        <v>3.808325997</v>
      </c>
      <c r="AW107" s="43">
        <f t="shared" si="21"/>
        <v>9.66670859</v>
      </c>
      <c r="AX107" s="43">
        <f t="shared" si="251"/>
        <v>0.01034940034</v>
      </c>
      <c r="AY107" s="46">
        <f t="shared" si="252"/>
        <v>14.71764558</v>
      </c>
      <c r="AZ107" s="49"/>
      <c r="BA107" s="49"/>
    </row>
    <row r="108" ht="12.75" customHeight="1">
      <c r="A108" s="46">
        <v>405.0</v>
      </c>
      <c r="B108" s="47">
        <v>44677.0</v>
      </c>
      <c r="C108" s="46">
        <v>273.0</v>
      </c>
      <c r="D108" s="46">
        <v>7.5</v>
      </c>
      <c r="E108" s="48">
        <v>6.0</v>
      </c>
      <c r="F108" s="46" t="s">
        <v>53</v>
      </c>
      <c r="G108" s="54">
        <v>1.1885</v>
      </c>
      <c r="H108" s="54"/>
      <c r="I108" s="54">
        <v>0.4131</v>
      </c>
      <c r="J108" s="46">
        <v>0.3956</v>
      </c>
      <c r="K108" s="46">
        <v>0.4004</v>
      </c>
      <c r="L108" s="46">
        <v>34.45</v>
      </c>
      <c r="M108" s="46">
        <v>4.2179</v>
      </c>
      <c r="N108" s="46"/>
      <c r="O108" s="46">
        <v>0.6322</v>
      </c>
      <c r="P108" s="46">
        <v>0.6143</v>
      </c>
      <c r="Q108" s="46">
        <v>0.5406</v>
      </c>
      <c r="R108" s="46">
        <f t="shared" si="167"/>
        <v>3.0294</v>
      </c>
      <c r="S108" s="46">
        <f t="shared" ref="S108:U108" si="276">O108-I108</f>
        <v>0.2191</v>
      </c>
      <c r="T108" s="46">
        <f t="shared" si="276"/>
        <v>0.2187</v>
      </c>
      <c r="U108" s="46">
        <f t="shared" si="276"/>
        <v>0.1402</v>
      </c>
      <c r="V108" s="46">
        <f t="shared" si="257"/>
        <v>0.3593</v>
      </c>
      <c r="W108" s="46">
        <f t="shared" si="258"/>
        <v>0.578</v>
      </c>
      <c r="X108" s="46">
        <v>4.1561</v>
      </c>
      <c r="Y108" s="46">
        <v>0.4672</v>
      </c>
      <c r="Z108" s="46">
        <v>0.4325</v>
      </c>
      <c r="AA108" s="46">
        <v>0.4186</v>
      </c>
      <c r="AB108" s="46"/>
      <c r="AC108" s="46">
        <f t="shared" si="8"/>
        <v>2.9676</v>
      </c>
      <c r="AD108" s="46">
        <f t="shared" ref="AD108:AF108" si="277">Y108-I108</f>
        <v>0.0541</v>
      </c>
      <c r="AE108" s="46">
        <f t="shared" si="277"/>
        <v>0.0369</v>
      </c>
      <c r="AF108" s="46">
        <f t="shared" si="277"/>
        <v>0.0182</v>
      </c>
      <c r="AG108" s="46">
        <f t="shared" si="260"/>
        <v>0.0723</v>
      </c>
      <c r="AH108" s="46">
        <f t="shared" si="72"/>
        <v>0.0618</v>
      </c>
      <c r="AI108" s="46">
        <f t="shared" ref="AI108:AK108" si="278">S108-AD108</f>
        <v>0.165</v>
      </c>
      <c r="AJ108" s="46">
        <f t="shared" si="278"/>
        <v>0.1818</v>
      </c>
      <c r="AK108" s="46">
        <f t="shared" si="278"/>
        <v>0.122</v>
      </c>
      <c r="AL108" s="46">
        <f t="shared" si="262"/>
        <v>0.287</v>
      </c>
      <c r="AM108" s="46">
        <f t="shared" si="263"/>
        <v>0.4688</v>
      </c>
      <c r="AN108" s="46">
        <f t="shared" si="214"/>
        <v>38.77986348</v>
      </c>
      <c r="AO108" s="46">
        <f t="shared" si="264"/>
        <v>26.02389078</v>
      </c>
      <c r="AP108" s="46">
        <f t="shared" si="16"/>
        <v>63.34494774</v>
      </c>
      <c r="AQ108" s="46">
        <f t="shared" si="265"/>
        <v>35.17877739</v>
      </c>
      <c r="AR108" s="46">
        <f t="shared" si="250"/>
        <v>9.659020306</v>
      </c>
      <c r="AS108" s="46"/>
      <c r="AT108" s="46"/>
      <c r="AU108" s="43">
        <f t="shared" si="19"/>
        <v>6.001188354</v>
      </c>
      <c r="AV108" s="43">
        <f t="shared" si="266"/>
        <v>4.027200106</v>
      </c>
      <c r="AW108" s="43">
        <f t="shared" si="21"/>
        <v>9.473823199</v>
      </c>
      <c r="AX108" s="43">
        <f t="shared" si="251"/>
        <v>0.01146621087</v>
      </c>
      <c r="AY108" s="46">
        <f t="shared" si="252"/>
        <v>15.47501155</v>
      </c>
      <c r="AZ108" s="49"/>
      <c r="BA108" s="49"/>
    </row>
    <row r="109" ht="12.75" customHeight="1">
      <c r="A109" s="46">
        <v>406.0</v>
      </c>
      <c r="B109" s="47">
        <v>44677.0</v>
      </c>
      <c r="C109" s="46">
        <v>273.0</v>
      </c>
      <c r="D109" s="46">
        <v>7.5</v>
      </c>
      <c r="E109" s="48">
        <v>6.0</v>
      </c>
      <c r="F109" s="46" t="s">
        <v>53</v>
      </c>
      <c r="G109" s="54">
        <v>1.1876</v>
      </c>
      <c r="H109" s="54"/>
      <c r="I109" s="54">
        <v>0.4139</v>
      </c>
      <c r="J109" s="46">
        <v>0.3969</v>
      </c>
      <c r="K109" s="46">
        <v>0.4016</v>
      </c>
      <c r="L109" s="46">
        <v>35.1</v>
      </c>
      <c r="M109" s="46">
        <v>4.648</v>
      </c>
      <c r="N109" s="46"/>
      <c r="O109" s="46">
        <v>0.6593</v>
      </c>
      <c r="P109" s="46">
        <v>0.6831</v>
      </c>
      <c r="Q109" s="46">
        <v>0.536</v>
      </c>
      <c r="R109" s="46">
        <f t="shared" si="167"/>
        <v>3.4604</v>
      </c>
      <c r="S109" s="46">
        <f t="shared" ref="S109:U109" si="279">O109-I109</f>
        <v>0.2454</v>
      </c>
      <c r="T109" s="46">
        <f t="shared" si="279"/>
        <v>0.2862</v>
      </c>
      <c r="U109" s="46">
        <f t="shared" si="279"/>
        <v>0.1344</v>
      </c>
      <c r="V109" s="46">
        <f t="shared" si="257"/>
        <v>0.3798</v>
      </c>
      <c r="W109" s="46">
        <f t="shared" si="258"/>
        <v>0.666</v>
      </c>
      <c r="X109" s="46">
        <v>4.5932</v>
      </c>
      <c r="Y109" s="46">
        <v>0.4696</v>
      </c>
      <c r="Z109" s="46">
        <v>0.4481</v>
      </c>
      <c r="AA109" s="46">
        <v>0.4194</v>
      </c>
      <c r="AB109" s="46"/>
      <c r="AC109" s="46">
        <f t="shared" si="8"/>
        <v>3.4056</v>
      </c>
      <c r="AD109" s="46">
        <f t="shared" ref="AD109:AF109" si="280">Y109-I109</f>
        <v>0.0557</v>
      </c>
      <c r="AE109" s="46">
        <f t="shared" si="280"/>
        <v>0.0512</v>
      </c>
      <c r="AF109" s="46">
        <f t="shared" si="280"/>
        <v>0.0178</v>
      </c>
      <c r="AG109" s="46">
        <f t="shared" si="260"/>
        <v>0.0735</v>
      </c>
      <c r="AH109" s="46">
        <f t="shared" si="72"/>
        <v>0.0548</v>
      </c>
      <c r="AI109" s="46">
        <f t="shared" ref="AI109:AK109" si="281">S109-AD109</f>
        <v>0.1897</v>
      </c>
      <c r="AJ109" s="46">
        <f t="shared" si="281"/>
        <v>0.235</v>
      </c>
      <c r="AK109" s="46">
        <f t="shared" si="281"/>
        <v>0.1166</v>
      </c>
      <c r="AL109" s="46">
        <f t="shared" si="262"/>
        <v>0.3063</v>
      </c>
      <c r="AM109" s="46">
        <f t="shared" si="263"/>
        <v>0.5413</v>
      </c>
      <c r="AN109" s="46">
        <f t="shared" si="214"/>
        <v>43.41400333</v>
      </c>
      <c r="AO109" s="46">
        <f t="shared" si="264"/>
        <v>21.54073527</v>
      </c>
      <c r="AP109" s="46">
        <f t="shared" si="16"/>
        <v>76.72216781</v>
      </c>
      <c r="AQ109" s="46">
        <f t="shared" si="265"/>
        <v>27.45467389</v>
      </c>
      <c r="AR109" s="46">
        <f t="shared" si="250"/>
        <v>11.46272859</v>
      </c>
      <c r="AS109" s="46"/>
      <c r="AT109" s="46"/>
      <c r="AU109" s="43">
        <f t="shared" si="19"/>
        <v>6.791122414</v>
      </c>
      <c r="AV109" s="43">
        <f t="shared" si="266"/>
        <v>3.369552653</v>
      </c>
      <c r="AW109" s="43">
        <f t="shared" si="21"/>
        <v>8.851577852</v>
      </c>
      <c r="AX109" s="43">
        <f t="shared" si="251"/>
        <v>0.01251747341</v>
      </c>
      <c r="AY109" s="46">
        <f t="shared" si="252"/>
        <v>15.64270027</v>
      </c>
      <c r="AZ109" s="49"/>
      <c r="BA109" s="49"/>
    </row>
    <row r="110" ht="12.75" customHeight="1">
      <c r="A110" s="46">
        <v>407.0</v>
      </c>
      <c r="B110" s="47">
        <v>44677.0</v>
      </c>
      <c r="C110" s="46">
        <v>273.0</v>
      </c>
      <c r="D110" s="46">
        <v>7.5</v>
      </c>
      <c r="E110" s="48">
        <v>6.0</v>
      </c>
      <c r="F110" s="46" t="s">
        <v>53</v>
      </c>
      <c r="G110" s="54">
        <v>1.1775</v>
      </c>
      <c r="H110" s="54"/>
      <c r="I110" s="54">
        <v>0.4115</v>
      </c>
      <c r="J110" s="46">
        <v>0.3924</v>
      </c>
      <c r="K110" s="46">
        <v>0.4007</v>
      </c>
      <c r="L110" s="46">
        <v>33.1</v>
      </c>
      <c r="M110" s="46">
        <v>3.7278</v>
      </c>
      <c r="N110" s="46"/>
      <c r="O110" s="46">
        <v>0.6341</v>
      </c>
      <c r="P110" s="46">
        <v>0.5033</v>
      </c>
      <c r="Q110" s="46">
        <v>0.5684</v>
      </c>
      <c r="R110" s="46">
        <f t="shared" si="167"/>
        <v>2.5503</v>
      </c>
      <c r="S110" s="46">
        <f t="shared" ref="S110:U110" si="282">O110-I110</f>
        <v>0.2226</v>
      </c>
      <c r="T110" s="46">
        <f t="shared" si="282"/>
        <v>0.1109</v>
      </c>
      <c r="U110" s="46">
        <f t="shared" si="282"/>
        <v>0.1677</v>
      </c>
      <c r="V110" s="46">
        <f t="shared" si="257"/>
        <v>0.3903</v>
      </c>
      <c r="W110" s="46">
        <f t="shared" si="258"/>
        <v>0.5012</v>
      </c>
      <c r="X110" s="46">
        <v>3.6683</v>
      </c>
      <c r="Y110" s="46">
        <v>0.4594</v>
      </c>
      <c r="Z110" s="46">
        <v>0.4085</v>
      </c>
      <c r="AA110" s="46">
        <v>0.4188</v>
      </c>
      <c r="AB110" s="46"/>
      <c r="AC110" s="46">
        <f t="shared" si="8"/>
        <v>2.4908</v>
      </c>
      <c r="AD110" s="46">
        <f t="shared" ref="AD110:AF110" si="283">Y110-I110</f>
        <v>0.0479</v>
      </c>
      <c r="AE110" s="46">
        <f t="shared" si="283"/>
        <v>0.0161</v>
      </c>
      <c r="AF110" s="46">
        <f t="shared" si="283"/>
        <v>0.0181</v>
      </c>
      <c r="AG110" s="46">
        <f t="shared" si="260"/>
        <v>0.066</v>
      </c>
      <c r="AH110" s="46">
        <f t="shared" si="72"/>
        <v>0.0595</v>
      </c>
      <c r="AI110" s="46">
        <f t="shared" ref="AI110:AK110" si="284">S110-AD110</f>
        <v>0.1747</v>
      </c>
      <c r="AJ110" s="46">
        <f t="shared" si="284"/>
        <v>0.0948</v>
      </c>
      <c r="AK110" s="46">
        <f t="shared" si="284"/>
        <v>0.1496</v>
      </c>
      <c r="AL110" s="46">
        <f t="shared" si="262"/>
        <v>0.3243</v>
      </c>
      <c r="AM110" s="46">
        <f t="shared" si="263"/>
        <v>0.4191</v>
      </c>
      <c r="AN110" s="46">
        <f t="shared" si="214"/>
        <v>22.61989979</v>
      </c>
      <c r="AO110" s="46">
        <f t="shared" si="264"/>
        <v>35.69553806</v>
      </c>
      <c r="AP110" s="46">
        <f t="shared" si="16"/>
        <v>29.23219241</v>
      </c>
      <c r="AQ110" s="46">
        <f t="shared" si="265"/>
        <v>55.51020408</v>
      </c>
      <c r="AR110" s="46">
        <f t="shared" si="250"/>
        <v>6.046885888</v>
      </c>
      <c r="AS110" s="46"/>
      <c r="AT110" s="46"/>
      <c r="AU110" s="43">
        <f t="shared" si="19"/>
        <v>3.71720974</v>
      </c>
      <c r="AV110" s="43">
        <f t="shared" si="266"/>
        <v>5.865976552</v>
      </c>
      <c r="AW110" s="43">
        <f t="shared" si="21"/>
        <v>12.71615104</v>
      </c>
      <c r="AX110" s="43">
        <f t="shared" si="251"/>
        <v>0.01155669574</v>
      </c>
      <c r="AY110" s="46">
        <f t="shared" si="252"/>
        <v>16.43336078</v>
      </c>
      <c r="AZ110" s="49"/>
      <c r="BA110" s="49"/>
    </row>
    <row r="111" ht="12.75" customHeight="1">
      <c r="A111" s="46">
        <v>408.0</v>
      </c>
      <c r="B111" s="47">
        <v>44677.0</v>
      </c>
      <c r="C111" s="46">
        <v>273.0</v>
      </c>
      <c r="D111" s="46">
        <v>7.5</v>
      </c>
      <c r="E111" s="48">
        <v>6.0</v>
      </c>
      <c r="F111" s="46" t="s">
        <v>53</v>
      </c>
      <c r="G111" s="54">
        <v>1.1637</v>
      </c>
      <c r="H111" s="54"/>
      <c r="I111" s="54">
        <v>0.415</v>
      </c>
      <c r="J111" s="46">
        <v>0.3946</v>
      </c>
      <c r="K111" s="46">
        <v>0.3974</v>
      </c>
      <c r="L111" s="46">
        <v>34.725</v>
      </c>
      <c r="M111" s="46">
        <v>4.0945</v>
      </c>
      <c r="N111" s="46"/>
      <c r="O111" s="46">
        <v>0.632</v>
      </c>
      <c r="P111" s="46">
        <v>0.7779</v>
      </c>
      <c r="Q111" s="46">
        <v>0.5331</v>
      </c>
      <c r="R111" s="46">
        <f t="shared" si="167"/>
        <v>2.9308</v>
      </c>
      <c r="S111" s="46">
        <f t="shared" ref="S111:U111" si="285">O111-I111</f>
        <v>0.217</v>
      </c>
      <c r="T111" s="46">
        <f t="shared" si="285"/>
        <v>0.3833</v>
      </c>
      <c r="U111" s="46">
        <f t="shared" si="285"/>
        <v>0.1357</v>
      </c>
      <c r="V111" s="46">
        <f t="shared" si="257"/>
        <v>0.3527</v>
      </c>
      <c r="W111" s="46">
        <f t="shared" si="258"/>
        <v>0.736</v>
      </c>
      <c r="X111" s="46">
        <v>4.0458</v>
      </c>
      <c r="Y111" s="46">
        <v>0.4688</v>
      </c>
      <c r="Z111" s="46">
        <v>0.4565</v>
      </c>
      <c r="AA111" s="46">
        <v>0.4136</v>
      </c>
      <c r="AB111" s="46"/>
      <c r="AC111" s="46">
        <f t="shared" si="8"/>
        <v>2.8821</v>
      </c>
      <c r="AD111" s="46">
        <f t="shared" ref="AD111:AF111" si="286">Y111-I111</f>
        <v>0.0538</v>
      </c>
      <c r="AE111" s="46">
        <f t="shared" si="286"/>
        <v>0.0619</v>
      </c>
      <c r="AF111" s="46">
        <f t="shared" si="286"/>
        <v>0.0162</v>
      </c>
      <c r="AG111" s="46">
        <f t="shared" si="260"/>
        <v>0.07</v>
      </c>
      <c r="AH111" s="46">
        <f t="shared" si="72"/>
        <v>0.0487</v>
      </c>
      <c r="AI111" s="46">
        <f t="shared" ref="AI111:AK111" si="287">S111-AD111</f>
        <v>0.1632</v>
      </c>
      <c r="AJ111" s="46">
        <f t="shared" si="287"/>
        <v>0.3214</v>
      </c>
      <c r="AK111" s="46">
        <f t="shared" si="287"/>
        <v>0.1195</v>
      </c>
      <c r="AL111" s="46">
        <f t="shared" si="262"/>
        <v>0.2827</v>
      </c>
      <c r="AM111" s="46">
        <f t="shared" si="263"/>
        <v>0.6041</v>
      </c>
      <c r="AN111" s="46">
        <f t="shared" si="214"/>
        <v>53.20311207</v>
      </c>
      <c r="AO111" s="46">
        <f t="shared" si="264"/>
        <v>19.78149313</v>
      </c>
      <c r="AP111" s="46">
        <f t="shared" si="16"/>
        <v>113.6894234</v>
      </c>
      <c r="AQ111" s="46">
        <f t="shared" si="265"/>
        <v>24.659513</v>
      </c>
      <c r="AR111" s="46">
        <f t="shared" si="250"/>
        <v>16.46630295</v>
      </c>
      <c r="AS111" s="46"/>
      <c r="AT111" s="46"/>
      <c r="AU111" s="43">
        <f t="shared" si="19"/>
        <v>10.96628907</v>
      </c>
      <c r="AV111" s="43">
        <f t="shared" si="266"/>
        <v>4.077385014</v>
      </c>
      <c r="AW111" s="43">
        <f t="shared" si="21"/>
        <v>9.64583049</v>
      </c>
      <c r="AX111" s="43">
        <f t="shared" si="251"/>
        <v>0.01442720067</v>
      </c>
      <c r="AY111" s="46">
        <f t="shared" si="252"/>
        <v>20.61211956</v>
      </c>
      <c r="AZ111" s="49"/>
      <c r="BA111" s="49"/>
    </row>
    <row r="112" ht="12.75" customHeight="1">
      <c r="A112" s="46">
        <v>409.0</v>
      </c>
      <c r="B112" s="47">
        <v>44677.0</v>
      </c>
      <c r="C112" s="46">
        <v>273.0</v>
      </c>
      <c r="D112" s="46">
        <v>7.5</v>
      </c>
      <c r="E112" s="48">
        <v>6.0</v>
      </c>
      <c r="F112" s="46" t="s">
        <v>53</v>
      </c>
      <c r="G112" s="54">
        <v>1.1912</v>
      </c>
      <c r="H112" s="54"/>
      <c r="I112" s="54">
        <v>0.419</v>
      </c>
      <c r="J112" s="46">
        <v>0.3994</v>
      </c>
      <c r="K112" s="46">
        <v>0.3984</v>
      </c>
      <c r="L112" s="46">
        <v>27.225</v>
      </c>
      <c r="M112" s="46">
        <v>2.6586</v>
      </c>
      <c r="N112" s="46"/>
      <c r="O112" s="46">
        <v>0.5408</v>
      </c>
      <c r="P112" s="46">
        <v>0.5166</v>
      </c>
      <c r="Q112" s="46">
        <v>0.4715</v>
      </c>
      <c r="R112" s="46">
        <f t="shared" si="167"/>
        <v>1.4674</v>
      </c>
      <c r="S112" s="46">
        <f t="shared" ref="S112:U112" si="288">O112-I112</f>
        <v>0.1218</v>
      </c>
      <c r="T112" s="46">
        <f t="shared" si="288"/>
        <v>0.1172</v>
      </c>
      <c r="U112" s="46">
        <f t="shared" si="288"/>
        <v>0.0731</v>
      </c>
      <c r="V112" s="46">
        <f t="shared" si="257"/>
        <v>0.1949</v>
      </c>
      <c r="W112" s="46">
        <f t="shared" si="258"/>
        <v>0.3121</v>
      </c>
      <c r="X112" s="46">
        <v>2.6315</v>
      </c>
      <c r="Y112" s="46">
        <v>0.4457</v>
      </c>
      <c r="Z112" s="46">
        <v>0.4168</v>
      </c>
      <c r="AA112" s="46">
        <v>0.4066</v>
      </c>
      <c r="AB112" s="46"/>
      <c r="AC112" s="46">
        <f t="shared" si="8"/>
        <v>1.4403</v>
      </c>
      <c r="AD112" s="46">
        <f t="shared" ref="AD112:AF112" si="289">Y112-I112</f>
        <v>0.0267</v>
      </c>
      <c r="AE112" s="46">
        <f t="shared" si="289"/>
        <v>0.0174</v>
      </c>
      <c r="AF112" s="46">
        <f t="shared" si="289"/>
        <v>0.0082</v>
      </c>
      <c r="AG112" s="46">
        <f t="shared" si="260"/>
        <v>0.0349</v>
      </c>
      <c r="AH112" s="46">
        <f t="shared" si="72"/>
        <v>0.0271</v>
      </c>
      <c r="AI112" s="46">
        <f t="shared" ref="AI112:AK112" si="290">S112-AD112</f>
        <v>0.0951</v>
      </c>
      <c r="AJ112" s="46">
        <f t="shared" si="290"/>
        <v>0.0998</v>
      </c>
      <c r="AK112" s="46">
        <f t="shared" si="290"/>
        <v>0.0649</v>
      </c>
      <c r="AL112" s="46">
        <f t="shared" si="262"/>
        <v>0.16</v>
      </c>
      <c r="AM112" s="46">
        <f t="shared" si="263"/>
        <v>0.2598</v>
      </c>
      <c r="AN112" s="46">
        <f t="shared" si="214"/>
        <v>38.41416474</v>
      </c>
      <c r="AO112" s="46">
        <f t="shared" si="264"/>
        <v>24.98075443</v>
      </c>
      <c r="AP112" s="46">
        <f t="shared" si="16"/>
        <v>62.375</v>
      </c>
      <c r="AQ112" s="46">
        <f t="shared" si="265"/>
        <v>33.29912776</v>
      </c>
      <c r="AR112" s="46">
        <f t="shared" si="250"/>
        <v>15.55524331</v>
      </c>
      <c r="AS112" s="46"/>
      <c r="AT112" s="46"/>
      <c r="AU112" s="43">
        <f t="shared" si="19"/>
        <v>6.801144882</v>
      </c>
      <c r="AV112" s="43">
        <f t="shared" si="266"/>
        <v>4.422788606</v>
      </c>
      <c r="AW112" s="43">
        <f t="shared" si="21"/>
        <v>10.90363909</v>
      </c>
      <c r="AX112" s="43">
        <f t="shared" si="251"/>
        <v>0.01287465148</v>
      </c>
      <c r="AY112" s="46">
        <f t="shared" si="252"/>
        <v>17.70478397</v>
      </c>
      <c r="AZ112" s="49"/>
      <c r="BA112" s="49"/>
    </row>
    <row r="113" ht="12.75" customHeight="1">
      <c r="A113" s="46">
        <v>410.0</v>
      </c>
      <c r="B113" s="47">
        <v>44677.0</v>
      </c>
      <c r="C113" s="46">
        <v>273.0</v>
      </c>
      <c r="D113" s="46">
        <v>7.5</v>
      </c>
      <c r="E113" s="48">
        <v>7.0</v>
      </c>
      <c r="F113" s="46" t="s">
        <v>56</v>
      </c>
      <c r="G113" s="54">
        <v>1.1971</v>
      </c>
      <c r="H113" s="54"/>
      <c r="I113" s="54">
        <v>0.4098</v>
      </c>
      <c r="J113" s="46">
        <v>0.3949</v>
      </c>
      <c r="K113" s="46">
        <v>0.3957</v>
      </c>
      <c r="L113" s="46">
        <v>30.7</v>
      </c>
      <c r="M113" s="46">
        <v>3.0062</v>
      </c>
      <c r="N113" s="46"/>
      <c r="O113" s="46">
        <v>0.5371</v>
      </c>
      <c r="P113" s="46">
        <v>0.4304</v>
      </c>
      <c r="Q113" s="46">
        <v>0.4708</v>
      </c>
      <c r="R113" s="46">
        <f t="shared" si="167"/>
        <v>1.8091</v>
      </c>
      <c r="S113" s="46">
        <f t="shared" ref="S113:U113" si="291">O113-I113</f>
        <v>0.1273</v>
      </c>
      <c r="T113" s="46">
        <f t="shared" si="291"/>
        <v>0.0355</v>
      </c>
      <c r="U113" s="46">
        <f t="shared" si="291"/>
        <v>0.0751</v>
      </c>
      <c r="V113" s="46">
        <f t="shared" si="257"/>
        <v>0.2024</v>
      </c>
      <c r="W113" s="46">
        <f t="shared" si="258"/>
        <v>0.2379</v>
      </c>
      <c r="X113" s="46">
        <v>2.976</v>
      </c>
      <c r="Y113" s="46">
        <v>0.4391</v>
      </c>
      <c r="Z113" s="46">
        <v>0.4019</v>
      </c>
      <c r="AA113" s="46">
        <v>0.4052</v>
      </c>
      <c r="AB113" s="46"/>
      <c r="AC113" s="46">
        <f t="shared" si="8"/>
        <v>1.7789</v>
      </c>
      <c r="AD113" s="46">
        <f t="shared" ref="AD113:AF113" si="292">Y113-I113</f>
        <v>0.0293</v>
      </c>
      <c r="AE113" s="46">
        <f t="shared" si="292"/>
        <v>0.007</v>
      </c>
      <c r="AF113" s="46">
        <f t="shared" si="292"/>
        <v>0.0095</v>
      </c>
      <c r="AG113" s="46">
        <f t="shared" si="260"/>
        <v>0.0388</v>
      </c>
      <c r="AH113" s="46">
        <f t="shared" si="72"/>
        <v>0.0302</v>
      </c>
      <c r="AI113" s="46">
        <f t="shared" ref="AI113:AK113" si="293">S113-AD113</f>
        <v>0.098</v>
      </c>
      <c r="AJ113" s="46">
        <f t="shared" si="293"/>
        <v>0.0285</v>
      </c>
      <c r="AK113" s="46">
        <f t="shared" si="293"/>
        <v>0.0656</v>
      </c>
      <c r="AL113" s="46">
        <f t="shared" si="262"/>
        <v>0.1636</v>
      </c>
      <c r="AM113" s="46">
        <f t="shared" si="263"/>
        <v>0.1921</v>
      </c>
      <c r="AN113" s="46">
        <f t="shared" si="214"/>
        <v>14.8360229</v>
      </c>
      <c r="AO113" s="46">
        <f t="shared" si="264"/>
        <v>34.14888079</v>
      </c>
      <c r="AP113" s="46">
        <f t="shared" si="16"/>
        <v>17.4205379</v>
      </c>
      <c r="AQ113" s="46">
        <f t="shared" si="265"/>
        <v>51.85770751</v>
      </c>
      <c r="AR113" s="46">
        <f t="shared" si="250"/>
        <v>2.564729548</v>
      </c>
      <c r="AS113" s="46"/>
      <c r="AT113" s="46"/>
      <c r="AU113" s="43">
        <f t="shared" si="19"/>
        <v>1.575368968</v>
      </c>
      <c r="AV113" s="43">
        <f t="shared" si="266"/>
        <v>3.626112432</v>
      </c>
      <c r="AW113" s="43">
        <f t="shared" si="21"/>
        <v>9.043170637</v>
      </c>
      <c r="AX113" s="43">
        <f t="shared" si="251"/>
        <v>0.006639146294</v>
      </c>
      <c r="AY113" s="46">
        <f t="shared" si="252"/>
        <v>10.61853961</v>
      </c>
      <c r="AZ113" s="49"/>
      <c r="BA113" s="49"/>
    </row>
    <row r="114" ht="12.75" customHeight="1">
      <c r="A114" s="46">
        <v>411.0</v>
      </c>
      <c r="B114" s="47">
        <v>44677.0</v>
      </c>
      <c r="C114" s="46">
        <v>273.0</v>
      </c>
      <c r="D114" s="46">
        <v>7.5</v>
      </c>
      <c r="E114" s="48">
        <v>7.0</v>
      </c>
      <c r="F114" s="46" t="s">
        <v>56</v>
      </c>
      <c r="G114" s="54">
        <v>1.1778</v>
      </c>
      <c r="H114" s="54"/>
      <c r="I114" s="54">
        <v>0.4108</v>
      </c>
      <c r="J114" s="46">
        <v>0.3942</v>
      </c>
      <c r="K114" s="46">
        <v>0.4013</v>
      </c>
      <c r="L114" s="46">
        <v>34.275</v>
      </c>
      <c r="M114" s="46">
        <v>3.624</v>
      </c>
      <c r="N114" s="46"/>
      <c r="O114" s="46">
        <v>0.6256</v>
      </c>
      <c r="P114" s="46">
        <v>0.6612</v>
      </c>
      <c r="Q114" s="46">
        <v>0.4981</v>
      </c>
      <c r="R114" s="46">
        <f t="shared" si="167"/>
        <v>2.4462</v>
      </c>
      <c r="S114" s="46">
        <f t="shared" ref="S114:U114" si="294">O114-I114</f>
        <v>0.2148</v>
      </c>
      <c r="T114" s="46">
        <f t="shared" si="294"/>
        <v>0.267</v>
      </c>
      <c r="U114" s="46">
        <f t="shared" si="294"/>
        <v>0.0968</v>
      </c>
      <c r="V114" s="46">
        <f t="shared" si="257"/>
        <v>0.3116</v>
      </c>
      <c r="W114" s="46">
        <f t="shared" si="258"/>
        <v>0.5786</v>
      </c>
      <c r="X114" s="46">
        <v>3.581</v>
      </c>
      <c r="Y114" s="46">
        <v>0.4573</v>
      </c>
      <c r="Z114" s="46">
        <v>0.4325</v>
      </c>
      <c r="AA114" s="46">
        <v>0.4136</v>
      </c>
      <c r="AB114" s="46"/>
      <c r="AC114" s="46">
        <f t="shared" si="8"/>
        <v>2.4032</v>
      </c>
      <c r="AD114" s="46">
        <f t="shared" ref="AD114:AF114" si="295">Y114-I114</f>
        <v>0.0465</v>
      </c>
      <c r="AE114" s="46">
        <f t="shared" si="295"/>
        <v>0.0383</v>
      </c>
      <c r="AF114" s="46">
        <f t="shared" si="295"/>
        <v>0.0123</v>
      </c>
      <c r="AG114" s="46">
        <f t="shared" si="260"/>
        <v>0.0588</v>
      </c>
      <c r="AH114" s="46">
        <f t="shared" si="72"/>
        <v>0.043</v>
      </c>
      <c r="AI114" s="46">
        <f t="shared" ref="AI114:AK114" si="296">S114-AD114</f>
        <v>0.1683</v>
      </c>
      <c r="AJ114" s="46">
        <f t="shared" si="296"/>
        <v>0.2287</v>
      </c>
      <c r="AK114" s="46">
        <f t="shared" si="296"/>
        <v>0.0845</v>
      </c>
      <c r="AL114" s="46">
        <f t="shared" si="262"/>
        <v>0.2528</v>
      </c>
      <c r="AM114" s="46">
        <f t="shared" si="263"/>
        <v>0.4815</v>
      </c>
      <c r="AN114" s="46">
        <f t="shared" si="214"/>
        <v>47.49740395</v>
      </c>
      <c r="AO114" s="46">
        <f t="shared" si="264"/>
        <v>17.54932503</v>
      </c>
      <c r="AP114" s="46">
        <f t="shared" si="16"/>
        <v>90.46677215</v>
      </c>
      <c r="AQ114" s="46">
        <f t="shared" si="265"/>
        <v>21.28463476</v>
      </c>
      <c r="AR114" s="46">
        <f t="shared" si="250"/>
        <v>12.43708636</v>
      </c>
      <c r="AS114" s="46"/>
      <c r="AT114" s="46"/>
      <c r="AU114" s="43">
        <f t="shared" si="19"/>
        <v>9.349194669</v>
      </c>
      <c r="AV114" s="43">
        <f t="shared" si="266"/>
        <v>3.45433734</v>
      </c>
      <c r="AW114" s="43">
        <f t="shared" si="21"/>
        <v>10.33439621</v>
      </c>
      <c r="AX114" s="43">
        <f t="shared" si="251"/>
        <v>0.01195814736</v>
      </c>
      <c r="AY114" s="46">
        <f t="shared" si="252"/>
        <v>19.68359088</v>
      </c>
      <c r="AZ114" s="49"/>
      <c r="BA114" s="49"/>
    </row>
    <row r="115" ht="12.75" customHeight="1">
      <c r="A115" s="46">
        <v>412.0</v>
      </c>
      <c r="B115" s="47">
        <v>44677.0</v>
      </c>
      <c r="C115" s="46">
        <v>273.0</v>
      </c>
      <c r="D115" s="46">
        <v>7.5</v>
      </c>
      <c r="E115" s="48">
        <v>7.0</v>
      </c>
      <c r="F115" s="46" t="s">
        <v>56</v>
      </c>
      <c r="G115" s="54">
        <v>1.1825</v>
      </c>
      <c r="H115" s="54"/>
      <c r="I115" s="54">
        <v>0.4095</v>
      </c>
      <c r="J115" s="46">
        <v>0.3966</v>
      </c>
      <c r="K115" s="46">
        <v>0.4009</v>
      </c>
      <c r="L115" s="46">
        <v>33.425</v>
      </c>
      <c r="M115" s="46">
        <v>3.449</v>
      </c>
      <c r="N115" s="46"/>
      <c r="O115" s="46">
        <v>0.5789</v>
      </c>
      <c r="P115" s="46">
        <v>0.4803</v>
      </c>
      <c r="Q115" s="46">
        <v>0.5134</v>
      </c>
      <c r="R115" s="46">
        <f t="shared" si="167"/>
        <v>2.2665</v>
      </c>
      <c r="S115" s="46">
        <f t="shared" ref="S115:U115" si="297">O115-I115</f>
        <v>0.1694</v>
      </c>
      <c r="T115" s="46">
        <f t="shared" si="297"/>
        <v>0.0837</v>
      </c>
      <c r="U115" s="46">
        <f t="shared" si="297"/>
        <v>0.1125</v>
      </c>
      <c r="V115" s="46">
        <f t="shared" si="257"/>
        <v>0.2819</v>
      </c>
      <c r="W115" s="46">
        <f t="shared" si="258"/>
        <v>0.3656</v>
      </c>
      <c r="X115" s="46">
        <v>3.4012</v>
      </c>
      <c r="Y115" s="46">
        <v>0.4481</v>
      </c>
      <c r="Z115" s="46">
        <v>0.4101</v>
      </c>
      <c r="AA115" s="46">
        <v>0.4191</v>
      </c>
      <c r="AB115" s="46"/>
      <c r="AC115" s="46">
        <f t="shared" si="8"/>
        <v>2.2187</v>
      </c>
      <c r="AD115" s="46">
        <f t="shared" ref="AD115:AF115" si="298">Y115-I115</f>
        <v>0.0386</v>
      </c>
      <c r="AE115" s="46">
        <f t="shared" si="298"/>
        <v>0.0135</v>
      </c>
      <c r="AF115" s="46">
        <f t="shared" si="298"/>
        <v>0.0182</v>
      </c>
      <c r="AG115" s="46">
        <f t="shared" si="260"/>
        <v>0.0568</v>
      </c>
      <c r="AH115" s="46">
        <f t="shared" si="72"/>
        <v>0.0478</v>
      </c>
      <c r="AI115" s="46">
        <f t="shared" ref="AI115:AK115" si="299">S115-AD115</f>
        <v>0.1308</v>
      </c>
      <c r="AJ115" s="46">
        <f t="shared" si="299"/>
        <v>0.0702</v>
      </c>
      <c r="AK115" s="46">
        <f t="shared" si="299"/>
        <v>0.0943</v>
      </c>
      <c r="AL115" s="46">
        <f t="shared" si="262"/>
        <v>0.2251</v>
      </c>
      <c r="AM115" s="46">
        <f t="shared" si="263"/>
        <v>0.2953</v>
      </c>
      <c r="AN115" s="46">
        <f t="shared" si="214"/>
        <v>23.77243481</v>
      </c>
      <c r="AO115" s="46">
        <f t="shared" si="264"/>
        <v>31.93362682</v>
      </c>
      <c r="AP115" s="46">
        <f t="shared" si="16"/>
        <v>31.18613949</v>
      </c>
      <c r="AQ115" s="46">
        <f t="shared" si="265"/>
        <v>46.91542289</v>
      </c>
      <c r="AR115" s="46">
        <f t="shared" si="250"/>
        <v>4.282106851</v>
      </c>
      <c r="AS115" s="46"/>
      <c r="AT115" s="46"/>
      <c r="AU115" s="43">
        <f t="shared" si="19"/>
        <v>3.097286565</v>
      </c>
      <c r="AV115" s="43">
        <f t="shared" si="266"/>
        <v>4.160600044</v>
      </c>
      <c r="AW115" s="43">
        <f t="shared" si="21"/>
        <v>9.931612619</v>
      </c>
      <c r="AX115" s="43">
        <f t="shared" si="251"/>
        <v>0.007907682053</v>
      </c>
      <c r="AY115" s="46">
        <f t="shared" si="252"/>
        <v>13.02889918</v>
      </c>
      <c r="AZ115" s="49"/>
      <c r="BA115" s="49"/>
    </row>
    <row r="116" ht="12.75" customHeight="1">
      <c r="A116" s="46">
        <v>413.0</v>
      </c>
      <c r="B116" s="47">
        <v>44677.0</v>
      </c>
      <c r="C116" s="46">
        <v>273.0</v>
      </c>
      <c r="D116" s="46">
        <v>7.5</v>
      </c>
      <c r="E116" s="48">
        <v>7.0</v>
      </c>
      <c r="F116" s="46" t="s">
        <v>56</v>
      </c>
      <c r="G116" s="54">
        <v>1.1895</v>
      </c>
      <c r="H116" s="54"/>
      <c r="I116" s="54">
        <v>0.4136</v>
      </c>
      <c r="J116" s="46">
        <v>0.3961</v>
      </c>
      <c r="K116" s="46">
        <v>0.3998</v>
      </c>
      <c r="L116" s="46">
        <v>33.925</v>
      </c>
      <c r="M116" s="46">
        <v>4.2979</v>
      </c>
      <c r="N116" s="46"/>
      <c r="O116" s="46">
        <v>0.6166</v>
      </c>
      <c r="P116" s="46">
        <v>0.5875</v>
      </c>
      <c r="Q116" s="46">
        <v>0.5469</v>
      </c>
      <c r="R116" s="46">
        <f t="shared" si="167"/>
        <v>3.1084</v>
      </c>
      <c r="S116" s="46">
        <f t="shared" ref="S116:U116" si="300">O116-I116</f>
        <v>0.203</v>
      </c>
      <c r="T116" s="46">
        <f t="shared" si="300"/>
        <v>0.1914</v>
      </c>
      <c r="U116" s="46">
        <f t="shared" si="300"/>
        <v>0.1471</v>
      </c>
      <c r="V116" s="46">
        <f t="shared" si="257"/>
        <v>0.3501</v>
      </c>
      <c r="W116" s="46">
        <f t="shared" si="258"/>
        <v>0.5415</v>
      </c>
      <c r="X116" s="46">
        <v>4.2398</v>
      </c>
      <c r="Y116" s="46">
        <v>0.4575</v>
      </c>
      <c r="Z116" s="46">
        <v>0.4289</v>
      </c>
      <c r="AA116" s="46">
        <v>0.4189</v>
      </c>
      <c r="AB116" s="46"/>
      <c r="AC116" s="46">
        <f t="shared" si="8"/>
        <v>3.0503</v>
      </c>
      <c r="AD116" s="46">
        <f t="shared" ref="AD116:AF116" si="301">Y116-I116</f>
        <v>0.0439</v>
      </c>
      <c r="AE116" s="46">
        <f t="shared" si="301"/>
        <v>0.0328</v>
      </c>
      <c r="AF116" s="46">
        <f t="shared" si="301"/>
        <v>0.0191</v>
      </c>
      <c r="AG116" s="46">
        <f t="shared" si="260"/>
        <v>0.063</v>
      </c>
      <c r="AH116" s="46">
        <f t="shared" si="72"/>
        <v>0.0581</v>
      </c>
      <c r="AI116" s="46">
        <f t="shared" ref="AI116:AK116" si="302">S116-AD116</f>
        <v>0.1591</v>
      </c>
      <c r="AJ116" s="46">
        <f t="shared" si="302"/>
        <v>0.1586</v>
      </c>
      <c r="AK116" s="46">
        <f t="shared" si="302"/>
        <v>0.128</v>
      </c>
      <c r="AL116" s="46">
        <f t="shared" si="262"/>
        <v>0.2871</v>
      </c>
      <c r="AM116" s="46">
        <f t="shared" si="263"/>
        <v>0.4457</v>
      </c>
      <c r="AN116" s="46">
        <f t="shared" si="214"/>
        <v>35.58447386</v>
      </c>
      <c r="AO116" s="46">
        <f t="shared" si="264"/>
        <v>28.71886919</v>
      </c>
      <c r="AP116" s="46">
        <f t="shared" si="16"/>
        <v>55.24207593</v>
      </c>
      <c r="AQ116" s="46">
        <f t="shared" si="265"/>
        <v>40.28958137</v>
      </c>
      <c r="AR116" s="46">
        <f t="shared" si="250"/>
        <v>9.039368206</v>
      </c>
      <c r="AS116" s="46"/>
      <c r="AT116" s="46"/>
      <c r="AU116" s="43">
        <f t="shared" si="19"/>
        <v>5.102303436</v>
      </c>
      <c r="AV116" s="43">
        <f t="shared" si="266"/>
        <v>4.117874147</v>
      </c>
      <c r="AW116" s="43">
        <f t="shared" si="21"/>
        <v>9.236263029</v>
      </c>
      <c r="AX116" s="43">
        <f t="shared" si="251"/>
        <v>0.01141518791</v>
      </c>
      <c r="AY116" s="46">
        <f t="shared" si="252"/>
        <v>14.33856647</v>
      </c>
      <c r="AZ116" s="49"/>
      <c r="BA116" s="49"/>
    </row>
    <row r="117" ht="12.75" customHeight="1">
      <c r="A117" s="46">
        <v>414.0</v>
      </c>
      <c r="B117" s="47">
        <v>44677.0</v>
      </c>
      <c r="C117" s="46">
        <v>273.0</v>
      </c>
      <c r="D117" s="46">
        <v>7.5</v>
      </c>
      <c r="E117" s="48">
        <v>7.0</v>
      </c>
      <c r="F117" s="46" t="s">
        <v>56</v>
      </c>
      <c r="G117" s="54">
        <v>1.197</v>
      </c>
      <c r="H117" s="54"/>
      <c r="I117" s="54">
        <v>0.4164</v>
      </c>
      <c r="J117" s="46">
        <v>0.4004</v>
      </c>
      <c r="K117" s="46">
        <v>0.3999</v>
      </c>
      <c r="L117" s="46">
        <v>32.775</v>
      </c>
      <c r="M117" s="46">
        <v>3.5531</v>
      </c>
      <c r="N117" s="46"/>
      <c r="O117" s="46">
        <v>0.5799</v>
      </c>
      <c r="P117" s="46">
        <v>0.5551</v>
      </c>
      <c r="Q117" s="46">
        <v>0.4763</v>
      </c>
      <c r="R117" s="46">
        <f t="shared" si="167"/>
        <v>2.3561</v>
      </c>
      <c r="S117" s="46">
        <f t="shared" ref="S117:U117" si="303">O117-I117</f>
        <v>0.1635</v>
      </c>
      <c r="T117" s="46">
        <f t="shared" si="303"/>
        <v>0.1547</v>
      </c>
      <c r="U117" s="46">
        <f t="shared" si="303"/>
        <v>0.0764</v>
      </c>
      <c r="V117" s="46">
        <f t="shared" si="257"/>
        <v>0.2399</v>
      </c>
      <c r="W117" s="46">
        <f t="shared" si="258"/>
        <v>0.3946</v>
      </c>
      <c r="X117" s="46">
        <v>3.5036</v>
      </c>
      <c r="Y117" s="46">
        <v>0.4521</v>
      </c>
      <c r="Z117" s="46">
        <v>0.425</v>
      </c>
      <c r="AA117" s="46">
        <v>0.4096</v>
      </c>
      <c r="AB117" s="46"/>
      <c r="AC117" s="46">
        <f t="shared" si="8"/>
        <v>2.3066</v>
      </c>
      <c r="AD117" s="46">
        <f t="shared" ref="AD117:AF117" si="304">Y117-I117</f>
        <v>0.0357</v>
      </c>
      <c r="AE117" s="46">
        <f t="shared" si="304"/>
        <v>0.0246</v>
      </c>
      <c r="AF117" s="46">
        <f t="shared" si="304"/>
        <v>0.0097</v>
      </c>
      <c r="AG117" s="46">
        <f t="shared" si="260"/>
        <v>0.0454</v>
      </c>
      <c r="AH117" s="46">
        <f t="shared" si="72"/>
        <v>0.0495</v>
      </c>
      <c r="AI117" s="46">
        <f t="shared" ref="AI117:AK117" si="305">S117-AD117</f>
        <v>0.1278</v>
      </c>
      <c r="AJ117" s="46">
        <f t="shared" si="305"/>
        <v>0.1301</v>
      </c>
      <c r="AK117" s="46">
        <f t="shared" si="305"/>
        <v>0.0667</v>
      </c>
      <c r="AL117" s="46">
        <f t="shared" si="262"/>
        <v>0.1945</v>
      </c>
      <c r="AM117" s="46">
        <f t="shared" si="263"/>
        <v>0.3246</v>
      </c>
      <c r="AN117" s="46">
        <f t="shared" si="214"/>
        <v>40.08009858</v>
      </c>
      <c r="AO117" s="46">
        <f t="shared" si="264"/>
        <v>20.54836722</v>
      </c>
      <c r="AP117" s="46">
        <f t="shared" si="16"/>
        <v>66.88946015</v>
      </c>
      <c r="AQ117" s="46">
        <f t="shared" si="265"/>
        <v>25.8627375</v>
      </c>
      <c r="AR117" s="46">
        <f t="shared" si="250"/>
        <v>8.681509331</v>
      </c>
      <c r="AS117" s="46"/>
      <c r="AT117" s="46"/>
      <c r="AU117" s="43">
        <f t="shared" si="19"/>
        <v>5.521836934</v>
      </c>
      <c r="AV117" s="43">
        <f t="shared" si="266"/>
        <v>2.83094945</v>
      </c>
      <c r="AW117" s="43">
        <f t="shared" si="21"/>
        <v>8.255167438</v>
      </c>
      <c r="AX117" s="43">
        <f t="shared" si="251"/>
        <v>0.009219776948</v>
      </c>
      <c r="AY117" s="46">
        <f t="shared" si="252"/>
        <v>13.77700437</v>
      </c>
      <c r="AZ117" s="49"/>
      <c r="BA117" s="49"/>
    </row>
    <row r="118" ht="12.75" customHeight="1">
      <c r="A118" s="46">
        <v>415.0</v>
      </c>
      <c r="B118" s="47">
        <v>44677.0</v>
      </c>
      <c r="C118" s="46">
        <v>273.0</v>
      </c>
      <c r="D118" s="46">
        <v>7.5</v>
      </c>
      <c r="E118" s="48">
        <v>8.0</v>
      </c>
      <c r="F118" s="46" t="s">
        <v>54</v>
      </c>
      <c r="G118" s="54">
        <v>1.1798</v>
      </c>
      <c r="H118" s="54"/>
      <c r="I118" s="54">
        <v>0.4153</v>
      </c>
      <c r="J118" s="46">
        <v>0.3962</v>
      </c>
      <c r="K118" s="46">
        <v>0.3896</v>
      </c>
      <c r="L118" s="46">
        <v>31.6</v>
      </c>
      <c r="M118" s="46">
        <v>3.4323</v>
      </c>
      <c r="N118" s="46"/>
      <c r="O118" s="46">
        <v>0.5925</v>
      </c>
      <c r="P118" s="46">
        <v>0.624</v>
      </c>
      <c r="Q118" s="46">
        <v>0.4985</v>
      </c>
      <c r="R118" s="46">
        <f t="shared" si="167"/>
        <v>2.2525</v>
      </c>
      <c r="S118" s="46">
        <f t="shared" ref="S118:U118" si="306">O118-I118</f>
        <v>0.1772</v>
      </c>
      <c r="T118" s="46">
        <f t="shared" si="306"/>
        <v>0.2278</v>
      </c>
      <c r="U118" s="46">
        <f t="shared" si="306"/>
        <v>0.1089</v>
      </c>
      <c r="V118" s="46">
        <f t="shared" si="257"/>
        <v>0.2861</v>
      </c>
      <c r="W118" s="46">
        <f t="shared" si="258"/>
        <v>0.5139</v>
      </c>
      <c r="X118" s="46">
        <v>3.3906</v>
      </c>
      <c r="Y118" s="46">
        <v>0.4531</v>
      </c>
      <c r="Z118" s="46">
        <v>0.4322</v>
      </c>
      <c r="AA118" s="46">
        <v>0.4033</v>
      </c>
      <c r="AB118" s="46"/>
      <c r="AC118" s="46">
        <f t="shared" si="8"/>
        <v>2.2108</v>
      </c>
      <c r="AD118" s="46">
        <f t="shared" ref="AD118:AF118" si="307">Y118-I118</f>
        <v>0.0378</v>
      </c>
      <c r="AE118" s="46">
        <f t="shared" si="307"/>
        <v>0.036</v>
      </c>
      <c r="AF118" s="46">
        <f t="shared" si="307"/>
        <v>0.0137</v>
      </c>
      <c r="AG118" s="46">
        <f t="shared" si="260"/>
        <v>0.0515</v>
      </c>
      <c r="AH118" s="46">
        <f t="shared" si="72"/>
        <v>0.0417</v>
      </c>
      <c r="AI118" s="46">
        <f t="shared" ref="AI118:AK118" si="308">S118-AD118</f>
        <v>0.1394</v>
      </c>
      <c r="AJ118" s="46">
        <f t="shared" si="308"/>
        <v>0.1918</v>
      </c>
      <c r="AK118" s="46">
        <f t="shared" si="308"/>
        <v>0.0952</v>
      </c>
      <c r="AL118" s="46">
        <f t="shared" si="262"/>
        <v>0.2346</v>
      </c>
      <c r="AM118" s="46">
        <f t="shared" si="263"/>
        <v>0.4264</v>
      </c>
      <c r="AN118" s="46">
        <f t="shared" si="214"/>
        <v>44.98123827</v>
      </c>
      <c r="AO118" s="46">
        <f t="shared" si="264"/>
        <v>22.32645403</v>
      </c>
      <c r="AP118" s="46">
        <f t="shared" si="16"/>
        <v>81.75618073</v>
      </c>
      <c r="AQ118" s="46">
        <f t="shared" si="265"/>
        <v>28.74396135</v>
      </c>
      <c r="AR118" s="46">
        <f t="shared" si="250"/>
        <v>15.12398907</v>
      </c>
      <c r="AS118" s="46"/>
      <c r="AT118" s="46"/>
      <c r="AU118" s="43">
        <f t="shared" si="19"/>
        <v>8.514983352</v>
      </c>
      <c r="AV118" s="43">
        <f t="shared" si="266"/>
        <v>4.226415094</v>
      </c>
      <c r="AW118" s="43">
        <f t="shared" si="21"/>
        <v>10.41509434</v>
      </c>
      <c r="AX118" s="43">
        <f t="shared" si="251"/>
        <v>0.01351312979</v>
      </c>
      <c r="AY118" s="46">
        <f t="shared" si="252"/>
        <v>18.93007769</v>
      </c>
      <c r="AZ118" s="49"/>
      <c r="BA118" s="49"/>
    </row>
    <row r="119" ht="12.75" customHeight="1">
      <c r="A119" s="46">
        <v>416.0</v>
      </c>
      <c r="B119" s="47">
        <v>44677.0</v>
      </c>
      <c r="C119" s="46">
        <v>273.0</v>
      </c>
      <c r="D119" s="46">
        <v>7.5</v>
      </c>
      <c r="E119" s="48">
        <v>8.0</v>
      </c>
      <c r="F119" s="46" t="s">
        <v>54</v>
      </c>
      <c r="G119" s="54">
        <v>1.1963</v>
      </c>
      <c r="H119" s="54"/>
      <c r="I119" s="54">
        <v>0.414</v>
      </c>
      <c r="J119" s="46">
        <v>0.3924</v>
      </c>
      <c r="K119" s="46">
        <v>0.3997</v>
      </c>
      <c r="L119" s="46">
        <v>35.725</v>
      </c>
      <c r="M119" s="46">
        <v>4.3951</v>
      </c>
      <c r="N119" s="46"/>
      <c r="O119" s="46">
        <v>0.6278</v>
      </c>
      <c r="P119" s="46">
        <v>0.7102</v>
      </c>
      <c r="Q119" s="46">
        <v>0.5197</v>
      </c>
      <c r="R119" s="46">
        <f t="shared" si="167"/>
        <v>3.1988</v>
      </c>
      <c r="S119" s="46">
        <f t="shared" ref="S119:U119" si="309">O119-I119</f>
        <v>0.2138</v>
      </c>
      <c r="T119" s="46">
        <f t="shared" si="309"/>
        <v>0.3178</v>
      </c>
      <c r="U119" s="46">
        <f t="shared" si="309"/>
        <v>0.12</v>
      </c>
      <c r="V119" s="46">
        <f t="shared" si="257"/>
        <v>0.3338</v>
      </c>
      <c r="W119" s="46">
        <f t="shared" si="258"/>
        <v>0.6516</v>
      </c>
      <c r="X119" s="46">
        <v>4.3277</v>
      </c>
      <c r="Y119" s="46">
        <v>0.4639</v>
      </c>
      <c r="Z119" s="46">
        <v>0.4424</v>
      </c>
      <c r="AA119" s="46">
        <v>0.4154</v>
      </c>
      <c r="AB119" s="46"/>
      <c r="AC119" s="46">
        <f t="shared" si="8"/>
        <v>3.1314</v>
      </c>
      <c r="AD119" s="46">
        <f t="shared" ref="AD119:AF119" si="310">Y119-I119</f>
        <v>0.0499</v>
      </c>
      <c r="AE119" s="46">
        <f t="shared" si="310"/>
        <v>0.05</v>
      </c>
      <c r="AF119" s="46">
        <f t="shared" si="310"/>
        <v>0.0157</v>
      </c>
      <c r="AG119" s="46">
        <f t="shared" si="260"/>
        <v>0.0656</v>
      </c>
      <c r="AH119" s="46">
        <f t="shared" si="72"/>
        <v>0.0674</v>
      </c>
      <c r="AI119" s="46">
        <f t="shared" ref="AI119:AK119" si="311">S119-AD119</f>
        <v>0.1639</v>
      </c>
      <c r="AJ119" s="46">
        <f t="shared" si="311"/>
        <v>0.2678</v>
      </c>
      <c r="AK119" s="46">
        <f t="shared" si="311"/>
        <v>0.1043</v>
      </c>
      <c r="AL119" s="46">
        <f t="shared" si="262"/>
        <v>0.2682</v>
      </c>
      <c r="AM119" s="46">
        <f t="shared" si="263"/>
        <v>0.536</v>
      </c>
      <c r="AN119" s="46">
        <f t="shared" si="214"/>
        <v>49.96268657</v>
      </c>
      <c r="AO119" s="46">
        <f t="shared" si="264"/>
        <v>19.45895522</v>
      </c>
      <c r="AP119" s="46">
        <f t="shared" si="16"/>
        <v>99.85085757</v>
      </c>
      <c r="AQ119" s="46">
        <f t="shared" si="265"/>
        <v>24.1602965</v>
      </c>
      <c r="AR119" s="46">
        <f t="shared" si="250"/>
        <v>12.04985869</v>
      </c>
      <c r="AS119" s="46"/>
      <c r="AT119" s="46"/>
      <c r="AU119" s="43">
        <f t="shared" si="19"/>
        <v>8.371889459</v>
      </c>
      <c r="AV119" s="43">
        <f t="shared" si="266"/>
        <v>3.260597724</v>
      </c>
      <c r="AW119" s="43">
        <f t="shared" si="21"/>
        <v>8.384394148</v>
      </c>
      <c r="AX119" s="43">
        <f t="shared" si="251"/>
        <v>0.01175568871</v>
      </c>
      <c r="AY119" s="46">
        <f t="shared" si="252"/>
        <v>16.75628361</v>
      </c>
      <c r="AZ119" s="49"/>
      <c r="BA119" s="49"/>
    </row>
    <row r="120" ht="12.75" customHeight="1">
      <c r="A120" s="46">
        <v>417.0</v>
      </c>
      <c r="B120" s="47">
        <v>44677.0</v>
      </c>
      <c r="C120" s="46">
        <v>273.0</v>
      </c>
      <c r="D120" s="46">
        <v>7.5</v>
      </c>
      <c r="E120" s="48">
        <v>8.0</v>
      </c>
      <c r="F120" s="46" t="s">
        <v>54</v>
      </c>
      <c r="G120" s="54">
        <v>1.1863</v>
      </c>
      <c r="H120" s="54"/>
      <c r="I120" s="54">
        <v>0.4121</v>
      </c>
      <c r="J120" s="46">
        <v>0.3976</v>
      </c>
      <c r="K120" s="46">
        <v>0.4056</v>
      </c>
      <c r="L120" s="46">
        <v>34.95</v>
      </c>
      <c r="M120" s="46">
        <v>4.2647</v>
      </c>
      <c r="N120" s="46"/>
      <c r="O120" s="46">
        <v>0.6086</v>
      </c>
      <c r="P120" s="46">
        <v>0.6916</v>
      </c>
      <c r="Q120" s="46">
        <v>0.5186</v>
      </c>
      <c r="R120" s="46">
        <f t="shared" si="167"/>
        <v>3.0784</v>
      </c>
      <c r="S120" s="46">
        <f t="shared" ref="S120:U120" si="312">O120-I120</f>
        <v>0.1965</v>
      </c>
      <c r="T120" s="46">
        <f t="shared" si="312"/>
        <v>0.294</v>
      </c>
      <c r="U120" s="46">
        <f t="shared" si="312"/>
        <v>0.113</v>
      </c>
      <c r="V120" s="46">
        <f t="shared" si="257"/>
        <v>0.3095</v>
      </c>
      <c r="W120" s="46">
        <f t="shared" si="258"/>
        <v>0.6035</v>
      </c>
      <c r="X120" s="46">
        <v>4.2053</v>
      </c>
      <c r="Y120" s="46">
        <v>0.4571</v>
      </c>
      <c r="Z120" s="46">
        <v>0.4428</v>
      </c>
      <c r="AA120" s="46">
        <v>0.4207</v>
      </c>
      <c r="AB120" s="46"/>
      <c r="AC120" s="46">
        <f t="shared" si="8"/>
        <v>3.019</v>
      </c>
      <c r="AD120" s="46">
        <f t="shared" ref="AD120:AF120" si="313">Y120-I120</f>
        <v>0.045</v>
      </c>
      <c r="AE120" s="46">
        <f t="shared" si="313"/>
        <v>0.0452</v>
      </c>
      <c r="AF120" s="46">
        <f t="shared" si="313"/>
        <v>0.0151</v>
      </c>
      <c r="AG120" s="46">
        <f t="shared" si="260"/>
        <v>0.0601</v>
      </c>
      <c r="AH120" s="46">
        <f t="shared" si="72"/>
        <v>0.0594</v>
      </c>
      <c r="AI120" s="46">
        <f t="shared" ref="AI120:AK120" si="314">S120-AD120</f>
        <v>0.1515</v>
      </c>
      <c r="AJ120" s="46">
        <f t="shared" si="314"/>
        <v>0.2488</v>
      </c>
      <c r="AK120" s="46">
        <f t="shared" si="314"/>
        <v>0.0979</v>
      </c>
      <c r="AL120" s="46">
        <f t="shared" si="262"/>
        <v>0.2494</v>
      </c>
      <c r="AM120" s="46">
        <f t="shared" si="263"/>
        <v>0.4982</v>
      </c>
      <c r="AN120" s="46">
        <f t="shared" si="214"/>
        <v>49.93978322</v>
      </c>
      <c r="AO120" s="46">
        <f t="shared" si="264"/>
        <v>19.65074267</v>
      </c>
      <c r="AP120" s="46">
        <f t="shared" si="16"/>
        <v>99.75942261</v>
      </c>
      <c r="AQ120" s="46">
        <f t="shared" si="265"/>
        <v>24.45665751</v>
      </c>
      <c r="AR120" s="46">
        <f t="shared" si="250"/>
        <v>12.37585129</v>
      </c>
      <c r="AS120" s="46"/>
      <c r="AT120" s="46"/>
      <c r="AU120" s="43">
        <f t="shared" si="19"/>
        <v>8.082120582</v>
      </c>
      <c r="AV120" s="43">
        <f t="shared" si="266"/>
        <v>3.180223493</v>
      </c>
      <c r="AW120" s="43">
        <f t="shared" si="21"/>
        <v>8.101611227</v>
      </c>
      <c r="AX120" s="43">
        <f t="shared" si="251"/>
        <v>0.01166976695</v>
      </c>
      <c r="AY120" s="46">
        <f t="shared" si="252"/>
        <v>16.18373181</v>
      </c>
      <c r="AZ120" s="49"/>
      <c r="BA120" s="49"/>
    </row>
    <row r="121" ht="12.75" customHeight="1">
      <c r="A121" s="46">
        <v>418.0</v>
      </c>
      <c r="B121" s="47">
        <v>44677.0</v>
      </c>
      <c r="C121" s="46">
        <v>273.0</v>
      </c>
      <c r="D121" s="46">
        <v>7.5</v>
      </c>
      <c r="E121" s="48">
        <v>8.0</v>
      </c>
      <c r="F121" s="46" t="s">
        <v>54</v>
      </c>
      <c r="G121" s="54">
        <v>1.1842</v>
      </c>
      <c r="H121" s="54"/>
      <c r="I121" s="54">
        <v>0.4186</v>
      </c>
      <c r="J121" s="46">
        <v>0.3965</v>
      </c>
      <c r="K121" s="46">
        <v>0.4043</v>
      </c>
      <c r="L121" s="46">
        <v>34.1</v>
      </c>
      <c r="M121" s="46">
        <v>3.6742</v>
      </c>
      <c r="N121" s="46"/>
      <c r="O121" s="46">
        <v>0.605</v>
      </c>
      <c r="P121" s="46">
        <v>0.7637</v>
      </c>
      <c r="Q121" s="46">
        <v>0.5108</v>
      </c>
      <c r="R121" s="46">
        <f t="shared" si="167"/>
        <v>2.49</v>
      </c>
      <c r="S121" s="46">
        <f t="shared" ref="S121:U121" si="315">O121-I121</f>
        <v>0.1864</v>
      </c>
      <c r="T121" s="46">
        <f t="shared" si="315"/>
        <v>0.3672</v>
      </c>
      <c r="U121" s="46">
        <f t="shared" si="315"/>
        <v>0.1065</v>
      </c>
      <c r="V121" s="46">
        <f t="shared" si="257"/>
        <v>0.2929</v>
      </c>
      <c r="W121" s="46">
        <f t="shared" si="258"/>
        <v>0.6601</v>
      </c>
      <c r="X121" s="57">
        <v>3.6241</v>
      </c>
      <c r="Y121" s="46">
        <v>0.4606</v>
      </c>
      <c r="Z121" s="46">
        <v>0.4513</v>
      </c>
      <c r="AA121" s="46">
        <v>0.4165</v>
      </c>
      <c r="AB121" s="46"/>
      <c r="AC121" s="46">
        <f t="shared" si="8"/>
        <v>2.4399</v>
      </c>
      <c r="AD121" s="46">
        <f t="shared" ref="AD121:AF121" si="316">Y121-I121</f>
        <v>0.042</v>
      </c>
      <c r="AE121" s="46">
        <f t="shared" si="316"/>
        <v>0.0548</v>
      </c>
      <c r="AF121" s="46">
        <f t="shared" si="316"/>
        <v>0.0122</v>
      </c>
      <c r="AG121" s="46">
        <f t="shared" si="260"/>
        <v>0.0542</v>
      </c>
      <c r="AH121" s="46">
        <f t="shared" si="72"/>
        <v>0.0501</v>
      </c>
      <c r="AI121" s="46">
        <f t="shared" ref="AI121:AK121" si="317">S121-AD121</f>
        <v>0.1444</v>
      </c>
      <c r="AJ121" s="46">
        <f t="shared" si="317"/>
        <v>0.3124</v>
      </c>
      <c r="AK121" s="46">
        <f t="shared" si="317"/>
        <v>0.0943</v>
      </c>
      <c r="AL121" s="46">
        <f t="shared" si="262"/>
        <v>0.2387</v>
      </c>
      <c r="AM121" s="46">
        <f t="shared" si="263"/>
        <v>0.5511</v>
      </c>
      <c r="AN121" s="46">
        <f t="shared" si="214"/>
        <v>56.68662675</v>
      </c>
      <c r="AO121" s="46">
        <f t="shared" si="264"/>
        <v>17.11123208</v>
      </c>
      <c r="AP121" s="46">
        <f t="shared" si="16"/>
        <v>130.875576</v>
      </c>
      <c r="AQ121" s="46">
        <f t="shared" si="265"/>
        <v>20.64360771</v>
      </c>
      <c r="AR121" s="46">
        <f t="shared" si="250"/>
        <v>17.39116055</v>
      </c>
      <c r="AS121" s="46"/>
      <c r="AT121" s="46"/>
      <c r="AU121" s="43">
        <f t="shared" si="19"/>
        <v>12.54618474</v>
      </c>
      <c r="AV121" s="43">
        <f t="shared" si="266"/>
        <v>3.787148594</v>
      </c>
      <c r="AW121" s="43">
        <f t="shared" si="21"/>
        <v>9.586345382</v>
      </c>
      <c r="AX121" s="43">
        <f t="shared" si="251"/>
        <v>0.01389847896</v>
      </c>
      <c r="AY121" s="46">
        <f t="shared" si="252"/>
        <v>22.13253012</v>
      </c>
      <c r="AZ121" s="49"/>
      <c r="BA121" s="49"/>
    </row>
    <row r="122" ht="12.75" customHeight="1">
      <c r="A122" s="46">
        <v>419.0</v>
      </c>
      <c r="B122" s="47">
        <v>44677.0</v>
      </c>
      <c r="C122" s="46">
        <v>273.0</v>
      </c>
      <c r="D122" s="46">
        <v>7.5</v>
      </c>
      <c r="E122" s="48">
        <v>8.0</v>
      </c>
      <c r="F122" s="46" t="s">
        <v>54</v>
      </c>
      <c r="G122" s="54">
        <v>1.1861</v>
      </c>
      <c r="H122" s="54"/>
      <c r="I122" s="54">
        <v>0.4116</v>
      </c>
      <c r="J122" s="46">
        <v>0.3949</v>
      </c>
      <c r="K122" s="46">
        <v>0.3965</v>
      </c>
      <c r="L122" s="46">
        <v>32.5</v>
      </c>
      <c r="M122" s="46">
        <v>3.8783</v>
      </c>
      <c r="N122" s="46"/>
      <c r="O122" s="46">
        <v>0.5569</v>
      </c>
      <c r="P122" s="46">
        <v>0.6541</v>
      </c>
      <c r="Q122" s="46">
        <v>0.5105</v>
      </c>
      <c r="R122" s="46">
        <f t="shared" si="167"/>
        <v>2.6922</v>
      </c>
      <c r="S122" s="46">
        <f t="shared" ref="S122:U122" si="318">O122-I122</f>
        <v>0.1453</v>
      </c>
      <c r="T122" s="46">
        <f t="shared" si="318"/>
        <v>0.2592</v>
      </c>
      <c r="U122" s="46">
        <f t="shared" si="318"/>
        <v>0.114</v>
      </c>
      <c r="V122" s="46">
        <f t="shared" si="257"/>
        <v>0.2593</v>
      </c>
      <c r="W122" s="46">
        <f t="shared" si="258"/>
        <v>0.5185</v>
      </c>
      <c r="X122" s="57">
        <v>3.8298</v>
      </c>
      <c r="Y122" s="46">
        <v>0.4434</v>
      </c>
      <c r="Z122" s="46">
        <v>0.4369</v>
      </c>
      <c r="AA122" s="46">
        <v>0.4102</v>
      </c>
      <c r="AB122" s="46"/>
      <c r="AC122" s="46">
        <f t="shared" si="8"/>
        <v>2.6437</v>
      </c>
      <c r="AD122" s="46">
        <f t="shared" ref="AD122:AF122" si="319">Y122-I122</f>
        <v>0.0318</v>
      </c>
      <c r="AE122" s="46">
        <f t="shared" si="319"/>
        <v>0.042</v>
      </c>
      <c r="AF122" s="46">
        <f t="shared" si="319"/>
        <v>0.0137</v>
      </c>
      <c r="AG122" s="46">
        <f t="shared" si="260"/>
        <v>0.0455</v>
      </c>
      <c r="AH122" s="46">
        <f t="shared" si="72"/>
        <v>0.0485</v>
      </c>
      <c r="AI122" s="46">
        <f t="shared" ref="AI122:AK122" si="320">S122-AD122</f>
        <v>0.1135</v>
      </c>
      <c r="AJ122" s="46">
        <f t="shared" si="320"/>
        <v>0.2172</v>
      </c>
      <c r="AK122" s="46">
        <f t="shared" si="320"/>
        <v>0.1003</v>
      </c>
      <c r="AL122" s="46">
        <f t="shared" si="262"/>
        <v>0.2138</v>
      </c>
      <c r="AM122" s="46">
        <f t="shared" si="263"/>
        <v>0.431</v>
      </c>
      <c r="AN122" s="46">
        <f t="shared" si="214"/>
        <v>50.39443155</v>
      </c>
      <c r="AO122" s="46">
        <f t="shared" si="264"/>
        <v>23.27146172</v>
      </c>
      <c r="AP122" s="46">
        <f t="shared" si="16"/>
        <v>101.5902713</v>
      </c>
      <c r="AQ122" s="46">
        <f t="shared" si="265"/>
        <v>30.32960387</v>
      </c>
      <c r="AR122" s="46">
        <f t="shared" si="250"/>
        <v>15.06295193</v>
      </c>
      <c r="AS122" s="46"/>
      <c r="AT122" s="46"/>
      <c r="AU122" s="43">
        <f t="shared" si="19"/>
        <v>8.067751281</v>
      </c>
      <c r="AV122" s="43">
        <f t="shared" si="266"/>
        <v>3.725577595</v>
      </c>
      <c r="AW122" s="43">
        <f t="shared" si="21"/>
        <v>7.941460516</v>
      </c>
      <c r="AX122" s="43">
        <f t="shared" si="251"/>
        <v>0.01255530269</v>
      </c>
      <c r="AY122" s="46">
        <f t="shared" si="252"/>
        <v>16.0092118</v>
      </c>
      <c r="AZ122" s="49"/>
      <c r="BA122" s="49"/>
    </row>
    <row r="123" ht="12.75" customHeight="1">
      <c r="A123" s="46">
        <v>356.0</v>
      </c>
      <c r="B123" s="47">
        <v>44707.0</v>
      </c>
      <c r="C123" s="46">
        <v>303.0</v>
      </c>
      <c r="D123" s="46">
        <v>7.5</v>
      </c>
      <c r="E123" s="48">
        <v>1.0</v>
      </c>
      <c r="F123" s="46" t="s">
        <v>55</v>
      </c>
      <c r="G123" s="54">
        <v>1.1862</v>
      </c>
      <c r="H123" s="54"/>
      <c r="I123" s="54">
        <v>0.4091</v>
      </c>
      <c r="J123" s="54">
        <v>0.4081</v>
      </c>
      <c r="K123" s="46">
        <v>0.3984</v>
      </c>
      <c r="L123" s="46">
        <v>39.6</v>
      </c>
      <c r="M123" s="46">
        <v>5.5242</v>
      </c>
      <c r="N123" s="46"/>
      <c r="O123" s="46">
        <v>0.7061</v>
      </c>
      <c r="P123" s="46">
        <v>0.4468</v>
      </c>
      <c r="Q123" s="46">
        <v>0.6151</v>
      </c>
      <c r="R123" s="46">
        <f t="shared" si="167"/>
        <v>4.338</v>
      </c>
      <c r="S123" s="46">
        <f t="shared" ref="S123:U123" si="321">O123-I123</f>
        <v>0.297</v>
      </c>
      <c r="T123" s="46">
        <f t="shared" si="321"/>
        <v>0.0387</v>
      </c>
      <c r="U123" s="46">
        <f t="shared" si="321"/>
        <v>0.2167</v>
      </c>
      <c r="V123" s="46">
        <f t="shared" si="257"/>
        <v>0.5137</v>
      </c>
      <c r="W123" s="46">
        <f t="shared" si="258"/>
        <v>0.5524</v>
      </c>
      <c r="X123" s="57">
        <v>5.4554</v>
      </c>
      <c r="Y123" s="46">
        <v>0.484</v>
      </c>
      <c r="Z123" s="46">
        <v>0.419</v>
      </c>
      <c r="AA123" s="46">
        <v>0.4261</v>
      </c>
      <c r="AB123" s="46"/>
      <c r="AC123" s="46">
        <f t="shared" si="8"/>
        <v>4.2692</v>
      </c>
      <c r="AD123" s="46">
        <f t="shared" ref="AD123:AF123" si="322">Y123-I123</f>
        <v>0.0749</v>
      </c>
      <c r="AE123" s="46">
        <f t="shared" si="322"/>
        <v>0.0109</v>
      </c>
      <c r="AF123" s="46">
        <f t="shared" si="322"/>
        <v>0.0277</v>
      </c>
      <c r="AG123" s="46">
        <f t="shared" si="260"/>
        <v>0.1026</v>
      </c>
      <c r="AH123" s="46">
        <f t="shared" si="72"/>
        <v>0.0688</v>
      </c>
      <c r="AI123" s="46">
        <f t="shared" ref="AI123:AK123" si="323">S123-AD123</f>
        <v>0.2221</v>
      </c>
      <c r="AJ123" s="46">
        <f t="shared" si="323"/>
        <v>0.0278</v>
      </c>
      <c r="AK123" s="46">
        <f t="shared" si="323"/>
        <v>0.189</v>
      </c>
      <c r="AL123" s="46">
        <f t="shared" si="262"/>
        <v>0.4111</v>
      </c>
      <c r="AM123" s="46">
        <f t="shared" si="263"/>
        <v>0.4389</v>
      </c>
      <c r="AN123" s="46">
        <f t="shared" si="214"/>
        <v>6.33401686</v>
      </c>
      <c r="AO123" s="46">
        <f t="shared" si="264"/>
        <v>43.06220096</v>
      </c>
      <c r="AP123" s="46">
        <f t="shared" si="16"/>
        <v>6.762344928</v>
      </c>
      <c r="AQ123" s="46">
        <f t="shared" si="265"/>
        <v>75.6302521</v>
      </c>
      <c r="AR123" s="46">
        <f t="shared" si="250"/>
        <v>0.7811249241</v>
      </c>
      <c r="AS123" s="46"/>
      <c r="AT123" s="46"/>
      <c r="AU123" s="43">
        <f t="shared" si="19"/>
        <v>0.6408483172</v>
      </c>
      <c r="AV123" s="43">
        <f t="shared" si="266"/>
        <v>4.356846473</v>
      </c>
      <c r="AW123" s="43">
        <f t="shared" si="21"/>
        <v>9.476717381</v>
      </c>
      <c r="AX123" s="43">
        <f t="shared" si="251"/>
        <v>0.007067731184</v>
      </c>
      <c r="AY123" s="46">
        <f t="shared" si="252"/>
        <v>10.1175657</v>
      </c>
      <c r="AZ123" s="49"/>
      <c r="BA123" s="49"/>
    </row>
    <row r="124" ht="12.75" customHeight="1">
      <c r="A124" s="46">
        <v>357.0</v>
      </c>
      <c r="B124" s="47">
        <v>44707.0</v>
      </c>
      <c r="C124" s="46">
        <v>303.0</v>
      </c>
      <c r="D124" s="46">
        <v>7.5</v>
      </c>
      <c r="E124" s="48">
        <v>1.0</v>
      </c>
      <c r="F124" s="46" t="s">
        <v>55</v>
      </c>
      <c r="G124" s="54">
        <v>1.1721</v>
      </c>
      <c r="H124" s="54"/>
      <c r="I124" s="54">
        <v>0.4161</v>
      </c>
      <c r="J124" s="54">
        <v>0.4154</v>
      </c>
      <c r="K124" s="46">
        <v>0.3964</v>
      </c>
      <c r="L124" s="46">
        <v>38.6</v>
      </c>
      <c r="M124" s="46">
        <v>5.376</v>
      </c>
      <c r="N124" s="46"/>
      <c r="O124" s="46">
        <v>0.7308</v>
      </c>
      <c r="P124" s="46">
        <v>0.6227</v>
      </c>
      <c r="Q124" s="46">
        <v>0.6246</v>
      </c>
      <c r="R124" s="46">
        <f t="shared" si="167"/>
        <v>4.2039</v>
      </c>
      <c r="S124" s="46">
        <f t="shared" ref="S124:U124" si="324">O124-I124</f>
        <v>0.3147</v>
      </c>
      <c r="T124" s="46">
        <f t="shared" si="324"/>
        <v>0.2073</v>
      </c>
      <c r="U124" s="46">
        <f t="shared" si="324"/>
        <v>0.2282</v>
      </c>
      <c r="V124" s="46">
        <f t="shared" si="257"/>
        <v>0.5429</v>
      </c>
      <c r="W124" s="46">
        <f t="shared" si="258"/>
        <v>0.7502</v>
      </c>
      <c r="X124" s="57">
        <v>5.3035</v>
      </c>
      <c r="Y124" s="46">
        <v>0.4938</v>
      </c>
      <c r="Z124" s="46">
        <v>0.4426</v>
      </c>
      <c r="AA124" s="46">
        <v>0.424</v>
      </c>
      <c r="AB124" s="46"/>
      <c r="AC124" s="46">
        <f t="shared" si="8"/>
        <v>4.1314</v>
      </c>
      <c r="AD124" s="46">
        <f t="shared" ref="AD124:AF124" si="325">Y124-I124</f>
        <v>0.0777</v>
      </c>
      <c r="AE124" s="46">
        <f t="shared" si="325"/>
        <v>0.0272</v>
      </c>
      <c r="AF124" s="46">
        <f t="shared" si="325"/>
        <v>0.0276</v>
      </c>
      <c r="AG124" s="46">
        <f t="shared" si="260"/>
        <v>0.1053</v>
      </c>
      <c r="AH124" s="46">
        <f t="shared" si="72"/>
        <v>0.0725</v>
      </c>
      <c r="AI124" s="46">
        <f t="shared" ref="AI124:AK124" si="326">S124-AD124</f>
        <v>0.237</v>
      </c>
      <c r="AJ124" s="46">
        <f t="shared" si="326"/>
        <v>0.1801</v>
      </c>
      <c r="AK124" s="46">
        <f t="shared" si="326"/>
        <v>0.2006</v>
      </c>
      <c r="AL124" s="46">
        <f t="shared" si="262"/>
        <v>0.4376</v>
      </c>
      <c r="AM124" s="46">
        <f t="shared" si="263"/>
        <v>0.6177</v>
      </c>
      <c r="AN124" s="46">
        <f t="shared" si="214"/>
        <v>29.15654849</v>
      </c>
      <c r="AO124" s="46">
        <f t="shared" si="264"/>
        <v>32.47531164</v>
      </c>
      <c r="AP124" s="46">
        <f t="shared" si="16"/>
        <v>41.15630713</v>
      </c>
      <c r="AQ124" s="46">
        <f t="shared" si="265"/>
        <v>48.09398226</v>
      </c>
      <c r="AR124" s="46">
        <f t="shared" si="250"/>
        <v>5.68826996</v>
      </c>
      <c r="AS124" s="46"/>
      <c r="AT124" s="46"/>
      <c r="AU124" s="43">
        <f t="shared" si="19"/>
        <v>4.284117129</v>
      </c>
      <c r="AV124" s="43">
        <f t="shared" si="266"/>
        <v>4.771759557</v>
      </c>
      <c r="AW124" s="43">
        <f t="shared" si="21"/>
        <v>10.40938176</v>
      </c>
      <c r="AX124" s="43">
        <f t="shared" si="251"/>
        <v>0.01074028207</v>
      </c>
      <c r="AY124" s="46">
        <f t="shared" si="252"/>
        <v>14.69349889</v>
      </c>
      <c r="AZ124" s="49"/>
      <c r="BA124" s="49"/>
    </row>
    <row r="125" ht="12.75" customHeight="1">
      <c r="A125" s="46">
        <v>358.0</v>
      </c>
      <c r="B125" s="47">
        <v>44707.0</v>
      </c>
      <c r="C125" s="46">
        <v>303.0</v>
      </c>
      <c r="D125" s="46">
        <v>7.5</v>
      </c>
      <c r="E125" s="48">
        <v>1.0</v>
      </c>
      <c r="F125" s="46" t="s">
        <v>55</v>
      </c>
      <c r="G125" s="54">
        <v>1.1779</v>
      </c>
      <c r="H125" s="54"/>
      <c r="I125" s="54">
        <v>0.4116</v>
      </c>
      <c r="J125" s="54">
        <v>0.4169</v>
      </c>
      <c r="K125" s="46">
        <v>0.3983</v>
      </c>
      <c r="L125" s="46">
        <v>44.25</v>
      </c>
      <c r="M125" s="46">
        <v>7.6745</v>
      </c>
      <c r="N125" s="46"/>
      <c r="O125" s="46">
        <v>0.7526</v>
      </c>
      <c r="P125" s="46">
        <v>0.5315</v>
      </c>
      <c r="Q125" s="46">
        <v>0.6332</v>
      </c>
      <c r="R125" s="46">
        <f t="shared" si="167"/>
        <v>6.4966</v>
      </c>
      <c r="S125" s="46">
        <f t="shared" ref="S125:U125" si="327">O125-I125</f>
        <v>0.341</v>
      </c>
      <c r="T125" s="46">
        <f t="shared" si="327"/>
        <v>0.1146</v>
      </c>
      <c r="U125" s="46">
        <f t="shared" si="327"/>
        <v>0.2349</v>
      </c>
      <c r="V125" s="46">
        <f t="shared" si="257"/>
        <v>0.5759</v>
      </c>
      <c r="W125" s="46">
        <f t="shared" si="258"/>
        <v>0.6905</v>
      </c>
      <c r="X125" s="46">
        <v>7.5696</v>
      </c>
      <c r="Y125" s="46">
        <v>0.5117</v>
      </c>
      <c r="Z125" s="46">
        <v>0.437</v>
      </c>
      <c r="AA125" s="46">
        <v>0.427</v>
      </c>
      <c r="AB125" s="46"/>
      <c r="AC125" s="46">
        <f t="shared" si="8"/>
        <v>6.3917</v>
      </c>
      <c r="AD125" s="46">
        <f t="shared" ref="AD125:AF125" si="328">Y125-I125</f>
        <v>0.1001</v>
      </c>
      <c r="AE125" s="46">
        <f t="shared" si="328"/>
        <v>0.0201</v>
      </c>
      <c r="AF125" s="46">
        <f t="shared" si="328"/>
        <v>0.0287</v>
      </c>
      <c r="AG125" s="46">
        <f t="shared" si="260"/>
        <v>0.1288</v>
      </c>
      <c r="AH125" s="46">
        <f t="shared" si="72"/>
        <v>0.1049</v>
      </c>
      <c r="AI125" s="46">
        <f t="shared" ref="AI125:AK125" si="329">S125-AD125</f>
        <v>0.2409</v>
      </c>
      <c r="AJ125" s="46">
        <f t="shared" si="329"/>
        <v>0.0945</v>
      </c>
      <c r="AK125" s="46">
        <f t="shared" si="329"/>
        <v>0.2062</v>
      </c>
      <c r="AL125" s="46">
        <f t="shared" si="262"/>
        <v>0.4471</v>
      </c>
      <c r="AM125" s="46">
        <f t="shared" si="263"/>
        <v>0.5416</v>
      </c>
      <c r="AN125" s="46">
        <f t="shared" si="214"/>
        <v>17.44830133</v>
      </c>
      <c r="AO125" s="46">
        <f t="shared" si="264"/>
        <v>38.07237814</v>
      </c>
      <c r="AP125" s="46">
        <f t="shared" si="16"/>
        <v>21.13621114</v>
      </c>
      <c r="AQ125" s="46">
        <f t="shared" si="265"/>
        <v>61.47883125</v>
      </c>
      <c r="AR125" s="46">
        <f t="shared" si="250"/>
        <v>1.598196943</v>
      </c>
      <c r="AS125" s="46"/>
      <c r="AT125" s="46"/>
      <c r="AU125" s="43">
        <f t="shared" si="19"/>
        <v>1.454607025</v>
      </c>
      <c r="AV125" s="43">
        <f t="shared" si="266"/>
        <v>3.173967922</v>
      </c>
      <c r="AW125" s="43">
        <f t="shared" si="21"/>
        <v>6.882061386</v>
      </c>
      <c r="AX125" s="43">
        <f t="shared" si="251"/>
        <v>0.006250846448</v>
      </c>
      <c r="AY125" s="46">
        <f t="shared" si="252"/>
        <v>8.336668411</v>
      </c>
      <c r="AZ125" s="49"/>
      <c r="BA125" s="49"/>
    </row>
    <row r="126" ht="12.75" customHeight="1">
      <c r="A126" s="46">
        <v>359.0</v>
      </c>
      <c r="B126" s="47">
        <v>44707.0</v>
      </c>
      <c r="C126" s="46">
        <v>303.0</v>
      </c>
      <c r="D126" s="46">
        <v>7.5</v>
      </c>
      <c r="E126" s="48">
        <v>1.0</v>
      </c>
      <c r="F126" s="46" t="s">
        <v>55</v>
      </c>
      <c r="G126" s="54">
        <v>1.1713</v>
      </c>
      <c r="H126" s="54"/>
      <c r="I126" s="54">
        <v>0.4076</v>
      </c>
      <c r="J126" s="54">
        <v>0.4129</v>
      </c>
      <c r="K126" s="46">
        <v>0.3992</v>
      </c>
      <c r="L126" s="46">
        <v>31.5</v>
      </c>
      <c r="M126" s="46">
        <v>3.5099</v>
      </c>
      <c r="N126" s="46"/>
      <c r="O126" s="46">
        <v>0.5342</v>
      </c>
      <c r="P126" s="46">
        <v>0.5483</v>
      </c>
      <c r="Q126" s="46">
        <v>0.4914</v>
      </c>
      <c r="R126" s="46">
        <f t="shared" si="167"/>
        <v>2.3386</v>
      </c>
      <c r="S126" s="46">
        <f t="shared" ref="S126:U126" si="330">O126-I126</f>
        <v>0.1266</v>
      </c>
      <c r="T126" s="46">
        <f t="shared" si="330"/>
        <v>0.1354</v>
      </c>
      <c r="U126" s="46">
        <f t="shared" si="330"/>
        <v>0.0922</v>
      </c>
      <c r="V126" s="46">
        <f t="shared" si="257"/>
        <v>0.2188</v>
      </c>
      <c r="W126" s="46">
        <f t="shared" si="258"/>
        <v>0.3542</v>
      </c>
      <c r="X126" s="46">
        <v>3.4709</v>
      </c>
      <c r="Y126" s="46">
        <v>0.4883</v>
      </c>
      <c r="Z126" s="46">
        <v>0.4312</v>
      </c>
      <c r="AA126" s="46">
        <v>0.4114</v>
      </c>
      <c r="AB126" s="46"/>
      <c r="AC126" s="46">
        <f t="shared" si="8"/>
        <v>2.2996</v>
      </c>
      <c r="AD126" s="46">
        <f t="shared" ref="AD126:AF126" si="331">Y126-I126</f>
        <v>0.0807</v>
      </c>
      <c r="AE126" s="46">
        <f t="shared" si="331"/>
        <v>0.0183</v>
      </c>
      <c r="AF126" s="46">
        <f t="shared" si="331"/>
        <v>0.0122</v>
      </c>
      <c r="AG126" s="46">
        <f t="shared" si="260"/>
        <v>0.0929</v>
      </c>
      <c r="AH126" s="46">
        <f t="shared" si="72"/>
        <v>0.039</v>
      </c>
      <c r="AI126" s="46">
        <f t="shared" ref="AI126:AK126" si="332">S126-AD126</f>
        <v>0.0459</v>
      </c>
      <c r="AJ126" s="46">
        <f t="shared" si="332"/>
        <v>0.1171</v>
      </c>
      <c r="AK126" s="46">
        <f t="shared" si="332"/>
        <v>0.08</v>
      </c>
      <c r="AL126" s="46">
        <f t="shared" si="262"/>
        <v>0.1259</v>
      </c>
      <c r="AM126" s="46">
        <f t="shared" si="263"/>
        <v>0.243</v>
      </c>
      <c r="AN126" s="46">
        <f t="shared" si="214"/>
        <v>48.18930041</v>
      </c>
      <c r="AO126" s="46">
        <f t="shared" si="264"/>
        <v>32.9218107</v>
      </c>
      <c r="AP126" s="46">
        <f t="shared" si="16"/>
        <v>93.01032566</v>
      </c>
      <c r="AQ126" s="46">
        <f t="shared" si="265"/>
        <v>49.0797546</v>
      </c>
      <c r="AR126" s="46">
        <f t="shared" si="250"/>
        <v>9.368473336</v>
      </c>
      <c r="AS126" s="46"/>
      <c r="AT126" s="46"/>
      <c r="AU126" s="43">
        <f t="shared" si="19"/>
        <v>5.007269306</v>
      </c>
      <c r="AV126" s="43">
        <f t="shared" si="266"/>
        <v>3.420850081</v>
      </c>
      <c r="AW126" s="43">
        <f t="shared" si="21"/>
        <v>5.383562815</v>
      </c>
      <c r="AX126" s="43">
        <f t="shared" si="251"/>
        <v>0.007774538387</v>
      </c>
      <c r="AY126" s="46">
        <f t="shared" si="252"/>
        <v>10.39083212</v>
      </c>
      <c r="AZ126" s="49"/>
      <c r="BA126" s="49"/>
    </row>
    <row r="127" ht="12.75" customHeight="1">
      <c r="A127" s="46">
        <v>360.0</v>
      </c>
      <c r="B127" s="47">
        <v>44707.0</v>
      </c>
      <c r="C127" s="46">
        <v>303.0</v>
      </c>
      <c r="D127" s="46">
        <v>7.5</v>
      </c>
      <c r="E127" s="48">
        <v>2.0</v>
      </c>
      <c r="F127" s="46" t="s">
        <v>52</v>
      </c>
      <c r="G127" s="54">
        <v>1.1806</v>
      </c>
      <c r="H127" s="54"/>
      <c r="I127" s="54">
        <v>0.4108</v>
      </c>
      <c r="J127" s="54">
        <v>0.4138</v>
      </c>
      <c r="K127" s="46">
        <v>0.3973</v>
      </c>
      <c r="L127" s="46">
        <v>33.7</v>
      </c>
      <c r="M127" s="46">
        <v>3.4194</v>
      </c>
      <c r="N127" s="46"/>
      <c r="O127" s="46">
        <v>0.5641</v>
      </c>
      <c r="P127" s="46">
        <v>0.5382</v>
      </c>
      <c r="Q127" s="46">
        <v>0.4741</v>
      </c>
      <c r="R127" s="46">
        <f t="shared" si="167"/>
        <v>2.2388</v>
      </c>
      <c r="S127" s="46">
        <f t="shared" ref="S127:U127" si="333">O127-I127</f>
        <v>0.1533</v>
      </c>
      <c r="T127" s="46">
        <f t="shared" si="333"/>
        <v>0.1244</v>
      </c>
      <c r="U127" s="46">
        <f t="shared" si="333"/>
        <v>0.0768</v>
      </c>
      <c r="V127" s="46">
        <f t="shared" si="257"/>
        <v>0.2301</v>
      </c>
      <c r="W127" s="46">
        <f t="shared" si="258"/>
        <v>0.3545</v>
      </c>
      <c r="X127" s="46">
        <v>3.3817</v>
      </c>
      <c r="Y127" s="46">
        <v>0.4415</v>
      </c>
      <c r="Z127" s="46">
        <v>0.4399</v>
      </c>
      <c r="AA127" s="46">
        <v>0.4066</v>
      </c>
      <c r="AB127" s="46"/>
      <c r="AC127" s="46">
        <f t="shared" si="8"/>
        <v>2.2011</v>
      </c>
      <c r="AD127" s="46">
        <f t="shared" ref="AD127:AF127" si="334">Y127-I127</f>
        <v>0.0307</v>
      </c>
      <c r="AE127" s="46">
        <f t="shared" si="334"/>
        <v>0.0261</v>
      </c>
      <c r="AF127" s="46">
        <f t="shared" si="334"/>
        <v>0.0093</v>
      </c>
      <c r="AG127" s="46">
        <f t="shared" si="260"/>
        <v>0.04</v>
      </c>
      <c r="AH127" s="46">
        <f t="shared" si="72"/>
        <v>0.0377</v>
      </c>
      <c r="AI127" s="46">
        <f t="shared" ref="AI127:AK127" si="335">S127-AD127</f>
        <v>0.1226</v>
      </c>
      <c r="AJ127" s="46">
        <f t="shared" si="335"/>
        <v>0.0983</v>
      </c>
      <c r="AK127" s="46">
        <f t="shared" si="335"/>
        <v>0.0675</v>
      </c>
      <c r="AL127" s="46">
        <f t="shared" si="262"/>
        <v>0.1901</v>
      </c>
      <c r="AM127" s="46">
        <f t="shared" si="263"/>
        <v>0.2884</v>
      </c>
      <c r="AN127" s="46">
        <f t="shared" si="214"/>
        <v>34.08460472</v>
      </c>
      <c r="AO127" s="46">
        <f t="shared" si="264"/>
        <v>23.40499307</v>
      </c>
      <c r="AP127" s="46">
        <f t="shared" si="16"/>
        <v>51.70962651</v>
      </c>
      <c r="AQ127" s="46">
        <f t="shared" si="265"/>
        <v>30.55681304</v>
      </c>
      <c r="AR127" s="46">
        <f t="shared" si="250"/>
        <v>5.775674814</v>
      </c>
      <c r="AS127" s="46"/>
      <c r="AT127" s="46"/>
      <c r="AU127" s="43">
        <f t="shared" si="19"/>
        <v>4.390745042</v>
      </c>
      <c r="AV127" s="43">
        <f t="shared" si="266"/>
        <v>3.01500804</v>
      </c>
      <c r="AW127" s="43">
        <f t="shared" si="21"/>
        <v>8.491155976</v>
      </c>
      <c r="AX127" s="43">
        <f t="shared" si="251"/>
        <v>0.007535386859</v>
      </c>
      <c r="AY127" s="46">
        <f t="shared" si="252"/>
        <v>12.88190102</v>
      </c>
      <c r="AZ127" s="49"/>
      <c r="BA127" s="49"/>
    </row>
    <row r="128" ht="12.75" customHeight="1">
      <c r="A128" s="46">
        <v>361.0</v>
      </c>
      <c r="B128" s="47">
        <v>44707.0</v>
      </c>
      <c r="C128" s="46">
        <v>303.0</v>
      </c>
      <c r="D128" s="46">
        <v>7.5</v>
      </c>
      <c r="E128" s="48">
        <v>2.0</v>
      </c>
      <c r="F128" s="46" t="s">
        <v>52</v>
      </c>
      <c r="G128" s="54">
        <v>1.1958</v>
      </c>
      <c r="H128" s="54"/>
      <c r="I128" s="54">
        <v>0.4138</v>
      </c>
      <c r="J128" s="54">
        <v>0.4121</v>
      </c>
      <c r="K128" s="46">
        <v>0.3949</v>
      </c>
      <c r="L128" s="46">
        <v>41.5</v>
      </c>
      <c r="M128" s="46">
        <v>5.3224</v>
      </c>
      <c r="N128" s="46"/>
      <c r="O128" s="46">
        <v>0.7238</v>
      </c>
      <c r="P128" s="46">
        <v>0.5235</v>
      </c>
      <c r="Q128" s="46">
        <v>0.5729</v>
      </c>
      <c r="R128" s="46">
        <f t="shared" si="167"/>
        <v>4.1266</v>
      </c>
      <c r="S128" s="46">
        <f t="shared" ref="S128:U128" si="336">O128-I128</f>
        <v>0.31</v>
      </c>
      <c r="T128" s="46">
        <f t="shared" si="336"/>
        <v>0.1114</v>
      </c>
      <c r="U128" s="46">
        <f t="shared" si="336"/>
        <v>0.178</v>
      </c>
      <c r="V128" s="46">
        <f t="shared" si="257"/>
        <v>0.488</v>
      </c>
      <c r="W128" s="46">
        <f t="shared" si="258"/>
        <v>0.5994</v>
      </c>
      <c r="X128" s="46">
        <v>5.2555</v>
      </c>
      <c r="Y128" s="46">
        <v>0.4919</v>
      </c>
      <c r="Z128" s="46">
        <v>0.4323</v>
      </c>
      <c r="AA128" s="46">
        <v>0.4167</v>
      </c>
      <c r="AB128" s="46"/>
      <c r="AC128" s="46">
        <f t="shared" si="8"/>
        <v>4.0597</v>
      </c>
      <c r="AD128" s="46">
        <f t="shared" ref="AD128:AF128" si="337">Y128-I128</f>
        <v>0.0781</v>
      </c>
      <c r="AE128" s="46">
        <f t="shared" si="337"/>
        <v>0.0202</v>
      </c>
      <c r="AF128" s="46">
        <f t="shared" si="337"/>
        <v>0.0218</v>
      </c>
      <c r="AG128" s="46">
        <f t="shared" si="260"/>
        <v>0.0999</v>
      </c>
      <c r="AH128" s="46">
        <f t="shared" si="72"/>
        <v>0.0669</v>
      </c>
      <c r="AI128" s="46">
        <f t="shared" ref="AI128:AK128" si="338">S128-AD128</f>
        <v>0.2319</v>
      </c>
      <c r="AJ128" s="46">
        <f t="shared" si="338"/>
        <v>0.0912</v>
      </c>
      <c r="AK128" s="46">
        <f t="shared" si="338"/>
        <v>0.1562</v>
      </c>
      <c r="AL128" s="46">
        <f t="shared" si="262"/>
        <v>0.3881</v>
      </c>
      <c r="AM128" s="46">
        <f t="shared" si="263"/>
        <v>0.4793</v>
      </c>
      <c r="AN128" s="46">
        <f t="shared" si="214"/>
        <v>19.0277488</v>
      </c>
      <c r="AO128" s="46">
        <f t="shared" si="264"/>
        <v>32.58919257</v>
      </c>
      <c r="AP128" s="46">
        <f t="shared" si="16"/>
        <v>23.49909817</v>
      </c>
      <c r="AQ128" s="46">
        <f t="shared" si="265"/>
        <v>48.34416589</v>
      </c>
      <c r="AR128" s="46">
        <f t="shared" si="250"/>
        <v>2.068268194</v>
      </c>
      <c r="AS128" s="46"/>
      <c r="AT128" s="46"/>
      <c r="AU128" s="43">
        <f t="shared" si="19"/>
        <v>2.210051859</v>
      </c>
      <c r="AV128" s="43">
        <f t="shared" si="266"/>
        <v>3.785198468</v>
      </c>
      <c r="AW128" s="43">
        <f t="shared" si="21"/>
        <v>9.404836912</v>
      </c>
      <c r="AX128" s="43">
        <f t="shared" si="251"/>
        <v>0.006705993665</v>
      </c>
      <c r="AY128" s="46">
        <f t="shared" si="252"/>
        <v>11.61488877</v>
      </c>
      <c r="AZ128" s="49"/>
      <c r="BA128" s="49"/>
    </row>
    <row r="129" ht="12.75" customHeight="1">
      <c r="A129" s="46">
        <v>362.0</v>
      </c>
      <c r="B129" s="47">
        <v>44707.0</v>
      </c>
      <c r="C129" s="46">
        <v>303.0</v>
      </c>
      <c r="D129" s="46">
        <v>7.5</v>
      </c>
      <c r="E129" s="48">
        <v>2.0</v>
      </c>
      <c r="F129" s="46" t="s">
        <v>52</v>
      </c>
      <c r="G129" s="54">
        <v>1.1645</v>
      </c>
      <c r="H129" s="54"/>
      <c r="I129" s="54">
        <v>0.414</v>
      </c>
      <c r="J129" s="54">
        <v>0.4057</v>
      </c>
      <c r="K129" s="46">
        <v>0.3966</v>
      </c>
      <c r="L129" s="46">
        <v>49.7</v>
      </c>
      <c r="M129" s="46">
        <v>5.2463</v>
      </c>
      <c r="N129" s="46"/>
      <c r="O129" s="46">
        <v>0.6771</v>
      </c>
      <c r="P129" s="46">
        <v>0.8596</v>
      </c>
      <c r="Q129" s="46">
        <v>0.5815</v>
      </c>
      <c r="R129" s="46">
        <f t="shared" si="167"/>
        <v>4.0818</v>
      </c>
      <c r="S129" s="46">
        <f t="shared" ref="S129:U129" si="339">O129-I129</f>
        <v>0.2631</v>
      </c>
      <c r="T129" s="46">
        <f t="shared" si="339"/>
        <v>0.4539</v>
      </c>
      <c r="U129" s="46">
        <f t="shared" si="339"/>
        <v>0.1849</v>
      </c>
      <c r="V129" s="46">
        <f t="shared" si="257"/>
        <v>0.448</v>
      </c>
      <c r="W129" s="46">
        <f t="shared" si="258"/>
        <v>0.9019</v>
      </c>
      <c r="X129" s="46">
        <v>5.1759</v>
      </c>
      <c r="Y129" s="46">
        <v>0.4773</v>
      </c>
      <c r="Z129" s="46">
        <v>0.4841</v>
      </c>
      <c r="AA129" s="46">
        <v>0.4156</v>
      </c>
      <c r="AB129" s="46"/>
      <c r="AC129" s="46">
        <f t="shared" si="8"/>
        <v>4.0114</v>
      </c>
      <c r="AD129" s="46">
        <f t="shared" ref="AD129:AF129" si="340">Y129-I129</f>
        <v>0.0633</v>
      </c>
      <c r="AE129" s="46">
        <f t="shared" si="340"/>
        <v>0.0784</v>
      </c>
      <c r="AF129" s="46">
        <f t="shared" si="340"/>
        <v>0.019</v>
      </c>
      <c r="AG129" s="46">
        <f t="shared" si="260"/>
        <v>0.0823</v>
      </c>
      <c r="AH129" s="46">
        <f t="shared" si="72"/>
        <v>0.0704</v>
      </c>
      <c r="AI129" s="46">
        <f t="shared" ref="AI129:AK129" si="341">S129-AD129</f>
        <v>0.1998</v>
      </c>
      <c r="AJ129" s="46">
        <f t="shared" si="341"/>
        <v>0.3755</v>
      </c>
      <c r="AK129" s="46">
        <f t="shared" si="341"/>
        <v>0.1659</v>
      </c>
      <c r="AL129" s="46">
        <f t="shared" si="262"/>
        <v>0.3657</v>
      </c>
      <c r="AM129" s="46">
        <f t="shared" si="263"/>
        <v>0.7412</v>
      </c>
      <c r="AN129" s="46">
        <f t="shared" si="214"/>
        <v>50.66109012</v>
      </c>
      <c r="AO129" s="46">
        <f t="shared" si="264"/>
        <v>22.38262277</v>
      </c>
      <c r="AP129" s="46">
        <f t="shared" si="16"/>
        <v>102.6797922</v>
      </c>
      <c r="AQ129" s="46">
        <f t="shared" si="265"/>
        <v>28.83712845</v>
      </c>
      <c r="AR129" s="46">
        <f t="shared" si="250"/>
        <v>3.733853645</v>
      </c>
      <c r="AS129" s="46"/>
      <c r="AT129" s="46"/>
      <c r="AU129" s="43">
        <f t="shared" si="19"/>
        <v>9.199372826</v>
      </c>
      <c r="AV129" s="43">
        <f t="shared" si="266"/>
        <v>4.06438336</v>
      </c>
      <c r="AW129" s="43">
        <f t="shared" si="21"/>
        <v>8.959282669</v>
      </c>
      <c r="AX129" s="43">
        <f t="shared" si="251"/>
        <v>0.006037626518</v>
      </c>
      <c r="AY129" s="46">
        <f t="shared" si="252"/>
        <v>18.1586555</v>
      </c>
      <c r="AZ129" s="49"/>
      <c r="BA129" s="49"/>
    </row>
    <row r="130" ht="12.75" customHeight="1">
      <c r="A130" s="46">
        <v>363.0</v>
      </c>
      <c r="B130" s="47">
        <v>44707.0</v>
      </c>
      <c r="C130" s="46">
        <v>303.0</v>
      </c>
      <c r="D130" s="46">
        <v>7.5</v>
      </c>
      <c r="E130" s="48">
        <v>2.0</v>
      </c>
      <c r="F130" s="46" t="s">
        <v>52</v>
      </c>
      <c r="G130" s="54">
        <v>1.1923</v>
      </c>
      <c r="H130" s="54"/>
      <c r="I130" s="54">
        <v>0.4149</v>
      </c>
      <c r="J130" s="54">
        <v>0.4098</v>
      </c>
      <c r="K130" s="46">
        <v>0.3978</v>
      </c>
      <c r="L130" s="46">
        <v>36.35</v>
      </c>
      <c r="M130" s="46">
        <v>4.8973</v>
      </c>
      <c r="N130" s="46"/>
      <c r="O130" s="46">
        <v>0.6108</v>
      </c>
      <c r="P130" s="46">
        <v>0.5426</v>
      </c>
      <c r="Q130" s="46">
        <v>0.5748</v>
      </c>
      <c r="R130" s="46">
        <f t="shared" si="167"/>
        <v>3.705</v>
      </c>
      <c r="S130" s="46">
        <f t="shared" ref="S130:U130" si="342">O130-I130</f>
        <v>0.1959</v>
      </c>
      <c r="T130" s="46">
        <f t="shared" si="342"/>
        <v>0.1328</v>
      </c>
      <c r="U130" s="46">
        <f t="shared" si="342"/>
        <v>0.177</v>
      </c>
      <c r="V130" s="46">
        <f t="shared" si="257"/>
        <v>0.3729</v>
      </c>
      <c r="W130" s="46">
        <f t="shared" si="258"/>
        <v>0.5057</v>
      </c>
      <c r="X130" s="46">
        <v>4.833</v>
      </c>
      <c r="Y130" s="46">
        <v>0.4622</v>
      </c>
      <c r="Z130" s="46">
        <v>0.4292</v>
      </c>
      <c r="AA130" s="46">
        <v>0.4196</v>
      </c>
      <c r="AB130" s="46"/>
      <c r="AC130" s="46">
        <f t="shared" si="8"/>
        <v>3.6407</v>
      </c>
      <c r="AD130" s="46">
        <f t="shared" ref="AD130:AF130" si="343">Y130-I130</f>
        <v>0.0473</v>
      </c>
      <c r="AE130" s="46">
        <f t="shared" si="343"/>
        <v>0.0194</v>
      </c>
      <c r="AF130" s="46">
        <f t="shared" si="343"/>
        <v>0.0218</v>
      </c>
      <c r="AG130" s="46">
        <f t="shared" si="260"/>
        <v>0.0691</v>
      </c>
      <c r="AH130" s="46">
        <f t="shared" si="72"/>
        <v>0.0643</v>
      </c>
      <c r="AI130" s="46">
        <f t="shared" ref="AI130:AK130" si="344">S130-AD130</f>
        <v>0.1486</v>
      </c>
      <c r="AJ130" s="46">
        <f t="shared" si="344"/>
        <v>0.1134</v>
      </c>
      <c r="AK130" s="46">
        <f t="shared" si="344"/>
        <v>0.1552</v>
      </c>
      <c r="AL130" s="46">
        <f t="shared" si="262"/>
        <v>0.3038</v>
      </c>
      <c r="AM130" s="46">
        <f t="shared" si="263"/>
        <v>0.4172</v>
      </c>
      <c r="AN130" s="46">
        <f t="shared" si="214"/>
        <v>27.18120805</v>
      </c>
      <c r="AO130" s="46">
        <f t="shared" si="264"/>
        <v>37.20038351</v>
      </c>
      <c r="AP130" s="46">
        <f t="shared" si="16"/>
        <v>37.32718894</v>
      </c>
      <c r="AQ130" s="46">
        <f t="shared" si="265"/>
        <v>59.23664122</v>
      </c>
      <c r="AR130" s="46">
        <f t="shared" si="250"/>
        <v>4.713500454</v>
      </c>
      <c r="AS130" s="46"/>
      <c r="AT130" s="46"/>
      <c r="AU130" s="43">
        <f t="shared" si="19"/>
        <v>3.060728745</v>
      </c>
      <c r="AV130" s="43">
        <f t="shared" si="266"/>
        <v>4.188933873</v>
      </c>
      <c r="AW130" s="43">
        <f t="shared" si="21"/>
        <v>8.199730094</v>
      </c>
      <c r="AX130" s="43">
        <f t="shared" si="251"/>
        <v>0.008686224589</v>
      </c>
      <c r="AY130" s="46">
        <f t="shared" si="252"/>
        <v>11.26045884</v>
      </c>
      <c r="AZ130" s="49"/>
      <c r="BA130" s="49"/>
    </row>
    <row r="131" ht="12.75" customHeight="1">
      <c r="A131" s="46">
        <v>368.0</v>
      </c>
      <c r="B131" s="47">
        <v>44707.0</v>
      </c>
      <c r="C131" s="46">
        <v>303.0</v>
      </c>
      <c r="D131" s="46">
        <v>7.5</v>
      </c>
      <c r="E131" s="48">
        <v>3.0</v>
      </c>
      <c r="F131" s="46" t="s">
        <v>50</v>
      </c>
      <c r="G131" s="54">
        <v>1.1897</v>
      </c>
      <c r="H131" s="54"/>
      <c r="I131" s="54">
        <v>0.4127</v>
      </c>
      <c r="J131" s="54">
        <v>0.4105</v>
      </c>
      <c r="K131" s="46">
        <v>0.3939</v>
      </c>
      <c r="L131" s="46">
        <v>41.8</v>
      </c>
      <c r="M131" s="46">
        <v>6.1029</v>
      </c>
      <c r="N131" s="46"/>
      <c r="O131" s="46">
        <v>0.7366</v>
      </c>
      <c r="P131" s="46">
        <v>0.7225</v>
      </c>
      <c r="Q131" s="46">
        <v>0.6026</v>
      </c>
      <c r="R131" s="46">
        <f t="shared" si="167"/>
        <v>4.9132</v>
      </c>
      <c r="S131" s="46">
        <f t="shared" ref="S131:U131" si="345">O131-I131</f>
        <v>0.3239</v>
      </c>
      <c r="T131" s="46">
        <f t="shared" si="345"/>
        <v>0.312</v>
      </c>
      <c r="U131" s="46">
        <f t="shared" si="345"/>
        <v>0.2087</v>
      </c>
      <c r="V131" s="46">
        <f t="shared" si="257"/>
        <v>0.5326</v>
      </c>
      <c r="W131" s="46">
        <f t="shared" si="258"/>
        <v>0.8446</v>
      </c>
      <c r="X131" s="57">
        <v>6.0252</v>
      </c>
      <c r="Y131" s="46">
        <v>0.4938</v>
      </c>
      <c r="Z131" s="46">
        <v>0.4612</v>
      </c>
      <c r="AA131" s="46">
        <v>0.4195</v>
      </c>
      <c r="AB131" s="46"/>
      <c r="AC131" s="46">
        <f t="shared" si="8"/>
        <v>4.8355</v>
      </c>
      <c r="AD131" s="46">
        <f t="shared" ref="AD131:AF131" si="346">Y131-I131</f>
        <v>0.0811</v>
      </c>
      <c r="AE131" s="46">
        <f t="shared" si="346"/>
        <v>0.0507</v>
      </c>
      <c r="AF131" s="46">
        <f t="shared" si="346"/>
        <v>0.0256</v>
      </c>
      <c r="AG131" s="46">
        <f t="shared" si="260"/>
        <v>0.1067</v>
      </c>
      <c r="AH131" s="46">
        <f t="shared" si="72"/>
        <v>0.0777</v>
      </c>
      <c r="AI131" s="46">
        <f t="shared" ref="AI131:AK131" si="347">S131-AD131</f>
        <v>0.2428</v>
      </c>
      <c r="AJ131" s="46">
        <f t="shared" si="347"/>
        <v>0.2613</v>
      </c>
      <c r="AK131" s="46">
        <f t="shared" si="347"/>
        <v>0.1831</v>
      </c>
      <c r="AL131" s="46">
        <f t="shared" si="262"/>
        <v>0.4259</v>
      </c>
      <c r="AM131" s="46">
        <f t="shared" si="263"/>
        <v>0.6872</v>
      </c>
      <c r="AN131" s="46">
        <f t="shared" si="214"/>
        <v>38.02386496</v>
      </c>
      <c r="AO131" s="46">
        <f t="shared" si="264"/>
        <v>26.6443539</v>
      </c>
      <c r="AP131" s="46">
        <f t="shared" si="16"/>
        <v>61.35243015</v>
      </c>
      <c r="AQ131" s="46">
        <f t="shared" si="265"/>
        <v>36.3221583</v>
      </c>
      <c r="AR131" s="46">
        <f t="shared" si="250"/>
        <v>5.733869422</v>
      </c>
      <c r="AS131" s="46"/>
      <c r="AT131" s="46"/>
      <c r="AU131" s="43">
        <f t="shared" si="19"/>
        <v>5.318326142</v>
      </c>
      <c r="AV131" s="43">
        <f t="shared" si="266"/>
        <v>3.726695433</v>
      </c>
      <c r="AW131" s="43">
        <f t="shared" si="21"/>
        <v>8.668484898</v>
      </c>
      <c r="AX131" s="43">
        <f t="shared" si="251"/>
        <v>0.009409234786</v>
      </c>
      <c r="AY131" s="46">
        <f t="shared" si="252"/>
        <v>13.98681104</v>
      </c>
      <c r="AZ131" s="49"/>
      <c r="BA131" s="49"/>
    </row>
    <row r="132" ht="12.75" customHeight="1">
      <c r="A132" s="46">
        <v>369.0</v>
      </c>
      <c r="B132" s="47">
        <v>44707.0</v>
      </c>
      <c r="C132" s="46">
        <v>303.0</v>
      </c>
      <c r="D132" s="46">
        <v>7.5</v>
      </c>
      <c r="E132" s="48">
        <v>3.0</v>
      </c>
      <c r="F132" s="46" t="s">
        <v>50</v>
      </c>
      <c r="G132" s="54">
        <v>1.177</v>
      </c>
      <c r="H132" s="54"/>
      <c r="I132" s="54">
        <v>0.4116</v>
      </c>
      <c r="J132" s="54">
        <v>0.4109</v>
      </c>
      <c r="K132" s="46">
        <v>0.3955</v>
      </c>
      <c r="L132" s="46">
        <v>33.0</v>
      </c>
      <c r="M132" s="46">
        <v>3.7238</v>
      </c>
      <c r="N132" s="46"/>
      <c r="O132" s="46">
        <v>0.5617</v>
      </c>
      <c r="P132" s="46">
        <v>0.6463</v>
      </c>
      <c r="Q132" s="46">
        <v>0.4905</v>
      </c>
      <c r="R132" s="46">
        <f t="shared" si="167"/>
        <v>2.5468</v>
      </c>
      <c r="S132" s="46">
        <f t="shared" ref="S132:U132" si="348">O132-I132</f>
        <v>0.1501</v>
      </c>
      <c r="T132" s="46">
        <f t="shared" si="348"/>
        <v>0.2354</v>
      </c>
      <c r="U132" s="46">
        <f t="shared" si="348"/>
        <v>0.095</v>
      </c>
      <c r="V132" s="46">
        <f t="shared" si="257"/>
        <v>0.2451</v>
      </c>
      <c r="W132" s="46">
        <f t="shared" si="258"/>
        <v>0.4805</v>
      </c>
      <c r="X132" s="57">
        <v>3.6714</v>
      </c>
      <c r="Y132" s="46">
        <v>0.4524</v>
      </c>
      <c r="Z132" s="46">
        <v>0.4474</v>
      </c>
      <c r="AA132" s="46">
        <v>0.4091</v>
      </c>
      <c r="AB132" s="46"/>
      <c r="AC132" s="46">
        <f t="shared" si="8"/>
        <v>2.4944</v>
      </c>
      <c r="AD132" s="46">
        <f t="shared" ref="AD132:AF132" si="349">Y132-I132</f>
        <v>0.0408</v>
      </c>
      <c r="AE132" s="46">
        <f t="shared" si="349"/>
        <v>0.0365</v>
      </c>
      <c r="AF132" s="46">
        <f t="shared" si="349"/>
        <v>0.0136</v>
      </c>
      <c r="AG132" s="46">
        <f t="shared" si="260"/>
        <v>0.0544</v>
      </c>
      <c r="AH132" s="46">
        <f t="shared" si="72"/>
        <v>0.0524</v>
      </c>
      <c r="AI132" s="46">
        <f t="shared" ref="AI132:AK132" si="350">S132-AD132</f>
        <v>0.1093</v>
      </c>
      <c r="AJ132" s="46">
        <f t="shared" si="350"/>
        <v>0.1989</v>
      </c>
      <c r="AK132" s="46">
        <f t="shared" si="350"/>
        <v>0.0814</v>
      </c>
      <c r="AL132" s="46">
        <f t="shared" si="262"/>
        <v>0.1907</v>
      </c>
      <c r="AM132" s="46">
        <f t="shared" si="263"/>
        <v>0.3896</v>
      </c>
      <c r="AN132" s="46">
        <f t="shared" si="214"/>
        <v>51.0523614</v>
      </c>
      <c r="AO132" s="46">
        <f t="shared" si="264"/>
        <v>20.89322382</v>
      </c>
      <c r="AP132" s="46">
        <f t="shared" si="16"/>
        <v>104.2999476</v>
      </c>
      <c r="AQ132" s="46">
        <f t="shared" si="265"/>
        <v>26.41142116</v>
      </c>
      <c r="AR132" s="46">
        <f t="shared" si="250"/>
        <v>12.8637245</v>
      </c>
      <c r="AS132" s="46"/>
      <c r="AT132" s="46"/>
      <c r="AU132" s="43">
        <f t="shared" si="19"/>
        <v>7.809800534</v>
      </c>
      <c r="AV132" s="43">
        <f t="shared" si="266"/>
        <v>3.19616774</v>
      </c>
      <c r="AW132" s="43">
        <f t="shared" si="21"/>
        <v>7.487827862</v>
      </c>
      <c r="AX132" s="43">
        <f t="shared" si="251"/>
        <v>0.01084119431</v>
      </c>
      <c r="AY132" s="46">
        <f t="shared" si="252"/>
        <v>15.2976284</v>
      </c>
      <c r="AZ132" s="49"/>
      <c r="BA132" s="49"/>
    </row>
    <row r="133" ht="12.75" customHeight="1">
      <c r="A133" s="46">
        <v>370.0</v>
      </c>
      <c r="B133" s="47">
        <v>44707.0</v>
      </c>
      <c r="C133" s="46">
        <v>303.0</v>
      </c>
      <c r="D133" s="46">
        <v>7.5</v>
      </c>
      <c r="E133" s="48">
        <v>3.0</v>
      </c>
      <c r="F133" s="46" t="s">
        <v>50</v>
      </c>
      <c r="G133" s="54">
        <v>1.1928</v>
      </c>
      <c r="H133" s="54"/>
      <c r="I133" s="54">
        <v>0.4075</v>
      </c>
      <c r="J133" s="54">
        <v>0.4112</v>
      </c>
      <c r="K133" s="46">
        <v>0.4012</v>
      </c>
      <c r="L133" s="46">
        <v>39.4</v>
      </c>
      <c r="M133" s="46">
        <v>5.5291</v>
      </c>
      <c r="N133" s="46"/>
      <c r="O133" s="46">
        <v>0.6664</v>
      </c>
      <c r="P133" s="46">
        <v>0.6127</v>
      </c>
      <c r="Q133" s="46">
        <v>0.6196</v>
      </c>
      <c r="R133" s="46">
        <f t="shared" si="167"/>
        <v>4.3363</v>
      </c>
      <c r="S133" s="46">
        <f t="shared" ref="S133:U133" si="351">O133-I133</f>
        <v>0.2589</v>
      </c>
      <c r="T133" s="46">
        <f t="shared" si="351"/>
        <v>0.2015</v>
      </c>
      <c r="U133" s="46">
        <f t="shared" si="351"/>
        <v>0.2184</v>
      </c>
      <c r="V133" s="46">
        <f t="shared" si="257"/>
        <v>0.4773</v>
      </c>
      <c r="W133" s="46">
        <f t="shared" si="258"/>
        <v>0.6788</v>
      </c>
      <c r="X133" s="57">
        <v>5.4377</v>
      </c>
      <c r="Y133" s="46">
        <v>0.4751</v>
      </c>
      <c r="Z133" s="46">
        <v>0.4465</v>
      </c>
      <c r="AA133" s="46">
        <v>0.4328</v>
      </c>
      <c r="AB133" s="46"/>
      <c r="AC133" s="46">
        <f t="shared" si="8"/>
        <v>4.2449</v>
      </c>
      <c r="AD133" s="46">
        <f t="shared" ref="AD133:AF133" si="352">Y133-I133</f>
        <v>0.0676</v>
      </c>
      <c r="AE133" s="46">
        <f t="shared" si="352"/>
        <v>0.0353</v>
      </c>
      <c r="AF133" s="46">
        <f t="shared" si="352"/>
        <v>0.0316</v>
      </c>
      <c r="AG133" s="46">
        <f t="shared" si="260"/>
        <v>0.0992</v>
      </c>
      <c r="AH133" s="46">
        <f t="shared" si="72"/>
        <v>0.0914</v>
      </c>
      <c r="AI133" s="46">
        <f t="shared" ref="AI133:AK133" si="353">S133-AD133</f>
        <v>0.1913</v>
      </c>
      <c r="AJ133" s="46">
        <f t="shared" si="353"/>
        <v>0.1662</v>
      </c>
      <c r="AK133" s="46">
        <f t="shared" si="353"/>
        <v>0.1868</v>
      </c>
      <c r="AL133" s="46">
        <f t="shared" si="262"/>
        <v>0.3781</v>
      </c>
      <c r="AM133" s="46">
        <f t="shared" si="263"/>
        <v>0.5443</v>
      </c>
      <c r="AN133" s="46">
        <f t="shared" si="214"/>
        <v>30.53463164</v>
      </c>
      <c r="AO133" s="46">
        <f t="shared" si="264"/>
        <v>34.3193092</v>
      </c>
      <c r="AP133" s="46">
        <f t="shared" si="16"/>
        <v>43.95662523</v>
      </c>
      <c r="AQ133" s="46">
        <f t="shared" si="265"/>
        <v>52.25174825</v>
      </c>
      <c r="AR133" s="46">
        <f t="shared" si="250"/>
        <v>4.779269077</v>
      </c>
      <c r="AS133" s="46"/>
      <c r="AT133" s="46"/>
      <c r="AU133" s="43">
        <f t="shared" si="19"/>
        <v>3.832760648</v>
      </c>
      <c r="AV133" s="43">
        <f t="shared" si="266"/>
        <v>4.307820031</v>
      </c>
      <c r="AW133" s="43">
        <f t="shared" si="21"/>
        <v>8.71941517</v>
      </c>
      <c r="AX133" s="43">
        <f t="shared" si="251"/>
        <v>0.008899173395</v>
      </c>
      <c r="AY133" s="46">
        <f t="shared" si="252"/>
        <v>12.55217582</v>
      </c>
      <c r="AZ133" s="49"/>
      <c r="BA133" s="49"/>
    </row>
    <row r="134" ht="12.75" customHeight="1">
      <c r="A134" s="46">
        <v>371.0</v>
      </c>
      <c r="B134" s="47">
        <v>44707.0</v>
      </c>
      <c r="C134" s="46">
        <v>303.0</v>
      </c>
      <c r="D134" s="46">
        <v>7.5</v>
      </c>
      <c r="E134" s="48">
        <v>3.0</v>
      </c>
      <c r="F134" s="46" t="s">
        <v>50</v>
      </c>
      <c r="G134" s="54">
        <v>1.196</v>
      </c>
      <c r="H134" s="54"/>
      <c r="I134" s="54">
        <v>0.4168</v>
      </c>
      <c r="J134" s="54">
        <v>0.4161</v>
      </c>
      <c r="K134" s="46">
        <v>0.3951</v>
      </c>
      <c r="L134" s="46">
        <v>39.3</v>
      </c>
      <c r="M134" s="46">
        <v>4.9013</v>
      </c>
      <c r="N134" s="46"/>
      <c r="O134" s="46">
        <v>0.6637</v>
      </c>
      <c r="P134" s="46">
        <v>0.5386</v>
      </c>
      <c r="Q134" s="46">
        <v>0.538</v>
      </c>
      <c r="R134" s="46">
        <f t="shared" si="167"/>
        <v>3.7053</v>
      </c>
      <c r="S134" s="46">
        <f t="shared" ref="S134:U134" si="354">O134-I134</f>
        <v>0.2469</v>
      </c>
      <c r="T134" s="46">
        <f t="shared" si="354"/>
        <v>0.1225</v>
      </c>
      <c r="U134" s="46">
        <f t="shared" si="354"/>
        <v>0.1429</v>
      </c>
      <c r="V134" s="46">
        <f t="shared" si="257"/>
        <v>0.3898</v>
      </c>
      <c r="W134" s="46">
        <f t="shared" si="258"/>
        <v>0.5123</v>
      </c>
      <c r="X134" s="57">
        <v>4.8222</v>
      </c>
      <c r="Y134" s="46">
        <v>0.489</v>
      </c>
      <c r="Z134" s="46">
        <v>0.4349</v>
      </c>
      <c r="AA134" s="46">
        <v>0.4148</v>
      </c>
      <c r="AB134" s="46"/>
      <c r="AC134" s="46">
        <f t="shared" si="8"/>
        <v>3.6262</v>
      </c>
      <c r="AD134" s="46">
        <f t="shared" ref="AD134:AF134" si="355">Y134-I134</f>
        <v>0.0722</v>
      </c>
      <c r="AE134" s="46">
        <f t="shared" si="355"/>
        <v>0.0188</v>
      </c>
      <c r="AF134" s="46">
        <f t="shared" si="355"/>
        <v>0.0197</v>
      </c>
      <c r="AG134" s="46">
        <f t="shared" si="260"/>
        <v>0.0919</v>
      </c>
      <c r="AH134" s="46">
        <f t="shared" si="72"/>
        <v>0.0791</v>
      </c>
      <c r="AI134" s="46">
        <f t="shared" ref="AI134:AK134" si="356">S134-AD134</f>
        <v>0.1747</v>
      </c>
      <c r="AJ134" s="46">
        <f t="shared" si="356"/>
        <v>0.1037</v>
      </c>
      <c r="AK134" s="46">
        <f t="shared" si="356"/>
        <v>0.1232</v>
      </c>
      <c r="AL134" s="46">
        <f t="shared" si="262"/>
        <v>0.2979</v>
      </c>
      <c r="AM134" s="46">
        <f t="shared" si="263"/>
        <v>0.4016</v>
      </c>
      <c r="AN134" s="46">
        <f t="shared" si="214"/>
        <v>25.82171315</v>
      </c>
      <c r="AO134" s="46">
        <f t="shared" si="264"/>
        <v>30.67729084</v>
      </c>
      <c r="AP134" s="46">
        <f t="shared" si="16"/>
        <v>34.81033904</v>
      </c>
      <c r="AQ134" s="46">
        <f t="shared" si="265"/>
        <v>44.25287356</v>
      </c>
      <c r="AR134" s="46">
        <f t="shared" si="250"/>
        <v>3.016864169</v>
      </c>
      <c r="AS134" s="46"/>
      <c r="AT134" s="46"/>
      <c r="AU134" s="43">
        <f t="shared" si="19"/>
        <v>2.798693763</v>
      </c>
      <c r="AV134" s="43">
        <f t="shared" si="266"/>
        <v>3.324966939</v>
      </c>
      <c r="AW134" s="43">
        <f t="shared" si="21"/>
        <v>8.039834831</v>
      </c>
      <c r="AX134" s="43">
        <f t="shared" si="251"/>
        <v>0.006616313163</v>
      </c>
      <c r="AY134" s="46">
        <f t="shared" si="252"/>
        <v>10.83852859</v>
      </c>
      <c r="AZ134" s="49"/>
      <c r="BA134" s="49"/>
    </row>
    <row r="135" ht="12.75" customHeight="1">
      <c r="A135" s="46">
        <v>364.0</v>
      </c>
      <c r="B135" s="47">
        <v>44707.0</v>
      </c>
      <c r="C135" s="46">
        <v>303.0</v>
      </c>
      <c r="D135" s="46">
        <v>7.5</v>
      </c>
      <c r="E135" s="48">
        <v>4.0</v>
      </c>
      <c r="F135" s="46" t="s">
        <v>51</v>
      </c>
      <c r="G135" s="54">
        <v>1.1819</v>
      </c>
      <c r="H135" s="54"/>
      <c r="I135" s="54">
        <v>0.4137</v>
      </c>
      <c r="J135" s="54">
        <v>0.4174</v>
      </c>
      <c r="K135" s="46">
        <v>0.3981</v>
      </c>
      <c r="L135" s="46">
        <v>36.2</v>
      </c>
      <c r="M135" s="46">
        <v>4.3231</v>
      </c>
      <c r="N135" s="46"/>
      <c r="O135" s="46">
        <v>0.6197</v>
      </c>
      <c r="P135" s="46">
        <v>0.642</v>
      </c>
      <c r="Q135" s="46">
        <v>0.5029</v>
      </c>
      <c r="R135" s="46">
        <f t="shared" si="167"/>
        <v>3.1412</v>
      </c>
      <c r="S135" s="46">
        <f t="shared" ref="S135:U135" si="357">O135-I135</f>
        <v>0.206</v>
      </c>
      <c r="T135" s="46">
        <f t="shared" si="357"/>
        <v>0.2246</v>
      </c>
      <c r="U135" s="46">
        <f t="shared" si="357"/>
        <v>0.1048</v>
      </c>
      <c r="V135" s="46">
        <f t="shared" si="257"/>
        <v>0.3108</v>
      </c>
      <c r="W135" s="46">
        <f t="shared" si="258"/>
        <v>0.5354</v>
      </c>
      <c r="X135" s="46">
        <v>4.2693</v>
      </c>
      <c r="Y135" s="46">
        <v>0.4665</v>
      </c>
      <c r="Z135" s="46">
        <v>0.4519</v>
      </c>
      <c r="AA135" s="46">
        <v>0.4115</v>
      </c>
      <c r="AB135" s="46"/>
      <c r="AC135" s="46">
        <f t="shared" si="8"/>
        <v>3.0874</v>
      </c>
      <c r="AD135" s="46">
        <f t="shared" ref="AD135:AF135" si="358">Y135-I135</f>
        <v>0.0528</v>
      </c>
      <c r="AE135" s="46">
        <f t="shared" si="358"/>
        <v>0.0345</v>
      </c>
      <c r="AF135" s="46">
        <f t="shared" si="358"/>
        <v>0.0134</v>
      </c>
      <c r="AG135" s="46">
        <f t="shared" si="260"/>
        <v>0.0662</v>
      </c>
      <c r="AH135" s="46">
        <f t="shared" si="72"/>
        <v>0.0538</v>
      </c>
      <c r="AI135" s="46">
        <f t="shared" ref="AI135:AK135" si="359">S135-AD135</f>
        <v>0.1532</v>
      </c>
      <c r="AJ135" s="46">
        <f t="shared" si="359"/>
        <v>0.1901</v>
      </c>
      <c r="AK135" s="46">
        <f t="shared" si="359"/>
        <v>0.0914</v>
      </c>
      <c r="AL135" s="46">
        <f t="shared" si="262"/>
        <v>0.2446</v>
      </c>
      <c r="AM135" s="46">
        <f t="shared" si="263"/>
        <v>0.4347</v>
      </c>
      <c r="AN135" s="46">
        <f t="shared" si="214"/>
        <v>43.73130895</v>
      </c>
      <c r="AO135" s="46">
        <f t="shared" si="264"/>
        <v>21.02599494</v>
      </c>
      <c r="AP135" s="46">
        <f t="shared" si="16"/>
        <v>77.71872445</v>
      </c>
      <c r="AQ135" s="46">
        <f t="shared" si="265"/>
        <v>26.62394407</v>
      </c>
      <c r="AR135" s="46">
        <f t="shared" si="250"/>
        <v>8.052377289</v>
      </c>
      <c r="AS135" s="46"/>
      <c r="AT135" s="46"/>
      <c r="AU135" s="43">
        <f t="shared" si="19"/>
        <v>6.051827327</v>
      </c>
      <c r="AV135" s="43">
        <f t="shared" si="266"/>
        <v>2.909716032</v>
      </c>
      <c r="AW135" s="43">
        <f t="shared" si="21"/>
        <v>7.786833057</v>
      </c>
      <c r="AX135" s="43">
        <f t="shared" si="251"/>
        <v>0.009163553686</v>
      </c>
      <c r="AY135" s="46">
        <f t="shared" si="252"/>
        <v>13.83866038</v>
      </c>
      <c r="AZ135" s="49"/>
      <c r="BA135" s="49"/>
    </row>
    <row r="136" ht="12.75" customHeight="1">
      <c r="A136" s="46">
        <v>365.0</v>
      </c>
      <c r="B136" s="47">
        <v>44707.0</v>
      </c>
      <c r="C136" s="46">
        <v>303.0</v>
      </c>
      <c r="D136" s="46">
        <v>7.5</v>
      </c>
      <c r="E136" s="48">
        <v>4.0</v>
      </c>
      <c r="F136" s="46" t="s">
        <v>51</v>
      </c>
      <c r="G136" s="54">
        <v>1.1958</v>
      </c>
      <c r="H136" s="54"/>
      <c r="I136" s="54">
        <v>0.4175</v>
      </c>
      <c r="J136" s="54">
        <v>0.4145</v>
      </c>
      <c r="K136" s="46">
        <v>0.3982</v>
      </c>
      <c r="L136" s="46">
        <v>39.1</v>
      </c>
      <c r="M136" s="46">
        <v>5.3119</v>
      </c>
      <c r="N136" s="46"/>
      <c r="O136" s="46">
        <v>0.7027</v>
      </c>
      <c r="P136" s="46">
        <v>0.6767</v>
      </c>
      <c r="Q136" s="46">
        <v>0.5937</v>
      </c>
      <c r="R136" s="46">
        <f t="shared" si="167"/>
        <v>4.1161</v>
      </c>
      <c r="S136" s="46">
        <f t="shared" ref="S136:U136" si="360">O136-I136</f>
        <v>0.2852</v>
      </c>
      <c r="T136" s="46">
        <f t="shared" si="360"/>
        <v>0.2622</v>
      </c>
      <c r="U136" s="46">
        <f t="shared" si="360"/>
        <v>0.1955</v>
      </c>
      <c r="V136" s="46">
        <f t="shared" si="257"/>
        <v>0.4807</v>
      </c>
      <c r="W136" s="46">
        <f t="shared" si="258"/>
        <v>0.7429</v>
      </c>
      <c r="X136" s="46">
        <v>5.2385</v>
      </c>
      <c r="Y136" s="46">
        <v>0.4856</v>
      </c>
      <c r="Z136" s="46">
        <v>0.4533</v>
      </c>
      <c r="AA136" s="46">
        <v>0.4225</v>
      </c>
      <c r="AB136" s="46"/>
      <c r="AC136" s="46">
        <f t="shared" si="8"/>
        <v>4.0427</v>
      </c>
      <c r="AD136" s="46">
        <f t="shared" ref="AD136:AF136" si="361">Y136-I136</f>
        <v>0.0681</v>
      </c>
      <c r="AE136" s="46">
        <f t="shared" si="361"/>
        <v>0.0388</v>
      </c>
      <c r="AF136" s="46">
        <f t="shared" si="361"/>
        <v>0.0243</v>
      </c>
      <c r="AG136" s="46">
        <f t="shared" si="260"/>
        <v>0.0924</v>
      </c>
      <c r="AH136" s="46">
        <f t="shared" si="72"/>
        <v>0.0734</v>
      </c>
      <c r="AI136" s="46">
        <f t="shared" ref="AI136:AK136" si="362">S136-AD136</f>
        <v>0.2171</v>
      </c>
      <c r="AJ136" s="46">
        <f t="shared" si="362"/>
        <v>0.2234</v>
      </c>
      <c r="AK136" s="46">
        <f t="shared" si="362"/>
        <v>0.1712</v>
      </c>
      <c r="AL136" s="46">
        <f t="shared" si="262"/>
        <v>0.3883</v>
      </c>
      <c r="AM136" s="46">
        <f t="shared" si="263"/>
        <v>0.6117</v>
      </c>
      <c r="AN136" s="46">
        <f t="shared" si="214"/>
        <v>36.52117051</v>
      </c>
      <c r="AO136" s="46">
        <f t="shared" si="264"/>
        <v>27.98757561</v>
      </c>
      <c r="AP136" s="46">
        <f t="shared" si="16"/>
        <v>57.53283544</v>
      </c>
      <c r="AQ136" s="46">
        <f t="shared" si="265"/>
        <v>38.86492622</v>
      </c>
      <c r="AR136" s="46">
        <f t="shared" si="250"/>
        <v>6.65260722</v>
      </c>
      <c r="AS136" s="46"/>
      <c r="AT136" s="46"/>
      <c r="AU136" s="43">
        <f t="shared" si="19"/>
        <v>5.427467749</v>
      </c>
      <c r="AV136" s="43">
        <f t="shared" si="266"/>
        <v>4.159276985</v>
      </c>
      <c r="AW136" s="43">
        <f t="shared" si="21"/>
        <v>9.433687228</v>
      </c>
      <c r="AX136" s="43">
        <f t="shared" si="251"/>
        <v>0.01023312333</v>
      </c>
      <c r="AY136" s="46">
        <f t="shared" si="252"/>
        <v>14.86115498</v>
      </c>
      <c r="AZ136" s="49"/>
      <c r="BA136" s="49"/>
    </row>
    <row r="137" ht="12.75" customHeight="1">
      <c r="A137" s="46">
        <v>366.0</v>
      </c>
      <c r="B137" s="47">
        <v>44707.0</v>
      </c>
      <c r="C137" s="46">
        <v>303.0</v>
      </c>
      <c r="D137" s="46">
        <v>7.5</v>
      </c>
      <c r="E137" s="48">
        <v>4.0</v>
      </c>
      <c r="F137" s="46" t="s">
        <v>51</v>
      </c>
      <c r="G137" s="54">
        <v>1.1983</v>
      </c>
      <c r="H137" s="54"/>
      <c r="I137" s="54">
        <v>0.4101</v>
      </c>
      <c r="J137" s="54">
        <v>0.411</v>
      </c>
      <c r="K137" s="46">
        <v>0.3987</v>
      </c>
      <c r="L137" s="46">
        <v>41.5</v>
      </c>
      <c r="M137" s="46">
        <v>6.3894</v>
      </c>
      <c r="N137" s="46"/>
      <c r="O137" s="46">
        <v>0.6784</v>
      </c>
      <c r="P137" s="46">
        <v>0.9135</v>
      </c>
      <c r="Q137" s="46">
        <v>0.577</v>
      </c>
      <c r="R137" s="46">
        <f t="shared" si="167"/>
        <v>5.1911</v>
      </c>
      <c r="S137" s="46">
        <f t="shared" ref="S137:U137" si="363">O137-I137</f>
        <v>0.2683</v>
      </c>
      <c r="T137" s="46">
        <f t="shared" si="363"/>
        <v>0.5025</v>
      </c>
      <c r="U137" s="46">
        <f t="shared" si="363"/>
        <v>0.1783</v>
      </c>
      <c r="V137" s="46">
        <f t="shared" si="257"/>
        <v>0.4466</v>
      </c>
      <c r="W137" s="46">
        <f t="shared" si="258"/>
        <v>0.9491</v>
      </c>
      <c r="X137" s="46">
        <v>6.2705</v>
      </c>
      <c r="Y137" s="46">
        <v>0.4803</v>
      </c>
      <c r="Z137" s="46">
        <v>0.4942</v>
      </c>
      <c r="AA137" s="46">
        <v>0.4212</v>
      </c>
      <c r="AB137" s="46"/>
      <c r="AC137" s="46">
        <f t="shared" si="8"/>
        <v>5.0722</v>
      </c>
      <c r="AD137" s="46">
        <f t="shared" ref="AD137:AF137" si="364">Y137-I137</f>
        <v>0.0702</v>
      </c>
      <c r="AE137" s="46">
        <f t="shared" si="364"/>
        <v>0.0832</v>
      </c>
      <c r="AF137" s="46">
        <f t="shared" si="364"/>
        <v>0.0225</v>
      </c>
      <c r="AG137" s="46">
        <f t="shared" si="260"/>
        <v>0.0927</v>
      </c>
      <c r="AH137" s="46">
        <f t="shared" si="72"/>
        <v>0.1189</v>
      </c>
      <c r="AI137" s="46">
        <f t="shared" ref="AI137:AK137" si="365">S137-AD137</f>
        <v>0.1981</v>
      </c>
      <c r="AJ137" s="46">
        <f t="shared" si="365"/>
        <v>0.4193</v>
      </c>
      <c r="AK137" s="46">
        <f t="shared" si="365"/>
        <v>0.1558</v>
      </c>
      <c r="AL137" s="46">
        <f t="shared" si="262"/>
        <v>0.3539</v>
      </c>
      <c r="AM137" s="46">
        <f t="shared" si="263"/>
        <v>0.7732</v>
      </c>
      <c r="AN137" s="46">
        <f t="shared" si="214"/>
        <v>54.22917744</v>
      </c>
      <c r="AO137" s="46">
        <f t="shared" si="264"/>
        <v>20.15002587</v>
      </c>
      <c r="AP137" s="46">
        <f t="shared" si="16"/>
        <v>118.4797966</v>
      </c>
      <c r="AQ137" s="46">
        <f t="shared" si="265"/>
        <v>25.23485585</v>
      </c>
      <c r="AR137" s="46">
        <f t="shared" si="250"/>
        <v>9.509044447</v>
      </c>
      <c r="AS137" s="46"/>
      <c r="AT137" s="46"/>
      <c r="AU137" s="43">
        <f t="shared" si="19"/>
        <v>8.077286124</v>
      </c>
      <c r="AV137" s="43">
        <f t="shared" si="266"/>
        <v>3.001290671</v>
      </c>
      <c r="AW137" s="43">
        <f t="shared" si="21"/>
        <v>6.817437537</v>
      </c>
      <c r="AX137" s="43">
        <f t="shared" si="251"/>
        <v>0.0108180144</v>
      </c>
      <c r="AY137" s="46">
        <f t="shared" si="252"/>
        <v>14.89472366</v>
      </c>
      <c r="AZ137" s="49"/>
      <c r="BA137" s="49"/>
    </row>
    <row r="138" ht="12.75" customHeight="1">
      <c r="A138" s="46">
        <v>367.0</v>
      </c>
      <c r="B138" s="47">
        <v>44707.0</v>
      </c>
      <c r="C138" s="46">
        <v>303.0</v>
      </c>
      <c r="D138" s="46">
        <v>7.5</v>
      </c>
      <c r="E138" s="48">
        <v>4.0</v>
      </c>
      <c r="F138" s="46" t="s">
        <v>51</v>
      </c>
      <c r="G138" s="54">
        <v>1.1816</v>
      </c>
      <c r="H138" s="54"/>
      <c r="I138" s="54">
        <v>0.4077</v>
      </c>
      <c r="J138" s="54">
        <v>0.4098</v>
      </c>
      <c r="K138" s="46">
        <v>0.3945</v>
      </c>
      <c r="L138" s="46">
        <v>44.825</v>
      </c>
      <c r="M138" s="46">
        <v>6.355</v>
      </c>
      <c r="N138" s="46"/>
      <c r="O138" s="46">
        <v>0.7649</v>
      </c>
      <c r="P138" s="46">
        <v>0.5119</v>
      </c>
      <c r="Q138" s="46">
        <v>0.6168</v>
      </c>
      <c r="R138" s="46">
        <f t="shared" si="167"/>
        <v>5.1734</v>
      </c>
      <c r="S138" s="46">
        <f t="shared" ref="S138:U138" si="366">O138-I138</f>
        <v>0.3572</v>
      </c>
      <c r="T138" s="46">
        <f t="shared" si="366"/>
        <v>0.1021</v>
      </c>
      <c r="U138" s="46">
        <f t="shared" si="366"/>
        <v>0.2223</v>
      </c>
      <c r="V138" s="46">
        <f t="shared" si="257"/>
        <v>0.5795</v>
      </c>
      <c r="W138" s="46">
        <f t="shared" si="258"/>
        <v>0.6816</v>
      </c>
      <c r="X138" s="46">
        <v>6.2364</v>
      </c>
      <c r="Y138" s="46">
        <v>0.5011</v>
      </c>
      <c r="Z138" s="46">
        <v>0.4272</v>
      </c>
      <c r="AA138" s="46">
        <v>0.4261</v>
      </c>
      <c r="AB138" s="46"/>
      <c r="AC138" s="46">
        <f t="shared" si="8"/>
        <v>5.0548</v>
      </c>
      <c r="AD138" s="46">
        <f t="shared" ref="AD138:AF138" si="367">Y138-I138</f>
        <v>0.0934</v>
      </c>
      <c r="AE138" s="46">
        <f t="shared" si="367"/>
        <v>0.0174</v>
      </c>
      <c r="AF138" s="46">
        <f t="shared" si="367"/>
        <v>0.0316</v>
      </c>
      <c r="AG138" s="46">
        <f t="shared" si="260"/>
        <v>0.125</v>
      </c>
      <c r="AH138" s="46">
        <f t="shared" si="72"/>
        <v>0.1186</v>
      </c>
      <c r="AI138" s="46">
        <f t="shared" ref="AI138:AK138" si="368">S138-AD138</f>
        <v>0.2638</v>
      </c>
      <c r="AJ138" s="46">
        <f t="shared" si="368"/>
        <v>0.0847</v>
      </c>
      <c r="AK138" s="46">
        <f t="shared" si="368"/>
        <v>0.1907</v>
      </c>
      <c r="AL138" s="46">
        <f t="shared" si="262"/>
        <v>0.4545</v>
      </c>
      <c r="AM138" s="46">
        <f t="shared" si="263"/>
        <v>0.5392</v>
      </c>
      <c r="AN138" s="46">
        <f t="shared" si="214"/>
        <v>15.70845697</v>
      </c>
      <c r="AO138" s="46">
        <f t="shared" si="264"/>
        <v>35.36721068</v>
      </c>
      <c r="AP138" s="46">
        <f t="shared" si="16"/>
        <v>18.63586359</v>
      </c>
      <c r="AQ138" s="46">
        <f t="shared" si="265"/>
        <v>54.72022956</v>
      </c>
      <c r="AR138" s="46">
        <f t="shared" si="250"/>
        <v>1.350342025</v>
      </c>
      <c r="AS138" s="46"/>
      <c r="AT138" s="46"/>
      <c r="AU138" s="43">
        <f t="shared" si="19"/>
        <v>1.63722117</v>
      </c>
      <c r="AV138" s="43">
        <f t="shared" si="266"/>
        <v>3.686163838</v>
      </c>
      <c r="AW138" s="43">
        <f t="shared" si="21"/>
        <v>8.785324931</v>
      </c>
      <c r="AX138" s="43">
        <f t="shared" si="251"/>
        <v>0.005986720582</v>
      </c>
      <c r="AY138" s="46">
        <f t="shared" si="252"/>
        <v>10.4225461</v>
      </c>
      <c r="AZ138" s="49"/>
      <c r="BA138" s="49"/>
    </row>
    <row r="139" ht="15.75" customHeight="1">
      <c r="A139" s="46">
        <v>508.0</v>
      </c>
      <c r="B139" s="47">
        <v>44741.0</v>
      </c>
      <c r="C139" s="46">
        <v>337.0</v>
      </c>
      <c r="D139" s="46">
        <v>7.5</v>
      </c>
      <c r="E139" s="48">
        <v>1.0</v>
      </c>
      <c r="F139" s="46" t="s">
        <v>55</v>
      </c>
      <c r="G139" s="46">
        <v>1.1133</v>
      </c>
      <c r="H139" s="46"/>
      <c r="I139" s="46">
        <v>0.3995</v>
      </c>
      <c r="J139" s="46">
        <v>0.4151</v>
      </c>
      <c r="K139" s="46">
        <v>0.3941</v>
      </c>
      <c r="L139" s="46">
        <v>38.7</v>
      </c>
      <c r="M139" s="50">
        <v>6.047</v>
      </c>
      <c r="N139" s="50"/>
      <c r="O139" s="50">
        <v>0.747</v>
      </c>
      <c r="P139" s="50">
        <v>0.6863</v>
      </c>
      <c r="Q139" s="50">
        <v>0.5679</v>
      </c>
      <c r="R139" s="46">
        <f t="shared" si="167"/>
        <v>4.9337</v>
      </c>
      <c r="S139" s="46">
        <f t="shared" ref="S139:U139" si="369">O139-I139</f>
        <v>0.3475</v>
      </c>
      <c r="T139" s="46">
        <f t="shared" si="369"/>
        <v>0.2712</v>
      </c>
      <c r="U139" s="46">
        <f t="shared" si="369"/>
        <v>0.1738</v>
      </c>
      <c r="V139" s="46">
        <f t="shared" si="257"/>
        <v>0.5213</v>
      </c>
      <c r="W139" s="46">
        <f t="shared" si="258"/>
        <v>0.7925</v>
      </c>
      <c r="X139" s="46">
        <v>5.9731</v>
      </c>
      <c r="Y139" s="46">
        <v>0.4868</v>
      </c>
      <c r="Z139" s="46">
        <v>0.4531</v>
      </c>
      <c r="AA139" s="46">
        <v>0.4172</v>
      </c>
      <c r="AB139" s="46"/>
      <c r="AC139" s="46">
        <f t="shared" si="8"/>
        <v>4.8598</v>
      </c>
      <c r="AD139" s="46">
        <f t="shared" ref="AD139:AF139" si="370">Y139-I139</f>
        <v>0.0873</v>
      </c>
      <c r="AE139" s="46">
        <f t="shared" si="370"/>
        <v>0.038</v>
      </c>
      <c r="AF139" s="46">
        <f t="shared" si="370"/>
        <v>0.0231</v>
      </c>
      <c r="AG139" s="46">
        <f t="shared" si="260"/>
        <v>0.1104</v>
      </c>
      <c r="AH139" s="46">
        <f t="shared" si="72"/>
        <v>0.0739</v>
      </c>
      <c r="AI139" s="46">
        <f t="shared" ref="AI139:AK139" si="371">S139-AD139</f>
        <v>0.2602</v>
      </c>
      <c r="AJ139" s="46">
        <f t="shared" si="371"/>
        <v>0.2332</v>
      </c>
      <c r="AK139" s="46">
        <f t="shared" si="371"/>
        <v>0.1507</v>
      </c>
      <c r="AL139" s="46">
        <f t="shared" si="262"/>
        <v>0.4109</v>
      </c>
      <c r="AM139" s="46">
        <f t="shared" si="263"/>
        <v>0.6441</v>
      </c>
      <c r="AN139" s="46">
        <f t="shared" si="214"/>
        <v>36.20555814</v>
      </c>
      <c r="AO139" s="46">
        <f t="shared" si="264"/>
        <v>23.39698805</v>
      </c>
      <c r="AP139" s="46">
        <f t="shared" si="16"/>
        <v>56.753468</v>
      </c>
      <c r="AQ139" s="46">
        <f t="shared" si="265"/>
        <v>30.54316984</v>
      </c>
      <c r="AR139" s="46">
        <f t="shared" si="250"/>
        <v>7.278754904</v>
      </c>
      <c r="AS139" s="46"/>
      <c r="AT139" s="46"/>
      <c r="AU139" s="43">
        <f t="shared" si="19"/>
        <v>4.72667572</v>
      </c>
      <c r="AV139" s="43">
        <f t="shared" si="266"/>
        <v>3.054502706</v>
      </c>
      <c r="AW139" s="43">
        <f t="shared" si="21"/>
        <v>8.328435049</v>
      </c>
      <c r="AX139" s="43">
        <f t="shared" si="251"/>
        <v>0.01111272083</v>
      </c>
      <c r="AY139" s="46">
        <f t="shared" si="252"/>
        <v>13.05511077</v>
      </c>
      <c r="AZ139" s="49"/>
      <c r="BA139" s="49"/>
    </row>
    <row r="140" ht="15.75" customHeight="1">
      <c r="A140" s="46">
        <v>509.0</v>
      </c>
      <c r="B140" s="47">
        <v>44741.0</v>
      </c>
      <c r="C140" s="46">
        <v>337.0</v>
      </c>
      <c r="D140" s="46">
        <v>7.5</v>
      </c>
      <c r="E140" s="48">
        <v>1.0</v>
      </c>
      <c r="F140" s="46" t="s">
        <v>55</v>
      </c>
      <c r="G140" s="46">
        <v>1.0968</v>
      </c>
      <c r="H140" s="46"/>
      <c r="I140" s="46">
        <v>0.4023</v>
      </c>
      <c r="J140" s="46">
        <v>0.4157</v>
      </c>
      <c r="K140" s="46">
        <v>0.3959</v>
      </c>
      <c r="L140" s="46">
        <v>37.075</v>
      </c>
      <c r="M140" s="50">
        <v>5.0737</v>
      </c>
      <c r="N140" s="50"/>
      <c r="O140" s="50">
        <v>0.7258</v>
      </c>
      <c r="P140" s="50">
        <v>0.6456</v>
      </c>
      <c r="Q140" s="50">
        <v>0.5708</v>
      </c>
      <c r="R140" s="46">
        <f t="shared" si="167"/>
        <v>3.9769</v>
      </c>
      <c r="S140" s="46">
        <f t="shared" ref="S140:U140" si="372">O140-I140</f>
        <v>0.3235</v>
      </c>
      <c r="T140" s="46">
        <f t="shared" si="372"/>
        <v>0.2299</v>
      </c>
      <c r="U140" s="46">
        <f t="shared" si="372"/>
        <v>0.1749</v>
      </c>
      <c r="V140" s="46">
        <f t="shared" si="257"/>
        <v>0.4984</v>
      </c>
      <c r="W140" s="46">
        <f t="shared" si="258"/>
        <v>0.7283</v>
      </c>
      <c r="X140" s="57">
        <v>4.9986</v>
      </c>
      <c r="Y140" s="46">
        <v>0.4792</v>
      </c>
      <c r="Z140" s="46">
        <v>0.4498</v>
      </c>
      <c r="AA140" s="46">
        <v>0.4206</v>
      </c>
      <c r="AB140" s="46"/>
      <c r="AC140" s="46">
        <f t="shared" si="8"/>
        <v>3.9018</v>
      </c>
      <c r="AD140" s="46">
        <f t="shared" ref="AD140:AF140" si="373">Y140-I140</f>
        <v>0.0769</v>
      </c>
      <c r="AE140" s="46">
        <f t="shared" si="373"/>
        <v>0.0341</v>
      </c>
      <c r="AF140" s="46">
        <f t="shared" si="373"/>
        <v>0.0247</v>
      </c>
      <c r="AG140" s="46">
        <f t="shared" si="260"/>
        <v>0.1016</v>
      </c>
      <c r="AH140" s="46">
        <f t="shared" si="72"/>
        <v>0.0751</v>
      </c>
      <c r="AI140" s="46">
        <f t="shared" ref="AI140:AK140" si="374">S140-AD140</f>
        <v>0.2466</v>
      </c>
      <c r="AJ140" s="46">
        <f t="shared" si="374"/>
        <v>0.1958</v>
      </c>
      <c r="AK140" s="46">
        <f t="shared" si="374"/>
        <v>0.1502</v>
      </c>
      <c r="AL140" s="46">
        <f t="shared" si="262"/>
        <v>0.3968</v>
      </c>
      <c r="AM140" s="46">
        <f t="shared" si="263"/>
        <v>0.5926</v>
      </c>
      <c r="AN140" s="46">
        <f t="shared" si="214"/>
        <v>33.04083699</v>
      </c>
      <c r="AO140" s="46">
        <f t="shared" si="264"/>
        <v>25.34593318</v>
      </c>
      <c r="AP140" s="46">
        <f t="shared" si="16"/>
        <v>49.34475806</v>
      </c>
      <c r="AQ140" s="46">
        <f t="shared" si="265"/>
        <v>33.95117541</v>
      </c>
      <c r="AR140" s="46">
        <f t="shared" si="250"/>
        <v>7.435771268</v>
      </c>
      <c r="AS140" s="46"/>
      <c r="AT140" s="46"/>
      <c r="AU140" s="43">
        <f t="shared" si="19"/>
        <v>4.923432825</v>
      </c>
      <c r="AV140" s="43">
        <f t="shared" si="266"/>
        <v>3.776811084</v>
      </c>
      <c r="AW140" s="43">
        <f t="shared" si="21"/>
        <v>9.97762076</v>
      </c>
      <c r="AX140" s="43">
        <f t="shared" si="251"/>
        <v>0.01162835195</v>
      </c>
      <c r="AY140" s="46">
        <f t="shared" si="252"/>
        <v>14.90105358</v>
      </c>
      <c r="AZ140" s="49"/>
      <c r="BA140" s="49"/>
    </row>
    <row r="141" ht="15.75" customHeight="1">
      <c r="A141" s="46">
        <v>510.0</v>
      </c>
      <c r="B141" s="47">
        <v>44741.0</v>
      </c>
      <c r="C141" s="46">
        <v>337.0</v>
      </c>
      <c r="D141" s="46">
        <v>7.5</v>
      </c>
      <c r="E141" s="48">
        <v>1.0</v>
      </c>
      <c r="F141" s="46" t="s">
        <v>55</v>
      </c>
      <c r="G141" s="46">
        <v>1.1125</v>
      </c>
      <c r="H141" s="46"/>
      <c r="I141" s="46">
        <v>0.3967</v>
      </c>
      <c r="J141" s="46">
        <v>0.4124</v>
      </c>
      <c r="K141" s="46">
        <v>0.3975</v>
      </c>
      <c r="L141" s="46">
        <v>37.075</v>
      </c>
      <c r="M141" s="50">
        <v>4.8812</v>
      </c>
      <c r="N141" s="50"/>
      <c r="O141" s="50">
        <v>0.7089</v>
      </c>
      <c r="P141" s="50">
        <v>0.4513</v>
      </c>
      <c r="Q141" s="50">
        <v>0.5867</v>
      </c>
      <c r="R141" s="46">
        <f t="shared" si="167"/>
        <v>3.7687</v>
      </c>
      <c r="S141" s="46">
        <f t="shared" ref="S141:U141" si="375">O141-I141</f>
        <v>0.3122</v>
      </c>
      <c r="T141" s="46">
        <f t="shared" si="375"/>
        <v>0.0389</v>
      </c>
      <c r="U141" s="46">
        <f t="shared" si="375"/>
        <v>0.1892</v>
      </c>
      <c r="V141" s="46">
        <f t="shared" si="257"/>
        <v>0.5014</v>
      </c>
      <c r="W141" s="46">
        <f t="shared" si="258"/>
        <v>0.5403</v>
      </c>
      <c r="X141" s="57">
        <v>4.8013</v>
      </c>
      <c r="Y141" s="46">
        <v>0.4774</v>
      </c>
      <c r="Z141" s="46">
        <v>0.4211</v>
      </c>
      <c r="AA141" s="46">
        <v>0.4228</v>
      </c>
      <c r="AB141" s="46"/>
      <c r="AC141" s="46">
        <f t="shared" si="8"/>
        <v>3.6888</v>
      </c>
      <c r="AD141" s="46">
        <f t="shared" ref="AD141:AF141" si="376">Y141-I141</f>
        <v>0.0807</v>
      </c>
      <c r="AE141" s="46">
        <f t="shared" si="376"/>
        <v>0.0087</v>
      </c>
      <c r="AF141" s="46">
        <f t="shared" si="376"/>
        <v>0.0253</v>
      </c>
      <c r="AG141" s="46">
        <f t="shared" si="260"/>
        <v>0.106</v>
      </c>
      <c r="AH141" s="46">
        <f t="shared" si="72"/>
        <v>0.0799</v>
      </c>
      <c r="AI141" s="46">
        <f t="shared" ref="AI141:AK141" si="377">S141-AD141</f>
        <v>0.2315</v>
      </c>
      <c r="AJ141" s="46">
        <f t="shared" si="377"/>
        <v>0.0302</v>
      </c>
      <c r="AK141" s="46">
        <f t="shared" si="377"/>
        <v>0.1639</v>
      </c>
      <c r="AL141" s="46">
        <f t="shared" si="262"/>
        <v>0.3954</v>
      </c>
      <c r="AM141" s="46">
        <f t="shared" si="263"/>
        <v>0.4256</v>
      </c>
      <c r="AN141" s="46">
        <f t="shared" si="214"/>
        <v>7.095864662</v>
      </c>
      <c r="AO141" s="46">
        <f t="shared" si="264"/>
        <v>38.51033835</v>
      </c>
      <c r="AP141" s="46">
        <f t="shared" si="16"/>
        <v>7.637835104</v>
      </c>
      <c r="AQ141" s="46">
        <f t="shared" si="265"/>
        <v>62.62896446</v>
      </c>
      <c r="AR141" s="46">
        <f t="shared" si="250"/>
        <v>1.146886069</v>
      </c>
      <c r="AS141" s="46"/>
      <c r="AT141" s="46"/>
      <c r="AU141" s="43">
        <f t="shared" si="19"/>
        <v>0.8013373312</v>
      </c>
      <c r="AV141" s="43">
        <f t="shared" si="266"/>
        <v>4.348979754</v>
      </c>
      <c r="AW141" s="43">
        <f t="shared" si="21"/>
        <v>10.49168148</v>
      </c>
      <c r="AX141" s="43">
        <f t="shared" si="251"/>
        <v>0.008351377981</v>
      </c>
      <c r="AY141" s="46">
        <f t="shared" si="252"/>
        <v>11.29301881</v>
      </c>
      <c r="AZ141" s="49"/>
      <c r="BA141" s="49"/>
    </row>
    <row r="142" ht="12.75" customHeight="1">
      <c r="A142" s="46">
        <v>511.0</v>
      </c>
      <c r="B142" s="47">
        <v>44741.0</v>
      </c>
      <c r="C142" s="46">
        <v>337.0</v>
      </c>
      <c r="D142" s="46">
        <v>7.5</v>
      </c>
      <c r="E142" s="48">
        <v>1.0</v>
      </c>
      <c r="F142" s="46" t="s">
        <v>55</v>
      </c>
      <c r="G142" s="46">
        <v>1.1117</v>
      </c>
      <c r="H142" s="46"/>
      <c r="I142" s="46">
        <v>0.3956</v>
      </c>
      <c r="J142" s="46">
        <v>0.4075</v>
      </c>
      <c r="K142" s="46">
        <v>0.4002</v>
      </c>
      <c r="L142" s="46">
        <v>37.125</v>
      </c>
      <c r="M142" s="50">
        <v>4.6787</v>
      </c>
      <c r="N142" s="50"/>
      <c r="O142" s="50">
        <v>0.6022</v>
      </c>
      <c r="P142" s="50">
        <v>0.4242</v>
      </c>
      <c r="Q142" s="50">
        <v>0.5244</v>
      </c>
      <c r="R142" s="46">
        <f t="shared" si="167"/>
        <v>3.567</v>
      </c>
      <c r="S142" s="46">
        <f t="shared" ref="S142:U142" si="378">O142-I142</f>
        <v>0.2066</v>
      </c>
      <c r="T142" s="46">
        <f t="shared" si="378"/>
        <v>0.0167</v>
      </c>
      <c r="U142" s="46">
        <f t="shared" si="378"/>
        <v>0.1242</v>
      </c>
      <c r="V142" s="46">
        <f t="shared" si="257"/>
        <v>0.3308</v>
      </c>
      <c r="W142" s="46">
        <f t="shared" si="258"/>
        <v>0.3475</v>
      </c>
      <c r="X142" s="57">
        <v>4.6108</v>
      </c>
      <c r="Y142" s="46">
        <v>0.454</v>
      </c>
      <c r="Z142" s="46">
        <v>0.4127</v>
      </c>
      <c r="AA142" s="46">
        <v>0.4191</v>
      </c>
      <c r="AB142" s="46"/>
      <c r="AC142" s="46">
        <f t="shared" si="8"/>
        <v>3.4991</v>
      </c>
      <c r="AD142" s="46">
        <f t="shared" ref="AD142:AF142" si="379">Y142-I142</f>
        <v>0.0584</v>
      </c>
      <c r="AE142" s="46">
        <f t="shared" si="379"/>
        <v>0.0052</v>
      </c>
      <c r="AF142" s="46">
        <f t="shared" si="379"/>
        <v>0.0189</v>
      </c>
      <c r="AG142" s="46">
        <f t="shared" si="260"/>
        <v>0.0773</v>
      </c>
      <c r="AH142" s="46">
        <f t="shared" si="72"/>
        <v>0.0679</v>
      </c>
      <c r="AI142" s="46">
        <f t="shared" ref="AI142:AK142" si="380">S142-AD142</f>
        <v>0.1482</v>
      </c>
      <c r="AJ142" s="46">
        <f t="shared" si="380"/>
        <v>0.0115</v>
      </c>
      <c r="AK142" s="46">
        <f t="shared" si="380"/>
        <v>0.1053</v>
      </c>
      <c r="AL142" s="46">
        <f t="shared" si="262"/>
        <v>0.2535</v>
      </c>
      <c r="AM142" s="46">
        <f t="shared" si="263"/>
        <v>0.265</v>
      </c>
      <c r="AN142" s="46">
        <f t="shared" si="214"/>
        <v>4.339622642</v>
      </c>
      <c r="AO142" s="46">
        <f t="shared" si="264"/>
        <v>39.73584906</v>
      </c>
      <c r="AP142" s="46">
        <f t="shared" si="16"/>
        <v>4.536489152</v>
      </c>
      <c r="AQ142" s="46">
        <f t="shared" si="265"/>
        <v>65.93613024</v>
      </c>
      <c r="AR142" s="46">
        <f t="shared" si="250"/>
        <v>0.4340451208</v>
      </c>
      <c r="AS142" s="46"/>
      <c r="AT142" s="46"/>
      <c r="AU142" s="43">
        <f t="shared" si="19"/>
        <v>0.3223997757</v>
      </c>
      <c r="AV142" s="43">
        <f t="shared" si="266"/>
        <v>2.952060555</v>
      </c>
      <c r="AW142" s="43">
        <f t="shared" si="21"/>
        <v>7.106812447</v>
      </c>
      <c r="AX142" s="43">
        <f t="shared" si="251"/>
        <v>0.005179006868</v>
      </c>
      <c r="AY142" s="46">
        <f t="shared" si="252"/>
        <v>7.429212223</v>
      </c>
      <c r="AZ142" s="49"/>
      <c r="BA142" s="49"/>
    </row>
    <row r="143" ht="12.75" customHeight="1">
      <c r="A143" s="46">
        <v>512.0</v>
      </c>
      <c r="B143" s="47">
        <v>44741.0</v>
      </c>
      <c r="C143" s="46">
        <v>337.0</v>
      </c>
      <c r="D143" s="46">
        <v>7.5</v>
      </c>
      <c r="E143" s="48">
        <v>2.0</v>
      </c>
      <c r="F143" s="46" t="s">
        <v>52</v>
      </c>
      <c r="G143" s="46">
        <v>1.1091</v>
      </c>
      <c r="H143" s="46"/>
      <c r="I143" s="46">
        <v>0.398</v>
      </c>
      <c r="J143" s="46">
        <v>0.4114</v>
      </c>
      <c r="K143" s="46">
        <v>0.4017</v>
      </c>
      <c r="L143" s="46">
        <v>39.7</v>
      </c>
      <c r="M143" s="50">
        <v>4.3892</v>
      </c>
      <c r="N143" s="50"/>
      <c r="O143" s="50">
        <v>0.6949</v>
      </c>
      <c r="P143" s="50">
        <v>0.6628</v>
      </c>
      <c r="Q143" s="50">
        <v>0.5528</v>
      </c>
      <c r="R143" s="46">
        <f t="shared" si="167"/>
        <v>3.2801</v>
      </c>
      <c r="S143" s="46">
        <f t="shared" ref="S143:U143" si="381">O143-I143</f>
        <v>0.2969</v>
      </c>
      <c r="T143" s="46">
        <f t="shared" si="381"/>
        <v>0.2514</v>
      </c>
      <c r="U143" s="46">
        <f t="shared" si="381"/>
        <v>0.1511</v>
      </c>
      <c r="V143" s="46">
        <f t="shared" si="257"/>
        <v>0.448</v>
      </c>
      <c r="W143" s="46">
        <f t="shared" si="258"/>
        <v>0.6994</v>
      </c>
      <c r="X143" s="57">
        <v>4.3245</v>
      </c>
      <c r="Y143" s="46">
        <v>0.4878</v>
      </c>
      <c r="Z143" s="46">
        <v>0.4558</v>
      </c>
      <c r="AA143" s="46">
        <v>0.4232</v>
      </c>
      <c r="AB143" s="46"/>
      <c r="AC143" s="46">
        <f t="shared" si="8"/>
        <v>3.2154</v>
      </c>
      <c r="AD143" s="46">
        <f t="shared" ref="AD143:AF143" si="382">Y143-I143</f>
        <v>0.0898</v>
      </c>
      <c r="AE143" s="46">
        <f t="shared" si="382"/>
        <v>0.0444</v>
      </c>
      <c r="AF143" s="46">
        <f t="shared" si="382"/>
        <v>0.0215</v>
      </c>
      <c r="AG143" s="46">
        <f t="shared" si="260"/>
        <v>0.1113</v>
      </c>
      <c r="AH143" s="46">
        <f t="shared" si="72"/>
        <v>0.0647</v>
      </c>
      <c r="AI143" s="46">
        <f t="shared" ref="AI143:AK143" si="383">S143-AD143</f>
        <v>0.2071</v>
      </c>
      <c r="AJ143" s="46">
        <f t="shared" si="383"/>
        <v>0.207</v>
      </c>
      <c r="AK143" s="46">
        <f t="shared" si="383"/>
        <v>0.1296</v>
      </c>
      <c r="AL143" s="46">
        <f t="shared" si="262"/>
        <v>0.3367</v>
      </c>
      <c r="AM143" s="46">
        <f t="shared" si="263"/>
        <v>0.5437</v>
      </c>
      <c r="AN143" s="46">
        <f t="shared" si="214"/>
        <v>38.07246643</v>
      </c>
      <c r="AO143" s="46">
        <f t="shared" si="264"/>
        <v>23.83667464</v>
      </c>
      <c r="AP143" s="46">
        <f t="shared" si="16"/>
        <v>61.47906148</v>
      </c>
      <c r="AQ143" s="46">
        <f t="shared" si="265"/>
        <v>31.29678822</v>
      </c>
      <c r="AR143" s="46">
        <f t="shared" si="250"/>
        <v>5.749600776</v>
      </c>
      <c r="AS143" s="46"/>
      <c r="AT143" s="46"/>
      <c r="AU143" s="43">
        <f t="shared" si="19"/>
        <v>6.310783208</v>
      </c>
      <c r="AV143" s="43">
        <f t="shared" si="266"/>
        <v>3.951099052</v>
      </c>
      <c r="AW143" s="43">
        <f t="shared" si="21"/>
        <v>10.26493095</v>
      </c>
      <c r="AX143" s="43">
        <f t="shared" si="251"/>
        <v>0.008689360446</v>
      </c>
      <c r="AY143" s="46">
        <f t="shared" si="252"/>
        <v>16.57571416</v>
      </c>
      <c r="AZ143" s="49"/>
      <c r="BA143" s="49"/>
    </row>
    <row r="144" ht="12.75" customHeight="1">
      <c r="A144" s="46">
        <v>513.0</v>
      </c>
      <c r="B144" s="47">
        <v>44741.0</v>
      </c>
      <c r="C144" s="46">
        <v>337.0</v>
      </c>
      <c r="D144" s="46">
        <v>7.5</v>
      </c>
      <c r="E144" s="48">
        <v>2.0</v>
      </c>
      <c r="F144" s="46" t="s">
        <v>52</v>
      </c>
      <c r="G144" s="46">
        <v>1.1098</v>
      </c>
      <c r="H144" s="46"/>
      <c r="I144" s="46">
        <v>0.3954</v>
      </c>
      <c r="J144" s="46">
        <v>0.4088</v>
      </c>
      <c r="K144" s="46">
        <v>0.3929</v>
      </c>
      <c r="L144" s="46">
        <v>34.35</v>
      </c>
      <c r="M144" s="50">
        <v>4.1963</v>
      </c>
      <c r="N144" s="50"/>
      <c r="O144" s="50">
        <v>0.6249</v>
      </c>
      <c r="P144" s="50">
        <v>0.5663</v>
      </c>
      <c r="Q144" s="50">
        <v>0.5551</v>
      </c>
      <c r="R144" s="46">
        <f t="shared" si="167"/>
        <v>3.0865</v>
      </c>
      <c r="S144" s="46">
        <f t="shared" ref="S144:U144" si="384">O144-I144</f>
        <v>0.2295</v>
      </c>
      <c r="T144" s="46">
        <f t="shared" si="384"/>
        <v>0.1575</v>
      </c>
      <c r="U144" s="46">
        <f t="shared" si="384"/>
        <v>0.1622</v>
      </c>
      <c r="V144" s="46">
        <f t="shared" si="257"/>
        <v>0.3917</v>
      </c>
      <c r="W144" s="46">
        <f t="shared" si="258"/>
        <v>0.5492</v>
      </c>
      <c r="X144" s="46">
        <v>4.1444</v>
      </c>
      <c r="Y144" s="46">
        <v>0.4572</v>
      </c>
      <c r="Z144" s="46">
        <v>0.4354</v>
      </c>
      <c r="AA144" s="46">
        <v>0.4153</v>
      </c>
      <c r="AB144" s="46"/>
      <c r="AC144" s="46">
        <f t="shared" si="8"/>
        <v>3.0346</v>
      </c>
      <c r="AD144" s="46">
        <f t="shared" ref="AD144:AF144" si="385">Y144-I144</f>
        <v>0.0618</v>
      </c>
      <c r="AE144" s="46">
        <f t="shared" si="385"/>
        <v>0.0266</v>
      </c>
      <c r="AF144" s="46">
        <f t="shared" si="385"/>
        <v>0.0224</v>
      </c>
      <c r="AG144" s="46">
        <f t="shared" si="260"/>
        <v>0.0842</v>
      </c>
      <c r="AH144" s="46">
        <f t="shared" si="72"/>
        <v>0.0519</v>
      </c>
      <c r="AI144" s="46">
        <f t="shared" ref="AI144:AK144" si="386">S144-AD144</f>
        <v>0.1677</v>
      </c>
      <c r="AJ144" s="46">
        <f t="shared" si="386"/>
        <v>0.1309</v>
      </c>
      <c r="AK144" s="46">
        <f t="shared" si="386"/>
        <v>0.1398</v>
      </c>
      <c r="AL144" s="46">
        <f t="shared" si="262"/>
        <v>0.3075</v>
      </c>
      <c r="AM144" s="46">
        <f t="shared" si="263"/>
        <v>0.4384</v>
      </c>
      <c r="AN144" s="46">
        <f t="shared" si="214"/>
        <v>29.85857664</v>
      </c>
      <c r="AO144" s="46">
        <f t="shared" si="264"/>
        <v>31.88868613</v>
      </c>
      <c r="AP144" s="46">
        <f t="shared" si="16"/>
        <v>42.56910569</v>
      </c>
      <c r="AQ144" s="46">
        <f t="shared" si="265"/>
        <v>46.81848627</v>
      </c>
      <c r="AR144" s="46">
        <f t="shared" si="250"/>
        <v>7.047767339</v>
      </c>
      <c r="AS144" s="46"/>
      <c r="AT144" s="46"/>
      <c r="AU144" s="43">
        <f t="shared" si="19"/>
        <v>4.241049733</v>
      </c>
      <c r="AV144" s="43">
        <f t="shared" si="266"/>
        <v>4.529402236</v>
      </c>
      <c r="AW144" s="43">
        <f t="shared" si="21"/>
        <v>9.962740969</v>
      </c>
      <c r="AX144" s="43">
        <f t="shared" si="251"/>
        <v>0.01081658883</v>
      </c>
      <c r="AY144" s="46">
        <f t="shared" si="252"/>
        <v>14.2037907</v>
      </c>
      <c r="AZ144" s="49"/>
      <c r="BA144" s="49"/>
    </row>
    <row r="145" ht="12.75" customHeight="1">
      <c r="A145" s="46">
        <v>514.0</v>
      </c>
      <c r="B145" s="47">
        <v>44741.0</v>
      </c>
      <c r="C145" s="46">
        <v>337.0</v>
      </c>
      <c r="D145" s="46">
        <v>7.5</v>
      </c>
      <c r="E145" s="48">
        <v>2.0</v>
      </c>
      <c r="F145" s="46" t="s">
        <v>52</v>
      </c>
      <c r="G145" s="46">
        <v>1.1066</v>
      </c>
      <c r="H145" s="46"/>
      <c r="I145" s="46">
        <v>0.3967</v>
      </c>
      <c r="J145" s="46">
        <v>0.4066</v>
      </c>
      <c r="K145" s="46">
        <v>0.3917</v>
      </c>
      <c r="L145" s="46">
        <v>39.4</v>
      </c>
      <c r="M145" s="50">
        <v>5.8839</v>
      </c>
      <c r="N145" s="50"/>
      <c r="O145" s="50">
        <v>0.7243</v>
      </c>
      <c r="P145" s="50">
        <v>0.514</v>
      </c>
      <c r="Q145" s="50">
        <v>0.5853</v>
      </c>
      <c r="R145" s="46">
        <f t="shared" si="167"/>
        <v>4.7773</v>
      </c>
      <c r="S145" s="46">
        <f t="shared" ref="S145:U145" si="387">O145-I145</f>
        <v>0.3276</v>
      </c>
      <c r="T145" s="46">
        <f t="shared" si="387"/>
        <v>0.1074</v>
      </c>
      <c r="U145" s="46">
        <f t="shared" si="387"/>
        <v>0.1936</v>
      </c>
      <c r="V145" s="46">
        <f t="shared" si="257"/>
        <v>0.5212</v>
      </c>
      <c r="W145" s="46">
        <f t="shared" si="258"/>
        <v>0.6286</v>
      </c>
      <c r="X145" s="46">
        <v>5.7776</v>
      </c>
      <c r="Y145" s="46">
        <v>0.4779</v>
      </c>
      <c r="Z145" s="46">
        <v>0.426</v>
      </c>
      <c r="AA145" s="46">
        <v>0.4197</v>
      </c>
      <c r="AB145" s="46"/>
      <c r="AC145" s="46">
        <f t="shared" si="8"/>
        <v>4.671</v>
      </c>
      <c r="AD145" s="46">
        <f t="shared" ref="AD145:AF145" si="388">Y145-I145</f>
        <v>0.0812</v>
      </c>
      <c r="AE145" s="46">
        <f t="shared" si="388"/>
        <v>0.0194</v>
      </c>
      <c r="AF145" s="46">
        <f t="shared" si="388"/>
        <v>0.028</v>
      </c>
      <c r="AG145" s="46">
        <f t="shared" si="260"/>
        <v>0.1092</v>
      </c>
      <c r="AH145" s="46">
        <f t="shared" si="72"/>
        <v>0.1063</v>
      </c>
      <c r="AI145" s="46">
        <f t="shared" ref="AI145:AK145" si="389">S145-AD145</f>
        <v>0.2464</v>
      </c>
      <c r="AJ145" s="46">
        <f t="shared" si="389"/>
        <v>0.088</v>
      </c>
      <c r="AK145" s="46">
        <f t="shared" si="389"/>
        <v>0.1656</v>
      </c>
      <c r="AL145" s="46">
        <f t="shared" si="262"/>
        <v>0.412</v>
      </c>
      <c r="AM145" s="46">
        <f t="shared" si="263"/>
        <v>0.5</v>
      </c>
      <c r="AN145" s="46">
        <f t="shared" si="214"/>
        <v>17.6</v>
      </c>
      <c r="AO145" s="46">
        <f t="shared" si="264"/>
        <v>33.12</v>
      </c>
      <c r="AP145" s="46">
        <f t="shared" si="16"/>
        <v>21.3592233</v>
      </c>
      <c r="AQ145" s="46">
        <f t="shared" si="265"/>
        <v>49.5215311</v>
      </c>
      <c r="AR145" s="46">
        <f t="shared" si="250"/>
        <v>2.530539583</v>
      </c>
      <c r="AS145" s="46"/>
      <c r="AT145" s="46"/>
      <c r="AU145" s="43">
        <f t="shared" si="19"/>
        <v>1.84204467</v>
      </c>
      <c r="AV145" s="43">
        <f t="shared" si="266"/>
        <v>3.466393151</v>
      </c>
      <c r="AW145" s="43">
        <f t="shared" si="21"/>
        <v>8.624118226</v>
      </c>
      <c r="AX145" s="43">
        <f t="shared" si="251"/>
        <v>0.008174879107</v>
      </c>
      <c r="AY145" s="46">
        <f t="shared" si="252"/>
        <v>10.4661629</v>
      </c>
      <c r="AZ145" s="49"/>
      <c r="BA145" s="49"/>
    </row>
    <row r="146" ht="12.75" customHeight="1">
      <c r="A146" s="46">
        <v>515.0</v>
      </c>
      <c r="B146" s="47">
        <v>44741.0</v>
      </c>
      <c r="C146" s="46">
        <v>337.0</v>
      </c>
      <c r="D146" s="46">
        <v>7.5</v>
      </c>
      <c r="E146" s="48">
        <v>2.0</v>
      </c>
      <c r="F146" s="46" t="s">
        <v>52</v>
      </c>
      <c r="G146" s="46">
        <v>1.1064</v>
      </c>
      <c r="H146" s="46"/>
      <c r="I146" s="46">
        <v>0.3962</v>
      </c>
      <c r="J146" s="46">
        <v>0.4067</v>
      </c>
      <c r="K146" s="46">
        <v>0.3929</v>
      </c>
      <c r="L146" s="46">
        <v>39.9</v>
      </c>
      <c r="M146" s="50">
        <v>5.6672</v>
      </c>
      <c r="N146" s="50"/>
      <c r="O146" s="50">
        <v>0.7344</v>
      </c>
      <c r="P146" s="50">
        <v>0.4787</v>
      </c>
      <c r="Q146" s="50">
        <v>0.6214</v>
      </c>
      <c r="R146" s="46">
        <f t="shared" si="167"/>
        <v>4.5608</v>
      </c>
      <c r="S146" s="46">
        <f t="shared" ref="S146:U146" si="390">O146-I146</f>
        <v>0.3382</v>
      </c>
      <c r="T146" s="46">
        <f t="shared" si="390"/>
        <v>0.072</v>
      </c>
      <c r="U146" s="46">
        <f t="shared" si="390"/>
        <v>0.2285</v>
      </c>
      <c r="V146" s="46">
        <f t="shared" si="257"/>
        <v>0.5667</v>
      </c>
      <c r="W146" s="46">
        <f t="shared" si="258"/>
        <v>0.6387</v>
      </c>
      <c r="X146" s="46">
        <v>5.5814</v>
      </c>
      <c r="Y146" s="46">
        <v>0.482</v>
      </c>
      <c r="Z146" s="46">
        <v>0.4215</v>
      </c>
      <c r="AA146" s="46">
        <v>0.4268</v>
      </c>
      <c r="AB146" s="46"/>
      <c r="AC146" s="46">
        <f t="shared" si="8"/>
        <v>4.475</v>
      </c>
      <c r="AD146" s="46">
        <f t="shared" ref="AD146:AF146" si="391">Y146-I146</f>
        <v>0.0858</v>
      </c>
      <c r="AE146" s="46">
        <f t="shared" si="391"/>
        <v>0.0148</v>
      </c>
      <c r="AF146" s="46">
        <f t="shared" si="391"/>
        <v>0.0339</v>
      </c>
      <c r="AG146" s="46">
        <f t="shared" si="260"/>
        <v>0.1197</v>
      </c>
      <c r="AH146" s="46">
        <f t="shared" si="72"/>
        <v>0.0858</v>
      </c>
      <c r="AI146" s="46">
        <f t="shared" ref="AI146:AK146" si="392">S146-AD146</f>
        <v>0.2524</v>
      </c>
      <c r="AJ146" s="46">
        <f t="shared" si="392"/>
        <v>0.0572</v>
      </c>
      <c r="AK146" s="46">
        <f t="shared" si="392"/>
        <v>0.1946</v>
      </c>
      <c r="AL146" s="46">
        <f t="shared" si="262"/>
        <v>0.447</v>
      </c>
      <c r="AM146" s="46">
        <f t="shared" si="263"/>
        <v>0.5042</v>
      </c>
      <c r="AN146" s="46">
        <f t="shared" si="214"/>
        <v>11.34470448</v>
      </c>
      <c r="AO146" s="46">
        <f t="shared" si="264"/>
        <v>38.59579532</v>
      </c>
      <c r="AP146" s="46">
        <f t="shared" si="16"/>
        <v>12.79642058</v>
      </c>
      <c r="AQ146" s="46">
        <f t="shared" si="265"/>
        <v>62.85529716</v>
      </c>
      <c r="AR146" s="46">
        <f t="shared" si="250"/>
        <v>1.552688729</v>
      </c>
      <c r="AS146" s="46"/>
      <c r="AT146" s="46"/>
      <c r="AU146" s="43">
        <f t="shared" si="19"/>
        <v>1.254165936</v>
      </c>
      <c r="AV146" s="43">
        <f t="shared" si="266"/>
        <v>4.266795299</v>
      </c>
      <c r="AW146" s="43">
        <f t="shared" si="21"/>
        <v>9.800912121</v>
      </c>
      <c r="AX146" s="43">
        <f t="shared" si="251"/>
        <v>0.007937507603</v>
      </c>
      <c r="AY146" s="46">
        <f t="shared" si="252"/>
        <v>11.05507806</v>
      </c>
      <c r="AZ146" s="49"/>
      <c r="BA146" s="49"/>
    </row>
    <row r="147" ht="12.75" customHeight="1">
      <c r="A147" s="46">
        <v>516.0</v>
      </c>
      <c r="B147" s="47">
        <v>44741.0</v>
      </c>
      <c r="C147" s="46">
        <v>337.0</v>
      </c>
      <c r="D147" s="46">
        <v>7.5</v>
      </c>
      <c r="E147" s="48">
        <v>3.0</v>
      </c>
      <c r="F147" s="46" t="s">
        <v>50</v>
      </c>
      <c r="G147" s="46">
        <v>1.1207</v>
      </c>
      <c r="H147" s="46"/>
      <c r="I147" s="46">
        <v>0.3958</v>
      </c>
      <c r="J147" s="46">
        <v>0.41</v>
      </c>
      <c r="K147" s="46">
        <v>0.3933</v>
      </c>
      <c r="L147" s="46">
        <v>34.1</v>
      </c>
      <c r="M147" s="50">
        <v>3.9141</v>
      </c>
      <c r="N147" s="50"/>
      <c r="O147" s="50">
        <v>0.6149</v>
      </c>
      <c r="P147" s="50">
        <v>0.4757</v>
      </c>
      <c r="Q147" s="50">
        <v>0.5088</v>
      </c>
      <c r="R147" s="46">
        <f t="shared" si="167"/>
        <v>2.7934</v>
      </c>
      <c r="S147" s="46">
        <f t="shared" ref="S147:U147" si="393">O147-I147</f>
        <v>0.2191</v>
      </c>
      <c r="T147" s="46">
        <f t="shared" si="393"/>
        <v>0.0657</v>
      </c>
      <c r="U147" s="46">
        <f t="shared" si="393"/>
        <v>0.1155</v>
      </c>
      <c r="V147" s="46">
        <f t="shared" si="257"/>
        <v>0.3346</v>
      </c>
      <c r="W147" s="46">
        <f t="shared" si="258"/>
        <v>0.4003</v>
      </c>
      <c r="X147" s="46">
        <v>3.8721</v>
      </c>
      <c r="Y147" s="46">
        <v>0.4424</v>
      </c>
      <c r="Z147" s="46">
        <v>0.421</v>
      </c>
      <c r="AA147" s="46">
        <v>0.4102</v>
      </c>
      <c r="AB147" s="46"/>
      <c r="AC147" s="46">
        <f t="shared" si="8"/>
        <v>2.7514</v>
      </c>
      <c r="AD147" s="46">
        <f t="shared" ref="AD147:AF147" si="394">Y147-I147</f>
        <v>0.0466</v>
      </c>
      <c r="AE147" s="46">
        <f t="shared" si="394"/>
        <v>0.011</v>
      </c>
      <c r="AF147" s="46">
        <f t="shared" si="394"/>
        <v>0.0169</v>
      </c>
      <c r="AG147" s="46">
        <f t="shared" si="260"/>
        <v>0.0635</v>
      </c>
      <c r="AH147" s="46">
        <f t="shared" si="72"/>
        <v>0.042</v>
      </c>
      <c r="AI147" s="46">
        <f t="shared" ref="AI147:AK147" si="395">S147-AD147</f>
        <v>0.1725</v>
      </c>
      <c r="AJ147" s="46">
        <f t="shared" si="395"/>
        <v>0.0547</v>
      </c>
      <c r="AK147" s="46">
        <f t="shared" si="395"/>
        <v>0.0986</v>
      </c>
      <c r="AL147" s="46">
        <f t="shared" si="262"/>
        <v>0.2711</v>
      </c>
      <c r="AM147" s="46">
        <f t="shared" si="263"/>
        <v>0.3258</v>
      </c>
      <c r="AN147" s="46">
        <f t="shared" si="214"/>
        <v>16.78944138</v>
      </c>
      <c r="AO147" s="46">
        <f t="shared" si="264"/>
        <v>30.26396562</v>
      </c>
      <c r="AP147" s="46">
        <f t="shared" si="16"/>
        <v>20.17705644</v>
      </c>
      <c r="AQ147" s="46">
        <f t="shared" si="265"/>
        <v>43.39788732</v>
      </c>
      <c r="AR147" s="46">
        <f t="shared" si="250"/>
        <v>3.045123183</v>
      </c>
      <c r="AS147" s="46"/>
      <c r="AT147" s="46"/>
      <c r="AU147" s="43">
        <f t="shared" si="19"/>
        <v>1.958187155</v>
      </c>
      <c r="AV147" s="43">
        <f t="shared" si="266"/>
        <v>3.529748693</v>
      </c>
      <c r="AW147" s="43">
        <f t="shared" si="21"/>
        <v>9.705018973</v>
      </c>
      <c r="AX147" s="43">
        <f t="shared" si="251"/>
        <v>0.008216520497</v>
      </c>
      <c r="AY147" s="46">
        <f t="shared" si="252"/>
        <v>11.66320613</v>
      </c>
      <c r="AZ147" s="49"/>
      <c r="BA147" s="49"/>
    </row>
    <row r="148" ht="12.75" customHeight="1">
      <c r="A148" s="46">
        <v>517.0</v>
      </c>
      <c r="B148" s="47">
        <v>44741.0</v>
      </c>
      <c r="C148" s="46">
        <v>337.0</v>
      </c>
      <c r="D148" s="46">
        <v>7.5</v>
      </c>
      <c r="E148" s="48">
        <v>3.0</v>
      </c>
      <c r="F148" s="46" t="s">
        <v>50</v>
      </c>
      <c r="G148" s="46">
        <v>1.1086</v>
      </c>
      <c r="H148" s="46"/>
      <c r="I148" s="46">
        <v>0.394</v>
      </c>
      <c r="J148" s="46">
        <v>0.4141</v>
      </c>
      <c r="K148" s="46">
        <v>0.3927</v>
      </c>
      <c r="L148" s="46">
        <v>38.2</v>
      </c>
      <c r="M148" s="50">
        <v>5.6131</v>
      </c>
      <c r="N148" s="50"/>
      <c r="O148" s="50">
        <v>0.7474</v>
      </c>
      <c r="P148" s="50">
        <v>0.5265</v>
      </c>
      <c r="Q148" s="50">
        <v>0.593</v>
      </c>
      <c r="R148" s="46">
        <f t="shared" si="167"/>
        <v>4.5045</v>
      </c>
      <c r="S148" s="46">
        <f t="shared" ref="S148:U148" si="396">O148-I148</f>
        <v>0.3534</v>
      </c>
      <c r="T148" s="46">
        <f t="shared" si="396"/>
        <v>0.1124</v>
      </c>
      <c r="U148" s="46">
        <f t="shared" si="396"/>
        <v>0.2003</v>
      </c>
      <c r="V148" s="46">
        <f t="shared" si="257"/>
        <v>0.5537</v>
      </c>
      <c r="W148" s="46">
        <f t="shared" si="258"/>
        <v>0.6661</v>
      </c>
      <c r="X148" s="46">
        <v>5.523</v>
      </c>
      <c r="Y148" s="46">
        <v>0.4732</v>
      </c>
      <c r="Z148" s="46">
        <v>0.4303</v>
      </c>
      <c r="AA148" s="46">
        <v>0.424</v>
      </c>
      <c r="AB148" s="46"/>
      <c r="AC148" s="46">
        <f t="shared" si="8"/>
        <v>4.4144</v>
      </c>
      <c r="AD148" s="46">
        <f t="shared" ref="AD148:AF148" si="397">Y148-I148</f>
        <v>0.0792</v>
      </c>
      <c r="AE148" s="46">
        <f t="shared" si="397"/>
        <v>0.0162</v>
      </c>
      <c r="AF148" s="46">
        <f t="shared" si="397"/>
        <v>0.0313</v>
      </c>
      <c r="AG148" s="46">
        <f t="shared" si="260"/>
        <v>0.1105</v>
      </c>
      <c r="AH148" s="46">
        <f t="shared" si="72"/>
        <v>0.0901</v>
      </c>
      <c r="AI148" s="46">
        <f t="shared" ref="AI148:AK148" si="398">S148-AD148</f>
        <v>0.2742</v>
      </c>
      <c r="AJ148" s="46">
        <f t="shared" si="398"/>
        <v>0.0962</v>
      </c>
      <c r="AK148" s="46">
        <f t="shared" si="398"/>
        <v>0.169</v>
      </c>
      <c r="AL148" s="46">
        <f t="shared" si="262"/>
        <v>0.4432</v>
      </c>
      <c r="AM148" s="46">
        <f t="shared" si="263"/>
        <v>0.5394</v>
      </c>
      <c r="AN148" s="46">
        <f t="shared" si="214"/>
        <v>17.83463107</v>
      </c>
      <c r="AO148" s="46">
        <f t="shared" si="264"/>
        <v>31.33110864</v>
      </c>
      <c r="AP148" s="46">
        <f t="shared" si="16"/>
        <v>21.70577617</v>
      </c>
      <c r="AQ148" s="46">
        <f t="shared" si="265"/>
        <v>45.62634989</v>
      </c>
      <c r="AR148" s="46">
        <f t="shared" si="250"/>
        <v>3.186598023</v>
      </c>
      <c r="AS148" s="46"/>
      <c r="AT148" s="46"/>
      <c r="AU148" s="43">
        <f t="shared" si="19"/>
        <v>2.135642136</v>
      </c>
      <c r="AV148" s="43">
        <f t="shared" si="266"/>
        <v>3.751803752</v>
      </c>
      <c r="AW148" s="43">
        <f t="shared" si="21"/>
        <v>9.839049839</v>
      </c>
      <c r="AX148" s="43">
        <f t="shared" si="251"/>
        <v>0.009676556871</v>
      </c>
      <c r="AY148" s="46">
        <f t="shared" si="252"/>
        <v>11.97469197</v>
      </c>
      <c r="AZ148" s="49"/>
      <c r="BA148" s="49"/>
    </row>
    <row r="149" ht="12.75" customHeight="1">
      <c r="A149" s="46">
        <v>518.0</v>
      </c>
      <c r="B149" s="47">
        <v>44741.0</v>
      </c>
      <c r="C149" s="46">
        <v>337.0</v>
      </c>
      <c r="D149" s="46">
        <v>7.5</v>
      </c>
      <c r="E149" s="48">
        <v>3.0</v>
      </c>
      <c r="F149" s="46" t="s">
        <v>50</v>
      </c>
      <c r="G149" s="46">
        <v>1.1067</v>
      </c>
      <c r="H149" s="46"/>
      <c r="I149" s="46">
        <v>0.3924</v>
      </c>
      <c r="J149" s="46">
        <v>0.4194</v>
      </c>
      <c r="K149" s="46">
        <v>0.406</v>
      </c>
      <c r="L149" s="46">
        <v>38.0</v>
      </c>
      <c r="M149" s="50">
        <v>5.0723</v>
      </c>
      <c r="N149" s="50"/>
      <c r="O149" s="50">
        <v>0.5616</v>
      </c>
      <c r="P149" s="50">
        <v>0.6756</v>
      </c>
      <c r="Q149" s="50">
        <v>0.5567</v>
      </c>
      <c r="R149" s="46">
        <f t="shared" si="167"/>
        <v>3.9656</v>
      </c>
      <c r="S149" s="46">
        <f t="shared" ref="S149:U149" si="399">O149-I149</f>
        <v>0.1692</v>
      </c>
      <c r="T149" s="46">
        <f t="shared" si="399"/>
        <v>0.2562</v>
      </c>
      <c r="U149" s="46">
        <f t="shared" si="399"/>
        <v>0.1507</v>
      </c>
      <c r="V149" s="46">
        <f t="shared" si="257"/>
        <v>0.3199</v>
      </c>
      <c r="W149" s="46">
        <f t="shared" si="258"/>
        <v>0.5761</v>
      </c>
      <c r="X149" s="46">
        <v>5.0112</v>
      </c>
      <c r="Y149" s="46">
        <v>0.4386</v>
      </c>
      <c r="Z149" s="46">
        <v>0.4587</v>
      </c>
      <c r="AA149" s="46">
        <v>0.4272</v>
      </c>
      <c r="AB149" s="46"/>
      <c r="AC149" s="46">
        <f t="shared" si="8"/>
        <v>3.9045</v>
      </c>
      <c r="AD149" s="46">
        <f t="shared" ref="AD149:AF149" si="400">Y149-I149</f>
        <v>0.0462</v>
      </c>
      <c r="AE149" s="46">
        <f t="shared" si="400"/>
        <v>0.0393</v>
      </c>
      <c r="AF149" s="46">
        <f t="shared" si="400"/>
        <v>0.0212</v>
      </c>
      <c r="AG149" s="46">
        <f t="shared" si="260"/>
        <v>0.0674</v>
      </c>
      <c r="AH149" s="46">
        <f t="shared" si="72"/>
        <v>0.0611</v>
      </c>
      <c r="AI149" s="46">
        <f t="shared" ref="AI149:AK149" si="401">S149-AD149</f>
        <v>0.123</v>
      </c>
      <c r="AJ149" s="46">
        <f t="shared" si="401"/>
        <v>0.2169</v>
      </c>
      <c r="AK149" s="46">
        <f t="shared" si="401"/>
        <v>0.1295</v>
      </c>
      <c r="AL149" s="46">
        <f t="shared" si="262"/>
        <v>0.2525</v>
      </c>
      <c r="AM149" s="46">
        <f t="shared" si="263"/>
        <v>0.4694</v>
      </c>
      <c r="AN149" s="46">
        <f t="shared" si="214"/>
        <v>46.20792501</v>
      </c>
      <c r="AO149" s="46">
        <f t="shared" si="264"/>
        <v>27.58841074</v>
      </c>
      <c r="AP149" s="46">
        <f t="shared" si="16"/>
        <v>85.9009901</v>
      </c>
      <c r="AQ149" s="46">
        <f t="shared" si="265"/>
        <v>38.09944101</v>
      </c>
      <c r="AR149" s="46">
        <f t="shared" si="250"/>
        <v>7.359291299</v>
      </c>
      <c r="AS149" s="46"/>
      <c r="AT149" s="46"/>
      <c r="AU149" s="43">
        <f t="shared" si="19"/>
        <v>5.469538027</v>
      </c>
      <c r="AV149" s="43">
        <f t="shared" si="266"/>
        <v>3.265584023</v>
      </c>
      <c r="AW149" s="43">
        <f t="shared" si="21"/>
        <v>6.367258422</v>
      </c>
      <c r="AX149" s="43">
        <f t="shared" si="251"/>
        <v>0.008554454002</v>
      </c>
      <c r="AY149" s="46">
        <f t="shared" si="252"/>
        <v>11.83679645</v>
      </c>
      <c r="AZ149" s="49"/>
      <c r="BA149" s="49"/>
    </row>
    <row r="150" ht="12.75" customHeight="1">
      <c r="A150" s="46">
        <v>519.0</v>
      </c>
      <c r="B150" s="47">
        <v>44741.0</v>
      </c>
      <c r="C150" s="46">
        <v>337.0</v>
      </c>
      <c r="D150" s="46">
        <v>7.5</v>
      </c>
      <c r="E150" s="48">
        <v>3.0</v>
      </c>
      <c r="F150" s="46" t="s">
        <v>50</v>
      </c>
      <c r="G150" s="46">
        <v>1.1094</v>
      </c>
      <c r="H150" s="46"/>
      <c r="I150" s="46">
        <v>0.4006</v>
      </c>
      <c r="J150" s="46">
        <v>0.4171</v>
      </c>
      <c r="K150" s="46">
        <v>0.4019</v>
      </c>
      <c r="L150" s="46">
        <v>36.275</v>
      </c>
      <c r="M150" s="50">
        <v>4.302</v>
      </c>
      <c r="N150" s="50"/>
      <c r="O150" s="50">
        <v>0.5124</v>
      </c>
      <c r="P150" s="50">
        <v>0.6194</v>
      </c>
      <c r="Q150" s="50">
        <v>0.4511</v>
      </c>
      <c r="R150" s="46">
        <f t="shared" si="167"/>
        <v>3.1926</v>
      </c>
      <c r="S150" s="46">
        <f t="shared" ref="S150:U150" si="402">O150-I150</f>
        <v>0.1118</v>
      </c>
      <c r="T150" s="46">
        <f t="shared" si="402"/>
        <v>0.2023</v>
      </c>
      <c r="U150" s="46">
        <f t="shared" si="402"/>
        <v>0.0492</v>
      </c>
      <c r="V150" s="46">
        <f t="shared" si="257"/>
        <v>0.161</v>
      </c>
      <c r="W150" s="46">
        <f t="shared" si="258"/>
        <v>0.3633</v>
      </c>
      <c r="X150" s="57">
        <v>4.2513</v>
      </c>
      <c r="Y150" s="46">
        <v>0.4337</v>
      </c>
      <c r="Z150" s="46">
        <v>0.4506</v>
      </c>
      <c r="AA150" s="46">
        <v>0.412</v>
      </c>
      <c r="AB150" s="46"/>
      <c r="AC150" s="46">
        <f t="shared" si="8"/>
        <v>3.1419</v>
      </c>
      <c r="AD150" s="46">
        <f t="shared" ref="AD150:AF150" si="403">Y150-I150</f>
        <v>0.0331</v>
      </c>
      <c r="AE150" s="46">
        <f t="shared" si="403"/>
        <v>0.0335</v>
      </c>
      <c r="AF150" s="46">
        <f t="shared" si="403"/>
        <v>0.0101</v>
      </c>
      <c r="AG150" s="46">
        <f t="shared" si="260"/>
        <v>0.0432</v>
      </c>
      <c r="AH150" s="46">
        <f t="shared" si="72"/>
        <v>0.0507</v>
      </c>
      <c r="AI150" s="46">
        <f t="shared" ref="AI150:AK150" si="404">S150-AD150</f>
        <v>0.0787</v>
      </c>
      <c r="AJ150" s="46">
        <f t="shared" si="404"/>
        <v>0.1688</v>
      </c>
      <c r="AK150" s="46">
        <f t="shared" si="404"/>
        <v>0.0391</v>
      </c>
      <c r="AL150" s="46">
        <f t="shared" si="262"/>
        <v>0.1178</v>
      </c>
      <c r="AM150" s="46">
        <f t="shared" si="263"/>
        <v>0.2866</v>
      </c>
      <c r="AN150" s="46">
        <f t="shared" si="214"/>
        <v>58.897418</v>
      </c>
      <c r="AO150" s="46">
        <f t="shared" si="264"/>
        <v>13.64270761</v>
      </c>
      <c r="AP150" s="46">
        <f t="shared" si="16"/>
        <v>143.2937182</v>
      </c>
      <c r="AQ150" s="46">
        <f t="shared" si="265"/>
        <v>15.7979798</v>
      </c>
      <c r="AR150" s="46">
        <f t="shared" si="250"/>
        <v>7.082791321</v>
      </c>
      <c r="AS150" s="46"/>
      <c r="AT150" s="46"/>
      <c r="AU150" s="43">
        <f t="shared" si="19"/>
        <v>5.287226712</v>
      </c>
      <c r="AV150" s="43">
        <f t="shared" si="266"/>
        <v>1.224707135</v>
      </c>
      <c r="AW150" s="43">
        <f t="shared" si="21"/>
        <v>3.689782622</v>
      </c>
      <c r="AX150" s="43">
        <f t="shared" si="251"/>
        <v>0.00600418303</v>
      </c>
      <c r="AY150" s="46">
        <f t="shared" si="252"/>
        <v>8.977009334</v>
      </c>
      <c r="AZ150" s="49"/>
      <c r="BA150" s="49"/>
    </row>
    <row r="151" ht="12.75" customHeight="1">
      <c r="A151" s="46">
        <v>520.0</v>
      </c>
      <c r="B151" s="47">
        <v>44741.0</v>
      </c>
      <c r="C151" s="46">
        <v>337.0</v>
      </c>
      <c r="D151" s="46">
        <v>7.5</v>
      </c>
      <c r="E151" s="48">
        <v>4.0</v>
      </c>
      <c r="F151" s="46" t="s">
        <v>51</v>
      </c>
      <c r="G151" s="46">
        <v>1.0926</v>
      </c>
      <c r="H151" s="46"/>
      <c r="I151" s="46">
        <v>0.3941</v>
      </c>
      <c r="J151" s="46">
        <v>0.4133</v>
      </c>
      <c r="K151" s="46">
        <v>0.399</v>
      </c>
      <c r="L151" s="46">
        <v>34.65</v>
      </c>
      <c r="M151" s="50">
        <v>3.7236</v>
      </c>
      <c r="N151" s="50"/>
      <c r="O151" s="50">
        <v>0.6211</v>
      </c>
      <c r="P151" s="50">
        <v>0.4965</v>
      </c>
      <c r="Q151" s="50">
        <v>0.4977</v>
      </c>
      <c r="R151" s="46">
        <f t="shared" si="167"/>
        <v>2.631</v>
      </c>
      <c r="S151" s="46">
        <f t="shared" ref="S151:U151" si="405">O151-I151</f>
        <v>0.227</v>
      </c>
      <c r="T151" s="46">
        <f t="shared" si="405"/>
        <v>0.0832</v>
      </c>
      <c r="U151" s="46">
        <f t="shared" si="405"/>
        <v>0.0987</v>
      </c>
      <c r="V151" s="46">
        <f t="shared" si="257"/>
        <v>0.3257</v>
      </c>
      <c r="W151" s="46">
        <f t="shared" si="258"/>
        <v>0.4089</v>
      </c>
      <c r="X151" s="57">
        <v>3.6738</v>
      </c>
      <c r="Y151" s="46">
        <v>0.4657</v>
      </c>
      <c r="Z151" s="46">
        <v>0.4255</v>
      </c>
      <c r="AA151" s="46">
        <v>0.4103</v>
      </c>
      <c r="AB151" s="46"/>
      <c r="AC151" s="46">
        <f t="shared" si="8"/>
        <v>2.5812</v>
      </c>
      <c r="AD151" s="46">
        <f t="shared" ref="AD151:AF151" si="406">Y151-I151</f>
        <v>0.0716</v>
      </c>
      <c r="AE151" s="46">
        <f t="shared" si="406"/>
        <v>0.0122</v>
      </c>
      <c r="AF151" s="46">
        <f t="shared" si="406"/>
        <v>0.0113</v>
      </c>
      <c r="AG151" s="46">
        <f t="shared" si="260"/>
        <v>0.0829</v>
      </c>
      <c r="AH151" s="46">
        <f t="shared" si="72"/>
        <v>0.0498</v>
      </c>
      <c r="AI151" s="46">
        <f t="shared" ref="AI151:AK151" si="407">S151-AD151</f>
        <v>0.1554</v>
      </c>
      <c r="AJ151" s="46">
        <f t="shared" si="407"/>
        <v>0.071</v>
      </c>
      <c r="AK151" s="46">
        <f t="shared" si="407"/>
        <v>0.0874</v>
      </c>
      <c r="AL151" s="46">
        <f t="shared" si="262"/>
        <v>0.2428</v>
      </c>
      <c r="AM151" s="46">
        <f t="shared" si="263"/>
        <v>0.3138</v>
      </c>
      <c r="AN151" s="46">
        <f t="shared" si="214"/>
        <v>22.62587635</v>
      </c>
      <c r="AO151" s="46">
        <f t="shared" si="264"/>
        <v>27.85213512</v>
      </c>
      <c r="AP151" s="46">
        <f t="shared" si="16"/>
        <v>29.24217463</v>
      </c>
      <c r="AQ151" s="46">
        <f t="shared" si="265"/>
        <v>38.60424028</v>
      </c>
      <c r="AR151" s="46">
        <f t="shared" si="250"/>
        <v>3.673687629</v>
      </c>
      <c r="AS151" s="46"/>
      <c r="AT151" s="46"/>
      <c r="AU151" s="43">
        <f t="shared" si="19"/>
        <v>2.698593691</v>
      </c>
      <c r="AV151" s="43">
        <f t="shared" si="266"/>
        <v>3.321930825</v>
      </c>
      <c r="AW151" s="43">
        <f t="shared" si="21"/>
        <v>9.228430255</v>
      </c>
      <c r="AX151" s="43">
        <f t="shared" si="251"/>
        <v>0.007542984624</v>
      </c>
      <c r="AY151" s="46">
        <f t="shared" si="252"/>
        <v>11.92702395</v>
      </c>
      <c r="AZ151" s="49"/>
      <c r="BA151" s="49"/>
    </row>
    <row r="152" ht="12.75" customHeight="1">
      <c r="A152" s="46">
        <v>521.0</v>
      </c>
      <c r="B152" s="47">
        <v>44741.0</v>
      </c>
      <c r="C152" s="46">
        <v>337.0</v>
      </c>
      <c r="D152" s="46">
        <v>7.5</v>
      </c>
      <c r="E152" s="48">
        <v>4.0</v>
      </c>
      <c r="F152" s="46" t="s">
        <v>51</v>
      </c>
      <c r="G152" s="46">
        <v>1.1072</v>
      </c>
      <c r="H152" s="46"/>
      <c r="I152" s="46">
        <v>0.3956</v>
      </c>
      <c r="J152" s="46">
        <v>0.4136</v>
      </c>
      <c r="K152" s="46">
        <v>0.3922</v>
      </c>
      <c r="L152" s="46">
        <v>33.5</v>
      </c>
      <c r="M152" s="50">
        <v>3.6334</v>
      </c>
      <c r="N152" s="50"/>
      <c r="O152" s="50">
        <v>0.5134</v>
      </c>
      <c r="P152" s="50">
        <v>0.6219</v>
      </c>
      <c r="Q152" s="50">
        <v>0.4652</v>
      </c>
      <c r="R152" s="46">
        <f t="shared" si="167"/>
        <v>2.5262</v>
      </c>
      <c r="S152" s="46">
        <f t="shared" ref="S152:U152" si="408">O152-I152</f>
        <v>0.1178</v>
      </c>
      <c r="T152" s="46">
        <f t="shared" si="408"/>
        <v>0.2083</v>
      </c>
      <c r="U152" s="46">
        <f t="shared" si="408"/>
        <v>0.073</v>
      </c>
      <c r="V152" s="46">
        <f t="shared" si="257"/>
        <v>0.1908</v>
      </c>
      <c r="W152" s="46">
        <f t="shared" si="258"/>
        <v>0.3991</v>
      </c>
      <c r="X152" s="57">
        <v>3.5736</v>
      </c>
      <c r="Y152" s="46">
        <v>0.4296</v>
      </c>
      <c r="Z152" s="46">
        <v>0.4432</v>
      </c>
      <c r="AA152" s="46">
        <v>0.4027</v>
      </c>
      <c r="AB152" s="46"/>
      <c r="AC152" s="46">
        <f t="shared" si="8"/>
        <v>2.4664</v>
      </c>
      <c r="AD152" s="46">
        <f t="shared" ref="AD152:AF152" si="409">Y152-I152</f>
        <v>0.034</v>
      </c>
      <c r="AE152" s="46">
        <f t="shared" si="409"/>
        <v>0.0296</v>
      </c>
      <c r="AF152" s="46">
        <f t="shared" si="409"/>
        <v>0.0105</v>
      </c>
      <c r="AG152" s="46">
        <f t="shared" si="260"/>
        <v>0.0445</v>
      </c>
      <c r="AH152" s="46">
        <f t="shared" si="72"/>
        <v>0.0598</v>
      </c>
      <c r="AI152" s="46">
        <f t="shared" ref="AI152:AK152" si="410">S152-AD152</f>
        <v>0.0838</v>
      </c>
      <c r="AJ152" s="46">
        <f t="shared" si="410"/>
        <v>0.1787</v>
      </c>
      <c r="AK152" s="46">
        <f t="shared" si="410"/>
        <v>0.0625</v>
      </c>
      <c r="AL152" s="46">
        <f t="shared" si="262"/>
        <v>0.1463</v>
      </c>
      <c r="AM152" s="46">
        <f t="shared" si="263"/>
        <v>0.325</v>
      </c>
      <c r="AN152" s="46">
        <f t="shared" si="214"/>
        <v>54.98461538</v>
      </c>
      <c r="AO152" s="46">
        <f t="shared" si="264"/>
        <v>19.23076923</v>
      </c>
      <c r="AP152" s="46">
        <f t="shared" si="16"/>
        <v>122.1462748</v>
      </c>
      <c r="AQ152" s="46">
        <f t="shared" si="265"/>
        <v>23.80952381</v>
      </c>
      <c r="AR152" s="46">
        <f t="shared" si="250"/>
        <v>10.78932088</v>
      </c>
      <c r="AS152" s="46"/>
      <c r="AT152" s="46"/>
      <c r="AU152" s="43">
        <f t="shared" si="19"/>
        <v>7.073865886</v>
      </c>
      <c r="AV152" s="43">
        <f t="shared" si="266"/>
        <v>2.474071728</v>
      </c>
      <c r="AW152" s="43">
        <f t="shared" si="21"/>
        <v>5.791307102</v>
      </c>
      <c r="AX152" s="43">
        <f t="shared" si="251"/>
        <v>0.008644680363</v>
      </c>
      <c r="AY152" s="46">
        <f t="shared" si="252"/>
        <v>12.86517299</v>
      </c>
      <c r="AZ152" s="49"/>
      <c r="BA152" s="49"/>
    </row>
    <row r="153" ht="12.75" customHeight="1">
      <c r="A153" s="46">
        <v>522.0</v>
      </c>
      <c r="B153" s="47">
        <v>44741.0</v>
      </c>
      <c r="C153" s="46">
        <v>337.0</v>
      </c>
      <c r="D153" s="46">
        <v>7.5</v>
      </c>
      <c r="E153" s="48">
        <v>4.0</v>
      </c>
      <c r="F153" s="46" t="s">
        <v>51</v>
      </c>
      <c r="G153" s="46">
        <v>1.0874</v>
      </c>
      <c r="H153" s="46"/>
      <c r="I153" s="46">
        <v>0.3959</v>
      </c>
      <c r="J153" s="46">
        <v>0.4098</v>
      </c>
      <c r="K153" s="46">
        <v>0.399</v>
      </c>
      <c r="L153" s="46">
        <v>34.575</v>
      </c>
      <c r="M153" s="50">
        <v>4.094</v>
      </c>
      <c r="N153" s="50"/>
      <c r="O153" s="50">
        <v>0.6398</v>
      </c>
      <c r="P153" s="50">
        <v>0.4565</v>
      </c>
      <c r="Q153" s="50">
        <v>0.5448</v>
      </c>
      <c r="R153" s="46">
        <f t="shared" si="167"/>
        <v>3.0066</v>
      </c>
      <c r="S153" s="46">
        <f t="shared" ref="S153:U153" si="411">O153-I153</f>
        <v>0.2439</v>
      </c>
      <c r="T153" s="46">
        <f t="shared" si="411"/>
        <v>0.0467</v>
      </c>
      <c r="U153" s="46">
        <f t="shared" si="411"/>
        <v>0.1458</v>
      </c>
      <c r="V153" s="46">
        <f t="shared" si="257"/>
        <v>0.3897</v>
      </c>
      <c r="W153" s="46">
        <f t="shared" si="258"/>
        <v>0.4364</v>
      </c>
      <c r="X153" s="57">
        <v>4.0432</v>
      </c>
      <c r="Y153" s="46">
        <v>0.458</v>
      </c>
      <c r="Z153" s="46">
        <v>0.4166</v>
      </c>
      <c r="AA153" s="46">
        <v>0.4141</v>
      </c>
      <c r="AB153" s="46"/>
      <c r="AC153" s="46">
        <f t="shared" si="8"/>
        <v>2.9558</v>
      </c>
      <c r="AD153" s="46">
        <f t="shared" ref="AD153:AF153" si="412">Y153-I153</f>
        <v>0.0621</v>
      </c>
      <c r="AE153" s="46">
        <f t="shared" si="412"/>
        <v>0.0068</v>
      </c>
      <c r="AF153" s="46">
        <f t="shared" si="412"/>
        <v>0.0151</v>
      </c>
      <c r="AG153" s="46">
        <f t="shared" si="260"/>
        <v>0.0772</v>
      </c>
      <c r="AH153" s="46">
        <f t="shared" si="72"/>
        <v>0.0508</v>
      </c>
      <c r="AI153" s="46">
        <f t="shared" ref="AI153:AK153" si="413">S153-AD153</f>
        <v>0.1818</v>
      </c>
      <c r="AJ153" s="46">
        <f t="shared" si="413"/>
        <v>0.0399</v>
      </c>
      <c r="AK153" s="46">
        <f t="shared" si="413"/>
        <v>0.1307</v>
      </c>
      <c r="AL153" s="46">
        <f t="shared" si="262"/>
        <v>0.3125</v>
      </c>
      <c r="AM153" s="46">
        <f t="shared" si="263"/>
        <v>0.3524</v>
      </c>
      <c r="AN153" s="46">
        <f t="shared" si="214"/>
        <v>11.32236095</v>
      </c>
      <c r="AO153" s="46">
        <f t="shared" si="264"/>
        <v>37.08853575</v>
      </c>
      <c r="AP153" s="46">
        <f t="shared" si="16"/>
        <v>12.768</v>
      </c>
      <c r="AQ153" s="46">
        <f t="shared" si="265"/>
        <v>58.95354082</v>
      </c>
      <c r="AR153" s="46">
        <f t="shared" si="250"/>
        <v>2.085065607</v>
      </c>
      <c r="AS153" s="46"/>
      <c r="AT153" s="46"/>
      <c r="AU153" s="43">
        <f t="shared" si="19"/>
        <v>1.327080423</v>
      </c>
      <c r="AV153" s="43">
        <f t="shared" si="266"/>
        <v>4.34710304</v>
      </c>
      <c r="AW153" s="43">
        <f t="shared" si="21"/>
        <v>10.39380031</v>
      </c>
      <c r="AX153" s="43">
        <f t="shared" si="251"/>
        <v>0.008526078628</v>
      </c>
      <c r="AY153" s="46">
        <f t="shared" si="252"/>
        <v>11.72088073</v>
      </c>
      <c r="AZ153" s="49"/>
      <c r="BA153" s="49"/>
    </row>
    <row r="154" ht="12.75" customHeight="1">
      <c r="A154" s="46">
        <v>523.0</v>
      </c>
      <c r="B154" s="47">
        <v>44741.0</v>
      </c>
      <c r="C154" s="46">
        <v>337.0</v>
      </c>
      <c r="D154" s="46">
        <v>7.5</v>
      </c>
      <c r="E154" s="48">
        <v>4.0</v>
      </c>
      <c r="F154" s="46" t="s">
        <v>51</v>
      </c>
      <c r="G154" s="46">
        <v>1.1108</v>
      </c>
      <c r="H154" s="46"/>
      <c r="I154" s="46">
        <v>0.3989</v>
      </c>
      <c r="J154" s="46">
        <v>0.4082</v>
      </c>
      <c r="K154" s="46">
        <v>0.397</v>
      </c>
      <c r="L154" s="46">
        <v>33.6</v>
      </c>
      <c r="M154" s="50">
        <v>4.1412</v>
      </c>
      <c r="N154" s="50"/>
      <c r="O154" s="50">
        <v>0.528</v>
      </c>
      <c r="P154" s="50">
        <v>0.4623</v>
      </c>
      <c r="Q154" s="50">
        <v>0.4989</v>
      </c>
      <c r="R154" s="46">
        <f t="shared" si="167"/>
        <v>3.0304</v>
      </c>
      <c r="S154" s="46">
        <f t="shared" ref="S154:U154" si="414">O154-I154</f>
        <v>0.1291</v>
      </c>
      <c r="T154" s="46">
        <f t="shared" si="414"/>
        <v>0.0541</v>
      </c>
      <c r="U154" s="46">
        <f t="shared" si="414"/>
        <v>0.1019</v>
      </c>
      <c r="V154" s="46">
        <f t="shared" si="257"/>
        <v>0.231</v>
      </c>
      <c r="W154" s="46">
        <f t="shared" si="258"/>
        <v>0.2851</v>
      </c>
      <c r="X154" s="57">
        <v>4.0908</v>
      </c>
      <c r="Y154" s="46">
        <v>0.442</v>
      </c>
      <c r="Z154" s="46">
        <v>0.4158</v>
      </c>
      <c r="AA154" s="46">
        <v>0.4184</v>
      </c>
      <c r="AB154" s="46"/>
      <c r="AC154" s="46">
        <f t="shared" si="8"/>
        <v>2.98</v>
      </c>
      <c r="AD154" s="46">
        <f t="shared" ref="AD154:AF154" si="415">Y154-I154</f>
        <v>0.0431</v>
      </c>
      <c r="AE154" s="46">
        <f t="shared" si="415"/>
        <v>0.0076</v>
      </c>
      <c r="AF154" s="46">
        <f t="shared" si="415"/>
        <v>0.0214</v>
      </c>
      <c r="AG154" s="46">
        <f t="shared" si="260"/>
        <v>0.0645</v>
      </c>
      <c r="AH154" s="46">
        <f t="shared" si="72"/>
        <v>0.0504</v>
      </c>
      <c r="AI154" s="46">
        <f t="shared" ref="AI154:AK154" si="416">S154-AD154</f>
        <v>0.086</v>
      </c>
      <c r="AJ154" s="46">
        <f t="shared" si="416"/>
        <v>0.0465</v>
      </c>
      <c r="AK154" s="46">
        <f t="shared" si="416"/>
        <v>0.0805</v>
      </c>
      <c r="AL154" s="46">
        <f t="shared" si="262"/>
        <v>0.1665</v>
      </c>
      <c r="AM154" s="46">
        <f t="shared" si="263"/>
        <v>0.213</v>
      </c>
      <c r="AN154" s="46">
        <f t="shared" si="214"/>
        <v>21.83098592</v>
      </c>
      <c r="AO154" s="46">
        <f t="shared" si="264"/>
        <v>37.79342723</v>
      </c>
      <c r="AP154" s="46">
        <f t="shared" si="16"/>
        <v>27.92792793</v>
      </c>
      <c r="AQ154" s="46">
        <f t="shared" si="265"/>
        <v>60.75471698</v>
      </c>
      <c r="AR154" s="46">
        <f t="shared" si="250"/>
        <v>2.769513868</v>
      </c>
      <c r="AS154" s="46"/>
      <c r="AT154" s="46"/>
      <c r="AU154" s="43">
        <f t="shared" si="19"/>
        <v>1.534450898</v>
      </c>
      <c r="AV154" s="43">
        <f t="shared" si="266"/>
        <v>2.656414995</v>
      </c>
      <c r="AW154" s="43">
        <f t="shared" si="21"/>
        <v>5.494324182</v>
      </c>
      <c r="AX154" s="43">
        <f t="shared" si="251"/>
        <v>0.005615155288</v>
      </c>
      <c r="AY154" s="46">
        <f t="shared" si="252"/>
        <v>7.028775079</v>
      </c>
      <c r="AZ154" s="49"/>
      <c r="BA154" s="49"/>
    </row>
    <row r="155" ht="12.75" customHeight="1">
      <c r="A155" s="46">
        <v>461.0</v>
      </c>
      <c r="B155" s="47">
        <v>44636.0</v>
      </c>
      <c r="C155" s="46">
        <v>232.0</v>
      </c>
      <c r="D155" s="46">
        <v>8.0</v>
      </c>
      <c r="E155" s="48">
        <v>9.0</v>
      </c>
      <c r="F155" s="46" t="s">
        <v>55</v>
      </c>
      <c r="G155" s="46">
        <v>1.1015</v>
      </c>
      <c r="H155" s="46"/>
      <c r="I155" s="46">
        <v>0.3895</v>
      </c>
      <c r="J155" s="46">
        <v>0.3933</v>
      </c>
      <c r="K155" s="46">
        <v>0.4072</v>
      </c>
      <c r="L155" s="46">
        <v>19.4</v>
      </c>
      <c r="M155" s="46">
        <v>1.6865</v>
      </c>
      <c r="N155" s="46"/>
      <c r="O155" s="46">
        <v>0.4295</v>
      </c>
      <c r="P155" s="46">
        <v>0.3943</v>
      </c>
      <c r="Q155" s="46">
        <v>0.4302</v>
      </c>
      <c r="R155" s="46">
        <f t="shared" si="167"/>
        <v>0.585</v>
      </c>
      <c r="S155" s="46">
        <f t="shared" ref="S155:U155" si="417">O155-I155</f>
        <v>0.04</v>
      </c>
      <c r="T155" s="46">
        <f t="shared" si="417"/>
        <v>0.001</v>
      </c>
      <c r="U155" s="46">
        <f t="shared" si="417"/>
        <v>0.023</v>
      </c>
      <c r="V155" s="46">
        <f t="shared" si="257"/>
        <v>0.063</v>
      </c>
      <c r="W155" s="46">
        <f t="shared" si="258"/>
        <v>0.064</v>
      </c>
      <c r="X155" s="57">
        <v>1.6772</v>
      </c>
      <c r="Y155" s="46">
        <v>0.3967</v>
      </c>
      <c r="Z155" s="46">
        <v>0.3932</v>
      </c>
      <c r="AA155" s="46">
        <v>0.4096</v>
      </c>
      <c r="AB155" s="46"/>
      <c r="AC155" s="46">
        <f t="shared" si="8"/>
        <v>0.5757</v>
      </c>
      <c r="AD155" s="46">
        <f t="shared" ref="AD155:AD160" si="420">Y155-I155</f>
        <v>0.0072</v>
      </c>
      <c r="AE155" s="46">
        <v>0.0</v>
      </c>
      <c r="AF155" s="46">
        <f>AA155-K155</f>
        <v>0.0024</v>
      </c>
      <c r="AG155" s="46">
        <f t="shared" si="260"/>
        <v>0.0096</v>
      </c>
      <c r="AH155" s="46">
        <f t="shared" si="72"/>
        <v>0.0093</v>
      </c>
      <c r="AI155" s="46">
        <f t="shared" ref="AI155:AK155" si="418">S155-AD155</f>
        <v>0.0328</v>
      </c>
      <c r="AJ155" s="46">
        <f t="shared" si="418"/>
        <v>0.001</v>
      </c>
      <c r="AK155" s="46">
        <f t="shared" si="418"/>
        <v>0.0206</v>
      </c>
      <c r="AL155" s="46">
        <f t="shared" si="262"/>
        <v>0.0534</v>
      </c>
      <c r="AM155" s="46">
        <f t="shared" si="263"/>
        <v>0.0544</v>
      </c>
      <c r="AN155" s="46">
        <f t="shared" si="214"/>
        <v>1.838235294</v>
      </c>
      <c r="AO155" s="46">
        <f t="shared" si="264"/>
        <v>37.86764706</v>
      </c>
      <c r="AP155" s="46">
        <f t="shared" si="16"/>
        <v>1.872659176</v>
      </c>
      <c r="AQ155" s="46">
        <f t="shared" si="265"/>
        <v>60.94674556</v>
      </c>
      <c r="AR155" s="46">
        <f t="shared" ref="AR155:AR195" si="423">30^4.6434*(AJ155/(L155)^4.6434)*100</f>
        <v>0.7569832702</v>
      </c>
      <c r="AS155" s="46"/>
      <c r="AT155" s="46"/>
      <c r="AU155" s="43">
        <f t="shared" si="19"/>
        <v>0.1709401709</v>
      </c>
      <c r="AV155" s="43">
        <f t="shared" si="266"/>
        <v>3.521367521</v>
      </c>
      <c r="AW155" s="43">
        <f t="shared" si="21"/>
        <v>9.128205128</v>
      </c>
      <c r="AX155" s="43">
        <f t="shared" si="251"/>
        <v>0.007450642234</v>
      </c>
      <c r="AY155" s="46">
        <f t="shared" si="252"/>
        <v>9.299145299</v>
      </c>
      <c r="AZ155" s="49"/>
      <c r="BA155" s="49"/>
    </row>
    <row r="156" ht="12.75" customHeight="1">
      <c r="A156" s="46">
        <v>462.0</v>
      </c>
      <c r="B156" s="47">
        <v>44636.0</v>
      </c>
      <c r="C156" s="46">
        <v>232.0</v>
      </c>
      <c r="D156" s="46">
        <v>8.0</v>
      </c>
      <c r="E156" s="48">
        <v>9.0</v>
      </c>
      <c r="F156" s="46" t="s">
        <v>55</v>
      </c>
      <c r="G156" s="46">
        <v>1.01</v>
      </c>
      <c r="H156" s="46"/>
      <c r="I156" s="46">
        <v>0.3941</v>
      </c>
      <c r="J156" s="46">
        <v>0.4035</v>
      </c>
      <c r="K156" s="46">
        <v>0.4049</v>
      </c>
      <c r="L156" s="46">
        <v>21.0</v>
      </c>
      <c r="M156" s="46">
        <v>1.8544</v>
      </c>
      <c r="N156" s="46"/>
      <c r="O156" s="46">
        <v>0.4525</v>
      </c>
      <c r="P156" s="46">
        <v>0.4289</v>
      </c>
      <c r="Q156" s="46">
        <v>0.4505</v>
      </c>
      <c r="R156" s="46">
        <f t="shared" si="167"/>
        <v>0.8444</v>
      </c>
      <c r="S156" s="46">
        <f t="shared" ref="S156:U156" si="419">O156-I156</f>
        <v>0.0584</v>
      </c>
      <c r="T156" s="46">
        <f t="shared" si="419"/>
        <v>0.0254</v>
      </c>
      <c r="U156" s="46">
        <f t="shared" si="419"/>
        <v>0.0456</v>
      </c>
      <c r="V156" s="46">
        <f t="shared" si="257"/>
        <v>0.104</v>
      </c>
      <c r="W156" s="46">
        <f t="shared" si="258"/>
        <v>0.1294</v>
      </c>
      <c r="X156" s="57">
        <v>1.8408</v>
      </c>
      <c r="Y156" s="46">
        <v>0.4044</v>
      </c>
      <c r="Z156" s="46">
        <v>0.4072</v>
      </c>
      <c r="AA156" s="46">
        <v>0.4101</v>
      </c>
      <c r="AB156" s="46"/>
      <c r="AC156" s="46">
        <f t="shared" si="8"/>
        <v>0.8308</v>
      </c>
      <c r="AD156" s="46">
        <f t="shared" si="420"/>
        <v>0.0103</v>
      </c>
      <c r="AE156" s="46">
        <f t="shared" ref="AE156:AF156" si="421">Z156-J156</f>
        <v>0.0037</v>
      </c>
      <c r="AF156" s="46">
        <f t="shared" si="421"/>
        <v>0.0052</v>
      </c>
      <c r="AG156" s="46">
        <f t="shared" si="260"/>
        <v>0.0155</v>
      </c>
      <c r="AH156" s="46">
        <f t="shared" si="72"/>
        <v>0.0136</v>
      </c>
      <c r="AI156" s="46">
        <f t="shared" ref="AI156:AK156" si="422">S156-AD156</f>
        <v>0.0481</v>
      </c>
      <c r="AJ156" s="46">
        <f t="shared" si="422"/>
        <v>0.0217</v>
      </c>
      <c r="AK156" s="46">
        <f t="shared" si="422"/>
        <v>0.0404</v>
      </c>
      <c r="AL156" s="46">
        <f t="shared" si="262"/>
        <v>0.0885</v>
      </c>
      <c r="AM156" s="46">
        <f t="shared" si="263"/>
        <v>0.1102</v>
      </c>
      <c r="AN156" s="46">
        <f t="shared" si="214"/>
        <v>19.69147005</v>
      </c>
      <c r="AO156" s="46">
        <f t="shared" si="264"/>
        <v>36.66061706</v>
      </c>
      <c r="AP156" s="46">
        <f t="shared" si="16"/>
        <v>24.51977401</v>
      </c>
      <c r="AQ156" s="46">
        <f t="shared" si="265"/>
        <v>57.87965616</v>
      </c>
      <c r="AR156" s="46">
        <f t="shared" si="423"/>
        <v>11.36924158</v>
      </c>
      <c r="AS156" s="46"/>
      <c r="AT156" s="46"/>
      <c r="AU156" s="43">
        <f t="shared" si="19"/>
        <v>2.569872099</v>
      </c>
      <c r="AV156" s="43">
        <f t="shared" si="266"/>
        <v>4.78446234</v>
      </c>
      <c r="AW156" s="43">
        <f t="shared" si="21"/>
        <v>10.48081478</v>
      </c>
      <c r="AX156" s="43">
        <f t="shared" si="251"/>
        <v>0.01189936292</v>
      </c>
      <c r="AY156" s="46">
        <f t="shared" si="252"/>
        <v>13.05068688</v>
      </c>
      <c r="AZ156" s="49"/>
      <c r="BA156" s="49"/>
    </row>
    <row r="157" ht="12.75" customHeight="1">
      <c r="A157" s="46">
        <v>463.0</v>
      </c>
      <c r="B157" s="47">
        <v>44636.0</v>
      </c>
      <c r="C157" s="46">
        <v>232.0</v>
      </c>
      <c r="D157" s="46">
        <v>8.0</v>
      </c>
      <c r="E157" s="48">
        <v>9.0</v>
      </c>
      <c r="F157" s="46" t="s">
        <v>55</v>
      </c>
      <c r="G157" s="46">
        <v>1.114</v>
      </c>
      <c r="H157" s="46"/>
      <c r="I157" s="46">
        <v>0.3962</v>
      </c>
      <c r="J157" s="46">
        <v>0.3983</v>
      </c>
      <c r="K157" s="46">
        <v>0.4122</v>
      </c>
      <c r="L157" s="46">
        <v>20.4</v>
      </c>
      <c r="M157" s="46">
        <v>1.7524</v>
      </c>
      <c r="N157" s="46"/>
      <c r="O157" s="46">
        <v>0.4489</v>
      </c>
      <c r="P157" s="46">
        <v>0.4111</v>
      </c>
      <c r="Q157" s="46">
        <v>0.449</v>
      </c>
      <c r="R157" s="46">
        <f t="shared" si="167"/>
        <v>0.6384</v>
      </c>
      <c r="S157" s="46">
        <f t="shared" ref="S157:U157" si="424">O157-I157</f>
        <v>0.0527</v>
      </c>
      <c r="T157" s="46">
        <f t="shared" si="424"/>
        <v>0.0128</v>
      </c>
      <c r="U157" s="46">
        <f t="shared" si="424"/>
        <v>0.0368</v>
      </c>
      <c r="V157" s="46">
        <f t="shared" si="257"/>
        <v>0.0895</v>
      </c>
      <c r="W157" s="46">
        <f t="shared" si="258"/>
        <v>0.1023</v>
      </c>
      <c r="X157" s="57">
        <v>1.7397</v>
      </c>
      <c r="Y157" s="46">
        <v>0.4053</v>
      </c>
      <c r="Z157" s="46">
        <v>0.3998</v>
      </c>
      <c r="AA157" s="46">
        <v>0.4171</v>
      </c>
      <c r="AB157" s="46"/>
      <c r="AC157" s="46">
        <f t="shared" si="8"/>
        <v>0.6257</v>
      </c>
      <c r="AD157" s="46">
        <f t="shared" si="420"/>
        <v>0.0091</v>
      </c>
      <c r="AE157" s="46">
        <f t="shared" ref="AE157:AF157" si="425">Z157-J157</f>
        <v>0.0015</v>
      </c>
      <c r="AF157" s="46">
        <f t="shared" si="425"/>
        <v>0.0049</v>
      </c>
      <c r="AG157" s="46">
        <f t="shared" si="260"/>
        <v>0.014</v>
      </c>
      <c r="AH157" s="46">
        <f t="shared" si="72"/>
        <v>0.0127</v>
      </c>
      <c r="AI157" s="46">
        <f t="shared" ref="AI157:AK157" si="426">S157-AD157</f>
        <v>0.0436</v>
      </c>
      <c r="AJ157" s="46">
        <f t="shared" si="426"/>
        <v>0.0113</v>
      </c>
      <c r="AK157" s="46">
        <f t="shared" si="426"/>
        <v>0.0319</v>
      </c>
      <c r="AL157" s="46">
        <f t="shared" si="262"/>
        <v>0.0755</v>
      </c>
      <c r="AM157" s="46">
        <f t="shared" si="263"/>
        <v>0.0868</v>
      </c>
      <c r="AN157" s="46">
        <f t="shared" si="214"/>
        <v>13.01843318</v>
      </c>
      <c r="AO157" s="46">
        <f t="shared" si="264"/>
        <v>36.75115207</v>
      </c>
      <c r="AP157" s="46">
        <f t="shared" si="16"/>
        <v>14.96688742</v>
      </c>
      <c r="AQ157" s="46">
        <f t="shared" si="265"/>
        <v>58.10564663</v>
      </c>
      <c r="AR157" s="46">
        <f t="shared" si="423"/>
        <v>6.773397423</v>
      </c>
      <c r="AS157" s="46"/>
      <c r="AT157" s="46"/>
      <c r="AU157" s="43">
        <f t="shared" si="19"/>
        <v>1.770050125</v>
      </c>
      <c r="AV157" s="43">
        <f t="shared" si="266"/>
        <v>4.996867168</v>
      </c>
      <c r="AW157" s="43">
        <f t="shared" si="21"/>
        <v>11.8264411</v>
      </c>
      <c r="AX157" s="43">
        <f t="shared" si="251"/>
        <v>0.01022419733</v>
      </c>
      <c r="AY157" s="46">
        <f t="shared" si="252"/>
        <v>13.59649123</v>
      </c>
      <c r="AZ157" s="49"/>
      <c r="BA157" s="49"/>
    </row>
    <row r="158" ht="12.75" customHeight="1">
      <c r="A158" s="46">
        <v>464.0</v>
      </c>
      <c r="B158" s="47">
        <v>44636.0</v>
      </c>
      <c r="C158" s="46">
        <v>232.0</v>
      </c>
      <c r="D158" s="46">
        <v>8.0</v>
      </c>
      <c r="E158" s="48">
        <v>9.0</v>
      </c>
      <c r="F158" s="46" t="s">
        <v>55</v>
      </c>
      <c r="G158" s="46">
        <v>1.1142</v>
      </c>
      <c r="H158" s="46"/>
      <c r="I158" s="46">
        <v>0.3955</v>
      </c>
      <c r="J158" s="46">
        <v>0.4013</v>
      </c>
      <c r="K158" s="46">
        <v>0.4104</v>
      </c>
      <c r="L158" s="46">
        <v>22.35</v>
      </c>
      <c r="M158" s="46">
        <v>2.0</v>
      </c>
      <c r="N158" s="46"/>
      <c r="O158" s="46">
        <v>0.4499</v>
      </c>
      <c r="P158" s="46">
        <v>0.4301</v>
      </c>
      <c r="Q158" s="46">
        <v>0.463</v>
      </c>
      <c r="R158" s="46">
        <f t="shared" si="167"/>
        <v>0.8858</v>
      </c>
      <c r="S158" s="46">
        <f t="shared" ref="S158:U158" si="427">O158-I158</f>
        <v>0.0544</v>
      </c>
      <c r="T158" s="46">
        <f t="shared" si="427"/>
        <v>0.0288</v>
      </c>
      <c r="U158" s="46">
        <f t="shared" si="427"/>
        <v>0.0526</v>
      </c>
      <c r="V158" s="46">
        <f t="shared" si="257"/>
        <v>0.107</v>
      </c>
      <c r="W158" s="46">
        <f t="shared" si="258"/>
        <v>0.1358</v>
      </c>
      <c r="X158" s="57">
        <v>1.9801</v>
      </c>
      <c r="Y158" s="46">
        <v>0.4049</v>
      </c>
      <c r="Z158" s="46">
        <v>0.4053</v>
      </c>
      <c r="AA158" s="46">
        <v>0.4171</v>
      </c>
      <c r="AB158" s="46"/>
      <c r="AC158" s="46">
        <f t="shared" si="8"/>
        <v>0.8659</v>
      </c>
      <c r="AD158" s="46">
        <f t="shared" si="420"/>
        <v>0.0094</v>
      </c>
      <c r="AE158" s="46">
        <f t="shared" ref="AE158:AF158" si="428">Z158-J158</f>
        <v>0.004</v>
      </c>
      <c r="AF158" s="46">
        <f t="shared" si="428"/>
        <v>0.0067</v>
      </c>
      <c r="AG158" s="46">
        <f t="shared" si="260"/>
        <v>0.0161</v>
      </c>
      <c r="AH158" s="46">
        <f t="shared" si="72"/>
        <v>0.0199</v>
      </c>
      <c r="AI158" s="46">
        <f t="shared" ref="AI158:AK158" si="429">S158-AD158</f>
        <v>0.045</v>
      </c>
      <c r="AJ158" s="46">
        <f t="shared" si="429"/>
        <v>0.0248</v>
      </c>
      <c r="AK158" s="46">
        <f t="shared" si="429"/>
        <v>0.0459</v>
      </c>
      <c r="AL158" s="46">
        <f t="shared" si="262"/>
        <v>0.0909</v>
      </c>
      <c r="AM158" s="46">
        <f t="shared" si="263"/>
        <v>0.1157</v>
      </c>
      <c r="AN158" s="46">
        <f t="shared" si="214"/>
        <v>21.43474503</v>
      </c>
      <c r="AO158" s="46">
        <f t="shared" si="264"/>
        <v>39.67156439</v>
      </c>
      <c r="AP158" s="46">
        <f t="shared" si="16"/>
        <v>27.28272827</v>
      </c>
      <c r="AQ158" s="46">
        <f t="shared" si="265"/>
        <v>65.75931232</v>
      </c>
      <c r="AR158" s="46">
        <f t="shared" si="423"/>
        <v>9.729292137</v>
      </c>
      <c r="AS158" s="46"/>
      <c r="AT158" s="46"/>
      <c r="AU158" s="43">
        <f t="shared" si="19"/>
        <v>2.799729058</v>
      </c>
      <c r="AV158" s="43">
        <f t="shared" si="266"/>
        <v>5.181756604</v>
      </c>
      <c r="AW158" s="43">
        <f t="shared" si="21"/>
        <v>10.26191014</v>
      </c>
      <c r="AX158" s="43">
        <f t="shared" si="251"/>
        <v>0.01036336457</v>
      </c>
      <c r="AY158" s="46">
        <f t="shared" si="252"/>
        <v>13.0616392</v>
      </c>
      <c r="AZ158" s="49"/>
      <c r="BA158" s="49"/>
    </row>
    <row r="159" ht="12.75" customHeight="1">
      <c r="A159" s="46">
        <v>465.0</v>
      </c>
      <c r="B159" s="47">
        <v>44636.0</v>
      </c>
      <c r="C159" s="46">
        <v>232.0</v>
      </c>
      <c r="D159" s="46">
        <v>8.0</v>
      </c>
      <c r="E159" s="48">
        <v>9.0</v>
      </c>
      <c r="F159" s="46" t="s">
        <v>55</v>
      </c>
      <c r="G159" s="46">
        <v>1.1096</v>
      </c>
      <c r="H159" s="46"/>
      <c r="I159" s="46">
        <v>0.3936</v>
      </c>
      <c r="J159" s="46">
        <v>0.3962</v>
      </c>
      <c r="K159" s="46">
        <v>0.4133</v>
      </c>
      <c r="L159" s="46">
        <v>22.575</v>
      </c>
      <c r="M159" s="46">
        <v>2.0915</v>
      </c>
      <c r="N159" s="46"/>
      <c r="O159" s="46">
        <v>0.473</v>
      </c>
      <c r="P159" s="46">
        <v>0.4107</v>
      </c>
      <c r="Q159" s="46">
        <v>0.4707</v>
      </c>
      <c r="R159" s="46">
        <f t="shared" si="167"/>
        <v>0.9819</v>
      </c>
      <c r="S159" s="46">
        <f t="shared" ref="S159:U159" si="430">O159-I159</f>
        <v>0.0794</v>
      </c>
      <c r="T159" s="46">
        <f t="shared" si="430"/>
        <v>0.0145</v>
      </c>
      <c r="U159" s="46">
        <f t="shared" si="430"/>
        <v>0.0574</v>
      </c>
      <c r="V159" s="46">
        <f t="shared" si="257"/>
        <v>0.1368</v>
      </c>
      <c r="W159" s="46">
        <f t="shared" si="258"/>
        <v>0.1513</v>
      </c>
      <c r="X159" s="57">
        <v>2.0728</v>
      </c>
      <c r="Y159" s="46">
        <v>0.4084</v>
      </c>
      <c r="Z159" s="46">
        <v>0.3983</v>
      </c>
      <c r="AA159" s="46">
        <v>0.4207</v>
      </c>
      <c r="AB159" s="46"/>
      <c r="AC159" s="46">
        <f t="shared" si="8"/>
        <v>0.9632</v>
      </c>
      <c r="AD159" s="46">
        <f t="shared" si="420"/>
        <v>0.0148</v>
      </c>
      <c r="AE159" s="46">
        <f t="shared" ref="AE159:AF159" si="431">Z159-J159</f>
        <v>0.0021</v>
      </c>
      <c r="AF159" s="46">
        <f t="shared" si="431"/>
        <v>0.0074</v>
      </c>
      <c r="AG159" s="46">
        <f t="shared" si="260"/>
        <v>0.0222</v>
      </c>
      <c r="AH159" s="46">
        <f t="shared" si="72"/>
        <v>0.0187</v>
      </c>
      <c r="AI159" s="46">
        <f t="shared" ref="AI159:AK159" si="432">S159-AD159</f>
        <v>0.0646</v>
      </c>
      <c r="AJ159" s="46">
        <f t="shared" si="432"/>
        <v>0.0124</v>
      </c>
      <c r="AK159" s="46">
        <f t="shared" si="432"/>
        <v>0.05</v>
      </c>
      <c r="AL159" s="46">
        <f t="shared" si="262"/>
        <v>0.1146</v>
      </c>
      <c r="AM159" s="46">
        <f t="shared" si="263"/>
        <v>0.127</v>
      </c>
      <c r="AN159" s="46">
        <f t="shared" si="214"/>
        <v>9.763779528</v>
      </c>
      <c r="AO159" s="46">
        <f t="shared" si="264"/>
        <v>39.37007874</v>
      </c>
      <c r="AP159" s="46">
        <f t="shared" si="16"/>
        <v>10.82024433</v>
      </c>
      <c r="AQ159" s="46">
        <f t="shared" si="265"/>
        <v>64.93506494</v>
      </c>
      <c r="AR159" s="46">
        <f t="shared" si="423"/>
        <v>4.64356344</v>
      </c>
      <c r="AS159" s="46"/>
      <c r="AT159" s="46"/>
      <c r="AU159" s="43">
        <f t="shared" si="19"/>
        <v>1.262857725</v>
      </c>
      <c r="AV159" s="43">
        <f t="shared" si="266"/>
        <v>5.092168245</v>
      </c>
      <c r="AW159" s="43">
        <f t="shared" si="21"/>
        <v>11.67124962</v>
      </c>
      <c r="AX159" s="43">
        <f t="shared" si="251"/>
        <v>0.01103876388</v>
      </c>
      <c r="AY159" s="46">
        <f t="shared" si="252"/>
        <v>12.93410734</v>
      </c>
      <c r="AZ159" s="49"/>
      <c r="BA159" s="49"/>
    </row>
    <row r="160" ht="12.75" customHeight="1">
      <c r="A160" s="46">
        <v>466.0</v>
      </c>
      <c r="B160" s="47">
        <v>44636.0</v>
      </c>
      <c r="C160" s="46">
        <v>232.0</v>
      </c>
      <c r="D160" s="46">
        <v>8.0</v>
      </c>
      <c r="E160" s="48">
        <v>9.0</v>
      </c>
      <c r="F160" s="46" t="s">
        <v>55</v>
      </c>
      <c r="G160" s="46">
        <v>1.1008</v>
      </c>
      <c r="H160" s="46"/>
      <c r="I160" s="46">
        <v>0.3931</v>
      </c>
      <c r="J160" s="46">
        <v>0.3932</v>
      </c>
      <c r="K160" s="46">
        <v>0.4127</v>
      </c>
      <c r="L160" s="46">
        <v>21.175</v>
      </c>
      <c r="M160" s="46">
        <v>1.872</v>
      </c>
      <c r="N160" s="46"/>
      <c r="O160" s="46">
        <v>0.4513</v>
      </c>
      <c r="P160" s="46">
        <v>0.4211</v>
      </c>
      <c r="Q160" s="46">
        <v>0.4637</v>
      </c>
      <c r="R160" s="46">
        <f t="shared" si="167"/>
        <v>0.7712</v>
      </c>
      <c r="S160" s="46">
        <f t="shared" ref="S160:U160" si="433">O160-I160</f>
        <v>0.0582</v>
      </c>
      <c r="T160" s="46">
        <f t="shared" si="433"/>
        <v>0.0279</v>
      </c>
      <c r="U160" s="46">
        <f t="shared" si="433"/>
        <v>0.051</v>
      </c>
      <c r="V160" s="46">
        <f t="shared" si="257"/>
        <v>0.1092</v>
      </c>
      <c r="W160" s="46">
        <f t="shared" si="258"/>
        <v>0.1371</v>
      </c>
      <c r="X160" s="57">
        <v>1.857</v>
      </c>
      <c r="Y160" s="46">
        <v>0.4032</v>
      </c>
      <c r="Z160" s="46">
        <v>0.3969</v>
      </c>
      <c r="AA160" s="46">
        <v>0.4192</v>
      </c>
      <c r="AB160" s="46"/>
      <c r="AC160" s="46">
        <f t="shared" si="8"/>
        <v>0.7562</v>
      </c>
      <c r="AD160" s="46">
        <f t="shared" si="420"/>
        <v>0.0101</v>
      </c>
      <c r="AE160" s="46">
        <f t="shared" ref="AE160:AF160" si="434">Z160-J160</f>
        <v>0.0037</v>
      </c>
      <c r="AF160" s="46">
        <f t="shared" si="434"/>
        <v>0.0065</v>
      </c>
      <c r="AG160" s="46">
        <f t="shared" si="260"/>
        <v>0.0166</v>
      </c>
      <c r="AH160" s="46">
        <f t="shared" si="72"/>
        <v>0.015</v>
      </c>
      <c r="AI160" s="46">
        <f t="shared" ref="AI160:AK160" si="435">S160-AD160</f>
        <v>0.0481</v>
      </c>
      <c r="AJ160" s="46">
        <f t="shared" si="435"/>
        <v>0.0242</v>
      </c>
      <c r="AK160" s="46">
        <f t="shared" si="435"/>
        <v>0.0445</v>
      </c>
      <c r="AL160" s="46">
        <f t="shared" si="262"/>
        <v>0.0926</v>
      </c>
      <c r="AM160" s="46">
        <f t="shared" si="263"/>
        <v>0.1168</v>
      </c>
      <c r="AN160" s="46">
        <f t="shared" si="214"/>
        <v>20.71917808</v>
      </c>
      <c r="AO160" s="46">
        <f t="shared" si="264"/>
        <v>38.09931507</v>
      </c>
      <c r="AP160" s="46">
        <f t="shared" si="16"/>
        <v>26.13390929</v>
      </c>
      <c r="AQ160" s="46">
        <f t="shared" si="265"/>
        <v>61.54910097</v>
      </c>
      <c r="AR160" s="46">
        <f t="shared" si="423"/>
        <v>12.19977262</v>
      </c>
      <c r="AS160" s="46"/>
      <c r="AT160" s="46"/>
      <c r="AU160" s="43">
        <f t="shared" si="19"/>
        <v>3.137966805</v>
      </c>
      <c r="AV160" s="43">
        <f t="shared" si="266"/>
        <v>5.770228216</v>
      </c>
      <c r="AW160" s="43">
        <f t="shared" si="21"/>
        <v>12.00726141</v>
      </c>
      <c r="AX160" s="43">
        <f t="shared" si="251"/>
        <v>0.01230191114</v>
      </c>
      <c r="AY160" s="46">
        <f t="shared" si="252"/>
        <v>15.14522822</v>
      </c>
      <c r="AZ160" s="49"/>
      <c r="BA160" s="49"/>
    </row>
    <row r="161" ht="12.75" customHeight="1">
      <c r="A161" s="50">
        <v>223.0</v>
      </c>
      <c r="B161" s="51">
        <v>44636.0</v>
      </c>
      <c r="C161" s="46">
        <v>232.0</v>
      </c>
      <c r="D161" s="50">
        <v>8.0</v>
      </c>
      <c r="E161" s="48">
        <v>9.0</v>
      </c>
      <c r="F161" s="50" t="s">
        <v>55</v>
      </c>
      <c r="G161" s="50">
        <v>1.169</v>
      </c>
      <c r="H161" s="50">
        <v>0.4062</v>
      </c>
      <c r="I161" s="46"/>
      <c r="J161" s="50">
        <v>0.4222</v>
      </c>
      <c r="K161" s="46"/>
      <c r="L161" s="46">
        <v>25.6</v>
      </c>
      <c r="M161" s="50">
        <v>2.5414</v>
      </c>
      <c r="N161" s="50">
        <v>0.5699</v>
      </c>
      <c r="O161" s="46"/>
      <c r="P161" s="50">
        <v>0.463</v>
      </c>
      <c r="Q161" s="46"/>
      <c r="R161" s="46">
        <f t="shared" si="167"/>
        <v>1.3724</v>
      </c>
      <c r="S161" s="46"/>
      <c r="T161" s="46">
        <f t="shared" ref="T161:T164" si="436">P161-J161</f>
        <v>0.0408</v>
      </c>
      <c r="U161" s="46"/>
      <c r="V161" s="46">
        <f t="shared" ref="V161:V164" si="437">N161-H161</f>
        <v>0.1637</v>
      </c>
      <c r="W161" s="46">
        <f t="shared" ref="W161:W164" si="438">SUM(T161:V161)</f>
        <v>0.2045</v>
      </c>
      <c r="X161" s="58">
        <v>2.5191</v>
      </c>
      <c r="Y161" s="46"/>
      <c r="Z161" s="50">
        <v>0.4317</v>
      </c>
      <c r="AA161" s="46"/>
      <c r="AB161" s="50">
        <v>0.4512</v>
      </c>
      <c r="AC161" s="46">
        <f t="shared" si="8"/>
        <v>1.3501</v>
      </c>
      <c r="AD161" s="46"/>
      <c r="AE161" s="46">
        <f t="shared" ref="AE161:AE164" si="439">Z161-J161</f>
        <v>0.0095</v>
      </c>
      <c r="AF161" s="46"/>
      <c r="AG161" s="46">
        <f t="shared" ref="AG161:AG164" si="440">AB161-H161</f>
        <v>0.045</v>
      </c>
      <c r="AH161" s="46">
        <f t="shared" si="72"/>
        <v>0.0223</v>
      </c>
      <c r="AI161" s="46"/>
      <c r="AJ161" s="46">
        <f t="shared" ref="AJ161:AJ164" si="441">T161-AE161</f>
        <v>0.0313</v>
      </c>
      <c r="AK161" s="46"/>
      <c r="AL161" s="46">
        <f t="shared" ref="AL161:AL164" si="442">V161-AG161</f>
        <v>0.1187</v>
      </c>
      <c r="AM161" s="46">
        <f t="shared" ref="AM161:AM164" si="443">AI161+AJ161+AL161</f>
        <v>0.15</v>
      </c>
      <c r="AN161" s="46">
        <f t="shared" si="214"/>
        <v>20.86666667</v>
      </c>
      <c r="AO161" s="46"/>
      <c r="AP161" s="46">
        <f t="shared" si="16"/>
        <v>26.36899747</v>
      </c>
      <c r="AQ161" s="46"/>
      <c r="AR161" s="46">
        <f t="shared" si="423"/>
        <v>6.537138959</v>
      </c>
      <c r="AS161" s="46"/>
      <c r="AT161" s="46"/>
      <c r="AU161" s="43">
        <f t="shared" si="19"/>
        <v>2.280676188</v>
      </c>
      <c r="AV161" s="43"/>
      <c r="AW161" s="43">
        <f t="shared" si="21"/>
        <v>8.6490819</v>
      </c>
      <c r="AX161" s="43">
        <f t="shared" si="251"/>
        <v>0.008940696716</v>
      </c>
      <c r="AY161" s="46">
        <f t="shared" si="252"/>
        <v>10.92975809</v>
      </c>
      <c r="AZ161" s="49"/>
      <c r="BA161" s="49"/>
    </row>
    <row r="162" ht="12.75" customHeight="1">
      <c r="A162" s="50">
        <v>224.0</v>
      </c>
      <c r="B162" s="51">
        <v>44636.0</v>
      </c>
      <c r="C162" s="46">
        <v>232.0</v>
      </c>
      <c r="D162" s="50">
        <v>8.0</v>
      </c>
      <c r="E162" s="48">
        <v>9.0</v>
      </c>
      <c r="F162" s="50" t="s">
        <v>55</v>
      </c>
      <c r="G162" s="50">
        <v>1.1763</v>
      </c>
      <c r="H162" s="50">
        <v>0.4128</v>
      </c>
      <c r="I162" s="46"/>
      <c r="J162" s="50">
        <v>0.4049</v>
      </c>
      <c r="K162" s="46"/>
      <c r="L162" s="46">
        <v>23.8</v>
      </c>
      <c r="M162" s="50">
        <v>2.0878</v>
      </c>
      <c r="N162" s="50">
        <v>0.4968</v>
      </c>
      <c r="O162" s="46"/>
      <c r="P162" s="50">
        <v>0.4621</v>
      </c>
      <c r="Q162" s="46"/>
      <c r="R162" s="46">
        <f t="shared" si="167"/>
        <v>0.9115</v>
      </c>
      <c r="S162" s="46"/>
      <c r="T162" s="46">
        <f t="shared" si="436"/>
        <v>0.0572</v>
      </c>
      <c r="U162" s="46"/>
      <c r="V162" s="46">
        <f t="shared" si="437"/>
        <v>0.084</v>
      </c>
      <c r="W162" s="46">
        <f t="shared" si="438"/>
        <v>0.1412</v>
      </c>
      <c r="X162" s="58">
        <v>2.0734</v>
      </c>
      <c r="Y162" s="46"/>
      <c r="Z162" s="50">
        <v>0.4172</v>
      </c>
      <c r="AA162" s="46"/>
      <c r="AB162" s="50">
        <v>0.4352</v>
      </c>
      <c r="AC162" s="46">
        <f t="shared" si="8"/>
        <v>0.8971</v>
      </c>
      <c r="AD162" s="46"/>
      <c r="AE162" s="46">
        <f t="shared" si="439"/>
        <v>0.0123</v>
      </c>
      <c r="AF162" s="46"/>
      <c r="AG162" s="46">
        <f t="shared" si="440"/>
        <v>0.0224</v>
      </c>
      <c r="AH162" s="46">
        <f t="shared" si="72"/>
        <v>0.0144</v>
      </c>
      <c r="AI162" s="46"/>
      <c r="AJ162" s="46">
        <f t="shared" si="441"/>
        <v>0.0449</v>
      </c>
      <c r="AK162" s="46"/>
      <c r="AL162" s="46">
        <f t="shared" si="442"/>
        <v>0.0616</v>
      </c>
      <c r="AM162" s="46">
        <f t="shared" si="443"/>
        <v>0.1065</v>
      </c>
      <c r="AN162" s="46">
        <f t="shared" si="214"/>
        <v>42.15962441</v>
      </c>
      <c r="AO162" s="46"/>
      <c r="AP162" s="46">
        <f t="shared" si="16"/>
        <v>72.88961039</v>
      </c>
      <c r="AQ162" s="46"/>
      <c r="AR162" s="46">
        <f t="shared" si="423"/>
        <v>13.15569308</v>
      </c>
      <c r="AS162" s="46"/>
      <c r="AT162" s="46"/>
      <c r="AU162" s="43">
        <f t="shared" si="19"/>
        <v>4.925946242</v>
      </c>
      <c r="AV162" s="43"/>
      <c r="AW162" s="43">
        <f t="shared" si="21"/>
        <v>6.758091059</v>
      </c>
      <c r="AX162" s="43">
        <f t="shared" si="251"/>
        <v>0.007899848026</v>
      </c>
      <c r="AY162" s="46">
        <f t="shared" si="252"/>
        <v>11.6840373</v>
      </c>
      <c r="AZ162" s="49"/>
      <c r="BA162" s="49"/>
    </row>
    <row r="163" ht="12.75" customHeight="1">
      <c r="A163" s="50">
        <v>225.0</v>
      </c>
      <c r="B163" s="51">
        <v>44636.0</v>
      </c>
      <c r="C163" s="46">
        <v>232.0</v>
      </c>
      <c r="D163" s="50">
        <v>8.0</v>
      </c>
      <c r="E163" s="48">
        <v>9.0</v>
      </c>
      <c r="F163" s="50" t="s">
        <v>55</v>
      </c>
      <c r="G163" s="50">
        <v>1.1847</v>
      </c>
      <c r="H163" s="50">
        <v>0.4035</v>
      </c>
      <c r="I163" s="46"/>
      <c r="J163" s="50">
        <v>0.4172</v>
      </c>
      <c r="K163" s="46"/>
      <c r="L163" s="59">
        <v>22.3</v>
      </c>
      <c r="M163" s="60">
        <v>1.9644</v>
      </c>
      <c r="N163" s="60">
        <v>0.5094</v>
      </c>
      <c r="O163" s="59"/>
      <c r="P163" s="60">
        <v>0.4632</v>
      </c>
      <c r="Q163" s="59"/>
      <c r="R163" s="46">
        <f t="shared" si="167"/>
        <v>0.7797</v>
      </c>
      <c r="S163" s="46"/>
      <c r="T163" s="46">
        <f t="shared" si="436"/>
        <v>0.046</v>
      </c>
      <c r="U163" s="46"/>
      <c r="V163" s="46">
        <f t="shared" si="437"/>
        <v>0.1059</v>
      </c>
      <c r="W163" s="46">
        <f t="shared" si="438"/>
        <v>0.1519</v>
      </c>
      <c r="X163" s="58">
        <v>1.9513</v>
      </c>
      <c r="Y163" s="46"/>
      <c r="Z163" s="50">
        <v>0.4266</v>
      </c>
      <c r="AA163" s="46"/>
      <c r="AB163" s="50">
        <v>0.4362</v>
      </c>
      <c r="AC163" s="46">
        <f t="shared" si="8"/>
        <v>0.7666</v>
      </c>
      <c r="AD163" s="46"/>
      <c r="AE163" s="46">
        <f t="shared" si="439"/>
        <v>0.0094</v>
      </c>
      <c r="AF163" s="46"/>
      <c r="AG163" s="46">
        <f t="shared" si="440"/>
        <v>0.0327</v>
      </c>
      <c r="AH163" s="46">
        <f t="shared" si="72"/>
        <v>0.0131</v>
      </c>
      <c r="AI163" s="46"/>
      <c r="AJ163" s="46">
        <f t="shared" si="441"/>
        <v>0.0366</v>
      </c>
      <c r="AK163" s="46"/>
      <c r="AL163" s="46">
        <f t="shared" si="442"/>
        <v>0.0732</v>
      </c>
      <c r="AM163" s="46">
        <f t="shared" si="443"/>
        <v>0.1098</v>
      </c>
      <c r="AN163" s="46">
        <f t="shared" si="214"/>
        <v>33.33333333</v>
      </c>
      <c r="AO163" s="46"/>
      <c r="AP163" s="46">
        <f t="shared" si="16"/>
        <v>50</v>
      </c>
      <c r="AQ163" s="46"/>
      <c r="AR163" s="46">
        <f t="shared" si="423"/>
        <v>14.50865382</v>
      </c>
      <c r="AS163" s="46"/>
      <c r="AT163" s="46"/>
      <c r="AU163" s="43">
        <f t="shared" si="19"/>
        <v>4.69411312</v>
      </c>
      <c r="AV163" s="43"/>
      <c r="AW163" s="43">
        <f t="shared" si="21"/>
        <v>9.388226241</v>
      </c>
      <c r="AX163" s="43">
        <f t="shared" si="251"/>
        <v>0.009901198126</v>
      </c>
      <c r="AY163" s="46">
        <f t="shared" si="252"/>
        <v>14.08233936</v>
      </c>
      <c r="AZ163" s="49"/>
      <c r="BA163" s="49"/>
    </row>
    <row r="164" ht="12.75" customHeight="1">
      <c r="A164" s="50">
        <v>226.0</v>
      </c>
      <c r="B164" s="51">
        <v>44636.0</v>
      </c>
      <c r="C164" s="46">
        <v>232.0</v>
      </c>
      <c r="D164" s="50">
        <v>8.0</v>
      </c>
      <c r="E164" s="48">
        <v>9.0</v>
      </c>
      <c r="F164" s="50" t="s">
        <v>55</v>
      </c>
      <c r="G164" s="50">
        <v>1.1681</v>
      </c>
      <c r="H164" s="50">
        <v>0.4096</v>
      </c>
      <c r="I164" s="46"/>
      <c r="J164" s="50">
        <v>0.4105</v>
      </c>
      <c r="K164" s="46"/>
      <c r="L164" s="59">
        <v>24.75</v>
      </c>
      <c r="M164" s="60">
        <v>2.2818</v>
      </c>
      <c r="N164" s="60">
        <v>0.5602</v>
      </c>
      <c r="O164" s="59"/>
      <c r="P164" s="60">
        <v>0.4646</v>
      </c>
      <c r="Q164" s="59"/>
      <c r="R164" s="46">
        <f t="shared" si="167"/>
        <v>1.1137</v>
      </c>
      <c r="S164" s="46"/>
      <c r="T164" s="46">
        <f t="shared" si="436"/>
        <v>0.0541</v>
      </c>
      <c r="U164" s="46"/>
      <c r="V164" s="46">
        <f t="shared" si="437"/>
        <v>0.1506</v>
      </c>
      <c r="W164" s="46">
        <f t="shared" si="438"/>
        <v>0.2047</v>
      </c>
      <c r="X164" s="58">
        <v>2.2621</v>
      </c>
      <c r="Y164" s="46"/>
      <c r="Z164" s="50">
        <v>0.4215</v>
      </c>
      <c r="AA164" s="46"/>
      <c r="AB164" s="50">
        <v>0.4497</v>
      </c>
      <c r="AC164" s="46">
        <f t="shared" si="8"/>
        <v>1.094</v>
      </c>
      <c r="AD164" s="46"/>
      <c r="AE164" s="46">
        <f t="shared" si="439"/>
        <v>0.011</v>
      </c>
      <c r="AF164" s="46"/>
      <c r="AG164" s="46">
        <f t="shared" si="440"/>
        <v>0.0401</v>
      </c>
      <c r="AH164" s="46">
        <f t="shared" si="72"/>
        <v>0.0197</v>
      </c>
      <c r="AI164" s="46"/>
      <c r="AJ164" s="46">
        <f t="shared" si="441"/>
        <v>0.0431</v>
      </c>
      <c r="AK164" s="46"/>
      <c r="AL164" s="46">
        <f t="shared" si="442"/>
        <v>0.1105</v>
      </c>
      <c r="AM164" s="46">
        <f t="shared" si="443"/>
        <v>0.1536</v>
      </c>
      <c r="AN164" s="46">
        <f t="shared" si="214"/>
        <v>28.05989583</v>
      </c>
      <c r="AO164" s="46"/>
      <c r="AP164" s="46">
        <f t="shared" si="16"/>
        <v>39.00452489</v>
      </c>
      <c r="AQ164" s="46"/>
      <c r="AR164" s="46">
        <f t="shared" si="423"/>
        <v>10.52967594</v>
      </c>
      <c r="AS164" s="46"/>
      <c r="AT164" s="46"/>
      <c r="AU164" s="43">
        <f t="shared" si="19"/>
        <v>3.86998294</v>
      </c>
      <c r="AV164" s="43"/>
      <c r="AW164" s="43">
        <f t="shared" si="21"/>
        <v>9.921882015</v>
      </c>
      <c r="AX164" s="43">
        <f t="shared" si="251"/>
        <v>0.01013131004</v>
      </c>
      <c r="AY164" s="46">
        <f t="shared" si="252"/>
        <v>13.79186495</v>
      </c>
      <c r="AZ164" s="49"/>
      <c r="BA164" s="49"/>
    </row>
    <row r="165" ht="12.75" customHeight="1">
      <c r="A165" s="46">
        <v>467.0</v>
      </c>
      <c r="B165" s="47">
        <v>44636.0</v>
      </c>
      <c r="C165" s="46">
        <v>232.0</v>
      </c>
      <c r="D165" s="46">
        <v>8.0</v>
      </c>
      <c r="E165" s="48">
        <v>10.0</v>
      </c>
      <c r="F165" s="46" t="s">
        <v>52</v>
      </c>
      <c r="G165" s="46">
        <v>1.1091</v>
      </c>
      <c r="H165" s="46"/>
      <c r="I165" s="46">
        <v>0.3942</v>
      </c>
      <c r="J165" s="46">
        <v>0.3996</v>
      </c>
      <c r="K165" s="46">
        <v>0.4138</v>
      </c>
      <c r="L165" s="59">
        <v>22.525</v>
      </c>
      <c r="M165" s="59">
        <v>1.9097</v>
      </c>
      <c r="N165" s="59"/>
      <c r="O165" s="59">
        <v>0.445</v>
      </c>
      <c r="P165" s="59">
        <v>0.4358</v>
      </c>
      <c r="Q165" s="59">
        <v>0.4626</v>
      </c>
      <c r="R165" s="46">
        <f t="shared" si="167"/>
        <v>0.8006</v>
      </c>
      <c r="S165" s="46">
        <f t="shared" ref="S165:U165" si="444">O165-I165</f>
        <v>0.0508</v>
      </c>
      <c r="T165" s="46">
        <f t="shared" si="444"/>
        <v>0.0362</v>
      </c>
      <c r="U165" s="46">
        <f t="shared" si="444"/>
        <v>0.0488</v>
      </c>
      <c r="V165" s="46">
        <f t="shared" ref="V165:V170" si="448">S165+U165</f>
        <v>0.0996</v>
      </c>
      <c r="W165" s="46">
        <f t="shared" ref="W165:W170" si="449">SUM(S165:U165)</f>
        <v>0.1358</v>
      </c>
      <c r="X165" s="57">
        <v>1.8944</v>
      </c>
      <c r="Y165" s="46">
        <v>0.4021</v>
      </c>
      <c r="Z165" s="46">
        <v>0.4048</v>
      </c>
      <c r="AA165" s="46">
        <v>0.4202</v>
      </c>
      <c r="AB165" s="46"/>
      <c r="AC165" s="46">
        <f t="shared" si="8"/>
        <v>0.7853</v>
      </c>
      <c r="AD165" s="46">
        <f t="shared" ref="AD165:AF165" si="445">Y165-I165</f>
        <v>0.0079</v>
      </c>
      <c r="AE165" s="46">
        <f t="shared" si="445"/>
        <v>0.0052</v>
      </c>
      <c r="AF165" s="46">
        <f t="shared" si="445"/>
        <v>0.0064</v>
      </c>
      <c r="AG165" s="46">
        <f t="shared" ref="AG165:AG170" si="451">AD165+AF165</f>
        <v>0.0143</v>
      </c>
      <c r="AH165" s="46">
        <f t="shared" si="72"/>
        <v>0.0153</v>
      </c>
      <c r="AI165" s="46">
        <f t="shared" ref="AI165:AK165" si="446">S165-AD165</f>
        <v>0.0429</v>
      </c>
      <c r="AJ165" s="46">
        <f t="shared" si="446"/>
        <v>0.031</v>
      </c>
      <c r="AK165" s="46">
        <f t="shared" si="446"/>
        <v>0.0424</v>
      </c>
      <c r="AL165" s="46">
        <f t="shared" ref="AL165:AL170" si="453">AI165+AK165</f>
        <v>0.0853</v>
      </c>
      <c r="AM165" s="46">
        <f t="shared" ref="AM165:AM170" si="454">AI165+AJ165+AK165</f>
        <v>0.1163</v>
      </c>
      <c r="AN165" s="46">
        <f t="shared" si="214"/>
        <v>26.65520206</v>
      </c>
      <c r="AO165" s="46">
        <f t="shared" ref="AO165:AO170" si="455">AK165/AM165*100</f>
        <v>36.45743766</v>
      </c>
      <c r="AP165" s="46">
        <f t="shared" si="16"/>
        <v>36.34232122</v>
      </c>
      <c r="AQ165" s="46">
        <f t="shared" ref="AQ165:AQ170" si="456">AK165/(AJ165+AI165)*100</f>
        <v>57.37483085</v>
      </c>
      <c r="AR165" s="46">
        <f t="shared" si="423"/>
        <v>11.72904891</v>
      </c>
      <c r="AS165" s="46"/>
      <c r="AT165" s="46"/>
      <c r="AU165" s="43">
        <f t="shared" si="19"/>
        <v>3.872095928</v>
      </c>
      <c r="AV165" s="43">
        <f t="shared" ref="AV165:AV170" si="457">AK165/R165*100</f>
        <v>5.296027979</v>
      </c>
      <c r="AW165" s="43">
        <f t="shared" si="21"/>
        <v>10.65450912</v>
      </c>
      <c r="AX165" s="43">
        <f t="shared" si="251"/>
        <v>0.01017619255</v>
      </c>
      <c r="AY165" s="46">
        <f t="shared" si="252"/>
        <v>14.52660505</v>
      </c>
      <c r="AZ165" s="49"/>
      <c r="BA165" s="49"/>
    </row>
    <row r="166" ht="12.75" customHeight="1">
      <c r="A166" s="46">
        <v>468.0</v>
      </c>
      <c r="B166" s="47">
        <v>44636.0</v>
      </c>
      <c r="C166" s="46">
        <v>232.0</v>
      </c>
      <c r="D166" s="46">
        <v>8.0</v>
      </c>
      <c r="E166" s="48">
        <v>10.0</v>
      </c>
      <c r="F166" s="46" t="s">
        <v>52</v>
      </c>
      <c r="G166" s="46">
        <v>1.0953</v>
      </c>
      <c r="H166" s="46"/>
      <c r="I166" s="46">
        <v>0.3971</v>
      </c>
      <c r="J166" s="46">
        <v>0.407</v>
      </c>
      <c r="K166" s="46">
        <v>0.419</v>
      </c>
      <c r="L166" s="46">
        <v>17.6</v>
      </c>
      <c r="M166" s="59">
        <v>1.503</v>
      </c>
      <c r="N166" s="59"/>
      <c r="O166" s="59">
        <v>0.426</v>
      </c>
      <c r="P166" s="59">
        <v>0.4098</v>
      </c>
      <c r="Q166" s="59">
        <v>0.4341</v>
      </c>
      <c r="R166" s="46">
        <f t="shared" si="167"/>
        <v>0.4077</v>
      </c>
      <c r="S166" s="46">
        <f t="shared" ref="S166:U166" si="447">O166-I166</f>
        <v>0.0289</v>
      </c>
      <c r="T166" s="46">
        <f t="shared" si="447"/>
        <v>0.0028</v>
      </c>
      <c r="U166" s="46">
        <f t="shared" si="447"/>
        <v>0.0151</v>
      </c>
      <c r="V166" s="46">
        <f t="shared" si="448"/>
        <v>0.044</v>
      </c>
      <c r="W166" s="46">
        <f t="shared" si="449"/>
        <v>0.0468</v>
      </c>
      <c r="X166" s="57">
        <v>1.4953</v>
      </c>
      <c r="Y166" s="46">
        <v>0.4024</v>
      </c>
      <c r="Z166" s="46">
        <v>0.4071</v>
      </c>
      <c r="AA166" s="46">
        <v>0.421</v>
      </c>
      <c r="AB166" s="46"/>
      <c r="AC166" s="46">
        <f t="shared" si="8"/>
        <v>0.4</v>
      </c>
      <c r="AD166" s="46">
        <f t="shared" ref="AD166:AF166" si="450">Y166-I166</f>
        <v>0.0053</v>
      </c>
      <c r="AE166" s="46">
        <f t="shared" si="450"/>
        <v>0.0001</v>
      </c>
      <c r="AF166" s="46">
        <f t="shared" si="450"/>
        <v>0.002</v>
      </c>
      <c r="AG166" s="46">
        <f t="shared" si="451"/>
        <v>0.0073</v>
      </c>
      <c r="AH166" s="46">
        <f t="shared" si="72"/>
        <v>0.0077</v>
      </c>
      <c r="AI166" s="46">
        <f t="shared" ref="AI166:AK166" si="452">S166-AD166</f>
        <v>0.0236</v>
      </c>
      <c r="AJ166" s="46">
        <f t="shared" si="452"/>
        <v>0.0027</v>
      </c>
      <c r="AK166" s="46">
        <f t="shared" si="452"/>
        <v>0.0131</v>
      </c>
      <c r="AL166" s="46">
        <f t="shared" si="453"/>
        <v>0.0367</v>
      </c>
      <c r="AM166" s="46">
        <f t="shared" si="454"/>
        <v>0.0394</v>
      </c>
      <c r="AN166" s="46">
        <f t="shared" si="214"/>
        <v>6.852791878</v>
      </c>
      <c r="AO166" s="46">
        <f t="shared" si="455"/>
        <v>33.24873096</v>
      </c>
      <c r="AP166" s="46">
        <f t="shared" si="16"/>
        <v>7.356948229</v>
      </c>
      <c r="AQ166" s="46">
        <f t="shared" si="456"/>
        <v>49.80988593</v>
      </c>
      <c r="AR166" s="46">
        <f t="shared" si="423"/>
        <v>3.212292447</v>
      </c>
      <c r="AS166" s="46"/>
      <c r="AT166" s="46"/>
      <c r="AU166" s="43">
        <f t="shared" si="19"/>
        <v>0.6622516556</v>
      </c>
      <c r="AV166" s="43">
        <f t="shared" si="457"/>
        <v>3.213146922</v>
      </c>
      <c r="AW166" s="43">
        <f t="shared" si="21"/>
        <v>9.001716949</v>
      </c>
      <c r="AX166" s="43">
        <f t="shared" si="251"/>
        <v>0.007227002724</v>
      </c>
      <c r="AY166" s="46">
        <f t="shared" si="252"/>
        <v>9.663968604</v>
      </c>
      <c r="AZ166" s="49"/>
      <c r="BA166" s="49"/>
    </row>
    <row r="167" ht="12.75" customHeight="1">
      <c r="A167" s="46">
        <v>469.0</v>
      </c>
      <c r="B167" s="47">
        <v>44636.0</v>
      </c>
      <c r="C167" s="46">
        <v>232.0</v>
      </c>
      <c r="D167" s="46">
        <v>8.0</v>
      </c>
      <c r="E167" s="48">
        <v>10.0</v>
      </c>
      <c r="F167" s="46" t="s">
        <v>52</v>
      </c>
      <c r="G167" s="46">
        <v>1.0976</v>
      </c>
      <c r="H167" s="46"/>
      <c r="I167" s="46">
        <v>0.4007</v>
      </c>
      <c r="J167" s="46">
        <v>0.3916</v>
      </c>
      <c r="K167" s="46">
        <v>0.415</v>
      </c>
      <c r="L167" s="46">
        <v>23.65</v>
      </c>
      <c r="M167" s="59">
        <v>2.0918</v>
      </c>
      <c r="N167" s="59"/>
      <c r="O167" s="59">
        <v>0.4706</v>
      </c>
      <c r="P167" s="59">
        <v>0.4173</v>
      </c>
      <c r="Q167" s="59">
        <v>0.47</v>
      </c>
      <c r="R167" s="46">
        <f t="shared" si="167"/>
        <v>0.9942</v>
      </c>
      <c r="S167" s="46">
        <f t="shared" ref="S167:U167" si="458">O167-I167</f>
        <v>0.0699</v>
      </c>
      <c r="T167" s="46">
        <f t="shared" si="458"/>
        <v>0.0257</v>
      </c>
      <c r="U167" s="46">
        <f t="shared" si="458"/>
        <v>0.055</v>
      </c>
      <c r="V167" s="46">
        <f t="shared" si="448"/>
        <v>0.1249</v>
      </c>
      <c r="W167" s="46">
        <f t="shared" si="449"/>
        <v>0.1506</v>
      </c>
      <c r="X167" s="57">
        <v>2.0721</v>
      </c>
      <c r="Y167" s="46">
        <v>0.4097</v>
      </c>
      <c r="Z167" s="46">
        <v>0.3954</v>
      </c>
      <c r="AA167" s="46">
        <v>0.4228</v>
      </c>
      <c r="AB167" s="46"/>
      <c r="AC167" s="46">
        <f t="shared" si="8"/>
        <v>0.9745</v>
      </c>
      <c r="AD167" s="46">
        <f t="shared" ref="AD167:AF167" si="459">Y167-I167</f>
        <v>0.009</v>
      </c>
      <c r="AE167" s="46">
        <f t="shared" si="459"/>
        <v>0.0038</v>
      </c>
      <c r="AF167" s="46">
        <f t="shared" si="459"/>
        <v>0.0078</v>
      </c>
      <c r="AG167" s="46">
        <f t="shared" si="451"/>
        <v>0.0168</v>
      </c>
      <c r="AH167" s="46">
        <f t="shared" si="72"/>
        <v>0.0197</v>
      </c>
      <c r="AI167" s="46">
        <f t="shared" ref="AI167:AK167" si="460">S167-AD167</f>
        <v>0.0609</v>
      </c>
      <c r="AJ167" s="46">
        <f t="shared" si="460"/>
        <v>0.0219</v>
      </c>
      <c r="AK167" s="46">
        <f t="shared" si="460"/>
        <v>0.0472</v>
      </c>
      <c r="AL167" s="46">
        <f t="shared" si="453"/>
        <v>0.1081</v>
      </c>
      <c r="AM167" s="46">
        <f t="shared" si="454"/>
        <v>0.13</v>
      </c>
      <c r="AN167" s="46">
        <f t="shared" si="214"/>
        <v>16.84615385</v>
      </c>
      <c r="AO167" s="46">
        <f t="shared" si="455"/>
        <v>36.30769231</v>
      </c>
      <c r="AP167" s="46">
        <f t="shared" si="16"/>
        <v>20.25901943</v>
      </c>
      <c r="AQ167" s="46">
        <f t="shared" si="456"/>
        <v>57.00483092</v>
      </c>
      <c r="AR167" s="46">
        <f t="shared" si="423"/>
        <v>6.607868778</v>
      </c>
      <c r="AS167" s="46"/>
      <c r="AT167" s="46"/>
      <c r="AU167" s="43">
        <f t="shared" si="19"/>
        <v>2.202776101</v>
      </c>
      <c r="AV167" s="43">
        <f t="shared" si="457"/>
        <v>4.747535707</v>
      </c>
      <c r="AW167" s="43">
        <f t="shared" si="21"/>
        <v>10.87306377</v>
      </c>
      <c r="AX167" s="43">
        <f t="shared" si="251"/>
        <v>0.009827655338</v>
      </c>
      <c r="AY167" s="46">
        <f t="shared" si="252"/>
        <v>13.07583987</v>
      </c>
      <c r="AZ167" s="49"/>
      <c r="BA167" s="49"/>
    </row>
    <row r="168" ht="12.75" customHeight="1">
      <c r="A168" s="46">
        <v>470.0</v>
      </c>
      <c r="B168" s="47">
        <v>44636.0</v>
      </c>
      <c r="C168" s="46">
        <v>232.0</v>
      </c>
      <c r="D168" s="46">
        <v>8.0</v>
      </c>
      <c r="E168" s="48">
        <v>10.0</v>
      </c>
      <c r="F168" s="46" t="s">
        <v>52</v>
      </c>
      <c r="G168" s="46">
        <v>1.114</v>
      </c>
      <c r="H168" s="46"/>
      <c r="I168" s="46">
        <v>0.3925</v>
      </c>
      <c r="J168" s="46">
        <v>0.3961</v>
      </c>
      <c r="K168" s="46">
        <v>0.414</v>
      </c>
      <c r="L168" s="46">
        <v>27.175</v>
      </c>
      <c r="M168" s="59">
        <v>2.4701</v>
      </c>
      <c r="N168" s="59"/>
      <c r="O168" s="59">
        <v>0.4974</v>
      </c>
      <c r="P168" s="59">
        <v>0.4465</v>
      </c>
      <c r="Q168" s="59">
        <v>0.4855</v>
      </c>
      <c r="R168" s="46">
        <f t="shared" si="167"/>
        <v>1.3561</v>
      </c>
      <c r="S168" s="46">
        <f t="shared" ref="S168:U168" si="461">O168-I168</f>
        <v>0.1049</v>
      </c>
      <c r="T168" s="46">
        <f t="shared" si="461"/>
        <v>0.0504</v>
      </c>
      <c r="U168" s="46">
        <f t="shared" si="461"/>
        <v>0.0715</v>
      </c>
      <c r="V168" s="46">
        <f t="shared" si="448"/>
        <v>0.1764</v>
      </c>
      <c r="W168" s="46">
        <f t="shared" si="449"/>
        <v>0.2268</v>
      </c>
      <c r="X168" s="57">
        <v>2.4426</v>
      </c>
      <c r="Y168" s="46">
        <v>0.4112</v>
      </c>
      <c r="Z168" s="46">
        <v>0.4037</v>
      </c>
      <c r="AA168" s="46">
        <v>0.4243</v>
      </c>
      <c r="AB168" s="46"/>
      <c r="AC168" s="46">
        <f t="shared" si="8"/>
        <v>1.3286</v>
      </c>
      <c r="AD168" s="46">
        <f t="shared" ref="AD168:AF168" si="462">Y168-I168</f>
        <v>0.0187</v>
      </c>
      <c r="AE168" s="46">
        <f t="shared" si="462"/>
        <v>0.0076</v>
      </c>
      <c r="AF168" s="46">
        <f t="shared" si="462"/>
        <v>0.0103</v>
      </c>
      <c r="AG168" s="46">
        <f t="shared" si="451"/>
        <v>0.029</v>
      </c>
      <c r="AH168" s="46">
        <f t="shared" si="72"/>
        <v>0.0275</v>
      </c>
      <c r="AI168" s="46">
        <f t="shared" ref="AI168:AK168" si="463">S168-AD168</f>
        <v>0.0862</v>
      </c>
      <c r="AJ168" s="46">
        <f t="shared" si="463"/>
        <v>0.0428</v>
      </c>
      <c r="AK168" s="46">
        <f t="shared" si="463"/>
        <v>0.0612</v>
      </c>
      <c r="AL168" s="46">
        <f t="shared" si="453"/>
        <v>0.1474</v>
      </c>
      <c r="AM168" s="46">
        <f t="shared" si="454"/>
        <v>0.1902</v>
      </c>
      <c r="AN168" s="46">
        <f t="shared" si="214"/>
        <v>22.50262881</v>
      </c>
      <c r="AO168" s="46">
        <f t="shared" si="455"/>
        <v>32.17665615</v>
      </c>
      <c r="AP168" s="46">
        <f t="shared" si="16"/>
        <v>29.03663501</v>
      </c>
      <c r="AQ168" s="46">
        <f t="shared" si="456"/>
        <v>47.44186047</v>
      </c>
      <c r="AR168" s="46">
        <f t="shared" si="423"/>
        <v>6.774631886</v>
      </c>
      <c r="AS168" s="46"/>
      <c r="AT168" s="46"/>
      <c r="AU168" s="43">
        <f t="shared" si="19"/>
        <v>3.156109431</v>
      </c>
      <c r="AV168" s="43">
        <f t="shared" si="457"/>
        <v>4.512941523</v>
      </c>
      <c r="AW168" s="43">
        <f t="shared" si="21"/>
        <v>10.86940491</v>
      </c>
      <c r="AX168" s="43">
        <f t="shared" si="251"/>
        <v>0.00947767592</v>
      </c>
      <c r="AY168" s="46">
        <f t="shared" si="252"/>
        <v>14.02551434</v>
      </c>
      <c r="AZ168" s="49"/>
      <c r="BA168" s="49"/>
    </row>
    <row r="169" ht="12.75" customHeight="1">
      <c r="A169" s="46">
        <v>471.0</v>
      </c>
      <c r="B169" s="47">
        <v>44636.0</v>
      </c>
      <c r="C169" s="46">
        <v>232.0</v>
      </c>
      <c r="D169" s="46">
        <v>8.0</v>
      </c>
      <c r="E169" s="48">
        <v>10.0</v>
      </c>
      <c r="F169" s="46" t="s">
        <v>52</v>
      </c>
      <c r="G169" s="46">
        <v>1.1146</v>
      </c>
      <c r="H169" s="46"/>
      <c r="I169" s="46">
        <v>0.3991</v>
      </c>
      <c r="J169" s="46">
        <v>0.3985</v>
      </c>
      <c r="K169" s="46">
        <v>0.4218</v>
      </c>
      <c r="L169" s="46">
        <v>16.625</v>
      </c>
      <c r="M169" s="59">
        <v>1.501</v>
      </c>
      <c r="N169" s="59"/>
      <c r="O169" s="59">
        <v>0.4233</v>
      </c>
      <c r="P169" s="59">
        <v>0.3995</v>
      </c>
      <c r="Q169" s="59">
        <v>0.4399</v>
      </c>
      <c r="R169" s="46">
        <f t="shared" si="167"/>
        <v>0.3864</v>
      </c>
      <c r="S169" s="46">
        <f t="shared" ref="S169:U169" si="464">O169-I169</f>
        <v>0.0242</v>
      </c>
      <c r="T169" s="46">
        <f t="shared" si="464"/>
        <v>0.001</v>
      </c>
      <c r="U169" s="46">
        <f t="shared" si="464"/>
        <v>0.0181</v>
      </c>
      <c r="V169" s="46">
        <f t="shared" si="448"/>
        <v>0.0423</v>
      </c>
      <c r="W169" s="46">
        <f t="shared" si="449"/>
        <v>0.0433</v>
      </c>
      <c r="X169" s="57">
        <v>1.4926</v>
      </c>
      <c r="Y169" s="46">
        <v>0.4035</v>
      </c>
      <c r="Z169" s="46">
        <v>0.3983</v>
      </c>
      <c r="AA169" s="46">
        <v>0.4241</v>
      </c>
      <c r="AB169" s="46"/>
      <c r="AC169" s="46">
        <f t="shared" si="8"/>
        <v>0.378</v>
      </c>
      <c r="AD169" s="46">
        <f t="shared" ref="AD169:AD170" si="467">Y169-I169</f>
        <v>0.0044</v>
      </c>
      <c r="AE169" s="46">
        <v>0.0</v>
      </c>
      <c r="AF169" s="46">
        <f>AA169-K169</f>
        <v>0.0023</v>
      </c>
      <c r="AG169" s="46">
        <f t="shared" si="451"/>
        <v>0.0067</v>
      </c>
      <c r="AH169" s="46">
        <f t="shared" si="72"/>
        <v>0.0084</v>
      </c>
      <c r="AI169" s="46">
        <f t="shared" ref="AI169:AK169" si="465">S169-AD169</f>
        <v>0.0198</v>
      </c>
      <c r="AJ169" s="46">
        <f t="shared" si="465"/>
        <v>0.001</v>
      </c>
      <c r="AK169" s="46">
        <f t="shared" si="465"/>
        <v>0.0158</v>
      </c>
      <c r="AL169" s="46">
        <f t="shared" si="453"/>
        <v>0.0356</v>
      </c>
      <c r="AM169" s="46">
        <f t="shared" si="454"/>
        <v>0.0366</v>
      </c>
      <c r="AN169" s="46">
        <f t="shared" si="214"/>
        <v>2.732240437</v>
      </c>
      <c r="AO169" s="46">
        <f t="shared" si="455"/>
        <v>43.16939891</v>
      </c>
      <c r="AP169" s="46">
        <f t="shared" si="16"/>
        <v>2.808988764</v>
      </c>
      <c r="AQ169" s="46">
        <f t="shared" si="456"/>
        <v>75.96153846</v>
      </c>
      <c r="AR169" s="46">
        <f t="shared" si="423"/>
        <v>1.550173006</v>
      </c>
      <c r="AS169" s="46"/>
      <c r="AT169" s="46"/>
      <c r="AU169" s="43">
        <f t="shared" si="19"/>
        <v>0.2587991718</v>
      </c>
      <c r="AV169" s="43">
        <f t="shared" si="457"/>
        <v>4.089026915</v>
      </c>
      <c r="AW169" s="43">
        <f t="shared" si="21"/>
        <v>9.213250518</v>
      </c>
      <c r="AX169" s="43">
        <f t="shared" si="251"/>
        <v>0.0079651897</v>
      </c>
      <c r="AY169" s="46">
        <f t="shared" si="252"/>
        <v>9.472049689</v>
      </c>
      <c r="AZ169" s="49"/>
      <c r="BA169" s="49"/>
    </row>
    <row r="170" ht="12.75" customHeight="1">
      <c r="A170" s="46">
        <v>472.0</v>
      </c>
      <c r="B170" s="47">
        <v>44636.0</v>
      </c>
      <c r="C170" s="46">
        <v>232.0</v>
      </c>
      <c r="D170" s="46">
        <v>8.0</v>
      </c>
      <c r="E170" s="48">
        <v>10.0</v>
      </c>
      <c r="F170" s="46" t="s">
        <v>52</v>
      </c>
      <c r="G170" s="46">
        <v>1.1029</v>
      </c>
      <c r="H170" s="46"/>
      <c r="I170" s="46">
        <v>0.3963</v>
      </c>
      <c r="J170" s="46">
        <v>0.4037</v>
      </c>
      <c r="K170" s="46">
        <v>0.4132</v>
      </c>
      <c r="L170" s="46">
        <v>26.0</v>
      </c>
      <c r="M170" s="59">
        <v>2.4705</v>
      </c>
      <c r="N170" s="59"/>
      <c r="O170" s="59">
        <v>0.4999</v>
      </c>
      <c r="P170" s="59">
        <v>0.4373</v>
      </c>
      <c r="Q170" s="59">
        <v>0.4784</v>
      </c>
      <c r="R170" s="46">
        <f t="shared" si="167"/>
        <v>1.3676</v>
      </c>
      <c r="S170" s="46">
        <f t="shared" ref="S170:U170" si="466">O170-I170</f>
        <v>0.1036</v>
      </c>
      <c r="T170" s="46">
        <f t="shared" si="466"/>
        <v>0.0336</v>
      </c>
      <c r="U170" s="46">
        <f t="shared" si="466"/>
        <v>0.0652</v>
      </c>
      <c r="V170" s="46">
        <f t="shared" si="448"/>
        <v>0.1688</v>
      </c>
      <c r="W170" s="46">
        <f t="shared" si="449"/>
        <v>0.2024</v>
      </c>
      <c r="X170" s="57">
        <v>2.4445</v>
      </c>
      <c r="Y170" s="46">
        <v>0.4145</v>
      </c>
      <c r="Z170" s="46">
        <v>0.409</v>
      </c>
      <c r="AA170" s="46">
        <v>0.4209</v>
      </c>
      <c r="AB170" s="46"/>
      <c r="AC170" s="46">
        <f t="shared" si="8"/>
        <v>1.3416</v>
      </c>
      <c r="AD170" s="46">
        <f t="shared" si="467"/>
        <v>0.0182</v>
      </c>
      <c r="AE170" s="46">
        <f t="shared" ref="AE170:AF170" si="468">Z170-J170</f>
        <v>0.0053</v>
      </c>
      <c r="AF170" s="46">
        <f t="shared" si="468"/>
        <v>0.0077</v>
      </c>
      <c r="AG170" s="46">
        <f t="shared" si="451"/>
        <v>0.0259</v>
      </c>
      <c r="AH170" s="46">
        <f t="shared" si="72"/>
        <v>0.026</v>
      </c>
      <c r="AI170" s="46">
        <f t="shared" ref="AI170:AK170" si="469">S170-AD170</f>
        <v>0.0854</v>
      </c>
      <c r="AJ170" s="46">
        <f t="shared" si="469"/>
        <v>0.0283</v>
      </c>
      <c r="AK170" s="46">
        <f t="shared" si="469"/>
        <v>0.0575</v>
      </c>
      <c r="AL170" s="46">
        <f t="shared" si="453"/>
        <v>0.1429</v>
      </c>
      <c r="AM170" s="46">
        <f t="shared" si="454"/>
        <v>0.1712</v>
      </c>
      <c r="AN170" s="46">
        <f t="shared" si="214"/>
        <v>16.53037383</v>
      </c>
      <c r="AO170" s="46">
        <f t="shared" si="455"/>
        <v>33.5864486</v>
      </c>
      <c r="AP170" s="46">
        <f t="shared" si="16"/>
        <v>19.80405878</v>
      </c>
      <c r="AQ170" s="46">
        <f t="shared" si="456"/>
        <v>50.57167986</v>
      </c>
      <c r="AR170" s="46">
        <f t="shared" si="423"/>
        <v>5.500016922</v>
      </c>
      <c r="AS170" s="46"/>
      <c r="AT170" s="46"/>
      <c r="AU170" s="43">
        <f t="shared" si="19"/>
        <v>2.069318514</v>
      </c>
      <c r="AV170" s="43">
        <f t="shared" si="457"/>
        <v>4.204445744</v>
      </c>
      <c r="AW170" s="43">
        <f t="shared" si="21"/>
        <v>10.44896168</v>
      </c>
      <c r="AX170" s="43">
        <f t="shared" si="251"/>
        <v>0.009740555303</v>
      </c>
      <c r="AY170" s="46">
        <f t="shared" si="252"/>
        <v>12.5182802</v>
      </c>
      <c r="AZ170" s="49"/>
      <c r="BA170" s="49"/>
    </row>
    <row r="171" ht="12.75" customHeight="1">
      <c r="A171" s="50">
        <v>227.0</v>
      </c>
      <c r="B171" s="51">
        <v>44636.0</v>
      </c>
      <c r="C171" s="46">
        <v>232.0</v>
      </c>
      <c r="D171" s="50">
        <v>8.0</v>
      </c>
      <c r="E171" s="48">
        <v>10.0</v>
      </c>
      <c r="F171" s="50" t="s">
        <v>52</v>
      </c>
      <c r="G171" s="50">
        <v>1.1704</v>
      </c>
      <c r="H171" s="50">
        <v>0.4107</v>
      </c>
      <c r="I171" s="46"/>
      <c r="J171" s="50">
        <v>0.4156</v>
      </c>
      <c r="K171" s="46"/>
      <c r="L171" s="46">
        <v>27.8</v>
      </c>
      <c r="M171" s="60">
        <v>2.4121</v>
      </c>
      <c r="N171" s="60">
        <v>0.5924</v>
      </c>
      <c r="O171" s="59"/>
      <c r="P171" s="60">
        <v>0.5086</v>
      </c>
      <c r="Q171" s="59"/>
      <c r="R171" s="46">
        <f t="shared" si="167"/>
        <v>1.2417</v>
      </c>
      <c r="S171" s="46"/>
      <c r="T171" s="46">
        <f t="shared" ref="T171:T174" si="470">P171-J171</f>
        <v>0.093</v>
      </c>
      <c r="U171" s="46"/>
      <c r="V171" s="46">
        <f t="shared" ref="V171:V174" si="471">N171-H171</f>
        <v>0.1817</v>
      </c>
      <c r="W171" s="46">
        <f t="shared" ref="W171:W174" si="472">SUM(T171:V171)</f>
        <v>0.2747</v>
      </c>
      <c r="X171" s="58">
        <v>2.3881</v>
      </c>
      <c r="Y171" s="46"/>
      <c r="Z171" s="50">
        <v>0.4362</v>
      </c>
      <c r="AA171" s="46"/>
      <c r="AB171" s="50">
        <v>0.4548</v>
      </c>
      <c r="AC171" s="46">
        <f t="shared" si="8"/>
        <v>1.2177</v>
      </c>
      <c r="AD171" s="46"/>
      <c r="AE171" s="46">
        <f t="shared" ref="AE171:AE174" si="473">Z171-J171</f>
        <v>0.0206</v>
      </c>
      <c r="AF171" s="46"/>
      <c r="AG171" s="46">
        <f t="shared" ref="AG171:AG174" si="474">AB171-H171</f>
        <v>0.0441</v>
      </c>
      <c r="AH171" s="46">
        <f t="shared" si="72"/>
        <v>0.024</v>
      </c>
      <c r="AI171" s="46"/>
      <c r="AJ171" s="46">
        <f t="shared" ref="AJ171:AJ174" si="475">T171-AE171</f>
        <v>0.0724</v>
      </c>
      <c r="AK171" s="46"/>
      <c r="AL171" s="46">
        <f t="shared" ref="AL171:AL174" si="476">V171-AG171</f>
        <v>0.1376</v>
      </c>
      <c r="AM171" s="46">
        <f t="shared" ref="AM171:AM174" si="477">AI171+AJ171+AL171</f>
        <v>0.21</v>
      </c>
      <c r="AN171" s="46">
        <f t="shared" si="214"/>
        <v>34.47619048</v>
      </c>
      <c r="AO171" s="46"/>
      <c r="AP171" s="46">
        <f t="shared" si="16"/>
        <v>52.61627907</v>
      </c>
      <c r="AQ171" s="46"/>
      <c r="AR171" s="46">
        <f t="shared" si="423"/>
        <v>10.31159376</v>
      </c>
      <c r="AS171" s="46"/>
      <c r="AT171" s="46"/>
      <c r="AU171" s="43">
        <f t="shared" si="19"/>
        <v>5.830715954</v>
      </c>
      <c r="AV171" s="43"/>
      <c r="AW171" s="43">
        <f t="shared" si="21"/>
        <v>11.0815817</v>
      </c>
      <c r="AX171" s="43">
        <f t="shared" si="251"/>
        <v>0.009774282949</v>
      </c>
      <c r="AY171" s="46">
        <f t="shared" si="252"/>
        <v>16.91229766</v>
      </c>
      <c r="AZ171" s="49"/>
      <c r="BA171" s="49"/>
    </row>
    <row r="172" ht="12.75" customHeight="1">
      <c r="A172" s="50">
        <v>228.0</v>
      </c>
      <c r="B172" s="51">
        <v>44636.0</v>
      </c>
      <c r="C172" s="46">
        <v>232.0</v>
      </c>
      <c r="D172" s="50">
        <v>8.0</v>
      </c>
      <c r="E172" s="48">
        <v>10.0</v>
      </c>
      <c r="F172" s="50" t="s">
        <v>52</v>
      </c>
      <c r="G172" s="50">
        <v>1.1736</v>
      </c>
      <c r="H172" s="50">
        <v>0.4078</v>
      </c>
      <c r="I172" s="46"/>
      <c r="J172" s="50">
        <v>0.4166</v>
      </c>
      <c r="K172" s="46"/>
      <c r="L172" s="46">
        <v>29.7</v>
      </c>
      <c r="M172" s="60">
        <v>3.0669</v>
      </c>
      <c r="N172" s="60">
        <v>0.6546</v>
      </c>
      <c r="O172" s="59"/>
      <c r="P172" s="60">
        <v>0.5614</v>
      </c>
      <c r="Q172" s="59"/>
      <c r="R172" s="46">
        <f t="shared" si="167"/>
        <v>1.8933</v>
      </c>
      <c r="S172" s="46"/>
      <c r="T172" s="46">
        <f t="shared" si="470"/>
        <v>0.1448</v>
      </c>
      <c r="U172" s="46"/>
      <c r="V172" s="46">
        <f t="shared" si="471"/>
        <v>0.2468</v>
      </c>
      <c r="W172" s="46">
        <f t="shared" si="472"/>
        <v>0.3916</v>
      </c>
      <c r="X172" s="58">
        <v>3.0366</v>
      </c>
      <c r="Y172" s="46"/>
      <c r="Z172" s="50">
        <v>0.4459</v>
      </c>
      <c r="AA172" s="46"/>
      <c r="AB172" s="50">
        <v>0.4647</v>
      </c>
      <c r="AC172" s="46">
        <f t="shared" si="8"/>
        <v>1.863</v>
      </c>
      <c r="AD172" s="46"/>
      <c r="AE172" s="46">
        <f t="shared" si="473"/>
        <v>0.0293</v>
      </c>
      <c r="AF172" s="46"/>
      <c r="AG172" s="46">
        <f t="shared" si="474"/>
        <v>0.0569</v>
      </c>
      <c r="AH172" s="46">
        <f t="shared" si="72"/>
        <v>0.0303</v>
      </c>
      <c r="AI172" s="46"/>
      <c r="AJ172" s="46">
        <f t="shared" si="475"/>
        <v>0.1155</v>
      </c>
      <c r="AK172" s="46"/>
      <c r="AL172" s="46">
        <f t="shared" si="476"/>
        <v>0.1899</v>
      </c>
      <c r="AM172" s="46">
        <f t="shared" si="477"/>
        <v>0.3054</v>
      </c>
      <c r="AN172" s="46">
        <f t="shared" si="214"/>
        <v>37.81925344</v>
      </c>
      <c r="AO172" s="46"/>
      <c r="AP172" s="46">
        <f t="shared" si="16"/>
        <v>60.82148499</v>
      </c>
      <c r="AQ172" s="46"/>
      <c r="AR172" s="46">
        <f t="shared" si="423"/>
        <v>12.10178747</v>
      </c>
      <c r="AS172" s="46"/>
      <c r="AT172" s="46"/>
      <c r="AU172" s="43">
        <f t="shared" si="19"/>
        <v>6.100459515</v>
      </c>
      <c r="AV172" s="43"/>
      <c r="AW172" s="43">
        <f t="shared" si="21"/>
        <v>10.03010616</v>
      </c>
      <c r="AX172" s="43">
        <f t="shared" si="251"/>
        <v>0.01165734594</v>
      </c>
      <c r="AY172" s="46">
        <f t="shared" si="252"/>
        <v>16.13056568</v>
      </c>
      <c r="AZ172" s="49"/>
      <c r="BA172" s="49"/>
    </row>
    <row r="173" ht="12.75" customHeight="1">
      <c r="A173" s="50">
        <v>229.0</v>
      </c>
      <c r="B173" s="51">
        <v>44636.0</v>
      </c>
      <c r="C173" s="46">
        <v>232.0</v>
      </c>
      <c r="D173" s="50">
        <v>8.0</v>
      </c>
      <c r="E173" s="48">
        <v>10.0</v>
      </c>
      <c r="F173" s="50" t="s">
        <v>52</v>
      </c>
      <c r="G173" s="50">
        <v>1.1909</v>
      </c>
      <c r="H173" s="50">
        <v>0.4127</v>
      </c>
      <c r="I173" s="46"/>
      <c r="J173" s="50">
        <v>0.4192</v>
      </c>
      <c r="K173" s="46"/>
      <c r="L173" s="46">
        <v>28.4</v>
      </c>
      <c r="M173" s="60">
        <v>2.6362</v>
      </c>
      <c r="N173" s="60">
        <v>0.5793</v>
      </c>
      <c r="O173" s="59"/>
      <c r="P173" s="60">
        <v>0.519</v>
      </c>
      <c r="Q173" s="59"/>
      <c r="R173" s="46">
        <f t="shared" si="167"/>
        <v>1.4453</v>
      </c>
      <c r="S173" s="46"/>
      <c r="T173" s="46">
        <f t="shared" si="470"/>
        <v>0.0998</v>
      </c>
      <c r="U173" s="46"/>
      <c r="V173" s="46">
        <f t="shared" si="471"/>
        <v>0.1666</v>
      </c>
      <c r="W173" s="46">
        <f t="shared" si="472"/>
        <v>0.2664</v>
      </c>
      <c r="X173" s="58">
        <v>2.6143</v>
      </c>
      <c r="Y173" s="46"/>
      <c r="Z173" s="50">
        <v>0.4405</v>
      </c>
      <c r="AA173" s="46"/>
      <c r="AB173" s="50">
        <v>0.4515</v>
      </c>
      <c r="AC173" s="46">
        <f t="shared" si="8"/>
        <v>1.4234</v>
      </c>
      <c r="AD173" s="46"/>
      <c r="AE173" s="46">
        <f t="shared" si="473"/>
        <v>0.0213</v>
      </c>
      <c r="AF173" s="46"/>
      <c r="AG173" s="46">
        <f t="shared" si="474"/>
        <v>0.0388</v>
      </c>
      <c r="AH173" s="46">
        <f t="shared" si="72"/>
        <v>0.0219</v>
      </c>
      <c r="AI173" s="46"/>
      <c r="AJ173" s="46">
        <f t="shared" si="475"/>
        <v>0.0785</v>
      </c>
      <c r="AK173" s="46"/>
      <c r="AL173" s="46">
        <f t="shared" si="476"/>
        <v>0.1278</v>
      </c>
      <c r="AM173" s="46">
        <f t="shared" si="477"/>
        <v>0.2063</v>
      </c>
      <c r="AN173" s="46">
        <f t="shared" si="214"/>
        <v>38.05138148</v>
      </c>
      <c r="AO173" s="46"/>
      <c r="AP173" s="46">
        <f t="shared" si="16"/>
        <v>61.42410016</v>
      </c>
      <c r="AQ173" s="46"/>
      <c r="AR173" s="46">
        <f t="shared" si="423"/>
        <v>10.12502515</v>
      </c>
      <c r="AS173" s="46"/>
      <c r="AT173" s="46"/>
      <c r="AU173" s="43">
        <f t="shared" si="19"/>
        <v>5.431398326</v>
      </c>
      <c r="AV173" s="43"/>
      <c r="AW173" s="43">
        <f t="shared" si="21"/>
        <v>8.842454854</v>
      </c>
      <c r="AX173" s="43">
        <f t="shared" si="251"/>
        <v>0.009006254348</v>
      </c>
      <c r="AY173" s="46">
        <f t="shared" si="252"/>
        <v>14.27385318</v>
      </c>
      <c r="AZ173" s="49"/>
      <c r="BA173" s="49"/>
    </row>
    <row r="174" ht="12.75" customHeight="1">
      <c r="A174" s="50">
        <v>231.0</v>
      </c>
      <c r="B174" s="51">
        <v>44636.0</v>
      </c>
      <c r="C174" s="46">
        <v>232.0</v>
      </c>
      <c r="D174" s="50">
        <v>8.0</v>
      </c>
      <c r="E174" s="48">
        <v>10.0</v>
      </c>
      <c r="F174" s="50" t="s">
        <v>52</v>
      </c>
      <c r="G174" s="50">
        <v>1.1651</v>
      </c>
      <c r="H174" s="50">
        <v>0.4103</v>
      </c>
      <c r="I174" s="46"/>
      <c r="J174" s="50">
        <v>0.4147</v>
      </c>
      <c r="K174" s="46"/>
      <c r="L174" s="46">
        <v>27.4</v>
      </c>
      <c r="M174" s="60">
        <v>2.6722</v>
      </c>
      <c r="N174" s="60">
        <v>0.6185</v>
      </c>
      <c r="O174" s="59"/>
      <c r="P174" s="60">
        <v>0.4997</v>
      </c>
      <c r="Q174" s="59"/>
      <c r="R174" s="46">
        <f t="shared" si="167"/>
        <v>1.5071</v>
      </c>
      <c r="S174" s="46"/>
      <c r="T174" s="46">
        <f t="shared" si="470"/>
        <v>0.085</v>
      </c>
      <c r="U174" s="46"/>
      <c r="V174" s="46">
        <f t="shared" si="471"/>
        <v>0.2082</v>
      </c>
      <c r="W174" s="46">
        <f t="shared" si="472"/>
        <v>0.2932</v>
      </c>
      <c r="X174" s="58">
        <v>2.6479</v>
      </c>
      <c r="Y174" s="46"/>
      <c r="Z174" s="50">
        <v>0.4329</v>
      </c>
      <c r="AA174" s="46"/>
      <c r="AB174" s="50">
        <v>0.4583</v>
      </c>
      <c r="AC174" s="46">
        <f t="shared" si="8"/>
        <v>1.4828</v>
      </c>
      <c r="AD174" s="46"/>
      <c r="AE174" s="46">
        <f t="shared" si="473"/>
        <v>0.0182</v>
      </c>
      <c r="AF174" s="46"/>
      <c r="AG174" s="46">
        <f t="shared" si="474"/>
        <v>0.048</v>
      </c>
      <c r="AH174" s="46">
        <f t="shared" si="72"/>
        <v>0.0243</v>
      </c>
      <c r="AI174" s="46"/>
      <c r="AJ174" s="46">
        <f t="shared" si="475"/>
        <v>0.0668</v>
      </c>
      <c r="AK174" s="46"/>
      <c r="AL174" s="46">
        <f t="shared" si="476"/>
        <v>0.1602</v>
      </c>
      <c r="AM174" s="46">
        <f t="shared" si="477"/>
        <v>0.227</v>
      </c>
      <c r="AN174" s="46">
        <f t="shared" si="214"/>
        <v>29.42731278</v>
      </c>
      <c r="AO174" s="46"/>
      <c r="AP174" s="46">
        <f t="shared" si="16"/>
        <v>41.69787765</v>
      </c>
      <c r="AQ174" s="46"/>
      <c r="AR174" s="46">
        <f t="shared" si="423"/>
        <v>10.17631011</v>
      </c>
      <c r="AS174" s="46"/>
      <c r="AT174" s="46"/>
      <c r="AU174" s="43">
        <f t="shared" si="19"/>
        <v>4.432353527</v>
      </c>
      <c r="AV174" s="43"/>
      <c r="AW174" s="43">
        <f t="shared" si="21"/>
        <v>10.62968615</v>
      </c>
      <c r="AX174" s="43">
        <f t="shared" si="251"/>
        <v>0.01103504653</v>
      </c>
      <c r="AY174" s="46">
        <f t="shared" si="252"/>
        <v>15.06203968</v>
      </c>
      <c r="AZ174" s="49"/>
      <c r="BA174" s="49"/>
    </row>
    <row r="175" ht="12.75" customHeight="1">
      <c r="A175" s="46">
        <v>473.0</v>
      </c>
      <c r="B175" s="47">
        <v>44636.0</v>
      </c>
      <c r="C175" s="46">
        <v>232.0</v>
      </c>
      <c r="D175" s="46">
        <v>8.0</v>
      </c>
      <c r="E175" s="48">
        <v>11.0</v>
      </c>
      <c r="F175" s="46" t="s">
        <v>50</v>
      </c>
      <c r="G175" s="46">
        <v>1.1135</v>
      </c>
      <c r="H175" s="46"/>
      <c r="I175" s="46">
        <v>0.3953</v>
      </c>
      <c r="J175" s="46">
        <v>0.3925</v>
      </c>
      <c r="K175" s="46">
        <v>0.4148</v>
      </c>
      <c r="L175" s="46">
        <v>22.6</v>
      </c>
      <c r="M175" s="59">
        <v>1.9056</v>
      </c>
      <c r="N175" s="59"/>
      <c r="O175" s="59">
        <v>0.4515</v>
      </c>
      <c r="P175" s="59">
        <v>0.4066</v>
      </c>
      <c r="Q175" s="59">
        <v>0.4592</v>
      </c>
      <c r="R175" s="46">
        <f t="shared" si="167"/>
        <v>0.7921</v>
      </c>
      <c r="S175" s="46">
        <f t="shared" ref="S175:U175" si="478">O175-I175</f>
        <v>0.0562</v>
      </c>
      <c r="T175" s="46">
        <f t="shared" si="478"/>
        <v>0.0141</v>
      </c>
      <c r="U175" s="46">
        <f t="shared" si="478"/>
        <v>0.0444</v>
      </c>
      <c r="V175" s="46">
        <f t="shared" ref="V175:V179" si="482">S175+U175</f>
        <v>0.1006</v>
      </c>
      <c r="W175" s="46">
        <f t="shared" ref="W175:W179" si="483">SUM(S175:U175)</f>
        <v>0.1147</v>
      </c>
      <c r="X175" s="57">
        <v>1.889</v>
      </c>
      <c r="Y175" s="46">
        <v>0.4036</v>
      </c>
      <c r="Z175" s="46">
        <v>0.3941</v>
      </c>
      <c r="AA175" s="46">
        <v>0.4197</v>
      </c>
      <c r="AB175" s="46"/>
      <c r="AC175" s="46">
        <f t="shared" si="8"/>
        <v>0.7755</v>
      </c>
      <c r="AD175" s="46">
        <f t="shared" ref="AD175:AF175" si="479">Y175-I175</f>
        <v>0.0083</v>
      </c>
      <c r="AE175" s="46">
        <f t="shared" si="479"/>
        <v>0.0016</v>
      </c>
      <c r="AF175" s="46">
        <f t="shared" si="479"/>
        <v>0.0049</v>
      </c>
      <c r="AG175" s="46">
        <f t="shared" ref="AG175:AG179" si="485">AD175+AF175</f>
        <v>0.0132</v>
      </c>
      <c r="AH175" s="46">
        <f t="shared" si="72"/>
        <v>0.0166</v>
      </c>
      <c r="AI175" s="46">
        <f t="shared" ref="AI175:AK175" si="480">S175-AD175</f>
        <v>0.0479</v>
      </c>
      <c r="AJ175" s="46">
        <f t="shared" si="480"/>
        <v>0.0125</v>
      </c>
      <c r="AK175" s="46">
        <f t="shared" si="480"/>
        <v>0.0395</v>
      </c>
      <c r="AL175" s="46">
        <f t="shared" ref="AL175:AL179" si="487">AI175+AK175</f>
        <v>0.0874</v>
      </c>
      <c r="AM175" s="46">
        <f t="shared" ref="AM175:AM179" si="488">AI175+AJ175+AK175</f>
        <v>0.0999</v>
      </c>
      <c r="AN175" s="46">
        <f t="shared" si="214"/>
        <v>12.51251251</v>
      </c>
      <c r="AO175" s="46">
        <f t="shared" ref="AO175:AO179" si="489">AK175/AM175*100</f>
        <v>39.53953954</v>
      </c>
      <c r="AP175" s="46">
        <f t="shared" si="16"/>
        <v>14.3020595</v>
      </c>
      <c r="AQ175" s="46">
        <f t="shared" ref="AQ175:AQ179" si="490">AK175/(AJ175+AI175)*100</f>
        <v>65.39735099</v>
      </c>
      <c r="AR175" s="46">
        <f t="shared" si="423"/>
        <v>4.657015901</v>
      </c>
      <c r="AS175" s="46"/>
      <c r="AT175" s="46"/>
      <c r="AU175" s="43">
        <f t="shared" si="19"/>
        <v>1.578083575</v>
      </c>
      <c r="AV175" s="43">
        <f t="shared" ref="AV175:AV179" si="491">AK175/R175*100</f>
        <v>4.986744098</v>
      </c>
      <c r="AW175" s="43">
        <f t="shared" si="21"/>
        <v>11.03396036</v>
      </c>
      <c r="AX175" s="43">
        <f t="shared" si="251"/>
        <v>0.008654463901</v>
      </c>
      <c r="AY175" s="46">
        <f t="shared" si="252"/>
        <v>12.61204393</v>
      </c>
      <c r="AZ175" s="49"/>
      <c r="BA175" s="49"/>
    </row>
    <row r="176" ht="12.75" customHeight="1">
      <c r="A176" s="46">
        <v>474.0</v>
      </c>
      <c r="B176" s="47">
        <v>44636.0</v>
      </c>
      <c r="C176" s="46">
        <v>232.0</v>
      </c>
      <c r="D176" s="46">
        <v>8.0</v>
      </c>
      <c r="E176" s="48">
        <v>11.0</v>
      </c>
      <c r="F176" s="46" t="s">
        <v>50</v>
      </c>
      <c r="G176" s="46">
        <v>1.114</v>
      </c>
      <c r="H176" s="46"/>
      <c r="I176" s="46">
        <v>0.3955</v>
      </c>
      <c r="J176" s="46">
        <v>0.399</v>
      </c>
      <c r="K176" s="46">
        <v>0.4107</v>
      </c>
      <c r="L176" s="46">
        <v>17.675</v>
      </c>
      <c r="M176" s="59">
        <v>1.5055</v>
      </c>
      <c r="N176" s="59"/>
      <c r="O176" s="59">
        <v>0.4243</v>
      </c>
      <c r="P176" s="59">
        <v>0.4015</v>
      </c>
      <c r="Q176" s="59">
        <v>0.4204</v>
      </c>
      <c r="R176" s="46">
        <f t="shared" si="167"/>
        <v>0.3915</v>
      </c>
      <c r="S176" s="46">
        <f t="shared" ref="S176:U176" si="481">O176-I176</f>
        <v>0.0288</v>
      </c>
      <c r="T176" s="46">
        <f t="shared" si="481"/>
        <v>0.0025</v>
      </c>
      <c r="U176" s="46">
        <f t="shared" si="481"/>
        <v>0.0097</v>
      </c>
      <c r="V176" s="46">
        <f t="shared" si="482"/>
        <v>0.0385</v>
      </c>
      <c r="W176" s="46">
        <f t="shared" si="483"/>
        <v>0.041</v>
      </c>
      <c r="X176" s="57">
        <v>1.4981</v>
      </c>
      <c r="Y176" s="46">
        <v>0.4011</v>
      </c>
      <c r="Z176" s="46">
        <v>0.3997</v>
      </c>
      <c r="AA176" s="46">
        <v>0.4126</v>
      </c>
      <c r="AB176" s="46"/>
      <c r="AC176" s="46">
        <f t="shared" si="8"/>
        <v>0.3841</v>
      </c>
      <c r="AD176" s="46">
        <f t="shared" ref="AD176:AF176" si="484">Y176-I176</f>
        <v>0.0056</v>
      </c>
      <c r="AE176" s="46">
        <f t="shared" si="484"/>
        <v>0.0007</v>
      </c>
      <c r="AF176" s="46">
        <f t="shared" si="484"/>
        <v>0.0019</v>
      </c>
      <c r="AG176" s="46">
        <f t="shared" si="485"/>
        <v>0.0075</v>
      </c>
      <c r="AH176" s="46">
        <f t="shared" si="72"/>
        <v>0.0074</v>
      </c>
      <c r="AI176" s="46">
        <f t="shared" ref="AI176:AK176" si="486">S176-AD176</f>
        <v>0.0232</v>
      </c>
      <c r="AJ176" s="46">
        <f t="shared" si="486"/>
        <v>0.0018</v>
      </c>
      <c r="AK176" s="46">
        <f t="shared" si="486"/>
        <v>0.0078</v>
      </c>
      <c r="AL176" s="46">
        <f t="shared" si="487"/>
        <v>0.031</v>
      </c>
      <c r="AM176" s="46">
        <f t="shared" si="488"/>
        <v>0.0328</v>
      </c>
      <c r="AN176" s="46">
        <f t="shared" si="214"/>
        <v>5.487804878</v>
      </c>
      <c r="AO176" s="46">
        <f t="shared" si="489"/>
        <v>23.7804878</v>
      </c>
      <c r="AP176" s="46">
        <f t="shared" si="16"/>
        <v>5.806451613</v>
      </c>
      <c r="AQ176" s="46">
        <f t="shared" si="490"/>
        <v>31.2</v>
      </c>
      <c r="AR176" s="46">
        <f t="shared" si="423"/>
        <v>2.099658174</v>
      </c>
      <c r="AS176" s="46"/>
      <c r="AT176" s="46"/>
      <c r="AU176" s="43">
        <f t="shared" si="19"/>
        <v>0.4597701149</v>
      </c>
      <c r="AV176" s="43">
        <f t="shared" si="491"/>
        <v>1.992337165</v>
      </c>
      <c r="AW176" s="43">
        <f t="shared" si="21"/>
        <v>7.918263091</v>
      </c>
      <c r="AX176" s="43">
        <f t="shared" si="251"/>
        <v>0.005940124894</v>
      </c>
      <c r="AY176" s="46">
        <f t="shared" si="252"/>
        <v>8.378033206</v>
      </c>
      <c r="AZ176" s="49"/>
      <c r="BA176" s="49"/>
    </row>
    <row r="177" ht="12.75" customHeight="1">
      <c r="A177" s="46">
        <v>475.0</v>
      </c>
      <c r="B177" s="47">
        <v>44636.0</v>
      </c>
      <c r="C177" s="46">
        <v>232.0</v>
      </c>
      <c r="D177" s="46">
        <v>8.0</v>
      </c>
      <c r="E177" s="48">
        <v>11.0</v>
      </c>
      <c r="F177" s="46" t="s">
        <v>50</v>
      </c>
      <c r="G177" s="46">
        <v>1.1007</v>
      </c>
      <c r="H177" s="46"/>
      <c r="I177" s="46">
        <v>0.3915</v>
      </c>
      <c r="J177" s="46">
        <v>0.395</v>
      </c>
      <c r="K177" s="46">
        <v>0.4172</v>
      </c>
      <c r="L177" s="46">
        <v>18.8</v>
      </c>
      <c r="M177" s="59">
        <v>1.6106</v>
      </c>
      <c r="N177" s="59"/>
      <c r="O177" s="59">
        <v>0.4217</v>
      </c>
      <c r="P177" s="59">
        <v>0.3979</v>
      </c>
      <c r="Q177" s="59">
        <v>0.4412</v>
      </c>
      <c r="R177" s="46">
        <f t="shared" si="167"/>
        <v>0.5099</v>
      </c>
      <c r="S177" s="46">
        <f t="shared" ref="S177:U177" si="492">O177-I177</f>
        <v>0.0302</v>
      </c>
      <c r="T177" s="46">
        <f t="shared" si="492"/>
        <v>0.0029</v>
      </c>
      <c r="U177" s="46">
        <f t="shared" si="492"/>
        <v>0.024</v>
      </c>
      <c r="V177" s="46">
        <f t="shared" si="482"/>
        <v>0.0542</v>
      </c>
      <c r="W177" s="46">
        <f t="shared" si="483"/>
        <v>0.0571</v>
      </c>
      <c r="X177" s="57">
        <v>1.5994</v>
      </c>
      <c r="Y177" s="46">
        <v>0.3978</v>
      </c>
      <c r="Z177" s="46">
        <v>0.3953</v>
      </c>
      <c r="AA177" s="46">
        <v>0.4207</v>
      </c>
      <c r="AB177" s="46"/>
      <c r="AC177" s="46">
        <f t="shared" si="8"/>
        <v>0.4987</v>
      </c>
      <c r="AD177" s="46">
        <f t="shared" ref="AD177:AF177" si="493">Y177-I177</f>
        <v>0.0063</v>
      </c>
      <c r="AE177" s="46">
        <f t="shared" si="493"/>
        <v>0.0003</v>
      </c>
      <c r="AF177" s="46">
        <f t="shared" si="493"/>
        <v>0.0035</v>
      </c>
      <c r="AG177" s="46">
        <f t="shared" si="485"/>
        <v>0.0098</v>
      </c>
      <c r="AH177" s="46">
        <f t="shared" si="72"/>
        <v>0.0112</v>
      </c>
      <c r="AI177" s="46">
        <f t="shared" ref="AI177:AK177" si="494">S177-AD177</f>
        <v>0.0239</v>
      </c>
      <c r="AJ177" s="46">
        <f t="shared" si="494"/>
        <v>0.0026</v>
      </c>
      <c r="AK177" s="46">
        <f t="shared" si="494"/>
        <v>0.0205</v>
      </c>
      <c r="AL177" s="46">
        <f t="shared" si="487"/>
        <v>0.0444</v>
      </c>
      <c r="AM177" s="46">
        <f t="shared" si="488"/>
        <v>0.047</v>
      </c>
      <c r="AN177" s="46">
        <f t="shared" si="214"/>
        <v>5.531914894</v>
      </c>
      <c r="AO177" s="46">
        <f t="shared" si="489"/>
        <v>43.61702128</v>
      </c>
      <c r="AP177" s="46">
        <f t="shared" si="16"/>
        <v>5.855855856</v>
      </c>
      <c r="AQ177" s="46">
        <f t="shared" si="490"/>
        <v>77.35849057</v>
      </c>
      <c r="AR177" s="46">
        <f t="shared" si="423"/>
        <v>2.27726528</v>
      </c>
      <c r="AS177" s="46"/>
      <c r="AT177" s="46"/>
      <c r="AU177" s="43">
        <f t="shared" si="19"/>
        <v>0.5099039027</v>
      </c>
      <c r="AV177" s="43">
        <f t="shared" si="491"/>
        <v>4.020396156</v>
      </c>
      <c r="AW177" s="43">
        <f t="shared" si="21"/>
        <v>8.707589723</v>
      </c>
      <c r="AX177" s="43">
        <f t="shared" si="251"/>
        <v>0.007073336351</v>
      </c>
      <c r="AY177" s="46">
        <f t="shared" si="252"/>
        <v>9.217493626</v>
      </c>
      <c r="AZ177" s="49"/>
      <c r="BA177" s="49"/>
    </row>
    <row r="178" ht="15.75" customHeight="1">
      <c r="A178" s="46">
        <v>476.0</v>
      </c>
      <c r="B178" s="47">
        <v>44636.0</v>
      </c>
      <c r="C178" s="46">
        <v>232.0</v>
      </c>
      <c r="D178" s="46">
        <v>8.0</v>
      </c>
      <c r="E178" s="48">
        <v>11.0</v>
      </c>
      <c r="F178" s="46" t="s">
        <v>50</v>
      </c>
      <c r="G178" s="46">
        <v>1.1089</v>
      </c>
      <c r="H178" s="46"/>
      <c r="I178" s="46">
        <v>0.3996</v>
      </c>
      <c r="J178" s="46">
        <v>0.396</v>
      </c>
      <c r="K178" s="46">
        <v>0.4201</v>
      </c>
      <c r="L178" s="46">
        <v>23.8</v>
      </c>
      <c r="M178" s="46">
        <v>2.0527</v>
      </c>
      <c r="N178" s="46"/>
      <c r="O178" s="46">
        <v>0.4698</v>
      </c>
      <c r="P178" s="46">
        <v>0.4182</v>
      </c>
      <c r="Q178" s="46">
        <v>0.4655</v>
      </c>
      <c r="R178" s="46">
        <f t="shared" si="167"/>
        <v>0.9438</v>
      </c>
      <c r="S178" s="46">
        <f t="shared" ref="S178:U178" si="495">O178-I178</f>
        <v>0.0702</v>
      </c>
      <c r="T178" s="46">
        <f t="shared" si="495"/>
        <v>0.0222</v>
      </c>
      <c r="U178" s="46">
        <f t="shared" si="495"/>
        <v>0.0454</v>
      </c>
      <c r="V178" s="46">
        <f t="shared" si="482"/>
        <v>0.1156</v>
      </c>
      <c r="W178" s="46">
        <f t="shared" si="483"/>
        <v>0.1378</v>
      </c>
      <c r="X178" s="57">
        <v>2.0343</v>
      </c>
      <c r="Y178" s="46">
        <v>0.4122</v>
      </c>
      <c r="Z178" s="46">
        <v>0.3988</v>
      </c>
      <c r="AA178" s="46">
        <v>0.4257</v>
      </c>
      <c r="AB178" s="46"/>
      <c r="AC178" s="46">
        <f t="shared" si="8"/>
        <v>0.9254</v>
      </c>
      <c r="AD178" s="46">
        <f t="shared" ref="AD178:AF178" si="496">Y178-I178</f>
        <v>0.0126</v>
      </c>
      <c r="AE178" s="46">
        <f t="shared" si="496"/>
        <v>0.0028</v>
      </c>
      <c r="AF178" s="46">
        <f t="shared" si="496"/>
        <v>0.0056</v>
      </c>
      <c r="AG178" s="46">
        <f t="shared" si="485"/>
        <v>0.0182</v>
      </c>
      <c r="AH178" s="46">
        <f t="shared" si="72"/>
        <v>0.0184</v>
      </c>
      <c r="AI178" s="46">
        <f t="shared" ref="AI178:AK178" si="497">S178-AD178</f>
        <v>0.0576</v>
      </c>
      <c r="AJ178" s="46">
        <f t="shared" si="497"/>
        <v>0.0194</v>
      </c>
      <c r="AK178" s="46">
        <f t="shared" si="497"/>
        <v>0.0398</v>
      </c>
      <c r="AL178" s="46">
        <f t="shared" si="487"/>
        <v>0.0974</v>
      </c>
      <c r="AM178" s="46">
        <f t="shared" si="488"/>
        <v>0.1168</v>
      </c>
      <c r="AN178" s="46">
        <f t="shared" si="214"/>
        <v>16.60958904</v>
      </c>
      <c r="AO178" s="46">
        <f t="shared" si="489"/>
        <v>34.07534247</v>
      </c>
      <c r="AP178" s="46">
        <f t="shared" si="16"/>
        <v>19.91786448</v>
      </c>
      <c r="AQ178" s="46">
        <f t="shared" si="490"/>
        <v>51.68831169</v>
      </c>
      <c r="AR178" s="46">
        <f t="shared" si="423"/>
        <v>5.684197008</v>
      </c>
      <c r="AS178" s="46"/>
      <c r="AT178" s="46"/>
      <c r="AU178" s="43">
        <f t="shared" si="19"/>
        <v>2.055520237</v>
      </c>
      <c r="AV178" s="43">
        <f t="shared" si="491"/>
        <v>4.216995126</v>
      </c>
      <c r="AW178" s="43">
        <f t="shared" si="21"/>
        <v>10.31998305</v>
      </c>
      <c r="AX178" s="43">
        <f t="shared" si="251"/>
        <v>0.008663870887</v>
      </c>
      <c r="AY178" s="46">
        <f t="shared" si="252"/>
        <v>12.37550328</v>
      </c>
      <c r="AZ178" s="49"/>
      <c r="BA178" s="49"/>
    </row>
    <row r="179" ht="15.75" customHeight="1">
      <c r="A179" s="46">
        <v>477.0</v>
      </c>
      <c r="B179" s="47">
        <v>44636.0</v>
      </c>
      <c r="C179" s="46">
        <v>232.0</v>
      </c>
      <c r="D179" s="46">
        <v>8.0</v>
      </c>
      <c r="E179" s="48">
        <v>11.0</v>
      </c>
      <c r="F179" s="46" t="s">
        <v>50</v>
      </c>
      <c r="G179" s="46">
        <v>1.1013</v>
      </c>
      <c r="H179" s="46"/>
      <c r="I179" s="46">
        <v>0.395</v>
      </c>
      <c r="J179" s="46">
        <v>0.4017</v>
      </c>
      <c r="K179" s="46">
        <v>0.4164</v>
      </c>
      <c r="L179" s="46">
        <v>23.075</v>
      </c>
      <c r="M179" s="46">
        <v>1.996</v>
      </c>
      <c r="N179" s="46"/>
      <c r="O179" s="46">
        <v>0.4589</v>
      </c>
      <c r="P179" s="46">
        <v>0.4193</v>
      </c>
      <c r="Q179" s="46">
        <v>0.4606</v>
      </c>
      <c r="R179" s="46">
        <f t="shared" si="167"/>
        <v>0.8947</v>
      </c>
      <c r="S179" s="46">
        <f t="shared" ref="S179:U179" si="498">O179-I179</f>
        <v>0.0639</v>
      </c>
      <c r="T179" s="46">
        <f t="shared" si="498"/>
        <v>0.0176</v>
      </c>
      <c r="U179" s="46">
        <f t="shared" si="498"/>
        <v>0.0442</v>
      </c>
      <c r="V179" s="46">
        <f t="shared" si="482"/>
        <v>0.1081</v>
      </c>
      <c r="W179" s="46">
        <f t="shared" si="483"/>
        <v>0.1257</v>
      </c>
      <c r="X179" s="57">
        <v>1.9782</v>
      </c>
      <c r="Y179" s="46">
        <v>0.4065</v>
      </c>
      <c r="Z179" s="46">
        <v>0.404</v>
      </c>
      <c r="AA179" s="46">
        <v>0.4217</v>
      </c>
      <c r="AB179" s="46"/>
      <c r="AC179" s="46">
        <f t="shared" si="8"/>
        <v>0.8769</v>
      </c>
      <c r="AD179" s="46">
        <f t="shared" ref="AD179:AF179" si="499">Y179-I179</f>
        <v>0.0115</v>
      </c>
      <c r="AE179" s="46">
        <f t="shared" si="499"/>
        <v>0.0023</v>
      </c>
      <c r="AF179" s="46">
        <f t="shared" si="499"/>
        <v>0.0053</v>
      </c>
      <c r="AG179" s="46">
        <f t="shared" si="485"/>
        <v>0.0168</v>
      </c>
      <c r="AH179" s="46">
        <f t="shared" si="72"/>
        <v>0.0178</v>
      </c>
      <c r="AI179" s="46">
        <f t="shared" ref="AI179:AK179" si="500">S179-AD179</f>
        <v>0.0524</v>
      </c>
      <c r="AJ179" s="46">
        <f t="shared" si="500"/>
        <v>0.0153</v>
      </c>
      <c r="AK179" s="46">
        <f t="shared" si="500"/>
        <v>0.0389</v>
      </c>
      <c r="AL179" s="46">
        <f t="shared" si="487"/>
        <v>0.0913</v>
      </c>
      <c r="AM179" s="46">
        <f t="shared" si="488"/>
        <v>0.1066</v>
      </c>
      <c r="AN179" s="46">
        <f t="shared" si="214"/>
        <v>14.35272045</v>
      </c>
      <c r="AO179" s="46">
        <f t="shared" si="489"/>
        <v>36.49155722</v>
      </c>
      <c r="AP179" s="46">
        <f t="shared" si="16"/>
        <v>16.75794085</v>
      </c>
      <c r="AQ179" s="46">
        <f t="shared" si="490"/>
        <v>57.45937962</v>
      </c>
      <c r="AR179" s="46">
        <f t="shared" si="423"/>
        <v>5.175401534</v>
      </c>
      <c r="AS179" s="46"/>
      <c r="AT179" s="46"/>
      <c r="AU179" s="43">
        <f t="shared" si="19"/>
        <v>1.710070415</v>
      </c>
      <c r="AV179" s="43">
        <f t="shared" si="491"/>
        <v>4.347826087</v>
      </c>
      <c r="AW179" s="43">
        <f t="shared" si="21"/>
        <v>10.20453783</v>
      </c>
      <c r="AX179" s="43">
        <f t="shared" si="251"/>
        <v>0.008676250363</v>
      </c>
      <c r="AY179" s="46">
        <f t="shared" si="252"/>
        <v>11.91460825</v>
      </c>
      <c r="AZ179" s="49"/>
      <c r="BA179" s="49"/>
    </row>
    <row r="180" ht="15.75" customHeight="1">
      <c r="A180" s="50">
        <v>230.0</v>
      </c>
      <c r="B180" s="51">
        <v>44636.0</v>
      </c>
      <c r="C180" s="46">
        <v>232.0</v>
      </c>
      <c r="D180" s="50">
        <v>8.0</v>
      </c>
      <c r="E180" s="48">
        <v>11.0</v>
      </c>
      <c r="F180" s="50" t="s">
        <v>50</v>
      </c>
      <c r="G180" s="50">
        <v>1.1899</v>
      </c>
      <c r="H180" s="50">
        <v>0.4172</v>
      </c>
      <c r="I180" s="46"/>
      <c r="J180" s="50">
        <v>0.411</v>
      </c>
      <c r="K180" s="46"/>
      <c r="L180" s="46">
        <v>26.3</v>
      </c>
      <c r="M180" s="50">
        <v>2.4954</v>
      </c>
      <c r="N180" s="50">
        <v>0.5721</v>
      </c>
      <c r="O180" s="46"/>
      <c r="P180" s="50">
        <v>0.4153</v>
      </c>
      <c r="Q180" s="46"/>
      <c r="R180" s="46">
        <f t="shared" si="167"/>
        <v>1.3055</v>
      </c>
      <c r="S180" s="46"/>
      <c r="T180" s="46">
        <f t="shared" ref="T180:T183" si="501">P180-J180</f>
        <v>0.0043</v>
      </c>
      <c r="U180" s="46"/>
      <c r="V180" s="46">
        <f t="shared" ref="V180:V183" si="502">N180-H180</f>
        <v>0.1549</v>
      </c>
      <c r="W180" s="46">
        <f t="shared" ref="W180:W183" si="503">SUM(T180:V180)</f>
        <v>0.1592</v>
      </c>
      <c r="X180" s="58">
        <v>2.4748</v>
      </c>
      <c r="Y180" s="46"/>
      <c r="Z180" s="50">
        <v>0.4119</v>
      </c>
      <c r="AA180" s="46"/>
      <c r="AB180" s="50">
        <v>0.4553</v>
      </c>
      <c r="AC180" s="46">
        <f t="shared" si="8"/>
        <v>1.2849</v>
      </c>
      <c r="AD180" s="46"/>
      <c r="AE180" s="46">
        <f t="shared" ref="AE180:AE183" si="504">Z180-J180</f>
        <v>0.0009</v>
      </c>
      <c r="AF180" s="46"/>
      <c r="AG180" s="46">
        <f t="shared" ref="AG180:AG183" si="505">AB180-H180</f>
        <v>0.0381</v>
      </c>
      <c r="AH180" s="46">
        <f t="shared" si="72"/>
        <v>0.0206</v>
      </c>
      <c r="AI180" s="46"/>
      <c r="AJ180" s="46">
        <f t="shared" ref="AJ180:AJ183" si="506">T180-AE180</f>
        <v>0.0034</v>
      </c>
      <c r="AK180" s="46"/>
      <c r="AL180" s="46">
        <f t="shared" ref="AL180:AL183" si="507">V180-AG180</f>
        <v>0.1168</v>
      </c>
      <c r="AM180" s="46">
        <f t="shared" ref="AM180:AM183" si="508">AI180+AJ180+AL180</f>
        <v>0.1202</v>
      </c>
      <c r="AN180" s="46">
        <f t="shared" si="214"/>
        <v>2.828618968</v>
      </c>
      <c r="AO180" s="46"/>
      <c r="AP180" s="46">
        <f t="shared" si="16"/>
        <v>2.910958904</v>
      </c>
      <c r="AQ180" s="46"/>
      <c r="AR180" s="46">
        <f t="shared" si="423"/>
        <v>0.6265002212</v>
      </c>
      <c r="AS180" s="46"/>
      <c r="AT180" s="46"/>
      <c r="AU180" s="43">
        <f t="shared" si="19"/>
        <v>0.2604366143</v>
      </c>
      <c r="AV180" s="43"/>
      <c r="AW180" s="43">
        <f t="shared" si="21"/>
        <v>8.946763692</v>
      </c>
      <c r="AX180" s="43">
        <f t="shared" si="251"/>
        <v>0.006607500767</v>
      </c>
      <c r="AY180" s="46">
        <f t="shared" si="252"/>
        <v>9.207200306</v>
      </c>
      <c r="AZ180" s="49"/>
      <c r="BA180" s="49"/>
    </row>
    <row r="181" ht="15.75" customHeight="1">
      <c r="A181" s="50">
        <v>232.0</v>
      </c>
      <c r="B181" s="51">
        <v>44636.0</v>
      </c>
      <c r="C181" s="46">
        <v>232.0</v>
      </c>
      <c r="D181" s="50">
        <v>8.0</v>
      </c>
      <c r="E181" s="48">
        <v>11.0</v>
      </c>
      <c r="F181" s="50" t="s">
        <v>50</v>
      </c>
      <c r="G181" s="50">
        <v>1.1646</v>
      </c>
      <c r="H181" s="50">
        <v>0.4093</v>
      </c>
      <c r="I181" s="46"/>
      <c r="J181" s="50">
        <v>0.4119</v>
      </c>
      <c r="K181" s="46"/>
      <c r="L181" s="46">
        <v>26.6</v>
      </c>
      <c r="M181" s="50">
        <v>2.5626</v>
      </c>
      <c r="N181" s="50">
        <v>0.5731</v>
      </c>
      <c r="O181" s="46"/>
      <c r="P181" s="50">
        <v>0.5059</v>
      </c>
      <c r="Q181" s="46"/>
      <c r="R181" s="46">
        <f t="shared" si="167"/>
        <v>1.398</v>
      </c>
      <c r="S181" s="46"/>
      <c r="T181" s="46">
        <f t="shared" si="501"/>
        <v>0.094</v>
      </c>
      <c r="U181" s="46"/>
      <c r="V181" s="46">
        <f t="shared" si="502"/>
        <v>0.1638</v>
      </c>
      <c r="W181" s="46">
        <f t="shared" si="503"/>
        <v>0.2578</v>
      </c>
      <c r="X181" s="58">
        <v>2.54</v>
      </c>
      <c r="Y181" s="46"/>
      <c r="Z181" s="50">
        <v>0.4317</v>
      </c>
      <c r="AA181" s="46"/>
      <c r="AB181" s="50">
        <v>0.4502</v>
      </c>
      <c r="AC181" s="46">
        <f t="shared" si="8"/>
        <v>1.3754</v>
      </c>
      <c r="AD181" s="46"/>
      <c r="AE181" s="46">
        <f t="shared" si="504"/>
        <v>0.0198</v>
      </c>
      <c r="AF181" s="46"/>
      <c r="AG181" s="46">
        <f t="shared" si="505"/>
        <v>0.0409</v>
      </c>
      <c r="AH181" s="46">
        <f t="shared" si="72"/>
        <v>0.0226</v>
      </c>
      <c r="AI181" s="46"/>
      <c r="AJ181" s="46">
        <f t="shared" si="506"/>
        <v>0.0742</v>
      </c>
      <c r="AK181" s="46"/>
      <c r="AL181" s="46">
        <f t="shared" si="507"/>
        <v>0.1229</v>
      </c>
      <c r="AM181" s="46">
        <f t="shared" si="508"/>
        <v>0.1971</v>
      </c>
      <c r="AN181" s="46">
        <f t="shared" si="214"/>
        <v>37.64586504</v>
      </c>
      <c r="AO181" s="46"/>
      <c r="AP181" s="46">
        <f t="shared" si="16"/>
        <v>60.37428804</v>
      </c>
      <c r="AQ181" s="46"/>
      <c r="AR181" s="46">
        <f t="shared" si="423"/>
        <v>12.97099667</v>
      </c>
      <c r="AS181" s="46"/>
      <c r="AT181" s="46"/>
      <c r="AU181" s="43">
        <f t="shared" si="19"/>
        <v>5.30758226</v>
      </c>
      <c r="AV181" s="43"/>
      <c r="AW181" s="43">
        <f t="shared" si="21"/>
        <v>8.791130186</v>
      </c>
      <c r="AX181" s="43">
        <f t="shared" si="251"/>
        <v>0.01047229131</v>
      </c>
      <c r="AY181" s="46">
        <f t="shared" si="252"/>
        <v>14.09871245</v>
      </c>
      <c r="AZ181" s="49"/>
      <c r="BA181" s="49"/>
    </row>
    <row r="182" ht="15.75" customHeight="1">
      <c r="A182" s="50">
        <v>233.0</v>
      </c>
      <c r="B182" s="51">
        <v>44636.0</v>
      </c>
      <c r="C182" s="46">
        <v>232.0</v>
      </c>
      <c r="D182" s="50">
        <v>8.0</v>
      </c>
      <c r="E182" s="48">
        <v>11.0</v>
      </c>
      <c r="F182" s="50" t="s">
        <v>50</v>
      </c>
      <c r="G182" s="50">
        <v>1.1947</v>
      </c>
      <c r="H182" s="50">
        <v>0.4143</v>
      </c>
      <c r="I182" s="46"/>
      <c r="J182" s="50">
        <v>0.4116</v>
      </c>
      <c r="K182" s="46"/>
      <c r="L182" s="46">
        <v>26.4</v>
      </c>
      <c r="M182" s="50">
        <v>2.6602</v>
      </c>
      <c r="N182" s="50">
        <v>0.5781</v>
      </c>
      <c r="O182" s="46"/>
      <c r="P182" s="50">
        <v>0.4418</v>
      </c>
      <c r="Q182" s="46"/>
      <c r="R182" s="46">
        <f t="shared" si="167"/>
        <v>1.4655</v>
      </c>
      <c r="S182" s="46"/>
      <c r="T182" s="46">
        <f t="shared" si="501"/>
        <v>0.0302</v>
      </c>
      <c r="U182" s="46"/>
      <c r="V182" s="46">
        <f t="shared" si="502"/>
        <v>0.1638</v>
      </c>
      <c r="W182" s="46">
        <f t="shared" si="503"/>
        <v>0.194</v>
      </c>
      <c r="X182" s="58">
        <v>2.6348</v>
      </c>
      <c r="Y182" s="46"/>
      <c r="Z182" s="50">
        <v>0.4193</v>
      </c>
      <c r="AA182" s="46"/>
      <c r="AB182" s="50">
        <v>0.4499</v>
      </c>
      <c r="AC182" s="46">
        <f t="shared" si="8"/>
        <v>1.4401</v>
      </c>
      <c r="AD182" s="46"/>
      <c r="AE182" s="46">
        <f t="shared" si="504"/>
        <v>0.0077</v>
      </c>
      <c r="AF182" s="46"/>
      <c r="AG182" s="46">
        <f t="shared" si="505"/>
        <v>0.0356</v>
      </c>
      <c r="AH182" s="46">
        <f t="shared" si="72"/>
        <v>0.0254</v>
      </c>
      <c r="AI182" s="46"/>
      <c r="AJ182" s="46">
        <f t="shared" si="506"/>
        <v>0.0225</v>
      </c>
      <c r="AK182" s="46"/>
      <c r="AL182" s="46">
        <f t="shared" si="507"/>
        <v>0.1282</v>
      </c>
      <c r="AM182" s="46">
        <f t="shared" si="508"/>
        <v>0.1507</v>
      </c>
      <c r="AN182" s="46">
        <f t="shared" si="214"/>
        <v>14.93032515</v>
      </c>
      <c r="AO182" s="46"/>
      <c r="AP182" s="46">
        <f t="shared" si="16"/>
        <v>17.55070203</v>
      </c>
      <c r="AQ182" s="46"/>
      <c r="AR182" s="46">
        <f t="shared" si="423"/>
        <v>4.073537121</v>
      </c>
      <c r="AS182" s="46"/>
      <c r="AT182" s="46"/>
      <c r="AU182" s="43">
        <f t="shared" si="19"/>
        <v>1.53531218</v>
      </c>
      <c r="AV182" s="43"/>
      <c r="AW182" s="43">
        <f t="shared" si="21"/>
        <v>8.747867622</v>
      </c>
      <c r="AX182" s="43">
        <f t="shared" si="251"/>
        <v>0.008190331344</v>
      </c>
      <c r="AY182" s="46">
        <f t="shared" si="252"/>
        <v>10.2831798</v>
      </c>
      <c r="AZ182" s="49"/>
      <c r="BA182" s="49"/>
    </row>
    <row r="183" ht="15.75" customHeight="1">
      <c r="A183" s="50">
        <v>234.0</v>
      </c>
      <c r="B183" s="51">
        <v>44636.0</v>
      </c>
      <c r="C183" s="46">
        <v>232.0</v>
      </c>
      <c r="D183" s="50">
        <v>8.0</v>
      </c>
      <c r="E183" s="48">
        <v>11.0</v>
      </c>
      <c r="F183" s="50" t="s">
        <v>50</v>
      </c>
      <c r="G183" s="50">
        <v>1.198</v>
      </c>
      <c r="H183" s="50">
        <v>0.4179</v>
      </c>
      <c r="I183" s="50"/>
      <c r="J183" s="50">
        <v>0.4114</v>
      </c>
      <c r="K183" s="50"/>
      <c r="L183" s="50">
        <v>25.0</v>
      </c>
      <c r="M183" s="50">
        <v>2.5135</v>
      </c>
      <c r="N183" s="50">
        <v>0.5832</v>
      </c>
      <c r="O183" s="50"/>
      <c r="P183" s="50">
        <v>0.442</v>
      </c>
      <c r="Q183" s="50"/>
      <c r="R183" s="46">
        <f t="shared" si="167"/>
        <v>1.3155</v>
      </c>
      <c r="S183" s="50"/>
      <c r="T183" s="46">
        <f t="shared" si="501"/>
        <v>0.0306</v>
      </c>
      <c r="U183" s="50"/>
      <c r="V183" s="46">
        <f t="shared" si="502"/>
        <v>0.1653</v>
      </c>
      <c r="W183" s="46">
        <f t="shared" si="503"/>
        <v>0.1959</v>
      </c>
      <c r="X183" s="58">
        <v>2.4915</v>
      </c>
      <c r="Y183" s="50"/>
      <c r="Z183" s="50">
        <v>0.4176</v>
      </c>
      <c r="AA183" s="50"/>
      <c r="AB183" s="50">
        <v>0.4503</v>
      </c>
      <c r="AC183" s="46">
        <f t="shared" si="8"/>
        <v>1.2935</v>
      </c>
      <c r="AD183" s="50"/>
      <c r="AE183" s="46">
        <f t="shared" si="504"/>
        <v>0.0062</v>
      </c>
      <c r="AF183" s="50"/>
      <c r="AG183" s="46">
        <f t="shared" si="505"/>
        <v>0.0324</v>
      </c>
      <c r="AH183" s="46">
        <f t="shared" si="72"/>
        <v>0.022</v>
      </c>
      <c r="AI183" s="50"/>
      <c r="AJ183" s="46">
        <f t="shared" si="506"/>
        <v>0.0244</v>
      </c>
      <c r="AK183" s="50"/>
      <c r="AL183" s="46">
        <f t="shared" si="507"/>
        <v>0.1329</v>
      </c>
      <c r="AM183" s="46">
        <f t="shared" si="508"/>
        <v>0.1573</v>
      </c>
      <c r="AN183" s="46">
        <f t="shared" si="214"/>
        <v>15.51176097</v>
      </c>
      <c r="AO183" s="50"/>
      <c r="AP183" s="46">
        <f t="shared" si="16"/>
        <v>18.35966892</v>
      </c>
      <c r="AQ183" s="46"/>
      <c r="AR183" s="46">
        <f t="shared" si="423"/>
        <v>5.68931558</v>
      </c>
      <c r="AS183" s="50"/>
      <c r="AT183" s="46"/>
      <c r="AU183" s="43">
        <f t="shared" si="19"/>
        <v>1.854808058</v>
      </c>
      <c r="AV183" s="53"/>
      <c r="AW183" s="43">
        <f t="shared" si="21"/>
        <v>10.10262258</v>
      </c>
      <c r="AX183" s="43">
        <f t="shared" si="251"/>
        <v>0.0100672</v>
      </c>
      <c r="AY183" s="46">
        <f t="shared" si="252"/>
        <v>11.95743063</v>
      </c>
      <c r="AZ183" s="49"/>
      <c r="BA183" s="49"/>
    </row>
    <row r="184" ht="15.75" customHeight="1">
      <c r="A184" s="46">
        <v>478.0</v>
      </c>
      <c r="B184" s="47">
        <v>44636.0</v>
      </c>
      <c r="C184" s="46">
        <v>232.0</v>
      </c>
      <c r="D184" s="46">
        <v>8.0</v>
      </c>
      <c r="E184" s="48">
        <v>12.0</v>
      </c>
      <c r="F184" s="46" t="s">
        <v>51</v>
      </c>
      <c r="G184" s="46">
        <v>1.1153</v>
      </c>
      <c r="H184" s="46"/>
      <c r="I184" s="46">
        <v>0.395</v>
      </c>
      <c r="J184" s="46">
        <v>0.3972</v>
      </c>
      <c r="K184" s="46">
        <v>0.4102</v>
      </c>
      <c r="L184" s="46">
        <v>22.75</v>
      </c>
      <c r="M184" s="46">
        <v>1.8621</v>
      </c>
      <c r="N184" s="46"/>
      <c r="O184" s="46">
        <v>0.4522</v>
      </c>
      <c r="P184" s="46">
        <v>0.4273</v>
      </c>
      <c r="Q184" s="46">
        <v>0.4478</v>
      </c>
      <c r="R184" s="46">
        <f t="shared" si="167"/>
        <v>0.7468</v>
      </c>
      <c r="S184" s="46">
        <f t="shared" ref="S184:U184" si="509">O184-I184</f>
        <v>0.0572</v>
      </c>
      <c r="T184" s="46">
        <f t="shared" si="509"/>
        <v>0.0301</v>
      </c>
      <c r="U184" s="46">
        <f t="shared" si="509"/>
        <v>0.0376</v>
      </c>
      <c r="V184" s="46">
        <f t="shared" ref="V184:V189" si="513">S184+U184</f>
        <v>0.0948</v>
      </c>
      <c r="W184" s="46">
        <f t="shared" ref="W184:W189" si="514">SUM(S184:U184)</f>
        <v>0.1249</v>
      </c>
      <c r="X184" s="57">
        <v>1.8484</v>
      </c>
      <c r="Y184" s="46">
        <v>0.4047</v>
      </c>
      <c r="Z184" s="46">
        <v>0.4016</v>
      </c>
      <c r="AA184" s="46">
        <v>0.4144</v>
      </c>
      <c r="AB184" s="46"/>
      <c r="AC184" s="46">
        <f t="shared" si="8"/>
        <v>0.7331</v>
      </c>
      <c r="AD184" s="46">
        <f t="shared" ref="AD184:AF184" si="510">Y184-I184</f>
        <v>0.0097</v>
      </c>
      <c r="AE184" s="46">
        <f t="shared" si="510"/>
        <v>0.0044</v>
      </c>
      <c r="AF184" s="46">
        <f t="shared" si="510"/>
        <v>0.0042</v>
      </c>
      <c r="AG184" s="46">
        <f t="shared" ref="AG184:AG189" si="516">AD184+AF184</f>
        <v>0.0139</v>
      </c>
      <c r="AH184" s="46">
        <f t="shared" si="72"/>
        <v>0.0137</v>
      </c>
      <c r="AI184" s="46">
        <f t="shared" ref="AI184:AK184" si="511">S184-AD184</f>
        <v>0.0475</v>
      </c>
      <c r="AJ184" s="46">
        <f t="shared" si="511"/>
        <v>0.0257</v>
      </c>
      <c r="AK184" s="46">
        <f t="shared" si="511"/>
        <v>0.0334</v>
      </c>
      <c r="AL184" s="46">
        <f t="shared" ref="AL184:AL189" si="518">AI184+AK184</f>
        <v>0.0809</v>
      </c>
      <c r="AM184" s="46">
        <f t="shared" ref="AM184:AM189" si="519">AI184+AJ184+AK184</f>
        <v>0.1066</v>
      </c>
      <c r="AN184" s="46">
        <f t="shared" si="214"/>
        <v>24.10881801</v>
      </c>
      <c r="AO184" s="46">
        <f t="shared" ref="AO184:AO189" si="520">AK184/AM184*100</f>
        <v>31.33208255</v>
      </c>
      <c r="AP184" s="46">
        <f t="shared" si="16"/>
        <v>31.76761434</v>
      </c>
      <c r="AQ184" s="46">
        <f t="shared" ref="AQ184:AQ189" si="521">AK184/(AJ184+AI184)*100</f>
        <v>45.6284153</v>
      </c>
      <c r="AR184" s="46">
        <f t="shared" si="423"/>
        <v>9.285184123</v>
      </c>
      <c r="AS184" s="46"/>
      <c r="AT184" s="46"/>
      <c r="AU184" s="43">
        <f t="shared" si="19"/>
        <v>3.441349759</v>
      </c>
      <c r="AV184" s="43">
        <f t="shared" ref="AV184:AV189" si="522">AK184/R184*100</f>
        <v>4.47241564</v>
      </c>
      <c r="AW184" s="43">
        <f t="shared" si="21"/>
        <v>10.83288698</v>
      </c>
      <c r="AX184" s="43">
        <f t="shared" si="251"/>
        <v>0.00905342695</v>
      </c>
      <c r="AY184" s="46">
        <f t="shared" si="252"/>
        <v>14.27423674</v>
      </c>
      <c r="AZ184" s="49"/>
      <c r="BA184" s="49"/>
    </row>
    <row r="185" ht="15.75" customHeight="1">
      <c r="A185" s="46">
        <v>479.0</v>
      </c>
      <c r="B185" s="47">
        <v>44636.0</v>
      </c>
      <c r="C185" s="46">
        <v>232.0</v>
      </c>
      <c r="D185" s="46">
        <v>8.0</v>
      </c>
      <c r="E185" s="48">
        <v>12.0</v>
      </c>
      <c r="F185" s="46" t="s">
        <v>51</v>
      </c>
      <c r="G185" s="46">
        <v>1.1129</v>
      </c>
      <c r="H185" s="46"/>
      <c r="I185" s="46">
        <v>0.3965</v>
      </c>
      <c r="J185" s="46">
        <v>0.4041</v>
      </c>
      <c r="K185" s="46">
        <v>0.4118</v>
      </c>
      <c r="L185" s="46">
        <v>24.525</v>
      </c>
      <c r="M185" s="46">
        <v>2.0728</v>
      </c>
      <c r="N185" s="46"/>
      <c r="O185" s="46">
        <v>0.4792</v>
      </c>
      <c r="P185" s="46">
        <v>0.4601</v>
      </c>
      <c r="Q185" s="46">
        <v>0.4597</v>
      </c>
      <c r="R185" s="46">
        <f t="shared" si="167"/>
        <v>0.9599</v>
      </c>
      <c r="S185" s="46">
        <f t="shared" ref="S185:U185" si="512">O185-I185</f>
        <v>0.0827</v>
      </c>
      <c r="T185" s="46">
        <f t="shared" si="512"/>
        <v>0.056</v>
      </c>
      <c r="U185" s="46">
        <f t="shared" si="512"/>
        <v>0.0479</v>
      </c>
      <c r="V185" s="46">
        <f t="shared" si="513"/>
        <v>0.1306</v>
      </c>
      <c r="W185" s="46">
        <f t="shared" si="514"/>
        <v>0.1866</v>
      </c>
      <c r="X185" s="57">
        <v>2.0545</v>
      </c>
      <c r="Y185" s="46">
        <v>0.4083</v>
      </c>
      <c r="Z185" s="46">
        <v>0.4108</v>
      </c>
      <c r="AA185" s="46">
        <v>0.4172</v>
      </c>
      <c r="AB185" s="46"/>
      <c r="AC185" s="46">
        <f t="shared" si="8"/>
        <v>0.9416</v>
      </c>
      <c r="AD185" s="46">
        <f t="shared" ref="AD185:AF185" si="515">Y185-I185</f>
        <v>0.0118</v>
      </c>
      <c r="AE185" s="46">
        <f t="shared" si="515"/>
        <v>0.0067</v>
      </c>
      <c r="AF185" s="46">
        <f t="shared" si="515"/>
        <v>0.0054</v>
      </c>
      <c r="AG185" s="46">
        <f t="shared" si="516"/>
        <v>0.0172</v>
      </c>
      <c r="AH185" s="46">
        <f t="shared" si="72"/>
        <v>0.0183</v>
      </c>
      <c r="AI185" s="46">
        <f t="shared" ref="AI185:AK185" si="517">S185-AD185</f>
        <v>0.0709</v>
      </c>
      <c r="AJ185" s="46">
        <f t="shared" si="517"/>
        <v>0.0493</v>
      </c>
      <c r="AK185" s="46">
        <f t="shared" si="517"/>
        <v>0.0425</v>
      </c>
      <c r="AL185" s="46">
        <f t="shared" si="518"/>
        <v>0.1134</v>
      </c>
      <c r="AM185" s="46">
        <f t="shared" si="519"/>
        <v>0.1627</v>
      </c>
      <c r="AN185" s="46">
        <f t="shared" si="214"/>
        <v>30.30116779</v>
      </c>
      <c r="AO185" s="46">
        <f t="shared" si="520"/>
        <v>26.12169637</v>
      </c>
      <c r="AP185" s="46">
        <f t="shared" si="16"/>
        <v>43.47442681</v>
      </c>
      <c r="AQ185" s="46">
        <f t="shared" si="521"/>
        <v>35.3577371</v>
      </c>
      <c r="AR185" s="46">
        <f t="shared" si="423"/>
        <v>12.56612132</v>
      </c>
      <c r="AS185" s="46"/>
      <c r="AT185" s="46"/>
      <c r="AU185" s="43">
        <f t="shared" si="19"/>
        <v>5.135951662</v>
      </c>
      <c r="AV185" s="43">
        <f t="shared" si="522"/>
        <v>4.427544536</v>
      </c>
      <c r="AW185" s="43">
        <f t="shared" si="21"/>
        <v>11.8137306</v>
      </c>
      <c r="AX185" s="43">
        <f t="shared" si="251"/>
        <v>0.01102961885</v>
      </c>
      <c r="AY185" s="46">
        <f t="shared" si="252"/>
        <v>16.94968226</v>
      </c>
      <c r="AZ185" s="49"/>
      <c r="BA185" s="49"/>
    </row>
    <row r="186" ht="15.75" customHeight="1">
      <c r="A186" s="46">
        <v>480.0</v>
      </c>
      <c r="B186" s="47">
        <v>44636.0</v>
      </c>
      <c r="C186" s="46">
        <v>232.0</v>
      </c>
      <c r="D186" s="46">
        <v>8.0</v>
      </c>
      <c r="E186" s="48">
        <v>12.0</v>
      </c>
      <c r="F186" s="46" t="s">
        <v>51</v>
      </c>
      <c r="G186" s="46">
        <v>1.0827</v>
      </c>
      <c r="H186" s="46"/>
      <c r="I186" s="46">
        <v>0.3955</v>
      </c>
      <c r="J186" s="46">
        <v>0.394</v>
      </c>
      <c r="K186" s="46">
        <v>0.3903</v>
      </c>
      <c r="L186" s="46">
        <v>18.45</v>
      </c>
      <c r="M186" s="46">
        <v>1.6145</v>
      </c>
      <c r="N186" s="46"/>
      <c r="O186" s="46">
        <v>0.4344</v>
      </c>
      <c r="P186" s="46">
        <v>0.4107</v>
      </c>
      <c r="Q186" s="46">
        <v>0.4221</v>
      </c>
      <c r="R186" s="46">
        <f t="shared" si="167"/>
        <v>0.5318</v>
      </c>
      <c r="S186" s="46">
        <f t="shared" ref="S186:U186" si="523">O186-I186</f>
        <v>0.0389</v>
      </c>
      <c r="T186" s="46">
        <f t="shared" si="523"/>
        <v>0.0167</v>
      </c>
      <c r="U186" s="46">
        <f t="shared" si="523"/>
        <v>0.0318</v>
      </c>
      <c r="V186" s="46">
        <f t="shared" si="513"/>
        <v>0.0707</v>
      </c>
      <c r="W186" s="46">
        <f t="shared" si="514"/>
        <v>0.0874</v>
      </c>
      <c r="X186" s="57">
        <v>1.6036</v>
      </c>
      <c r="Y186" s="46">
        <v>0.4007</v>
      </c>
      <c r="Z186" s="46">
        <v>0.3956</v>
      </c>
      <c r="AA186" s="46">
        <v>0.3936</v>
      </c>
      <c r="AB186" s="46"/>
      <c r="AC186" s="46">
        <f t="shared" si="8"/>
        <v>0.5209</v>
      </c>
      <c r="AD186" s="46">
        <f t="shared" ref="AD186:AF186" si="524">Y186-I186</f>
        <v>0.0052</v>
      </c>
      <c r="AE186" s="46">
        <f t="shared" si="524"/>
        <v>0.0016</v>
      </c>
      <c r="AF186" s="46">
        <f t="shared" si="524"/>
        <v>0.0033</v>
      </c>
      <c r="AG186" s="46">
        <f t="shared" si="516"/>
        <v>0.0085</v>
      </c>
      <c r="AH186" s="46">
        <f t="shared" si="72"/>
        <v>0.0109</v>
      </c>
      <c r="AI186" s="46">
        <f t="shared" ref="AI186:AK186" si="525">S186-AD186</f>
        <v>0.0337</v>
      </c>
      <c r="AJ186" s="46">
        <f t="shared" si="525"/>
        <v>0.0151</v>
      </c>
      <c r="AK186" s="46">
        <f t="shared" si="525"/>
        <v>0.0285</v>
      </c>
      <c r="AL186" s="46">
        <f t="shared" si="518"/>
        <v>0.0622</v>
      </c>
      <c r="AM186" s="46">
        <f t="shared" si="519"/>
        <v>0.0773</v>
      </c>
      <c r="AN186" s="46">
        <f t="shared" si="214"/>
        <v>19.53428202</v>
      </c>
      <c r="AO186" s="46">
        <f t="shared" si="520"/>
        <v>36.86934023</v>
      </c>
      <c r="AP186" s="46">
        <f t="shared" si="16"/>
        <v>24.27652733</v>
      </c>
      <c r="AQ186" s="46">
        <f t="shared" si="521"/>
        <v>58.40163934</v>
      </c>
      <c r="AR186" s="46">
        <f t="shared" si="423"/>
        <v>14.43159175</v>
      </c>
      <c r="AS186" s="46"/>
      <c r="AT186" s="46"/>
      <c r="AU186" s="43">
        <f t="shared" si="19"/>
        <v>2.839413313</v>
      </c>
      <c r="AV186" s="43">
        <f t="shared" si="522"/>
        <v>5.359157578</v>
      </c>
      <c r="AW186" s="43">
        <f t="shared" si="21"/>
        <v>11.69612636</v>
      </c>
      <c r="AX186" s="43">
        <f t="shared" si="251"/>
        <v>0.01230808204</v>
      </c>
      <c r="AY186" s="46">
        <f t="shared" si="252"/>
        <v>14.53553968</v>
      </c>
      <c r="AZ186" s="49"/>
      <c r="BA186" s="49"/>
    </row>
    <row r="187" ht="15.75" customHeight="1">
      <c r="A187" s="46">
        <v>481.0</v>
      </c>
      <c r="B187" s="47">
        <v>44636.0</v>
      </c>
      <c r="C187" s="46">
        <v>232.0</v>
      </c>
      <c r="D187" s="46">
        <v>8.0</v>
      </c>
      <c r="E187" s="48">
        <v>12.0</v>
      </c>
      <c r="F187" s="46" t="s">
        <v>51</v>
      </c>
      <c r="G187" s="46">
        <v>1.0903</v>
      </c>
      <c r="H187" s="46"/>
      <c r="I187" s="46">
        <v>0.3941</v>
      </c>
      <c r="J187" s="46">
        <v>0.4082</v>
      </c>
      <c r="K187" s="46">
        <v>0.3956</v>
      </c>
      <c r="L187" s="46">
        <v>26.775</v>
      </c>
      <c r="M187" s="46">
        <v>2.5439</v>
      </c>
      <c r="N187" s="46"/>
      <c r="O187" s="46">
        <v>0.4965</v>
      </c>
      <c r="P187" s="46">
        <v>0.4416</v>
      </c>
      <c r="Q187" s="46">
        <v>0.4745</v>
      </c>
      <c r="R187" s="46">
        <f t="shared" si="167"/>
        <v>1.4536</v>
      </c>
      <c r="S187" s="46">
        <f t="shared" ref="S187:U187" si="526">O187-I187</f>
        <v>0.1024</v>
      </c>
      <c r="T187" s="46">
        <f t="shared" si="526"/>
        <v>0.0334</v>
      </c>
      <c r="U187" s="46">
        <f t="shared" si="526"/>
        <v>0.0789</v>
      </c>
      <c r="V187" s="46">
        <f t="shared" si="513"/>
        <v>0.1813</v>
      </c>
      <c r="W187" s="46">
        <f t="shared" si="514"/>
        <v>0.2147</v>
      </c>
      <c r="X187" s="57">
        <v>2.5175</v>
      </c>
      <c r="Y187" s="46">
        <v>0.4097</v>
      </c>
      <c r="Z187" s="46">
        <v>0.4125</v>
      </c>
      <c r="AA187" s="46">
        <v>0.404</v>
      </c>
      <c r="AB187" s="46"/>
      <c r="AC187" s="46">
        <f t="shared" si="8"/>
        <v>1.4272</v>
      </c>
      <c r="AD187" s="46">
        <f t="shared" ref="AD187:AF187" si="527">Y187-I187</f>
        <v>0.0156</v>
      </c>
      <c r="AE187" s="46">
        <f t="shared" si="527"/>
        <v>0.0043</v>
      </c>
      <c r="AF187" s="46">
        <f t="shared" si="527"/>
        <v>0.0084</v>
      </c>
      <c r="AG187" s="46">
        <f t="shared" si="516"/>
        <v>0.024</v>
      </c>
      <c r="AH187" s="46">
        <f t="shared" si="72"/>
        <v>0.0264</v>
      </c>
      <c r="AI187" s="46">
        <f t="shared" ref="AI187:AK187" si="528">S187-AD187</f>
        <v>0.0868</v>
      </c>
      <c r="AJ187" s="46">
        <f t="shared" si="528"/>
        <v>0.0291</v>
      </c>
      <c r="AK187" s="46">
        <f t="shared" si="528"/>
        <v>0.0705</v>
      </c>
      <c r="AL187" s="46">
        <f t="shared" si="518"/>
        <v>0.1573</v>
      </c>
      <c r="AM187" s="46">
        <f t="shared" si="519"/>
        <v>0.1864</v>
      </c>
      <c r="AN187" s="46">
        <f t="shared" si="214"/>
        <v>15.61158798</v>
      </c>
      <c r="AO187" s="46">
        <f t="shared" si="520"/>
        <v>37.82188841</v>
      </c>
      <c r="AP187" s="46">
        <f t="shared" si="16"/>
        <v>18.49968214</v>
      </c>
      <c r="AQ187" s="46">
        <f t="shared" si="521"/>
        <v>60.82830026</v>
      </c>
      <c r="AR187" s="46">
        <f t="shared" si="423"/>
        <v>4.934450061</v>
      </c>
      <c r="AS187" s="46"/>
      <c r="AT187" s="46"/>
      <c r="AU187" s="43">
        <f t="shared" si="19"/>
        <v>2.001926252</v>
      </c>
      <c r="AV187" s="43">
        <f t="shared" si="522"/>
        <v>4.850027518</v>
      </c>
      <c r="AW187" s="43">
        <f t="shared" si="21"/>
        <v>10.82140892</v>
      </c>
      <c r="AX187" s="43">
        <f t="shared" si="251"/>
        <v>0.009710855002</v>
      </c>
      <c r="AY187" s="46">
        <f t="shared" si="252"/>
        <v>12.82333517</v>
      </c>
      <c r="AZ187" s="49"/>
      <c r="BA187" s="49"/>
    </row>
    <row r="188" ht="15.75" customHeight="1">
      <c r="A188" s="46">
        <v>482.0</v>
      </c>
      <c r="B188" s="47">
        <v>44636.0</v>
      </c>
      <c r="C188" s="46">
        <v>232.0</v>
      </c>
      <c r="D188" s="46">
        <v>8.0</v>
      </c>
      <c r="E188" s="48">
        <v>12.0</v>
      </c>
      <c r="F188" s="46" t="s">
        <v>51</v>
      </c>
      <c r="G188" s="46">
        <v>1.099</v>
      </c>
      <c r="H188" s="46"/>
      <c r="I188" s="46">
        <v>0.394</v>
      </c>
      <c r="J188" s="46">
        <v>0.3943</v>
      </c>
      <c r="K188" s="46">
        <v>0.3982</v>
      </c>
      <c r="L188" s="46">
        <v>19.525</v>
      </c>
      <c r="M188" s="46">
        <v>1.6545</v>
      </c>
      <c r="N188" s="46"/>
      <c r="O188" s="46">
        <v>0.4375</v>
      </c>
      <c r="P188" s="46">
        <v>0.4163</v>
      </c>
      <c r="Q188" s="46">
        <v>0.428</v>
      </c>
      <c r="R188" s="46">
        <f t="shared" si="167"/>
        <v>0.5555</v>
      </c>
      <c r="S188" s="46">
        <f t="shared" ref="S188:U188" si="529">O188-I188</f>
        <v>0.0435</v>
      </c>
      <c r="T188" s="46">
        <f t="shared" si="529"/>
        <v>0.022</v>
      </c>
      <c r="U188" s="46">
        <f t="shared" si="529"/>
        <v>0.0298</v>
      </c>
      <c r="V188" s="46">
        <f t="shared" si="513"/>
        <v>0.0733</v>
      </c>
      <c r="W188" s="46">
        <f t="shared" si="514"/>
        <v>0.0953</v>
      </c>
      <c r="X188" s="57">
        <v>1.6409</v>
      </c>
      <c r="Y188" s="46">
        <v>0.4001</v>
      </c>
      <c r="Z188" s="46">
        <v>0.3968</v>
      </c>
      <c r="AA188" s="46">
        <v>0.4016</v>
      </c>
      <c r="AB188" s="46"/>
      <c r="AC188" s="46">
        <f t="shared" si="8"/>
        <v>0.5419</v>
      </c>
      <c r="AD188" s="46">
        <f t="shared" ref="AD188:AF188" si="530">Y188-I188</f>
        <v>0.0061</v>
      </c>
      <c r="AE188" s="46">
        <f t="shared" si="530"/>
        <v>0.0025</v>
      </c>
      <c r="AF188" s="46">
        <f t="shared" si="530"/>
        <v>0.0034</v>
      </c>
      <c r="AG188" s="46">
        <f t="shared" si="516"/>
        <v>0.0095</v>
      </c>
      <c r="AH188" s="46">
        <f t="shared" si="72"/>
        <v>0.0136</v>
      </c>
      <c r="AI188" s="46">
        <f t="shared" ref="AI188:AK188" si="531">S188-AD188</f>
        <v>0.0374</v>
      </c>
      <c r="AJ188" s="46">
        <f t="shared" si="531"/>
        <v>0.0195</v>
      </c>
      <c r="AK188" s="46">
        <f t="shared" si="531"/>
        <v>0.0264</v>
      </c>
      <c r="AL188" s="46">
        <f t="shared" si="518"/>
        <v>0.0638</v>
      </c>
      <c r="AM188" s="46">
        <f t="shared" si="519"/>
        <v>0.0833</v>
      </c>
      <c r="AN188" s="46">
        <f t="shared" si="214"/>
        <v>23.40936375</v>
      </c>
      <c r="AO188" s="46">
        <f t="shared" si="520"/>
        <v>31.69267707</v>
      </c>
      <c r="AP188" s="46">
        <f t="shared" si="16"/>
        <v>30.56426332</v>
      </c>
      <c r="AQ188" s="46">
        <f t="shared" si="521"/>
        <v>46.39718805</v>
      </c>
      <c r="AR188" s="46">
        <f t="shared" si="423"/>
        <v>14.3274532</v>
      </c>
      <c r="AS188" s="46"/>
      <c r="AT188" s="46"/>
      <c r="AU188" s="43">
        <f t="shared" si="19"/>
        <v>3.510351035</v>
      </c>
      <c r="AV188" s="43">
        <f t="shared" si="522"/>
        <v>4.752475248</v>
      </c>
      <c r="AW188" s="43">
        <f t="shared" si="21"/>
        <v>11.48514851</v>
      </c>
      <c r="AX188" s="43">
        <f t="shared" si="251"/>
        <v>0.01119107674</v>
      </c>
      <c r="AY188" s="46">
        <f t="shared" si="252"/>
        <v>14.99549955</v>
      </c>
      <c r="AZ188" s="49"/>
      <c r="BA188" s="49"/>
    </row>
    <row r="189" ht="15.75" customHeight="1">
      <c r="A189" s="46">
        <v>483.0</v>
      </c>
      <c r="B189" s="47">
        <v>44636.0</v>
      </c>
      <c r="C189" s="46">
        <v>232.0</v>
      </c>
      <c r="D189" s="46">
        <v>8.0</v>
      </c>
      <c r="E189" s="48">
        <v>12.0</v>
      </c>
      <c r="F189" s="46" t="s">
        <v>51</v>
      </c>
      <c r="G189" s="46">
        <v>1.1026</v>
      </c>
      <c r="H189" s="46"/>
      <c r="I189" s="46">
        <v>0.4054</v>
      </c>
      <c r="J189" s="46">
        <v>0.3975</v>
      </c>
      <c r="K189" s="46">
        <v>0.3959</v>
      </c>
      <c r="L189" s="46">
        <v>24.95</v>
      </c>
      <c r="M189" s="46">
        <v>2.3929</v>
      </c>
      <c r="N189" s="46"/>
      <c r="O189" s="46">
        <v>0.4942</v>
      </c>
      <c r="P189" s="46">
        <v>0.4431</v>
      </c>
      <c r="Q189" s="46">
        <v>0.4564</v>
      </c>
      <c r="R189" s="46">
        <f t="shared" si="167"/>
        <v>1.2903</v>
      </c>
      <c r="S189" s="46">
        <f t="shared" ref="S189:U189" si="532">O189-I189</f>
        <v>0.0888</v>
      </c>
      <c r="T189" s="46">
        <f t="shared" si="532"/>
        <v>0.0456</v>
      </c>
      <c r="U189" s="46">
        <f t="shared" si="532"/>
        <v>0.0605</v>
      </c>
      <c r="V189" s="46">
        <f t="shared" si="513"/>
        <v>0.1493</v>
      </c>
      <c r="W189" s="46">
        <f t="shared" si="514"/>
        <v>0.1949</v>
      </c>
      <c r="X189" s="57">
        <v>2.3701</v>
      </c>
      <c r="Y189" s="46">
        <v>0.4206</v>
      </c>
      <c r="Z189" s="46">
        <v>0.4034</v>
      </c>
      <c r="AA189" s="46">
        <v>0.4031</v>
      </c>
      <c r="AB189" s="46"/>
      <c r="AC189" s="46">
        <f t="shared" si="8"/>
        <v>1.2675</v>
      </c>
      <c r="AD189" s="46">
        <f t="shared" ref="AD189:AF189" si="533">Y189-I189</f>
        <v>0.0152</v>
      </c>
      <c r="AE189" s="46">
        <f t="shared" si="533"/>
        <v>0.0059</v>
      </c>
      <c r="AF189" s="46">
        <f t="shared" si="533"/>
        <v>0.0072</v>
      </c>
      <c r="AG189" s="46">
        <f t="shared" si="516"/>
        <v>0.0224</v>
      </c>
      <c r="AH189" s="46">
        <f t="shared" si="72"/>
        <v>0.0228</v>
      </c>
      <c r="AI189" s="46">
        <f t="shared" ref="AI189:AK189" si="534">S189-AD189</f>
        <v>0.0736</v>
      </c>
      <c r="AJ189" s="46">
        <f t="shared" si="534"/>
        <v>0.0397</v>
      </c>
      <c r="AK189" s="46">
        <f t="shared" si="534"/>
        <v>0.0533</v>
      </c>
      <c r="AL189" s="46">
        <f t="shared" si="518"/>
        <v>0.1269</v>
      </c>
      <c r="AM189" s="46">
        <f t="shared" si="519"/>
        <v>0.1666</v>
      </c>
      <c r="AN189" s="46">
        <f t="shared" si="214"/>
        <v>23.82953181</v>
      </c>
      <c r="AO189" s="46">
        <f t="shared" si="520"/>
        <v>31.99279712</v>
      </c>
      <c r="AP189" s="46">
        <f t="shared" si="16"/>
        <v>31.28447597</v>
      </c>
      <c r="AQ189" s="46">
        <f t="shared" si="521"/>
        <v>47.04324801</v>
      </c>
      <c r="AR189" s="46">
        <f t="shared" si="423"/>
        <v>9.343249563</v>
      </c>
      <c r="AS189" s="46"/>
      <c r="AT189" s="46"/>
      <c r="AU189" s="43">
        <f t="shared" si="19"/>
        <v>3.076803844</v>
      </c>
      <c r="AV189" s="43">
        <f t="shared" si="522"/>
        <v>4.130822289</v>
      </c>
      <c r="AW189" s="43">
        <f t="shared" si="21"/>
        <v>9.834922111</v>
      </c>
      <c r="AX189" s="43">
        <f t="shared" si="251"/>
        <v>0.01072663115</v>
      </c>
      <c r="AY189" s="46">
        <f t="shared" si="252"/>
        <v>12.91172596</v>
      </c>
      <c r="AZ189" s="49"/>
      <c r="BA189" s="49"/>
    </row>
    <row r="190" ht="15.75" customHeight="1">
      <c r="A190" s="50">
        <v>235.0</v>
      </c>
      <c r="B190" s="51">
        <v>44636.0</v>
      </c>
      <c r="C190" s="46">
        <v>232.0</v>
      </c>
      <c r="D190" s="50">
        <v>8.0</v>
      </c>
      <c r="E190" s="48">
        <v>12.0</v>
      </c>
      <c r="F190" s="50" t="s">
        <v>51</v>
      </c>
      <c r="G190" s="50">
        <v>1.1612</v>
      </c>
      <c r="H190" s="50">
        <v>0.4159</v>
      </c>
      <c r="I190" s="50"/>
      <c r="J190" s="50">
        <v>0.4103</v>
      </c>
      <c r="K190" s="50"/>
      <c r="L190" s="50">
        <v>29.1</v>
      </c>
      <c r="M190" s="50">
        <v>2.8162</v>
      </c>
      <c r="N190" s="50">
        <v>0.6511</v>
      </c>
      <c r="O190" s="50"/>
      <c r="P190" s="50">
        <v>0.534</v>
      </c>
      <c r="Q190" s="50"/>
      <c r="R190" s="46">
        <f t="shared" si="167"/>
        <v>1.655</v>
      </c>
      <c r="S190" s="50"/>
      <c r="T190" s="46">
        <f t="shared" ref="T190:T193" si="535">P190-J190</f>
        <v>0.1237</v>
      </c>
      <c r="U190" s="50"/>
      <c r="V190" s="46">
        <f t="shared" ref="V190:V193" si="536">N190-H190</f>
        <v>0.2352</v>
      </c>
      <c r="W190" s="46">
        <f t="shared" ref="W190:W193" si="537">SUM(T190:V190)</f>
        <v>0.3589</v>
      </c>
      <c r="X190" s="58">
        <v>2.7884</v>
      </c>
      <c r="Y190" s="50"/>
      <c r="Z190" s="50">
        <v>0.4354</v>
      </c>
      <c r="AA190" s="50"/>
      <c r="AB190" s="50">
        <v>0.4648</v>
      </c>
      <c r="AC190" s="46">
        <f t="shared" si="8"/>
        <v>1.6272</v>
      </c>
      <c r="AD190" s="50"/>
      <c r="AE190" s="46">
        <f t="shared" ref="AE190:AE193" si="538">Z190-J190</f>
        <v>0.0251</v>
      </c>
      <c r="AF190" s="50"/>
      <c r="AG190" s="46">
        <f t="shared" ref="AG190:AG193" si="539">AB190-H190</f>
        <v>0.0489</v>
      </c>
      <c r="AH190" s="46">
        <f t="shared" si="72"/>
        <v>0.0278</v>
      </c>
      <c r="AI190" s="50"/>
      <c r="AJ190" s="46">
        <f t="shared" ref="AJ190:AJ193" si="540">T190-AE190</f>
        <v>0.0986</v>
      </c>
      <c r="AK190" s="50"/>
      <c r="AL190" s="46">
        <f t="shared" ref="AL190:AL193" si="541">V190-AG190</f>
        <v>0.1863</v>
      </c>
      <c r="AM190" s="46">
        <f t="shared" ref="AM190:AM193" si="542">AI190+AJ190+AL190</f>
        <v>0.2849</v>
      </c>
      <c r="AN190" s="46">
        <f t="shared" si="214"/>
        <v>34.60863461</v>
      </c>
      <c r="AO190" s="50"/>
      <c r="AP190" s="46">
        <f t="shared" si="16"/>
        <v>52.92538916</v>
      </c>
      <c r="AQ190" s="46"/>
      <c r="AR190" s="46">
        <f t="shared" si="423"/>
        <v>11.35797855</v>
      </c>
      <c r="AS190" s="46"/>
      <c r="AT190" s="46"/>
      <c r="AU190" s="43">
        <f t="shared" si="19"/>
        <v>5.957703927</v>
      </c>
      <c r="AV190" s="53"/>
      <c r="AW190" s="43">
        <f t="shared" si="21"/>
        <v>11.25679758</v>
      </c>
      <c r="AX190" s="43">
        <f t="shared" si="251"/>
        <v>0.01156148133</v>
      </c>
      <c r="AY190" s="46">
        <f t="shared" si="252"/>
        <v>17.21450151</v>
      </c>
      <c r="AZ190" s="49"/>
      <c r="BA190" s="49"/>
    </row>
    <row r="191" ht="15.75" customHeight="1">
      <c r="A191" s="50">
        <v>236.0</v>
      </c>
      <c r="B191" s="51">
        <v>44636.0</v>
      </c>
      <c r="C191" s="46">
        <v>232.0</v>
      </c>
      <c r="D191" s="50">
        <v>8.0</v>
      </c>
      <c r="E191" s="48">
        <v>12.0</v>
      </c>
      <c r="F191" s="50" t="s">
        <v>51</v>
      </c>
      <c r="G191" s="50">
        <v>1.1947</v>
      </c>
      <c r="H191" s="50">
        <v>0.4098</v>
      </c>
      <c r="I191" s="50"/>
      <c r="J191" s="50">
        <v>0.4207</v>
      </c>
      <c r="K191" s="50"/>
      <c r="L191" s="50">
        <v>26.1</v>
      </c>
      <c r="M191" s="50">
        <v>2.5025</v>
      </c>
      <c r="N191" s="50">
        <v>0.5957</v>
      </c>
      <c r="O191" s="50"/>
      <c r="P191" s="50">
        <v>0.4581</v>
      </c>
      <c r="Q191" s="50"/>
      <c r="R191" s="46">
        <f t="shared" si="167"/>
        <v>1.3078</v>
      </c>
      <c r="S191" s="50"/>
      <c r="T191" s="46">
        <f t="shared" si="535"/>
        <v>0.0374</v>
      </c>
      <c r="U191" s="50"/>
      <c r="V191" s="46">
        <f t="shared" si="536"/>
        <v>0.1859</v>
      </c>
      <c r="W191" s="46">
        <f t="shared" si="537"/>
        <v>0.2233</v>
      </c>
      <c r="X191" s="58">
        <v>2.4823</v>
      </c>
      <c r="Y191" s="50"/>
      <c r="Z191" s="50">
        <v>0.4287</v>
      </c>
      <c r="AA191" s="50"/>
      <c r="AB191" s="50">
        <v>0.4532</v>
      </c>
      <c r="AC191" s="46">
        <f t="shared" si="8"/>
        <v>1.2876</v>
      </c>
      <c r="AD191" s="50"/>
      <c r="AE191" s="46">
        <f t="shared" si="538"/>
        <v>0.008</v>
      </c>
      <c r="AF191" s="50"/>
      <c r="AG191" s="46">
        <f t="shared" si="539"/>
        <v>0.0434</v>
      </c>
      <c r="AH191" s="46">
        <f t="shared" si="72"/>
        <v>0.0202</v>
      </c>
      <c r="AI191" s="50"/>
      <c r="AJ191" s="46">
        <f t="shared" si="540"/>
        <v>0.0294</v>
      </c>
      <c r="AK191" s="50"/>
      <c r="AL191" s="46">
        <f t="shared" si="541"/>
        <v>0.1425</v>
      </c>
      <c r="AM191" s="46">
        <f t="shared" si="542"/>
        <v>0.1719</v>
      </c>
      <c r="AN191" s="46">
        <f t="shared" si="214"/>
        <v>17.10296684</v>
      </c>
      <c r="AO191" s="50"/>
      <c r="AP191" s="46">
        <f t="shared" si="16"/>
        <v>20.63157895</v>
      </c>
      <c r="AQ191" s="46"/>
      <c r="AR191" s="46">
        <f t="shared" si="423"/>
        <v>5.612852542</v>
      </c>
      <c r="AS191" s="50"/>
      <c r="AT191" s="46"/>
      <c r="AU191" s="43">
        <f t="shared" si="19"/>
        <v>2.248050161</v>
      </c>
      <c r="AV191" s="53"/>
      <c r="AW191" s="43">
        <f t="shared" si="21"/>
        <v>10.89616149</v>
      </c>
      <c r="AX191" s="43">
        <f t="shared" si="251"/>
        <v>0.009668394323</v>
      </c>
      <c r="AY191" s="46">
        <f t="shared" si="252"/>
        <v>13.14421165</v>
      </c>
      <c r="AZ191" s="49"/>
      <c r="BA191" s="49"/>
    </row>
    <row r="192" ht="15.75" customHeight="1">
      <c r="A192" s="50">
        <v>237.0</v>
      </c>
      <c r="B192" s="51">
        <v>44636.0</v>
      </c>
      <c r="C192" s="46">
        <v>232.0</v>
      </c>
      <c r="D192" s="50">
        <v>8.0</v>
      </c>
      <c r="E192" s="48">
        <v>12.0</v>
      </c>
      <c r="F192" s="50" t="s">
        <v>51</v>
      </c>
      <c r="G192" s="50">
        <v>1.1697</v>
      </c>
      <c r="H192" s="50">
        <v>0.4118</v>
      </c>
      <c r="I192" s="50"/>
      <c r="J192" s="50">
        <v>0.4138</v>
      </c>
      <c r="K192" s="50"/>
      <c r="L192" s="50">
        <v>23.0</v>
      </c>
      <c r="M192" s="50">
        <v>2.1347</v>
      </c>
      <c r="N192" s="50">
        <v>0.5437</v>
      </c>
      <c r="O192" s="50"/>
      <c r="P192" s="50">
        <v>0.4201</v>
      </c>
      <c r="Q192" s="50"/>
      <c r="R192" s="46">
        <f t="shared" si="167"/>
        <v>0.965</v>
      </c>
      <c r="S192" s="50"/>
      <c r="T192" s="46">
        <f t="shared" si="535"/>
        <v>0.0063</v>
      </c>
      <c r="U192" s="50"/>
      <c r="V192" s="46">
        <f t="shared" si="536"/>
        <v>0.1319</v>
      </c>
      <c r="W192" s="46">
        <f t="shared" si="537"/>
        <v>0.1382</v>
      </c>
      <c r="X192" s="58">
        <v>2.1183</v>
      </c>
      <c r="Y192" s="50"/>
      <c r="Z192" s="50">
        <v>0.4148</v>
      </c>
      <c r="AA192" s="50"/>
      <c r="AB192" s="50">
        <v>0.4403</v>
      </c>
      <c r="AC192" s="46">
        <f t="shared" si="8"/>
        <v>0.9486</v>
      </c>
      <c r="AD192" s="50"/>
      <c r="AE192" s="46">
        <f t="shared" si="538"/>
        <v>0.001</v>
      </c>
      <c r="AF192" s="50"/>
      <c r="AG192" s="46">
        <f t="shared" si="539"/>
        <v>0.0285</v>
      </c>
      <c r="AH192" s="46">
        <f t="shared" si="72"/>
        <v>0.0164</v>
      </c>
      <c r="AI192" s="50"/>
      <c r="AJ192" s="46">
        <f t="shared" si="540"/>
        <v>0.0053</v>
      </c>
      <c r="AK192" s="50"/>
      <c r="AL192" s="46">
        <f t="shared" si="541"/>
        <v>0.1034</v>
      </c>
      <c r="AM192" s="46">
        <f t="shared" si="542"/>
        <v>0.1087</v>
      </c>
      <c r="AN192" s="46">
        <f t="shared" si="214"/>
        <v>4.875804968</v>
      </c>
      <c r="AO192" s="50"/>
      <c r="AP192" s="46">
        <f t="shared" si="16"/>
        <v>5.125725338</v>
      </c>
      <c r="AQ192" s="46"/>
      <c r="AR192" s="46">
        <f t="shared" si="423"/>
        <v>1.82009338</v>
      </c>
      <c r="AS192" s="50"/>
      <c r="AT192" s="46"/>
      <c r="AU192" s="43">
        <f t="shared" si="19"/>
        <v>0.5492227979</v>
      </c>
      <c r="AV192" s="53"/>
      <c r="AW192" s="43">
        <f t="shared" si="21"/>
        <v>10.71502591</v>
      </c>
      <c r="AX192" s="43">
        <f t="shared" si="251"/>
        <v>0.008934001808</v>
      </c>
      <c r="AY192" s="46">
        <f t="shared" si="252"/>
        <v>11.2642487</v>
      </c>
      <c r="AZ192" s="49"/>
      <c r="BA192" s="49"/>
    </row>
    <row r="193" ht="15.75" customHeight="1">
      <c r="A193" s="50">
        <v>238.0</v>
      </c>
      <c r="B193" s="51">
        <v>44636.0</v>
      </c>
      <c r="C193" s="46">
        <v>232.0</v>
      </c>
      <c r="D193" s="50">
        <v>8.0</v>
      </c>
      <c r="E193" s="48">
        <v>12.0</v>
      </c>
      <c r="F193" s="50" t="s">
        <v>51</v>
      </c>
      <c r="G193" s="50">
        <v>1.2035</v>
      </c>
      <c r="H193" s="50">
        <v>0.4117</v>
      </c>
      <c r="I193" s="50"/>
      <c r="J193" s="50">
        <v>0.4198</v>
      </c>
      <c r="K193" s="50"/>
      <c r="L193" s="61">
        <v>28.95</v>
      </c>
      <c r="M193" s="61">
        <v>2.8397</v>
      </c>
      <c r="N193" s="61">
        <v>0.632</v>
      </c>
      <c r="O193" s="61"/>
      <c r="P193" s="61">
        <v>0.5034</v>
      </c>
      <c r="Q193" s="61"/>
      <c r="R193" s="46">
        <f t="shared" si="167"/>
        <v>1.6362</v>
      </c>
      <c r="S193" s="50"/>
      <c r="T193" s="46">
        <f t="shared" si="535"/>
        <v>0.0836</v>
      </c>
      <c r="U193" s="50"/>
      <c r="V193" s="46">
        <f t="shared" si="536"/>
        <v>0.2203</v>
      </c>
      <c r="W193" s="46">
        <f t="shared" si="537"/>
        <v>0.3039</v>
      </c>
      <c r="X193" s="58">
        <v>2.8137</v>
      </c>
      <c r="Y193" s="50"/>
      <c r="Z193" s="50">
        <v>0.4361</v>
      </c>
      <c r="AA193" s="50"/>
      <c r="AB193" s="50">
        <v>0.4621</v>
      </c>
      <c r="AC193" s="46">
        <f t="shared" si="8"/>
        <v>1.6102</v>
      </c>
      <c r="AD193" s="50"/>
      <c r="AE193" s="46">
        <f t="shared" si="538"/>
        <v>0.0163</v>
      </c>
      <c r="AF193" s="50"/>
      <c r="AG193" s="46">
        <f t="shared" si="539"/>
        <v>0.0504</v>
      </c>
      <c r="AH193" s="46">
        <f t="shared" si="72"/>
        <v>0.026</v>
      </c>
      <c r="AI193" s="50"/>
      <c r="AJ193" s="46">
        <f t="shared" si="540"/>
        <v>0.0673</v>
      </c>
      <c r="AK193" s="50"/>
      <c r="AL193" s="46">
        <f t="shared" si="541"/>
        <v>0.1699</v>
      </c>
      <c r="AM193" s="46">
        <f t="shared" si="542"/>
        <v>0.2372</v>
      </c>
      <c r="AN193" s="46">
        <f t="shared" si="214"/>
        <v>28.37268128</v>
      </c>
      <c r="AO193" s="50"/>
      <c r="AP193" s="46">
        <f t="shared" si="16"/>
        <v>39.6115362</v>
      </c>
      <c r="AQ193" s="46"/>
      <c r="AR193" s="46">
        <f t="shared" si="423"/>
        <v>7.940739289</v>
      </c>
      <c r="AS193" s="50"/>
      <c r="AT193" s="46"/>
      <c r="AU193" s="43">
        <f t="shared" si="19"/>
        <v>4.113189097</v>
      </c>
      <c r="AV193" s="53"/>
      <c r="AW193" s="43">
        <f t="shared" si="21"/>
        <v>10.38381616</v>
      </c>
      <c r="AX193" s="43">
        <f t="shared" si="251"/>
        <v>0.009776175301</v>
      </c>
      <c r="AY193" s="46">
        <f t="shared" si="252"/>
        <v>14.49700526</v>
      </c>
      <c r="AZ193" s="49"/>
      <c r="BA193" s="49"/>
    </row>
    <row r="194" ht="15.75" customHeight="1">
      <c r="A194" s="43">
        <v>484.0</v>
      </c>
      <c r="B194" s="62">
        <v>44636.0</v>
      </c>
      <c r="C194" s="46">
        <v>232.0</v>
      </c>
      <c r="D194" s="43">
        <v>8.0</v>
      </c>
      <c r="E194" s="63">
        <v>13.0</v>
      </c>
      <c r="F194" s="43" t="s">
        <v>49</v>
      </c>
      <c r="G194" s="43">
        <v>1.1114</v>
      </c>
      <c r="H194" s="43"/>
      <c r="I194" s="43">
        <v>0.3927</v>
      </c>
      <c r="J194" s="43">
        <v>0.3994</v>
      </c>
      <c r="K194" s="43">
        <v>0.4026</v>
      </c>
      <c r="L194" s="43">
        <v>21.4</v>
      </c>
      <c r="M194" s="43">
        <v>1.8642</v>
      </c>
      <c r="N194" s="43"/>
      <c r="O194" s="43">
        <v>0.4354</v>
      </c>
      <c r="P194" s="43">
        <v>0.4007</v>
      </c>
      <c r="Q194" s="43">
        <v>0.4297</v>
      </c>
      <c r="R194" s="46">
        <f t="shared" si="167"/>
        <v>0.7528</v>
      </c>
      <c r="S194" s="43">
        <f t="shared" ref="S194:U194" si="543">O194-I194</f>
        <v>0.0427</v>
      </c>
      <c r="T194" s="46">
        <f t="shared" si="543"/>
        <v>0.0013</v>
      </c>
      <c r="U194" s="43">
        <f t="shared" si="543"/>
        <v>0.0271</v>
      </c>
      <c r="V194" s="43">
        <f t="shared" ref="V194:V200" si="547">S194+U194</f>
        <v>0.0698</v>
      </c>
      <c r="W194" s="46">
        <f t="shared" ref="W194:W200" si="548">SUM(S194:U194)</f>
        <v>0.0711</v>
      </c>
      <c r="X194" s="57">
        <v>1.8496</v>
      </c>
      <c r="Y194" s="43">
        <v>0.3989</v>
      </c>
      <c r="Z194" s="43">
        <v>0.3995</v>
      </c>
      <c r="AA194" s="43">
        <v>0.4056</v>
      </c>
      <c r="AB194" s="43"/>
      <c r="AC194" s="46">
        <f t="shared" si="8"/>
        <v>0.7382</v>
      </c>
      <c r="AD194" s="43">
        <f t="shared" ref="AD194:AF194" si="544">Y194-I194</f>
        <v>0.0062</v>
      </c>
      <c r="AE194" s="46">
        <f t="shared" si="544"/>
        <v>0.0001</v>
      </c>
      <c r="AF194" s="43">
        <f t="shared" si="544"/>
        <v>0.003</v>
      </c>
      <c r="AG194" s="46">
        <f t="shared" ref="AG194:AG200" si="550">AD194+AF194</f>
        <v>0.0092</v>
      </c>
      <c r="AH194" s="46">
        <f t="shared" si="72"/>
        <v>0.0146</v>
      </c>
      <c r="AI194" s="43">
        <f t="shared" ref="AI194:AK194" si="545">S194-AD194</f>
        <v>0.0365</v>
      </c>
      <c r="AJ194" s="46">
        <f t="shared" si="545"/>
        <v>0.0012</v>
      </c>
      <c r="AK194" s="43">
        <f t="shared" si="545"/>
        <v>0.0241</v>
      </c>
      <c r="AL194" s="46">
        <f t="shared" ref="AL194:AL200" si="552">AI194+AK194</f>
        <v>0.0606</v>
      </c>
      <c r="AM194" s="46">
        <f t="shared" ref="AM194:AM200" si="553">AI194+AJ194+AK194</f>
        <v>0.0618</v>
      </c>
      <c r="AN194" s="46">
        <f t="shared" si="214"/>
        <v>1.941747573</v>
      </c>
      <c r="AO194" s="43">
        <f t="shared" ref="AO194:AO200" si="554">AK194/AM194*100</f>
        <v>38.99676375</v>
      </c>
      <c r="AP194" s="46">
        <f t="shared" si="16"/>
        <v>1.98019802</v>
      </c>
      <c r="AQ194" s="46">
        <f t="shared" ref="AQ194:AQ200" si="555">AK194/(AJ194+AI194)*100</f>
        <v>63.92572944</v>
      </c>
      <c r="AR194" s="46">
        <f t="shared" si="423"/>
        <v>0.5759738483</v>
      </c>
      <c r="AS194" s="46"/>
      <c r="AT194" s="46"/>
      <c r="AU194" s="43">
        <f t="shared" si="19"/>
        <v>0.1594048884</v>
      </c>
      <c r="AV194" s="43">
        <f t="shared" ref="AV194:AV200" si="556">AK194/R194*100</f>
        <v>3.201381509</v>
      </c>
      <c r="AW194" s="43">
        <f t="shared" si="21"/>
        <v>8.049946865</v>
      </c>
      <c r="AX194" s="43">
        <f t="shared" si="251"/>
        <v>0.006305901099</v>
      </c>
      <c r="AY194" s="46">
        <f t="shared" si="252"/>
        <v>8.209351753</v>
      </c>
      <c r="AZ194" s="45"/>
      <c r="BA194" s="45"/>
      <c r="BB194" s="38"/>
    </row>
    <row r="195" ht="15.75" customHeight="1">
      <c r="A195" s="43">
        <v>485.0</v>
      </c>
      <c r="B195" s="62">
        <v>44636.0</v>
      </c>
      <c r="C195" s="46">
        <v>232.0</v>
      </c>
      <c r="D195" s="43">
        <v>8.0</v>
      </c>
      <c r="E195" s="63">
        <v>13.0</v>
      </c>
      <c r="F195" s="43" t="s">
        <v>49</v>
      </c>
      <c r="G195" s="43">
        <v>1.1089</v>
      </c>
      <c r="H195" s="43"/>
      <c r="I195" s="43">
        <v>0.3955</v>
      </c>
      <c r="J195" s="43">
        <v>0.3942</v>
      </c>
      <c r="K195" s="43">
        <v>0.3933</v>
      </c>
      <c r="L195" s="43">
        <v>23.6</v>
      </c>
      <c r="M195" s="43">
        <v>2.0896</v>
      </c>
      <c r="N195" s="43"/>
      <c r="O195" s="43">
        <v>0.4656</v>
      </c>
      <c r="P195" s="43">
        <v>0.4202</v>
      </c>
      <c r="Q195" s="43">
        <v>0.446</v>
      </c>
      <c r="R195" s="46">
        <f t="shared" si="167"/>
        <v>0.9807</v>
      </c>
      <c r="S195" s="43">
        <f t="shared" ref="S195:U195" si="546">O195-I195</f>
        <v>0.0701</v>
      </c>
      <c r="T195" s="46">
        <f t="shared" si="546"/>
        <v>0.026</v>
      </c>
      <c r="U195" s="43">
        <f t="shared" si="546"/>
        <v>0.0527</v>
      </c>
      <c r="V195" s="43">
        <f t="shared" si="547"/>
        <v>0.1228</v>
      </c>
      <c r="W195" s="46">
        <f t="shared" si="548"/>
        <v>0.1488</v>
      </c>
      <c r="X195" s="57">
        <v>2.07</v>
      </c>
      <c r="Y195" s="43">
        <v>0.4075</v>
      </c>
      <c r="Z195" s="43">
        <v>0.3975</v>
      </c>
      <c r="AA195" s="43">
        <v>0.3988</v>
      </c>
      <c r="AB195" s="43"/>
      <c r="AC195" s="46">
        <f t="shared" si="8"/>
        <v>0.9611</v>
      </c>
      <c r="AD195" s="43">
        <f t="shared" ref="AD195:AF195" si="549">Y195-I195</f>
        <v>0.012</v>
      </c>
      <c r="AE195" s="46">
        <f t="shared" si="549"/>
        <v>0.0033</v>
      </c>
      <c r="AF195" s="43">
        <f t="shared" si="549"/>
        <v>0.0055</v>
      </c>
      <c r="AG195" s="46">
        <f t="shared" si="550"/>
        <v>0.0175</v>
      </c>
      <c r="AH195" s="46">
        <f t="shared" si="72"/>
        <v>0.0196</v>
      </c>
      <c r="AI195" s="43">
        <f t="shared" ref="AI195:AK195" si="551">S195-AD195</f>
        <v>0.0581</v>
      </c>
      <c r="AJ195" s="46">
        <f t="shared" si="551"/>
        <v>0.0227</v>
      </c>
      <c r="AK195" s="43">
        <f t="shared" si="551"/>
        <v>0.0472</v>
      </c>
      <c r="AL195" s="46">
        <f t="shared" si="552"/>
        <v>0.1053</v>
      </c>
      <c r="AM195" s="46">
        <f t="shared" si="553"/>
        <v>0.128</v>
      </c>
      <c r="AN195" s="46">
        <f t="shared" si="214"/>
        <v>17.734375</v>
      </c>
      <c r="AO195" s="43">
        <f t="shared" si="554"/>
        <v>36.875</v>
      </c>
      <c r="AP195" s="46">
        <f t="shared" si="16"/>
        <v>21.55745489</v>
      </c>
      <c r="AQ195" s="46">
        <f t="shared" si="555"/>
        <v>58.41584158</v>
      </c>
      <c r="AR195" s="46">
        <f t="shared" si="423"/>
        <v>6.916893626</v>
      </c>
      <c r="AS195" s="46"/>
      <c r="AT195" s="46"/>
      <c r="AU195" s="43">
        <f t="shared" si="19"/>
        <v>2.314673193</v>
      </c>
      <c r="AV195" s="43">
        <f t="shared" si="556"/>
        <v>4.812888753</v>
      </c>
      <c r="AW195" s="43">
        <f t="shared" si="21"/>
        <v>10.73722851</v>
      </c>
      <c r="AX195" s="43">
        <f t="shared" si="251"/>
        <v>0.009738093963</v>
      </c>
      <c r="AY195" s="46">
        <f t="shared" si="252"/>
        <v>13.0519017</v>
      </c>
      <c r="AZ195" s="45"/>
      <c r="BA195" s="45"/>
      <c r="BB195" s="38"/>
    </row>
    <row r="196" ht="15.75" customHeight="1">
      <c r="A196" s="43">
        <v>486.0</v>
      </c>
      <c r="B196" s="62">
        <v>44636.0</v>
      </c>
      <c r="C196" s="46">
        <v>232.0</v>
      </c>
      <c r="D196" s="43">
        <v>8.0</v>
      </c>
      <c r="E196" s="63">
        <v>13.0</v>
      </c>
      <c r="F196" s="43" t="s">
        <v>49</v>
      </c>
      <c r="G196" s="43">
        <v>1.1148</v>
      </c>
      <c r="H196" s="43"/>
      <c r="I196" s="43">
        <v>0.3906</v>
      </c>
      <c r="J196" s="43">
        <v>0.3946</v>
      </c>
      <c r="K196" s="43">
        <v>0.3965</v>
      </c>
      <c r="L196" s="43">
        <v>22.85</v>
      </c>
      <c r="M196" s="43">
        <v>2.0853</v>
      </c>
      <c r="N196" s="43"/>
      <c r="O196" s="43">
        <v>0.4614</v>
      </c>
      <c r="P196" s="43">
        <v>0.4038</v>
      </c>
      <c r="Q196" s="43">
        <v>0.4439</v>
      </c>
      <c r="R196" s="46">
        <f t="shared" si="167"/>
        <v>0.9705</v>
      </c>
      <c r="S196" s="43">
        <f t="shared" ref="S196:U196" si="557">O196-I196</f>
        <v>0.0708</v>
      </c>
      <c r="T196" s="46">
        <f t="shared" si="557"/>
        <v>0.0092</v>
      </c>
      <c r="U196" s="43">
        <f t="shared" si="557"/>
        <v>0.0474</v>
      </c>
      <c r="V196" s="43">
        <f t="shared" si="547"/>
        <v>0.1182</v>
      </c>
      <c r="W196" s="46">
        <f t="shared" si="548"/>
        <v>0.1274</v>
      </c>
      <c r="X196" s="57">
        <v>2.0667</v>
      </c>
      <c r="Y196" s="43">
        <v>0.4001</v>
      </c>
      <c r="Z196" s="43">
        <v>0.3951</v>
      </c>
      <c r="AA196" s="43">
        <v>0.4018</v>
      </c>
      <c r="AB196" s="43"/>
      <c r="AC196" s="46">
        <f t="shared" si="8"/>
        <v>0.9519</v>
      </c>
      <c r="AD196" s="43">
        <f t="shared" ref="AD196:AF196" si="558">Y196-I196</f>
        <v>0.0095</v>
      </c>
      <c r="AE196" s="46">
        <f t="shared" si="558"/>
        <v>0.0005</v>
      </c>
      <c r="AF196" s="43">
        <f t="shared" si="558"/>
        <v>0.0053</v>
      </c>
      <c r="AG196" s="46">
        <f t="shared" si="550"/>
        <v>0.0148</v>
      </c>
      <c r="AH196" s="46">
        <f t="shared" si="72"/>
        <v>0.0186</v>
      </c>
      <c r="AI196" s="43">
        <f t="shared" ref="AI196:AK196" si="559">S196-AD196</f>
        <v>0.0613</v>
      </c>
      <c r="AJ196" s="46">
        <f t="shared" si="559"/>
        <v>0.0087</v>
      </c>
      <c r="AK196" s="43">
        <f t="shared" si="559"/>
        <v>0.0421</v>
      </c>
      <c r="AL196" s="46">
        <f t="shared" si="552"/>
        <v>0.1034</v>
      </c>
      <c r="AM196" s="46">
        <f t="shared" si="553"/>
        <v>0.1121</v>
      </c>
      <c r="AN196" s="46">
        <f t="shared" si="214"/>
        <v>7.760927743</v>
      </c>
      <c r="AO196" s="43">
        <f t="shared" si="554"/>
        <v>37.55575379</v>
      </c>
      <c r="AP196" s="46">
        <f t="shared" si="16"/>
        <v>8.413926499</v>
      </c>
      <c r="AQ196" s="46">
        <f t="shared" si="555"/>
        <v>60.14285714</v>
      </c>
      <c r="AR196" s="46">
        <f t="shared" ref="AR196:AR210" si="563">30^4.605*(AJ196/(L196)^4.605)*100</f>
        <v>3.047836455</v>
      </c>
      <c r="AS196" s="46"/>
      <c r="AT196" s="46"/>
      <c r="AU196" s="43">
        <f t="shared" si="19"/>
        <v>0.8964451314</v>
      </c>
      <c r="AV196" s="43">
        <f t="shared" si="556"/>
        <v>4.337970118</v>
      </c>
      <c r="AW196" s="43">
        <f t="shared" si="21"/>
        <v>10.65430191</v>
      </c>
      <c r="AX196" s="43">
        <f t="shared" si="251"/>
        <v>0.009396086352</v>
      </c>
      <c r="AY196" s="46">
        <f t="shared" si="252"/>
        <v>11.55074704</v>
      </c>
      <c r="AZ196" s="45"/>
      <c r="BA196" s="45"/>
      <c r="BB196" s="38"/>
    </row>
    <row r="197" ht="15.75" customHeight="1">
      <c r="A197" s="43">
        <v>487.0</v>
      </c>
      <c r="B197" s="62">
        <v>44636.0</v>
      </c>
      <c r="C197" s="46">
        <v>232.0</v>
      </c>
      <c r="D197" s="43">
        <v>8.0</v>
      </c>
      <c r="E197" s="63">
        <v>13.0</v>
      </c>
      <c r="F197" s="43" t="s">
        <v>49</v>
      </c>
      <c r="G197" s="43">
        <v>1.0955</v>
      </c>
      <c r="H197" s="43"/>
      <c r="I197" s="43">
        <v>0.3918</v>
      </c>
      <c r="J197" s="43">
        <v>0.3958</v>
      </c>
      <c r="K197" s="43">
        <v>0.3933</v>
      </c>
      <c r="L197" s="43">
        <v>27.9</v>
      </c>
      <c r="M197" s="43">
        <v>2.6382</v>
      </c>
      <c r="N197" s="43"/>
      <c r="O197" s="43">
        <v>0.4982</v>
      </c>
      <c r="P197" s="43">
        <v>0.4651</v>
      </c>
      <c r="Q197" s="43">
        <v>0.4772</v>
      </c>
      <c r="R197" s="46">
        <f t="shared" si="167"/>
        <v>1.5427</v>
      </c>
      <c r="S197" s="43">
        <f t="shared" ref="S197:U197" si="560">O197-I197</f>
        <v>0.1064</v>
      </c>
      <c r="T197" s="46">
        <f t="shared" si="560"/>
        <v>0.0693</v>
      </c>
      <c r="U197" s="43">
        <f t="shared" si="560"/>
        <v>0.0839</v>
      </c>
      <c r="V197" s="43">
        <f t="shared" si="547"/>
        <v>0.1903</v>
      </c>
      <c r="W197" s="46">
        <f t="shared" si="548"/>
        <v>0.2596</v>
      </c>
      <c r="X197" s="57">
        <v>2.6105</v>
      </c>
      <c r="Y197" s="43">
        <v>0.4067</v>
      </c>
      <c r="Z197" s="43">
        <v>0.4052</v>
      </c>
      <c r="AA197" s="43">
        <v>0.4035</v>
      </c>
      <c r="AB197" s="43"/>
      <c r="AC197" s="46">
        <f t="shared" si="8"/>
        <v>1.515</v>
      </c>
      <c r="AD197" s="43">
        <f t="shared" ref="AD197:AF197" si="561">Y197-I197</f>
        <v>0.0149</v>
      </c>
      <c r="AE197" s="46">
        <f t="shared" si="561"/>
        <v>0.0094</v>
      </c>
      <c r="AF197" s="43">
        <f t="shared" si="561"/>
        <v>0.0102</v>
      </c>
      <c r="AG197" s="46">
        <f t="shared" si="550"/>
        <v>0.0251</v>
      </c>
      <c r="AH197" s="46">
        <f t="shared" si="72"/>
        <v>0.0277</v>
      </c>
      <c r="AI197" s="43">
        <f t="shared" ref="AI197:AK197" si="562">S197-AD197</f>
        <v>0.0915</v>
      </c>
      <c r="AJ197" s="46">
        <f t="shared" si="562"/>
        <v>0.0599</v>
      </c>
      <c r="AK197" s="43">
        <f t="shared" si="562"/>
        <v>0.0737</v>
      </c>
      <c r="AL197" s="46">
        <f t="shared" si="552"/>
        <v>0.1652</v>
      </c>
      <c r="AM197" s="46">
        <f t="shared" si="553"/>
        <v>0.2251</v>
      </c>
      <c r="AN197" s="46">
        <f t="shared" si="214"/>
        <v>26.61039538</v>
      </c>
      <c r="AO197" s="43">
        <f t="shared" si="554"/>
        <v>32.741004</v>
      </c>
      <c r="AP197" s="46">
        <f t="shared" si="16"/>
        <v>36.2590799</v>
      </c>
      <c r="AQ197" s="46">
        <f t="shared" si="555"/>
        <v>48.67899604</v>
      </c>
      <c r="AR197" s="46">
        <f t="shared" si="563"/>
        <v>8.366866592</v>
      </c>
      <c r="AS197" s="46"/>
      <c r="AT197" s="46"/>
      <c r="AU197" s="43">
        <f t="shared" si="19"/>
        <v>3.882802878</v>
      </c>
      <c r="AV197" s="43">
        <f t="shared" si="556"/>
        <v>4.777338433</v>
      </c>
      <c r="AW197" s="43">
        <f t="shared" si="21"/>
        <v>10.70849809</v>
      </c>
      <c r="AX197" s="43">
        <f t="shared" si="251"/>
        <v>0.01036484675</v>
      </c>
      <c r="AY197" s="46">
        <f t="shared" si="252"/>
        <v>14.59130097</v>
      </c>
      <c r="AZ197" s="45"/>
      <c r="BA197" s="45"/>
      <c r="BB197" s="38"/>
    </row>
    <row r="198" ht="15.75" customHeight="1">
      <c r="A198" s="43">
        <v>488.0</v>
      </c>
      <c r="B198" s="62">
        <v>44636.0</v>
      </c>
      <c r="C198" s="46">
        <v>232.0</v>
      </c>
      <c r="D198" s="43">
        <v>8.0</v>
      </c>
      <c r="E198" s="63">
        <v>13.0</v>
      </c>
      <c r="F198" s="43" t="s">
        <v>49</v>
      </c>
      <c r="G198" s="43">
        <v>1.1012</v>
      </c>
      <c r="H198" s="43"/>
      <c r="I198" s="43">
        <v>0.3987</v>
      </c>
      <c r="J198" s="43">
        <v>0.3939</v>
      </c>
      <c r="K198" s="43">
        <v>0.4032</v>
      </c>
      <c r="L198" s="43">
        <v>27.775</v>
      </c>
      <c r="M198" s="43">
        <v>2.6946</v>
      </c>
      <c r="N198" s="43"/>
      <c r="O198" s="43">
        <v>0.4834</v>
      </c>
      <c r="P198" s="43">
        <v>0.4774</v>
      </c>
      <c r="Q198" s="43">
        <v>0.4846</v>
      </c>
      <c r="R198" s="46">
        <f t="shared" si="167"/>
        <v>1.5934</v>
      </c>
      <c r="S198" s="43">
        <f t="shared" ref="S198:U198" si="564">O198-I198</f>
        <v>0.0847</v>
      </c>
      <c r="T198" s="46">
        <f t="shared" si="564"/>
        <v>0.0835</v>
      </c>
      <c r="U198" s="43">
        <f t="shared" si="564"/>
        <v>0.0814</v>
      </c>
      <c r="V198" s="43">
        <f t="shared" si="547"/>
        <v>0.1661</v>
      </c>
      <c r="W198" s="46">
        <f t="shared" si="548"/>
        <v>0.2496</v>
      </c>
      <c r="X198" s="57">
        <v>2.6596</v>
      </c>
      <c r="Y198" s="43">
        <v>0.4097</v>
      </c>
      <c r="Z198" s="43">
        <v>0.4044</v>
      </c>
      <c r="AA198" s="43">
        <v>0.4137</v>
      </c>
      <c r="AB198" s="43"/>
      <c r="AC198" s="46">
        <f t="shared" si="8"/>
        <v>1.5584</v>
      </c>
      <c r="AD198" s="43">
        <f t="shared" ref="AD198:AF198" si="565">Y198-I198</f>
        <v>0.011</v>
      </c>
      <c r="AE198" s="46">
        <f t="shared" si="565"/>
        <v>0.0105</v>
      </c>
      <c r="AF198" s="43">
        <f t="shared" si="565"/>
        <v>0.0105</v>
      </c>
      <c r="AG198" s="46">
        <f t="shared" si="550"/>
        <v>0.0215</v>
      </c>
      <c r="AH198" s="46">
        <f t="shared" si="72"/>
        <v>0.035</v>
      </c>
      <c r="AI198" s="43">
        <f t="shared" ref="AI198:AK198" si="566">S198-AD198</f>
        <v>0.0737</v>
      </c>
      <c r="AJ198" s="46">
        <f t="shared" si="566"/>
        <v>0.073</v>
      </c>
      <c r="AK198" s="43">
        <f t="shared" si="566"/>
        <v>0.0709</v>
      </c>
      <c r="AL198" s="46">
        <f t="shared" si="552"/>
        <v>0.1446</v>
      </c>
      <c r="AM198" s="46">
        <f t="shared" si="553"/>
        <v>0.2176</v>
      </c>
      <c r="AN198" s="46">
        <f t="shared" si="214"/>
        <v>33.54779412</v>
      </c>
      <c r="AO198" s="43">
        <f t="shared" si="554"/>
        <v>32.58272059</v>
      </c>
      <c r="AP198" s="46">
        <f t="shared" si="16"/>
        <v>50.48409405</v>
      </c>
      <c r="AQ198" s="46">
        <f t="shared" si="555"/>
        <v>48.32992502</v>
      </c>
      <c r="AR198" s="46">
        <f t="shared" si="563"/>
        <v>10.409725</v>
      </c>
      <c r="AS198" s="46"/>
      <c r="AT198" s="46"/>
      <c r="AU198" s="43">
        <f t="shared" si="19"/>
        <v>4.581398268</v>
      </c>
      <c r="AV198" s="43">
        <f t="shared" si="556"/>
        <v>4.449604619</v>
      </c>
      <c r="AW198" s="43">
        <f t="shared" si="21"/>
        <v>9.074934103</v>
      </c>
      <c r="AX198" s="43">
        <f t="shared" si="251"/>
        <v>0.01015539191</v>
      </c>
      <c r="AY198" s="46">
        <f t="shared" si="252"/>
        <v>13.65633237</v>
      </c>
      <c r="AZ198" s="45"/>
      <c r="BA198" s="45"/>
      <c r="BB198" s="38"/>
    </row>
    <row r="199" ht="15.75" customHeight="1">
      <c r="A199" s="43">
        <v>489.0</v>
      </c>
      <c r="B199" s="62">
        <v>44636.0</v>
      </c>
      <c r="C199" s="46">
        <v>232.0</v>
      </c>
      <c r="D199" s="43">
        <v>8.0</v>
      </c>
      <c r="E199" s="63">
        <v>13.0</v>
      </c>
      <c r="F199" s="43" t="s">
        <v>49</v>
      </c>
      <c r="G199" s="43">
        <v>1.094</v>
      </c>
      <c r="H199" s="43"/>
      <c r="I199" s="43">
        <v>0.396</v>
      </c>
      <c r="J199" s="43">
        <v>0.3986</v>
      </c>
      <c r="K199" s="43">
        <v>0.3982</v>
      </c>
      <c r="L199" s="43">
        <v>17.275</v>
      </c>
      <c r="M199" s="43">
        <v>1.5028</v>
      </c>
      <c r="N199" s="43"/>
      <c r="O199" s="43">
        <v>0.4237</v>
      </c>
      <c r="P199" s="43">
        <v>0.401</v>
      </c>
      <c r="Q199" s="43">
        <v>0.4152</v>
      </c>
      <c r="R199" s="46">
        <f t="shared" si="167"/>
        <v>0.4088</v>
      </c>
      <c r="S199" s="43">
        <f t="shared" ref="S199:U199" si="567">O199-I199</f>
        <v>0.0277</v>
      </c>
      <c r="T199" s="46">
        <f t="shared" si="567"/>
        <v>0.0024</v>
      </c>
      <c r="U199" s="43">
        <f t="shared" si="567"/>
        <v>0.017</v>
      </c>
      <c r="V199" s="43">
        <f t="shared" si="547"/>
        <v>0.0447</v>
      </c>
      <c r="W199" s="46">
        <f t="shared" si="548"/>
        <v>0.0471</v>
      </c>
      <c r="X199" s="57">
        <v>1.495</v>
      </c>
      <c r="Y199" s="43">
        <v>0.3998</v>
      </c>
      <c r="Z199" s="43">
        <v>0.3992</v>
      </c>
      <c r="AA199" s="43">
        <v>0.3998</v>
      </c>
      <c r="AB199" s="43"/>
      <c r="AC199" s="46">
        <f t="shared" si="8"/>
        <v>0.401</v>
      </c>
      <c r="AD199" s="43">
        <f t="shared" ref="AD199:AF199" si="568">Y199-I199</f>
        <v>0.0038</v>
      </c>
      <c r="AE199" s="46">
        <f t="shared" si="568"/>
        <v>0.0006</v>
      </c>
      <c r="AF199" s="43">
        <f t="shared" si="568"/>
        <v>0.0016</v>
      </c>
      <c r="AG199" s="46">
        <f t="shared" si="550"/>
        <v>0.0054</v>
      </c>
      <c r="AH199" s="46">
        <f t="shared" si="72"/>
        <v>0.0078</v>
      </c>
      <c r="AI199" s="43">
        <f t="shared" ref="AI199:AK199" si="569">S199-AD199</f>
        <v>0.0239</v>
      </c>
      <c r="AJ199" s="46">
        <f t="shared" si="569"/>
        <v>0.0018</v>
      </c>
      <c r="AK199" s="43">
        <f t="shared" si="569"/>
        <v>0.0154</v>
      </c>
      <c r="AL199" s="46">
        <f t="shared" si="552"/>
        <v>0.0393</v>
      </c>
      <c r="AM199" s="46">
        <f t="shared" si="553"/>
        <v>0.0411</v>
      </c>
      <c r="AN199" s="46">
        <f t="shared" si="214"/>
        <v>4.379562044</v>
      </c>
      <c r="AO199" s="43">
        <f t="shared" si="554"/>
        <v>37.46958637</v>
      </c>
      <c r="AP199" s="46">
        <f t="shared" si="16"/>
        <v>4.580152672</v>
      </c>
      <c r="AQ199" s="46">
        <f t="shared" si="555"/>
        <v>59.92217899</v>
      </c>
      <c r="AR199" s="46">
        <f t="shared" si="563"/>
        <v>2.286155332</v>
      </c>
      <c r="AS199" s="46"/>
      <c r="AT199" s="46"/>
      <c r="AU199" s="43">
        <f t="shared" si="19"/>
        <v>0.4403131115</v>
      </c>
      <c r="AV199" s="43">
        <f t="shared" si="556"/>
        <v>3.767123288</v>
      </c>
      <c r="AW199" s="43">
        <f t="shared" si="21"/>
        <v>9.613502935</v>
      </c>
      <c r="AX199" s="43">
        <f t="shared" si="251"/>
        <v>0.007972373809</v>
      </c>
      <c r="AY199" s="46">
        <f t="shared" si="252"/>
        <v>10.05381605</v>
      </c>
      <c r="AZ199" s="45"/>
      <c r="BA199" s="45"/>
      <c r="BB199" s="38"/>
    </row>
    <row r="200" ht="15.75" customHeight="1">
      <c r="A200" s="43">
        <v>490.0</v>
      </c>
      <c r="B200" s="62">
        <v>44636.0</v>
      </c>
      <c r="C200" s="46">
        <v>232.0</v>
      </c>
      <c r="D200" s="43">
        <v>8.0</v>
      </c>
      <c r="E200" s="63">
        <v>13.0</v>
      </c>
      <c r="F200" s="43" t="s">
        <v>49</v>
      </c>
      <c r="G200" s="43">
        <v>1.0804</v>
      </c>
      <c r="H200" s="43"/>
      <c r="I200" s="43">
        <v>0.4031</v>
      </c>
      <c r="J200" s="43">
        <v>0.3953</v>
      </c>
      <c r="K200" s="43">
        <v>0.4047</v>
      </c>
      <c r="L200" s="43">
        <v>21.1</v>
      </c>
      <c r="M200" s="43">
        <v>1.7608</v>
      </c>
      <c r="N200" s="43"/>
      <c r="O200" s="43">
        <v>0.4486</v>
      </c>
      <c r="P200" s="43">
        <v>0.3993</v>
      </c>
      <c r="Q200" s="43">
        <v>0.4351</v>
      </c>
      <c r="R200" s="46">
        <f t="shared" si="167"/>
        <v>0.6804</v>
      </c>
      <c r="S200" s="43">
        <f t="shared" ref="S200:U200" si="570">O200-I200</f>
        <v>0.0455</v>
      </c>
      <c r="T200" s="46">
        <f t="shared" si="570"/>
        <v>0.004</v>
      </c>
      <c r="U200" s="43">
        <f t="shared" si="570"/>
        <v>0.0304</v>
      </c>
      <c r="V200" s="43">
        <f t="shared" si="547"/>
        <v>0.0759</v>
      </c>
      <c r="W200" s="46">
        <f t="shared" si="548"/>
        <v>0.0799</v>
      </c>
      <c r="X200" s="57">
        <v>1.748</v>
      </c>
      <c r="Y200" s="43">
        <v>0.4108</v>
      </c>
      <c r="Z200" s="43">
        <v>0.3965</v>
      </c>
      <c r="AA200" s="43">
        <v>0.4083</v>
      </c>
      <c r="AB200" s="43"/>
      <c r="AC200" s="46">
        <f t="shared" si="8"/>
        <v>0.6676</v>
      </c>
      <c r="AD200" s="43">
        <f t="shared" ref="AD200:AF200" si="571">Y200-I200</f>
        <v>0.0077</v>
      </c>
      <c r="AE200" s="46">
        <f t="shared" si="571"/>
        <v>0.0012</v>
      </c>
      <c r="AF200" s="43">
        <f t="shared" si="571"/>
        <v>0.0036</v>
      </c>
      <c r="AG200" s="46">
        <f t="shared" si="550"/>
        <v>0.0113</v>
      </c>
      <c r="AH200" s="46">
        <f t="shared" si="72"/>
        <v>0.0128</v>
      </c>
      <c r="AI200" s="43">
        <f t="shared" ref="AI200:AK200" si="572">S200-AD200</f>
        <v>0.0378</v>
      </c>
      <c r="AJ200" s="46">
        <f t="shared" si="572"/>
        <v>0.0028</v>
      </c>
      <c r="AK200" s="43">
        <f t="shared" si="572"/>
        <v>0.0268</v>
      </c>
      <c r="AL200" s="46">
        <f t="shared" si="552"/>
        <v>0.0646</v>
      </c>
      <c r="AM200" s="46">
        <f t="shared" si="553"/>
        <v>0.0674</v>
      </c>
      <c r="AN200" s="46">
        <f t="shared" si="214"/>
        <v>4.154302671</v>
      </c>
      <c r="AO200" s="43">
        <f t="shared" si="554"/>
        <v>39.76261128</v>
      </c>
      <c r="AP200" s="46">
        <f t="shared" si="16"/>
        <v>4.334365325</v>
      </c>
      <c r="AQ200" s="46">
        <f t="shared" si="555"/>
        <v>66.00985222</v>
      </c>
      <c r="AR200" s="46">
        <f t="shared" si="563"/>
        <v>1.415730872</v>
      </c>
      <c r="AS200" s="46"/>
      <c r="AT200" s="46"/>
      <c r="AU200" s="43">
        <f t="shared" si="19"/>
        <v>0.4115226337</v>
      </c>
      <c r="AV200" s="43">
        <f t="shared" si="556"/>
        <v>3.938859494</v>
      </c>
      <c r="AW200" s="43">
        <f t="shared" si="21"/>
        <v>9.49441505</v>
      </c>
      <c r="AX200" s="43">
        <f t="shared" si="251"/>
        <v>0.007174845121</v>
      </c>
      <c r="AY200" s="46">
        <f t="shared" si="252"/>
        <v>9.905937684</v>
      </c>
      <c r="AZ200" s="45"/>
      <c r="BA200" s="45"/>
      <c r="BB200" s="38"/>
    </row>
    <row r="201" ht="15.75" customHeight="1">
      <c r="A201" s="53">
        <v>251.0</v>
      </c>
      <c r="B201" s="64">
        <v>44636.0</v>
      </c>
      <c r="C201" s="46">
        <v>232.0</v>
      </c>
      <c r="D201" s="53">
        <v>8.0</v>
      </c>
      <c r="E201" s="63">
        <v>13.0</v>
      </c>
      <c r="F201" s="53" t="s">
        <v>49</v>
      </c>
      <c r="G201" s="53">
        <v>1.2</v>
      </c>
      <c r="H201" s="53">
        <v>0.4077</v>
      </c>
      <c r="I201" s="53"/>
      <c r="J201" s="53">
        <v>0.4129</v>
      </c>
      <c r="K201" s="53"/>
      <c r="L201" s="53">
        <v>26.5</v>
      </c>
      <c r="M201" s="53">
        <v>2.631</v>
      </c>
      <c r="N201" s="53">
        <v>0.5938</v>
      </c>
      <c r="O201" s="53"/>
      <c r="P201" s="53">
        <v>0.4416</v>
      </c>
      <c r="Q201" s="53"/>
      <c r="R201" s="46">
        <f t="shared" si="167"/>
        <v>1.431</v>
      </c>
      <c r="S201" s="53"/>
      <c r="T201" s="46">
        <f t="shared" ref="T201:T204" si="573">P201-J201</f>
        <v>0.0287</v>
      </c>
      <c r="U201" s="53"/>
      <c r="V201" s="43">
        <f t="shared" ref="V201:V204" si="574">N201-H201</f>
        <v>0.1861</v>
      </c>
      <c r="W201" s="46">
        <f t="shared" ref="W201:W204" si="575">SUM(T201:V201)</f>
        <v>0.2148</v>
      </c>
      <c r="X201" s="52">
        <v>2.4117</v>
      </c>
      <c r="Y201" s="53"/>
      <c r="Z201" s="53">
        <v>0.4184</v>
      </c>
      <c r="AA201" s="53"/>
      <c r="AB201" s="53">
        <v>0.4554</v>
      </c>
      <c r="AC201" s="46">
        <f t="shared" si="8"/>
        <v>1.2117</v>
      </c>
      <c r="AD201" s="53"/>
      <c r="AE201" s="46">
        <f t="shared" ref="AE201:AE204" si="576">Z201-J201</f>
        <v>0.0055</v>
      </c>
      <c r="AF201" s="53"/>
      <c r="AG201" s="46">
        <f t="shared" ref="AG201:AG204" si="577">AB201-H201</f>
        <v>0.0477</v>
      </c>
      <c r="AH201" s="46">
        <f t="shared" si="72"/>
        <v>0.2193</v>
      </c>
      <c r="AI201" s="53"/>
      <c r="AJ201" s="46">
        <f t="shared" ref="AJ201:AJ204" si="578">T201-AE201</f>
        <v>0.0232</v>
      </c>
      <c r="AK201" s="53"/>
      <c r="AL201" s="46">
        <f t="shared" ref="AL201:AL204" si="579">V201-AG201</f>
        <v>0.1384</v>
      </c>
      <c r="AM201" s="46">
        <f t="shared" ref="AM201:AM204" si="580">AI201+AJ201+AL201</f>
        <v>0.1616</v>
      </c>
      <c r="AN201" s="46">
        <f t="shared" si="214"/>
        <v>14.35643564</v>
      </c>
      <c r="AO201" s="53"/>
      <c r="AP201" s="46">
        <f t="shared" si="16"/>
        <v>16.76300578</v>
      </c>
      <c r="AQ201" s="46"/>
      <c r="AR201" s="46">
        <f t="shared" si="563"/>
        <v>4.107561867</v>
      </c>
      <c r="AS201" s="53"/>
      <c r="AT201" s="46"/>
      <c r="AU201" s="43">
        <f t="shared" si="19"/>
        <v>1.621243885</v>
      </c>
      <c r="AV201" s="53"/>
      <c r="AW201" s="43">
        <f t="shared" si="21"/>
        <v>9.671558351</v>
      </c>
      <c r="AX201" s="43">
        <f t="shared" si="251"/>
        <v>0.008683678473</v>
      </c>
      <c r="AY201" s="46">
        <f t="shared" si="252"/>
        <v>11.29280224</v>
      </c>
      <c r="AZ201" s="45"/>
      <c r="BA201" s="45"/>
      <c r="BB201" s="38"/>
    </row>
    <row r="202" ht="15.75" customHeight="1">
      <c r="A202" s="53">
        <v>253.0</v>
      </c>
      <c r="B202" s="64">
        <v>44636.0</v>
      </c>
      <c r="C202" s="46">
        <v>232.0</v>
      </c>
      <c r="D202" s="53">
        <v>8.0</v>
      </c>
      <c r="E202" s="63">
        <v>13.0</v>
      </c>
      <c r="F202" s="53" t="s">
        <v>49</v>
      </c>
      <c r="G202" s="53">
        <v>1.1863</v>
      </c>
      <c r="H202" s="53">
        <v>0.4056</v>
      </c>
      <c r="I202" s="53"/>
      <c r="J202" s="53">
        <v>0.4118</v>
      </c>
      <c r="K202" s="53"/>
      <c r="L202" s="53">
        <v>30.4</v>
      </c>
      <c r="M202" s="53">
        <v>3.3403</v>
      </c>
      <c r="N202" s="53">
        <v>0.7001</v>
      </c>
      <c r="O202" s="53"/>
      <c r="P202" s="53">
        <v>0.5417</v>
      </c>
      <c r="Q202" s="53"/>
      <c r="R202" s="46">
        <f t="shared" si="167"/>
        <v>2.154</v>
      </c>
      <c r="S202" s="53"/>
      <c r="T202" s="46">
        <f t="shared" si="573"/>
        <v>0.1299</v>
      </c>
      <c r="U202" s="53"/>
      <c r="V202" s="43">
        <f t="shared" si="574"/>
        <v>0.2945</v>
      </c>
      <c r="W202" s="46">
        <f t="shared" si="575"/>
        <v>0.4244</v>
      </c>
      <c r="X202" s="52">
        <v>3.3925</v>
      </c>
      <c r="Y202" s="53"/>
      <c r="Z202" s="53">
        <v>0.4406</v>
      </c>
      <c r="AA202" s="53"/>
      <c r="AB202" s="53">
        <v>0.4808</v>
      </c>
      <c r="AC202" s="46">
        <f t="shared" si="8"/>
        <v>2.2062</v>
      </c>
      <c r="AD202" s="53"/>
      <c r="AE202" s="46">
        <f t="shared" si="576"/>
        <v>0.0288</v>
      </c>
      <c r="AF202" s="53"/>
      <c r="AG202" s="46">
        <f t="shared" si="577"/>
        <v>0.0752</v>
      </c>
      <c r="AH202" s="46"/>
      <c r="AI202" s="53"/>
      <c r="AJ202" s="46">
        <f t="shared" si="578"/>
        <v>0.1011</v>
      </c>
      <c r="AK202" s="53"/>
      <c r="AL202" s="46">
        <f t="shared" si="579"/>
        <v>0.2193</v>
      </c>
      <c r="AM202" s="46">
        <f t="shared" si="580"/>
        <v>0.3204</v>
      </c>
      <c r="AN202" s="46">
        <f t="shared" si="214"/>
        <v>31.55430712</v>
      </c>
      <c r="AO202" s="53"/>
      <c r="AP202" s="46">
        <f t="shared" si="16"/>
        <v>46.10123119</v>
      </c>
      <c r="AQ202" s="46"/>
      <c r="AR202" s="46">
        <f t="shared" si="563"/>
        <v>9.511777464</v>
      </c>
      <c r="AS202" s="53"/>
      <c r="AT202" s="46"/>
      <c r="AU202" s="43">
        <f t="shared" si="19"/>
        <v>4.693593315</v>
      </c>
      <c r="AV202" s="53"/>
      <c r="AW202" s="43">
        <f t="shared" si="21"/>
        <v>10.1810585</v>
      </c>
      <c r="AX202" s="43">
        <f t="shared" si="251"/>
        <v>0.01140438202</v>
      </c>
      <c r="AY202" s="46">
        <f t="shared" si="252"/>
        <v>14.87465181</v>
      </c>
      <c r="AZ202" s="45"/>
      <c r="BA202" s="45"/>
      <c r="BB202" s="38"/>
    </row>
    <row r="203" ht="15.75" customHeight="1">
      <c r="A203" s="53">
        <v>257.0</v>
      </c>
      <c r="B203" s="64">
        <v>44636.0</v>
      </c>
      <c r="C203" s="46">
        <v>232.0</v>
      </c>
      <c r="D203" s="53">
        <v>8.0</v>
      </c>
      <c r="E203" s="63">
        <v>13.0</v>
      </c>
      <c r="F203" s="53" t="s">
        <v>49</v>
      </c>
      <c r="G203" s="53">
        <v>1.1775</v>
      </c>
      <c r="H203" s="53">
        <v>0.4149</v>
      </c>
      <c r="I203" s="53"/>
      <c r="J203" s="53">
        <v>0.4084</v>
      </c>
      <c r="K203" s="53"/>
      <c r="L203" s="53">
        <v>29.4</v>
      </c>
      <c r="M203" s="53">
        <v>2.8734</v>
      </c>
      <c r="N203" s="53">
        <v>0.6199</v>
      </c>
      <c r="O203" s="53"/>
      <c r="P203" s="53">
        <v>0.4275</v>
      </c>
      <c r="Q203" s="53"/>
      <c r="R203" s="46">
        <f t="shared" si="167"/>
        <v>1.6959</v>
      </c>
      <c r="S203" s="53"/>
      <c r="T203" s="46">
        <f t="shared" si="573"/>
        <v>0.0191</v>
      </c>
      <c r="U203" s="53"/>
      <c r="V203" s="43">
        <f t="shared" si="574"/>
        <v>0.205</v>
      </c>
      <c r="W203" s="46">
        <f t="shared" si="575"/>
        <v>0.2241</v>
      </c>
      <c r="X203" s="52">
        <v>2.8461</v>
      </c>
      <c r="Y203" s="53"/>
      <c r="Z203" s="53">
        <v>0.4126</v>
      </c>
      <c r="AA203" s="53"/>
      <c r="AB203" s="53">
        <v>0.4651</v>
      </c>
      <c r="AC203" s="46">
        <f t="shared" si="8"/>
        <v>1.6686</v>
      </c>
      <c r="AD203" s="53"/>
      <c r="AE203" s="46">
        <f t="shared" si="576"/>
        <v>0.0042</v>
      </c>
      <c r="AF203" s="53"/>
      <c r="AG203" s="46">
        <f t="shared" si="577"/>
        <v>0.0502</v>
      </c>
      <c r="AH203" s="46">
        <f t="shared" ref="AH203:AH317" si="581">R203-AC203</f>
        <v>0.0273</v>
      </c>
      <c r="AI203" s="53"/>
      <c r="AJ203" s="46">
        <f t="shared" si="578"/>
        <v>0.0149</v>
      </c>
      <c r="AK203" s="53"/>
      <c r="AL203" s="46">
        <f t="shared" si="579"/>
        <v>0.1548</v>
      </c>
      <c r="AM203" s="46">
        <f t="shared" si="580"/>
        <v>0.1697</v>
      </c>
      <c r="AN203" s="46">
        <f t="shared" si="214"/>
        <v>8.780200354</v>
      </c>
      <c r="AO203" s="53"/>
      <c r="AP203" s="46">
        <f t="shared" si="16"/>
        <v>9.625322997</v>
      </c>
      <c r="AQ203" s="46"/>
      <c r="AR203" s="46">
        <f t="shared" si="563"/>
        <v>1.635272713</v>
      </c>
      <c r="AS203" s="53"/>
      <c r="AT203" s="46"/>
      <c r="AU203" s="43">
        <f t="shared" si="19"/>
        <v>0.8785895395</v>
      </c>
      <c r="AV203" s="53"/>
      <c r="AW203" s="43">
        <f t="shared" si="21"/>
        <v>9.127896692</v>
      </c>
      <c r="AX203" s="43">
        <f t="shared" si="251"/>
        <v>0.006677899074</v>
      </c>
      <c r="AY203" s="46">
        <f t="shared" si="252"/>
        <v>10.00648623</v>
      </c>
      <c r="AZ203" s="45"/>
      <c r="BA203" s="45"/>
      <c r="BB203" s="38"/>
    </row>
    <row r="204" ht="15.75" customHeight="1">
      <c r="A204" s="53">
        <v>272.0</v>
      </c>
      <c r="B204" s="64">
        <v>44636.0</v>
      </c>
      <c r="C204" s="46">
        <v>232.0</v>
      </c>
      <c r="D204" s="53">
        <v>8.0</v>
      </c>
      <c r="E204" s="63">
        <v>13.0</v>
      </c>
      <c r="F204" s="53" t="s">
        <v>49</v>
      </c>
      <c r="G204" s="53">
        <v>1.1785</v>
      </c>
      <c r="H204" s="53">
        <v>0.4128</v>
      </c>
      <c r="I204" s="53"/>
      <c r="J204" s="53">
        <v>0.4069</v>
      </c>
      <c r="K204" s="53"/>
      <c r="L204" s="53">
        <v>27.5</v>
      </c>
      <c r="M204" s="53">
        <v>2.8116</v>
      </c>
      <c r="N204" s="53">
        <v>0.6019</v>
      </c>
      <c r="O204" s="53"/>
      <c r="P204" s="53">
        <v>0.452</v>
      </c>
      <c r="Q204" s="53"/>
      <c r="R204" s="46">
        <f t="shared" si="167"/>
        <v>1.6331</v>
      </c>
      <c r="S204" s="53"/>
      <c r="T204" s="46">
        <f t="shared" si="573"/>
        <v>0.0451</v>
      </c>
      <c r="U204" s="53"/>
      <c r="V204" s="43">
        <f t="shared" si="574"/>
        <v>0.1891</v>
      </c>
      <c r="W204" s="46">
        <f t="shared" si="575"/>
        <v>0.2342</v>
      </c>
      <c r="X204" s="52">
        <v>2.7916</v>
      </c>
      <c r="Y204" s="53"/>
      <c r="Z204" s="53">
        <v>0.4208</v>
      </c>
      <c r="AA204" s="53"/>
      <c r="AB204" s="53">
        <v>0.4828</v>
      </c>
      <c r="AC204" s="46">
        <f t="shared" si="8"/>
        <v>1.6131</v>
      </c>
      <c r="AD204" s="53"/>
      <c r="AE204" s="46">
        <f t="shared" si="576"/>
        <v>0.0139</v>
      </c>
      <c r="AF204" s="53"/>
      <c r="AG204" s="46">
        <f t="shared" si="577"/>
        <v>0.07</v>
      </c>
      <c r="AH204" s="46">
        <f t="shared" si="581"/>
        <v>0.02</v>
      </c>
      <c r="AI204" s="53"/>
      <c r="AJ204" s="46">
        <f t="shared" si="578"/>
        <v>0.0312</v>
      </c>
      <c r="AK204" s="53"/>
      <c r="AL204" s="46">
        <f t="shared" si="579"/>
        <v>0.1191</v>
      </c>
      <c r="AM204" s="46">
        <f t="shared" si="580"/>
        <v>0.1503</v>
      </c>
      <c r="AN204" s="46">
        <f t="shared" si="214"/>
        <v>20.75848303</v>
      </c>
      <c r="AO204" s="53"/>
      <c r="AP204" s="46">
        <f t="shared" si="16"/>
        <v>26.19647355</v>
      </c>
      <c r="AQ204" s="46"/>
      <c r="AR204" s="46">
        <f t="shared" si="563"/>
        <v>4.657693613</v>
      </c>
      <c r="AS204" s="53"/>
      <c r="AT204" s="46"/>
      <c r="AU204" s="43">
        <f t="shared" si="19"/>
        <v>1.910477007</v>
      </c>
      <c r="AV204" s="53"/>
      <c r="AW204" s="43">
        <f t="shared" si="21"/>
        <v>7.292878574</v>
      </c>
      <c r="AX204" s="43">
        <f t="shared" si="251"/>
        <v>0.007227047333</v>
      </c>
      <c r="AY204" s="46">
        <f t="shared" si="252"/>
        <v>9.203355581</v>
      </c>
      <c r="AZ204" s="45"/>
      <c r="BA204" s="45"/>
      <c r="BB204" s="38"/>
    </row>
    <row r="205" ht="15.75" customHeight="1">
      <c r="A205" s="43">
        <v>491.0</v>
      </c>
      <c r="B205" s="62">
        <v>44636.0</v>
      </c>
      <c r="C205" s="46">
        <v>232.0</v>
      </c>
      <c r="D205" s="43">
        <v>8.0</v>
      </c>
      <c r="E205" s="63">
        <v>14.0</v>
      </c>
      <c r="F205" s="43" t="s">
        <v>53</v>
      </c>
      <c r="G205" s="43">
        <v>1.0955</v>
      </c>
      <c r="H205" s="43"/>
      <c r="I205" s="43">
        <v>0.3983</v>
      </c>
      <c r="J205" s="43">
        <v>0.3957</v>
      </c>
      <c r="K205" s="43">
        <v>0.3944</v>
      </c>
      <c r="L205" s="43">
        <v>18.0</v>
      </c>
      <c r="M205" s="43">
        <v>1.4984</v>
      </c>
      <c r="N205" s="43"/>
      <c r="O205" s="43">
        <v>0.4274</v>
      </c>
      <c r="P205" s="43">
        <v>0.3972</v>
      </c>
      <c r="Q205" s="43">
        <v>0.4107</v>
      </c>
      <c r="R205" s="46">
        <f t="shared" si="167"/>
        <v>0.4029</v>
      </c>
      <c r="S205" s="43">
        <f t="shared" ref="S205:U205" si="582">O205-I205</f>
        <v>0.0291</v>
      </c>
      <c r="T205" s="46">
        <f t="shared" si="582"/>
        <v>0.0015</v>
      </c>
      <c r="U205" s="43">
        <f t="shared" si="582"/>
        <v>0.0163</v>
      </c>
      <c r="V205" s="43">
        <f t="shared" ref="V205:V210" si="586">S205+U205</f>
        <v>0.0454</v>
      </c>
      <c r="W205" s="46">
        <f t="shared" ref="W205:W210" si="587">SUM(S205:U205)</f>
        <v>0.0469</v>
      </c>
      <c r="X205" s="57">
        <v>1.4927</v>
      </c>
      <c r="Y205" s="43">
        <v>0.4037</v>
      </c>
      <c r="Z205" s="43">
        <v>0.396</v>
      </c>
      <c r="AA205" s="43">
        <v>0.3968</v>
      </c>
      <c r="AB205" s="43"/>
      <c r="AC205" s="46">
        <f t="shared" si="8"/>
        <v>0.3972</v>
      </c>
      <c r="AD205" s="43">
        <f t="shared" ref="AD205:AF205" si="583">Y205-I205</f>
        <v>0.0054</v>
      </c>
      <c r="AE205" s="46">
        <f t="shared" si="583"/>
        <v>0.0003</v>
      </c>
      <c r="AF205" s="43">
        <f t="shared" si="583"/>
        <v>0.0024</v>
      </c>
      <c r="AG205" s="46">
        <f t="shared" ref="AG205:AG210" si="589">AD205+AF205</f>
        <v>0.0078</v>
      </c>
      <c r="AH205" s="46">
        <f t="shared" si="581"/>
        <v>0.0057</v>
      </c>
      <c r="AI205" s="43">
        <f t="shared" ref="AI205:AK205" si="584">S205-AD205</f>
        <v>0.0237</v>
      </c>
      <c r="AJ205" s="46">
        <f t="shared" si="584"/>
        <v>0.0012</v>
      </c>
      <c r="AK205" s="43">
        <f t="shared" si="584"/>
        <v>0.0139</v>
      </c>
      <c r="AL205" s="46">
        <f t="shared" ref="AL205:AL210" si="591">AI205+AK205</f>
        <v>0.0376</v>
      </c>
      <c r="AM205" s="46">
        <f t="shared" ref="AM205:AM210" si="592">AI205+AJ205+AK205</f>
        <v>0.0388</v>
      </c>
      <c r="AN205" s="46">
        <f t="shared" si="214"/>
        <v>3.092783505</v>
      </c>
      <c r="AO205" s="43">
        <f t="shared" ref="AO205:AO210" si="593">AK205/AM205*100</f>
        <v>35.82474227</v>
      </c>
      <c r="AP205" s="46">
        <f t="shared" si="16"/>
        <v>3.191489362</v>
      </c>
      <c r="AQ205" s="46">
        <f t="shared" ref="AQ205:AQ210" si="594">AK205/(AJ205+AI205)*100</f>
        <v>55.82329317</v>
      </c>
      <c r="AR205" s="46">
        <f t="shared" si="563"/>
        <v>1.261231294</v>
      </c>
      <c r="AS205" s="46"/>
      <c r="AT205" s="46"/>
      <c r="AU205" s="43">
        <f t="shared" si="19"/>
        <v>0.2978406552</v>
      </c>
      <c r="AV205" s="43">
        <f t="shared" ref="AV205:AV210" si="595">AK205/R205*100</f>
        <v>3.44998759</v>
      </c>
      <c r="AW205" s="43">
        <f t="shared" si="21"/>
        <v>9.332340531</v>
      </c>
      <c r="AX205" s="43">
        <f t="shared" si="251"/>
        <v>0.006652949246</v>
      </c>
      <c r="AY205" s="46">
        <f t="shared" si="252"/>
        <v>9.630181186</v>
      </c>
      <c r="AZ205" s="36"/>
      <c r="BA205" s="36"/>
    </row>
    <row r="206" ht="15.75" customHeight="1">
      <c r="A206" s="43">
        <v>492.0</v>
      </c>
      <c r="B206" s="62">
        <v>44636.0</v>
      </c>
      <c r="C206" s="46">
        <v>232.0</v>
      </c>
      <c r="D206" s="43">
        <v>8.0</v>
      </c>
      <c r="E206" s="63">
        <v>14.0</v>
      </c>
      <c r="F206" s="43" t="s">
        <v>53</v>
      </c>
      <c r="G206" s="43">
        <v>1.0929</v>
      </c>
      <c r="H206" s="43"/>
      <c r="I206" s="43">
        <v>0.3994</v>
      </c>
      <c r="J206" s="43">
        <v>0.3972</v>
      </c>
      <c r="K206" s="43">
        <v>0.3955</v>
      </c>
      <c r="L206" s="43">
        <v>21.9</v>
      </c>
      <c r="M206" s="43">
        <v>1.7939</v>
      </c>
      <c r="N206" s="43"/>
      <c r="O206" s="43">
        <v>0.4486</v>
      </c>
      <c r="P206" s="43">
        <v>0.4036</v>
      </c>
      <c r="Q206" s="43">
        <v>0.4228</v>
      </c>
      <c r="R206" s="46">
        <f t="shared" si="167"/>
        <v>0.701</v>
      </c>
      <c r="S206" s="43">
        <f t="shared" ref="S206:U206" si="585">O206-I206</f>
        <v>0.0492</v>
      </c>
      <c r="T206" s="46">
        <f t="shared" si="585"/>
        <v>0.0064</v>
      </c>
      <c r="U206" s="43">
        <f t="shared" si="585"/>
        <v>0.0273</v>
      </c>
      <c r="V206" s="43">
        <f t="shared" si="586"/>
        <v>0.0765</v>
      </c>
      <c r="W206" s="46">
        <f t="shared" si="587"/>
        <v>0.0829</v>
      </c>
      <c r="X206" s="57">
        <v>1.7809</v>
      </c>
      <c r="Y206" s="43">
        <v>0.4063</v>
      </c>
      <c r="Z206" s="43">
        <v>0.3978</v>
      </c>
      <c r="AA206" s="43">
        <v>0.3989</v>
      </c>
      <c r="AB206" s="43"/>
      <c r="AC206" s="46">
        <f t="shared" si="8"/>
        <v>0.688</v>
      </c>
      <c r="AD206" s="43">
        <f t="shared" ref="AD206:AF206" si="588">Y206-I206</f>
        <v>0.0069</v>
      </c>
      <c r="AE206" s="46">
        <f t="shared" si="588"/>
        <v>0.0006</v>
      </c>
      <c r="AF206" s="43">
        <f t="shared" si="588"/>
        <v>0.0034</v>
      </c>
      <c r="AG206" s="46">
        <f t="shared" si="589"/>
        <v>0.0103</v>
      </c>
      <c r="AH206" s="46">
        <f t="shared" si="581"/>
        <v>0.013</v>
      </c>
      <c r="AI206" s="43">
        <f t="shared" ref="AI206:AK206" si="590">S206-AD206</f>
        <v>0.0423</v>
      </c>
      <c r="AJ206" s="46">
        <f t="shared" si="590"/>
        <v>0.0058</v>
      </c>
      <c r="AK206" s="43">
        <f t="shared" si="590"/>
        <v>0.0239</v>
      </c>
      <c r="AL206" s="46">
        <f t="shared" si="591"/>
        <v>0.0662</v>
      </c>
      <c r="AM206" s="46">
        <f t="shared" si="592"/>
        <v>0.072</v>
      </c>
      <c r="AN206" s="46">
        <f t="shared" si="214"/>
        <v>8.055555556</v>
      </c>
      <c r="AO206" s="43">
        <f t="shared" si="593"/>
        <v>33.19444444</v>
      </c>
      <c r="AP206" s="46">
        <f t="shared" si="16"/>
        <v>8.761329305</v>
      </c>
      <c r="AQ206" s="46">
        <f t="shared" si="594"/>
        <v>49.68814969</v>
      </c>
      <c r="AR206" s="46">
        <f t="shared" si="563"/>
        <v>2.470735315</v>
      </c>
      <c r="AS206" s="46"/>
      <c r="AT206" s="46"/>
      <c r="AU206" s="43">
        <f t="shared" si="19"/>
        <v>0.8273894437</v>
      </c>
      <c r="AV206" s="43">
        <f t="shared" si="595"/>
        <v>3.409415121</v>
      </c>
      <c r="AW206" s="43">
        <f t="shared" si="21"/>
        <v>9.443651926</v>
      </c>
      <c r="AX206" s="43">
        <f t="shared" si="251"/>
        <v>0.006854884662</v>
      </c>
      <c r="AY206" s="46">
        <f t="shared" si="252"/>
        <v>10.27104137</v>
      </c>
      <c r="AZ206" s="36"/>
      <c r="BA206" s="36"/>
    </row>
    <row r="207" ht="15.75" customHeight="1">
      <c r="A207" s="43">
        <v>493.0</v>
      </c>
      <c r="B207" s="62">
        <v>44636.0</v>
      </c>
      <c r="C207" s="46">
        <v>232.0</v>
      </c>
      <c r="D207" s="43">
        <v>8.0</v>
      </c>
      <c r="E207" s="63">
        <v>14.0</v>
      </c>
      <c r="F207" s="43" t="s">
        <v>53</v>
      </c>
      <c r="G207" s="43">
        <v>1.0927</v>
      </c>
      <c r="H207" s="43"/>
      <c r="I207" s="43">
        <v>0.3918</v>
      </c>
      <c r="J207" s="43">
        <v>0.406</v>
      </c>
      <c r="K207" s="43">
        <v>0.4036</v>
      </c>
      <c r="L207" s="43">
        <v>18.575</v>
      </c>
      <c r="M207" s="43">
        <v>1.6604</v>
      </c>
      <c r="N207" s="43"/>
      <c r="O207" s="43">
        <v>0.428</v>
      </c>
      <c r="P207" s="43">
        <v>0.4141</v>
      </c>
      <c r="Q207" s="43">
        <v>0.4325</v>
      </c>
      <c r="R207" s="46">
        <f t="shared" si="167"/>
        <v>0.5677</v>
      </c>
      <c r="S207" s="43">
        <f t="shared" ref="S207:U207" si="596">O207-I207</f>
        <v>0.0362</v>
      </c>
      <c r="T207" s="46">
        <f t="shared" si="596"/>
        <v>0.0081</v>
      </c>
      <c r="U207" s="43">
        <f t="shared" si="596"/>
        <v>0.0289</v>
      </c>
      <c r="V207" s="43">
        <f t="shared" si="586"/>
        <v>0.0651</v>
      </c>
      <c r="W207" s="46">
        <f t="shared" si="587"/>
        <v>0.0732</v>
      </c>
      <c r="X207" s="57">
        <v>1.6488</v>
      </c>
      <c r="Y207" s="43">
        <v>0.3958</v>
      </c>
      <c r="Z207" s="43">
        <v>0.4068</v>
      </c>
      <c r="AA207" s="43">
        <v>0.4069</v>
      </c>
      <c r="AB207" s="43"/>
      <c r="AC207" s="46">
        <f t="shared" si="8"/>
        <v>0.5561</v>
      </c>
      <c r="AD207" s="43">
        <f t="shared" ref="AD207:AF207" si="597">Y207-I207</f>
        <v>0.004</v>
      </c>
      <c r="AE207" s="46">
        <f t="shared" si="597"/>
        <v>0.0008</v>
      </c>
      <c r="AF207" s="43">
        <f t="shared" si="597"/>
        <v>0.0033</v>
      </c>
      <c r="AG207" s="46">
        <f t="shared" si="589"/>
        <v>0.0073</v>
      </c>
      <c r="AH207" s="46">
        <f t="shared" si="581"/>
        <v>0.0116</v>
      </c>
      <c r="AI207" s="43">
        <f t="shared" ref="AI207:AK207" si="598">S207-AD207</f>
        <v>0.0322</v>
      </c>
      <c r="AJ207" s="46">
        <f t="shared" si="598"/>
        <v>0.0073</v>
      </c>
      <c r="AK207" s="43">
        <f t="shared" si="598"/>
        <v>0.0256</v>
      </c>
      <c r="AL207" s="46">
        <f t="shared" si="591"/>
        <v>0.0578</v>
      </c>
      <c r="AM207" s="46">
        <f t="shared" si="592"/>
        <v>0.0651</v>
      </c>
      <c r="AN207" s="46">
        <f t="shared" si="214"/>
        <v>11.21351767</v>
      </c>
      <c r="AO207" s="43">
        <f t="shared" si="593"/>
        <v>39.32411674</v>
      </c>
      <c r="AP207" s="46">
        <f t="shared" si="16"/>
        <v>12.62975779</v>
      </c>
      <c r="AQ207" s="46">
        <f t="shared" si="594"/>
        <v>64.81012658</v>
      </c>
      <c r="AR207" s="46">
        <f t="shared" si="563"/>
        <v>6.638179791</v>
      </c>
      <c r="AS207" s="46"/>
      <c r="AT207" s="46"/>
      <c r="AU207" s="43">
        <f t="shared" si="19"/>
        <v>1.285890435</v>
      </c>
      <c r="AV207" s="43">
        <f t="shared" si="595"/>
        <v>4.509423992</v>
      </c>
      <c r="AW207" s="43">
        <f t="shared" si="21"/>
        <v>10.18143386</v>
      </c>
      <c r="AX207" s="43">
        <f t="shared" si="251"/>
        <v>0.01015767987</v>
      </c>
      <c r="AY207" s="46">
        <f t="shared" si="252"/>
        <v>11.46732429</v>
      </c>
      <c r="AZ207" s="36"/>
      <c r="BA207" s="36"/>
    </row>
    <row r="208" ht="15.75" customHeight="1">
      <c r="A208" s="43">
        <v>494.0</v>
      </c>
      <c r="B208" s="62">
        <v>44636.0</v>
      </c>
      <c r="C208" s="46">
        <v>232.0</v>
      </c>
      <c r="D208" s="43">
        <v>8.0</v>
      </c>
      <c r="E208" s="63">
        <v>14.0</v>
      </c>
      <c r="F208" s="43" t="s">
        <v>53</v>
      </c>
      <c r="G208" s="43">
        <v>1.1095</v>
      </c>
      <c r="H208" s="43"/>
      <c r="I208" s="43">
        <v>0.3954</v>
      </c>
      <c r="J208" s="43">
        <v>0.4123</v>
      </c>
      <c r="K208" s="43">
        <v>0.3939</v>
      </c>
      <c r="L208" s="43">
        <v>22.7</v>
      </c>
      <c r="M208" s="43">
        <v>2.0109</v>
      </c>
      <c r="N208" s="43"/>
      <c r="O208" s="43">
        <v>0.455</v>
      </c>
      <c r="P208" s="43">
        <v>0.4294</v>
      </c>
      <c r="Q208" s="43">
        <v>0.4342</v>
      </c>
      <c r="R208" s="46">
        <f t="shared" si="167"/>
        <v>0.9014</v>
      </c>
      <c r="S208" s="43">
        <f t="shared" ref="S208:U208" si="599">O208-I208</f>
        <v>0.0596</v>
      </c>
      <c r="T208" s="46">
        <f t="shared" si="599"/>
        <v>0.0171</v>
      </c>
      <c r="U208" s="43">
        <f t="shared" si="599"/>
        <v>0.0403</v>
      </c>
      <c r="V208" s="43">
        <f t="shared" si="586"/>
        <v>0.0999</v>
      </c>
      <c r="W208" s="46">
        <f t="shared" si="587"/>
        <v>0.117</v>
      </c>
      <c r="X208" s="57">
        <v>1.9931</v>
      </c>
      <c r="Y208" s="43">
        <v>0.4027</v>
      </c>
      <c r="Z208" s="43">
        <v>0.4146</v>
      </c>
      <c r="AA208" s="43">
        <v>0.3988</v>
      </c>
      <c r="AB208" s="43"/>
      <c r="AC208" s="46">
        <f t="shared" si="8"/>
        <v>0.8836</v>
      </c>
      <c r="AD208" s="43">
        <f t="shared" ref="AD208:AF208" si="600">Y208-I208</f>
        <v>0.0073</v>
      </c>
      <c r="AE208" s="46">
        <f t="shared" si="600"/>
        <v>0.0023</v>
      </c>
      <c r="AF208" s="43">
        <f t="shared" si="600"/>
        <v>0.0049</v>
      </c>
      <c r="AG208" s="46">
        <f t="shared" si="589"/>
        <v>0.0122</v>
      </c>
      <c r="AH208" s="46">
        <f t="shared" si="581"/>
        <v>0.0178</v>
      </c>
      <c r="AI208" s="43">
        <f t="shared" ref="AI208:AK208" si="601">S208-AD208</f>
        <v>0.0523</v>
      </c>
      <c r="AJ208" s="46">
        <f t="shared" si="601"/>
        <v>0.0148</v>
      </c>
      <c r="AK208" s="43">
        <f t="shared" si="601"/>
        <v>0.0354</v>
      </c>
      <c r="AL208" s="46">
        <f t="shared" si="591"/>
        <v>0.0877</v>
      </c>
      <c r="AM208" s="46">
        <f t="shared" si="592"/>
        <v>0.1025</v>
      </c>
      <c r="AN208" s="46">
        <f t="shared" si="214"/>
        <v>14.43902439</v>
      </c>
      <c r="AO208" s="43">
        <f t="shared" si="593"/>
        <v>34.53658537</v>
      </c>
      <c r="AP208" s="46">
        <f t="shared" si="16"/>
        <v>16.87571266</v>
      </c>
      <c r="AQ208" s="46">
        <f t="shared" si="594"/>
        <v>52.75707899</v>
      </c>
      <c r="AR208" s="46">
        <f t="shared" si="563"/>
        <v>5.344486951</v>
      </c>
      <c r="AS208" s="46"/>
      <c r="AT208" s="46"/>
      <c r="AU208" s="43">
        <f t="shared" si="19"/>
        <v>1.641890393</v>
      </c>
      <c r="AV208" s="43">
        <f t="shared" si="595"/>
        <v>3.927224318</v>
      </c>
      <c r="AW208" s="43">
        <f t="shared" si="21"/>
        <v>9.729309962</v>
      </c>
      <c r="AX208" s="43">
        <f t="shared" si="251"/>
        <v>0.008762868486</v>
      </c>
      <c r="AY208" s="46">
        <f t="shared" si="252"/>
        <v>11.37120036</v>
      </c>
      <c r="AZ208" s="36"/>
      <c r="BA208" s="36"/>
    </row>
    <row r="209" ht="15.75" customHeight="1">
      <c r="A209" s="43">
        <v>495.0</v>
      </c>
      <c r="B209" s="62">
        <v>44636.0</v>
      </c>
      <c r="C209" s="46">
        <v>232.0</v>
      </c>
      <c r="D209" s="43">
        <v>8.0</v>
      </c>
      <c r="E209" s="63">
        <v>14.0</v>
      </c>
      <c r="F209" s="43" t="s">
        <v>53</v>
      </c>
      <c r="G209" s="43">
        <v>1.1091</v>
      </c>
      <c r="H209" s="43"/>
      <c r="I209" s="43">
        <v>0.3994</v>
      </c>
      <c r="J209" s="43">
        <v>0.4047</v>
      </c>
      <c r="K209" s="43">
        <v>0.4009</v>
      </c>
      <c r="L209" s="43">
        <v>19.4</v>
      </c>
      <c r="M209" s="43">
        <v>1.6075</v>
      </c>
      <c r="N209" s="43"/>
      <c r="O209" s="43">
        <v>0.4358</v>
      </c>
      <c r="P209" s="43">
        <v>0.4091</v>
      </c>
      <c r="Q209" s="43">
        <v>0.4286</v>
      </c>
      <c r="R209" s="46">
        <f t="shared" si="167"/>
        <v>0.4984</v>
      </c>
      <c r="S209" s="43">
        <f t="shared" ref="S209:U209" si="602">O209-I209</f>
        <v>0.0364</v>
      </c>
      <c r="T209" s="46">
        <f t="shared" si="602"/>
        <v>0.0044</v>
      </c>
      <c r="U209" s="43">
        <f t="shared" si="602"/>
        <v>0.0277</v>
      </c>
      <c r="V209" s="43">
        <f t="shared" si="586"/>
        <v>0.0641</v>
      </c>
      <c r="W209" s="46">
        <f t="shared" si="587"/>
        <v>0.0685</v>
      </c>
      <c r="X209" s="57">
        <v>1.5973</v>
      </c>
      <c r="Y209" s="43">
        <v>0.4041</v>
      </c>
      <c r="Z209" s="43">
        <v>0.4051</v>
      </c>
      <c r="AA209" s="43">
        <v>0.4044</v>
      </c>
      <c r="AB209" s="43"/>
      <c r="AC209" s="46">
        <f t="shared" si="8"/>
        <v>0.4882</v>
      </c>
      <c r="AD209" s="43">
        <f t="shared" ref="AD209:AF209" si="603">Y209-I209</f>
        <v>0.0047</v>
      </c>
      <c r="AE209" s="46">
        <f t="shared" si="603"/>
        <v>0.0004</v>
      </c>
      <c r="AF209" s="43">
        <f t="shared" si="603"/>
        <v>0.0035</v>
      </c>
      <c r="AG209" s="46">
        <f t="shared" si="589"/>
        <v>0.0082</v>
      </c>
      <c r="AH209" s="46">
        <f t="shared" si="581"/>
        <v>0.0102</v>
      </c>
      <c r="AI209" s="43">
        <f t="shared" ref="AI209:AK209" si="604">S209-AD209</f>
        <v>0.0317</v>
      </c>
      <c r="AJ209" s="46">
        <f t="shared" si="604"/>
        <v>0.004</v>
      </c>
      <c r="AK209" s="43">
        <f t="shared" si="604"/>
        <v>0.0242</v>
      </c>
      <c r="AL209" s="46">
        <f t="shared" si="591"/>
        <v>0.0559</v>
      </c>
      <c r="AM209" s="46">
        <f t="shared" si="592"/>
        <v>0.0599</v>
      </c>
      <c r="AN209" s="46">
        <f t="shared" si="214"/>
        <v>6.677796327</v>
      </c>
      <c r="AO209" s="43">
        <f t="shared" si="593"/>
        <v>40.40066778</v>
      </c>
      <c r="AP209" s="46">
        <f t="shared" si="16"/>
        <v>7.155635063</v>
      </c>
      <c r="AQ209" s="46">
        <f t="shared" si="594"/>
        <v>67.78711485</v>
      </c>
      <c r="AR209" s="46">
        <f t="shared" si="563"/>
        <v>2.977668886</v>
      </c>
      <c r="AS209" s="46"/>
      <c r="AT209" s="46"/>
      <c r="AU209" s="43">
        <f t="shared" si="19"/>
        <v>0.8025682183</v>
      </c>
      <c r="AV209" s="43">
        <f t="shared" si="595"/>
        <v>4.855537721</v>
      </c>
      <c r="AW209" s="43">
        <f t="shared" si="21"/>
        <v>11.21589085</v>
      </c>
      <c r="AX209" s="43">
        <f t="shared" si="251"/>
        <v>0.008203924078</v>
      </c>
      <c r="AY209" s="46">
        <f t="shared" si="252"/>
        <v>12.01845907</v>
      </c>
      <c r="AZ209" s="36"/>
      <c r="BA209" s="36"/>
    </row>
    <row r="210" ht="15.75" customHeight="1">
      <c r="A210" s="43">
        <v>496.0</v>
      </c>
      <c r="B210" s="62">
        <v>44636.0</v>
      </c>
      <c r="C210" s="46">
        <v>232.0</v>
      </c>
      <c r="D210" s="43">
        <v>8.0</v>
      </c>
      <c r="E210" s="63">
        <v>14.0</v>
      </c>
      <c r="F210" s="43" t="s">
        <v>53</v>
      </c>
      <c r="G210" s="43">
        <v>1.1024</v>
      </c>
      <c r="H210" s="43"/>
      <c r="I210" s="43">
        <v>0.4063</v>
      </c>
      <c r="J210" s="43">
        <v>0.4131</v>
      </c>
      <c r="K210" s="43">
        <v>0.3951</v>
      </c>
      <c r="L210" s="43">
        <v>19.05</v>
      </c>
      <c r="M210" s="43">
        <v>1.6579</v>
      </c>
      <c r="N210" s="43"/>
      <c r="O210" s="43">
        <v>0.4421</v>
      </c>
      <c r="P210" s="43">
        <v>0.4158</v>
      </c>
      <c r="Q210" s="43">
        <v>0.4161</v>
      </c>
      <c r="R210" s="46">
        <f t="shared" si="167"/>
        <v>0.5555</v>
      </c>
      <c r="S210" s="43">
        <f t="shared" ref="S210:U210" si="605">O210-I210</f>
        <v>0.0358</v>
      </c>
      <c r="T210" s="46">
        <f t="shared" si="605"/>
        <v>0.0027</v>
      </c>
      <c r="U210" s="43">
        <f t="shared" si="605"/>
        <v>0.021</v>
      </c>
      <c r="V210" s="43">
        <f t="shared" si="586"/>
        <v>0.0568</v>
      </c>
      <c r="W210" s="46">
        <f t="shared" si="587"/>
        <v>0.0595</v>
      </c>
      <c r="X210" s="57">
        <v>1.6473</v>
      </c>
      <c r="Y210" s="43">
        <v>0.4102</v>
      </c>
      <c r="Z210" s="43">
        <v>0.4136</v>
      </c>
      <c r="AA210" s="43">
        <v>0.3973</v>
      </c>
      <c r="AB210" s="43"/>
      <c r="AC210" s="46">
        <f t="shared" si="8"/>
        <v>0.5449</v>
      </c>
      <c r="AD210" s="43">
        <f t="shared" ref="AD210:AF210" si="606">Y210-I210</f>
        <v>0.0039</v>
      </c>
      <c r="AE210" s="46">
        <f t="shared" si="606"/>
        <v>0.0005</v>
      </c>
      <c r="AF210" s="43">
        <f t="shared" si="606"/>
        <v>0.0022</v>
      </c>
      <c r="AG210" s="46">
        <f t="shared" si="589"/>
        <v>0.0061</v>
      </c>
      <c r="AH210" s="46">
        <f t="shared" si="581"/>
        <v>0.0106</v>
      </c>
      <c r="AI210" s="43">
        <f t="shared" ref="AI210:AK210" si="607">S210-AD210</f>
        <v>0.0319</v>
      </c>
      <c r="AJ210" s="46">
        <f t="shared" si="607"/>
        <v>0.0022</v>
      </c>
      <c r="AK210" s="43">
        <f t="shared" si="607"/>
        <v>0.0188</v>
      </c>
      <c r="AL210" s="46">
        <f t="shared" si="591"/>
        <v>0.0507</v>
      </c>
      <c r="AM210" s="46">
        <f t="shared" si="592"/>
        <v>0.0529</v>
      </c>
      <c r="AN210" s="46">
        <f t="shared" si="214"/>
        <v>4.15879017</v>
      </c>
      <c r="AO210" s="43">
        <f t="shared" si="593"/>
        <v>35.53875236</v>
      </c>
      <c r="AP210" s="46">
        <f t="shared" si="16"/>
        <v>4.339250493</v>
      </c>
      <c r="AQ210" s="46">
        <f t="shared" si="594"/>
        <v>55.13196481</v>
      </c>
      <c r="AR210" s="46">
        <f t="shared" si="563"/>
        <v>1.780941589</v>
      </c>
      <c r="AS210" s="46"/>
      <c r="AT210" s="46"/>
      <c r="AU210" s="43">
        <f t="shared" si="19"/>
        <v>0.396039604</v>
      </c>
      <c r="AV210" s="43">
        <f t="shared" si="595"/>
        <v>3.384338434</v>
      </c>
      <c r="AW210" s="43">
        <f t="shared" si="21"/>
        <v>9.126912691</v>
      </c>
      <c r="AX210" s="43">
        <f t="shared" si="251"/>
        <v>0.007651925482</v>
      </c>
      <c r="AY210" s="46">
        <f t="shared" si="252"/>
        <v>9.522952295</v>
      </c>
      <c r="AZ210" s="36"/>
      <c r="BA210" s="36"/>
    </row>
    <row r="211" ht="15.75" customHeight="1">
      <c r="A211" s="53">
        <v>254.0</v>
      </c>
      <c r="B211" s="64">
        <v>44636.0</v>
      </c>
      <c r="C211" s="46">
        <v>232.0</v>
      </c>
      <c r="D211" s="53">
        <v>8.0</v>
      </c>
      <c r="E211" s="63">
        <v>14.0</v>
      </c>
      <c r="F211" s="53" t="s">
        <v>53</v>
      </c>
      <c r="G211" s="53">
        <v>1.1831</v>
      </c>
      <c r="H211" s="53">
        <v>0.4124</v>
      </c>
      <c r="I211" s="53"/>
      <c r="J211" s="53">
        <v>0.4116</v>
      </c>
      <c r="K211" s="53"/>
      <c r="L211" s="53">
        <v>21.4</v>
      </c>
      <c r="M211" s="53">
        <v>2.1019</v>
      </c>
      <c r="N211" s="53">
        <v>0.5318</v>
      </c>
      <c r="O211" s="53"/>
      <c r="P211" s="53" t="s">
        <v>57</v>
      </c>
      <c r="Q211" s="53"/>
      <c r="R211" s="46">
        <f t="shared" si="167"/>
        <v>0.9188</v>
      </c>
      <c r="S211" s="53"/>
      <c r="T211" s="46"/>
      <c r="U211" s="53"/>
      <c r="V211" s="43">
        <f t="shared" ref="V211:V214" si="608">N211-H211</f>
        <v>0.1194</v>
      </c>
      <c r="W211" s="46">
        <f t="shared" ref="W211:W214" si="609">SUM(T211:V211)</f>
        <v>0.1194</v>
      </c>
      <c r="X211" s="52">
        <v>2.0865</v>
      </c>
      <c r="Y211" s="53"/>
      <c r="Z211" s="53">
        <v>0.4112</v>
      </c>
      <c r="AA211" s="53"/>
      <c r="AB211" s="53">
        <v>0.4433</v>
      </c>
      <c r="AC211" s="46">
        <f t="shared" si="8"/>
        <v>0.9034</v>
      </c>
      <c r="AD211" s="53"/>
      <c r="AE211" s="46">
        <v>0.0</v>
      </c>
      <c r="AF211" s="53"/>
      <c r="AG211" s="46">
        <f t="shared" ref="AG211:AG214" si="610">AB211-H211</f>
        <v>0.0309</v>
      </c>
      <c r="AH211" s="46">
        <f t="shared" si="581"/>
        <v>0.0154</v>
      </c>
      <c r="AI211" s="53"/>
      <c r="AJ211" s="46"/>
      <c r="AK211" s="53"/>
      <c r="AL211" s="46">
        <f t="shared" ref="AL211:AL214" si="611">V211-AG211</f>
        <v>0.0885</v>
      </c>
      <c r="AM211" s="46">
        <f t="shared" ref="AM211:AM214" si="612">AI211+AJ211+AL211</f>
        <v>0.0885</v>
      </c>
      <c r="AN211" s="46">
        <f t="shared" si="214"/>
        <v>0</v>
      </c>
      <c r="AO211" s="53"/>
      <c r="AP211" s="46"/>
      <c r="AQ211" s="46"/>
      <c r="AR211" s="46">
        <f>45^4.605*(AJ211/(L211)^4.605)*100</f>
        <v>0</v>
      </c>
      <c r="AS211" s="53"/>
      <c r="AT211" s="46"/>
      <c r="AU211" s="43"/>
      <c r="AV211" s="53"/>
      <c r="AW211" s="43">
        <f t="shared" si="21"/>
        <v>9.632128864</v>
      </c>
      <c r="AX211" s="43">
        <f t="shared" si="251"/>
        <v>0.009030295263</v>
      </c>
      <c r="AY211" s="46">
        <f t="shared" si="252"/>
        <v>9.632128864</v>
      </c>
      <c r="AZ211" s="36"/>
      <c r="BA211" s="36"/>
    </row>
    <row r="212" ht="15.75" customHeight="1">
      <c r="A212" s="53">
        <v>260.0</v>
      </c>
      <c r="B212" s="64">
        <v>44636.0</v>
      </c>
      <c r="C212" s="46">
        <v>232.0</v>
      </c>
      <c r="D212" s="53">
        <v>8.0</v>
      </c>
      <c r="E212" s="63">
        <v>14.0</v>
      </c>
      <c r="F212" s="53" t="s">
        <v>53</v>
      </c>
      <c r="G212" s="53">
        <v>1.1942</v>
      </c>
      <c r="H212" s="53">
        <v>0.4086</v>
      </c>
      <c r="I212" s="53"/>
      <c r="J212" s="53">
        <v>0.4126</v>
      </c>
      <c r="K212" s="53"/>
      <c r="L212" s="53">
        <v>28.5</v>
      </c>
      <c r="M212" s="53">
        <v>2.687</v>
      </c>
      <c r="N212" s="53">
        <v>0.6426</v>
      </c>
      <c r="O212" s="53"/>
      <c r="P212" s="53">
        <v>0.5304</v>
      </c>
      <c r="Q212" s="53"/>
      <c r="R212" s="46">
        <f t="shared" si="167"/>
        <v>1.4928</v>
      </c>
      <c r="S212" s="53"/>
      <c r="T212" s="46">
        <f t="shared" ref="T212:T214" si="613">P212-J212</f>
        <v>0.1178</v>
      </c>
      <c r="U212" s="53"/>
      <c r="V212" s="43">
        <f t="shared" si="608"/>
        <v>0.234</v>
      </c>
      <c r="W212" s="46">
        <f t="shared" si="609"/>
        <v>0.3518</v>
      </c>
      <c r="X212" s="52">
        <v>2.6605</v>
      </c>
      <c r="Y212" s="53"/>
      <c r="Z212" s="53">
        <v>0.4443</v>
      </c>
      <c r="AA212" s="53"/>
      <c r="AB212" s="53">
        <v>0.4739</v>
      </c>
      <c r="AC212" s="46">
        <f t="shared" si="8"/>
        <v>1.4663</v>
      </c>
      <c r="AD212" s="53"/>
      <c r="AE212" s="46">
        <f t="shared" ref="AE212:AE214" si="614">Z212-J212</f>
        <v>0.0317</v>
      </c>
      <c r="AF212" s="53"/>
      <c r="AG212" s="46">
        <f t="shared" si="610"/>
        <v>0.0653</v>
      </c>
      <c r="AH212" s="46">
        <f t="shared" si="581"/>
        <v>0.0265</v>
      </c>
      <c r="AI212" s="53"/>
      <c r="AJ212" s="46">
        <f t="shared" ref="AJ212:AJ214" si="615">T212-AE212</f>
        <v>0.0861</v>
      </c>
      <c r="AK212" s="53"/>
      <c r="AL212" s="46">
        <f t="shared" si="611"/>
        <v>0.1687</v>
      </c>
      <c r="AM212" s="46">
        <f t="shared" si="612"/>
        <v>0.2548</v>
      </c>
      <c r="AN212" s="46">
        <f t="shared" si="214"/>
        <v>33.79120879</v>
      </c>
      <c r="AO212" s="53"/>
      <c r="AP212" s="46">
        <f t="shared" ref="AP212:AP249" si="616">AJ212/(AL212)*100</f>
        <v>51.0373444</v>
      </c>
      <c r="AQ212" s="46"/>
      <c r="AR212" s="46">
        <f t="shared" ref="AR212:AR249" si="617">30^4.605*(AJ212/(L212)^4.605)*100</f>
        <v>10.90400267</v>
      </c>
      <c r="AS212" s="53"/>
      <c r="AT212" s="46"/>
      <c r="AU212" s="43">
        <f t="shared" ref="AU212:AU249" si="618">AJ212/R212*100</f>
        <v>5.767684887</v>
      </c>
      <c r="AV212" s="53"/>
      <c r="AW212" s="43">
        <f t="shared" si="21"/>
        <v>11.30091104</v>
      </c>
      <c r="AX212" s="43">
        <f t="shared" si="251"/>
        <v>0.01100689551</v>
      </c>
      <c r="AY212" s="46">
        <f t="shared" si="252"/>
        <v>17.06859593</v>
      </c>
      <c r="AZ212" s="36"/>
      <c r="BA212" s="36"/>
    </row>
    <row r="213" ht="15.75" customHeight="1">
      <c r="A213" s="53">
        <v>263.0</v>
      </c>
      <c r="B213" s="64">
        <v>44636.0</v>
      </c>
      <c r="C213" s="46">
        <v>232.0</v>
      </c>
      <c r="D213" s="53">
        <v>8.0</v>
      </c>
      <c r="E213" s="63">
        <v>14.0</v>
      </c>
      <c r="F213" s="53" t="s">
        <v>53</v>
      </c>
      <c r="G213" s="53">
        <v>1.1634</v>
      </c>
      <c r="H213" s="53">
        <v>0.4074</v>
      </c>
      <c r="I213" s="53"/>
      <c r="J213" s="53">
        <v>0.4102</v>
      </c>
      <c r="K213" s="53"/>
      <c r="L213" s="53">
        <v>25.4</v>
      </c>
      <c r="M213" s="53">
        <v>2.6078</v>
      </c>
      <c r="N213" s="53">
        <v>0.5881</v>
      </c>
      <c r="O213" s="53"/>
      <c r="P213" s="53">
        <v>0.427</v>
      </c>
      <c r="Q213" s="53"/>
      <c r="R213" s="46">
        <f t="shared" si="167"/>
        <v>1.4444</v>
      </c>
      <c r="S213" s="53"/>
      <c r="T213" s="46">
        <f t="shared" si="613"/>
        <v>0.0168</v>
      </c>
      <c r="U213" s="53"/>
      <c r="V213" s="43">
        <f t="shared" si="608"/>
        <v>0.1807</v>
      </c>
      <c r="W213" s="46">
        <f t="shared" si="609"/>
        <v>0.1975</v>
      </c>
      <c r="X213" s="52">
        <v>2.5854</v>
      </c>
      <c r="Y213" s="53"/>
      <c r="Z213" s="53">
        <v>0.4143</v>
      </c>
      <c r="AA213" s="53"/>
      <c r="AB213" s="53">
        <v>0.4532</v>
      </c>
      <c r="AC213" s="46">
        <f t="shared" si="8"/>
        <v>1.422</v>
      </c>
      <c r="AD213" s="53"/>
      <c r="AE213" s="46">
        <f t="shared" si="614"/>
        <v>0.0041</v>
      </c>
      <c r="AF213" s="53"/>
      <c r="AG213" s="46">
        <f t="shared" si="610"/>
        <v>0.0458</v>
      </c>
      <c r="AH213" s="46">
        <f t="shared" si="581"/>
        <v>0.0224</v>
      </c>
      <c r="AI213" s="53"/>
      <c r="AJ213" s="46">
        <f t="shared" si="615"/>
        <v>0.0127</v>
      </c>
      <c r="AK213" s="53"/>
      <c r="AL213" s="46">
        <f t="shared" si="611"/>
        <v>0.1349</v>
      </c>
      <c r="AM213" s="46">
        <f t="shared" si="612"/>
        <v>0.1476</v>
      </c>
      <c r="AN213" s="46">
        <f t="shared" si="214"/>
        <v>8.604336043</v>
      </c>
      <c r="AO213" s="53"/>
      <c r="AP213" s="46">
        <f t="shared" si="616"/>
        <v>9.414381023</v>
      </c>
      <c r="AQ213" s="46"/>
      <c r="AR213" s="46">
        <f t="shared" si="617"/>
        <v>2.733303352</v>
      </c>
      <c r="AS213" s="53"/>
      <c r="AT213" s="46"/>
      <c r="AU213" s="43">
        <f t="shared" si="618"/>
        <v>0.8792578233</v>
      </c>
      <c r="AV213" s="53"/>
      <c r="AW213" s="43">
        <f t="shared" si="21"/>
        <v>9.339518139</v>
      </c>
      <c r="AX213" s="43">
        <f t="shared" si="251"/>
        <v>0.009007104628</v>
      </c>
      <c r="AY213" s="46">
        <f t="shared" si="252"/>
        <v>10.21877596</v>
      </c>
      <c r="AZ213" s="36"/>
      <c r="BA213" s="36"/>
    </row>
    <row r="214" ht="12.75" customHeight="1">
      <c r="A214" s="53">
        <v>274.0</v>
      </c>
      <c r="B214" s="64">
        <v>44636.0</v>
      </c>
      <c r="C214" s="46">
        <v>232.0</v>
      </c>
      <c r="D214" s="53">
        <v>8.0</v>
      </c>
      <c r="E214" s="63">
        <v>14.0</v>
      </c>
      <c r="F214" s="53" t="s">
        <v>53</v>
      </c>
      <c r="G214" s="53">
        <v>1.1938</v>
      </c>
      <c r="H214" s="53">
        <v>0.4099</v>
      </c>
      <c r="I214" s="53"/>
      <c r="J214" s="53">
        <v>0.4108</v>
      </c>
      <c r="K214" s="53"/>
      <c r="L214" s="53">
        <v>26.9</v>
      </c>
      <c r="M214" s="53">
        <v>2.8861</v>
      </c>
      <c r="N214" s="53">
        <v>0.611</v>
      </c>
      <c r="O214" s="53"/>
      <c r="P214" s="53">
        <v>0.4985</v>
      </c>
      <c r="Q214" s="53"/>
      <c r="R214" s="46">
        <f t="shared" si="167"/>
        <v>1.6923</v>
      </c>
      <c r="S214" s="53"/>
      <c r="T214" s="46">
        <f t="shared" si="613"/>
        <v>0.0877</v>
      </c>
      <c r="U214" s="53"/>
      <c r="V214" s="43">
        <f t="shared" si="608"/>
        <v>0.2011</v>
      </c>
      <c r="W214" s="46">
        <f t="shared" si="609"/>
        <v>0.2888</v>
      </c>
      <c r="X214" s="65">
        <v>2.8628</v>
      </c>
      <c r="Y214" s="53"/>
      <c r="Z214" s="53">
        <v>0.4362</v>
      </c>
      <c r="AA214" s="53"/>
      <c r="AB214" s="53">
        <v>0.4758</v>
      </c>
      <c r="AC214" s="46">
        <f t="shared" si="8"/>
        <v>1.669</v>
      </c>
      <c r="AD214" s="53"/>
      <c r="AE214" s="46">
        <f t="shared" si="614"/>
        <v>0.0254</v>
      </c>
      <c r="AF214" s="53"/>
      <c r="AG214" s="46">
        <f t="shared" si="610"/>
        <v>0.0659</v>
      </c>
      <c r="AH214" s="46">
        <f t="shared" si="581"/>
        <v>0.0233</v>
      </c>
      <c r="AI214" s="53"/>
      <c r="AJ214" s="46">
        <f t="shared" si="615"/>
        <v>0.0623</v>
      </c>
      <c r="AK214" s="53"/>
      <c r="AL214" s="46">
        <f t="shared" si="611"/>
        <v>0.1352</v>
      </c>
      <c r="AM214" s="46">
        <f t="shared" si="612"/>
        <v>0.1975</v>
      </c>
      <c r="AN214" s="46">
        <f t="shared" si="214"/>
        <v>31.5443038</v>
      </c>
      <c r="AO214" s="53"/>
      <c r="AP214" s="46">
        <f t="shared" si="616"/>
        <v>46.07988166</v>
      </c>
      <c r="AQ214" s="46"/>
      <c r="AR214" s="46">
        <f t="shared" si="617"/>
        <v>10.29490101</v>
      </c>
      <c r="AS214" s="53"/>
      <c r="AT214" s="46"/>
      <c r="AU214" s="43">
        <f t="shared" si="618"/>
        <v>3.68138037</v>
      </c>
      <c r="AV214" s="53"/>
      <c r="AW214" s="43">
        <f t="shared" si="21"/>
        <v>7.989127223</v>
      </c>
      <c r="AX214" s="43">
        <f t="shared" si="251"/>
        <v>0.01014635983</v>
      </c>
      <c r="AY214" s="46">
        <f t="shared" si="252"/>
        <v>11.67050759</v>
      </c>
      <c r="AZ214" s="36"/>
      <c r="BA214" s="36"/>
    </row>
    <row r="215" ht="12.75" customHeight="1">
      <c r="A215" s="43">
        <v>497.0</v>
      </c>
      <c r="B215" s="62">
        <v>44636.0</v>
      </c>
      <c r="C215" s="46">
        <v>232.0</v>
      </c>
      <c r="D215" s="43">
        <v>8.0</v>
      </c>
      <c r="E215" s="63">
        <v>15.0</v>
      </c>
      <c r="F215" s="43" t="s">
        <v>56</v>
      </c>
      <c r="G215" s="43">
        <v>1.1141</v>
      </c>
      <c r="H215" s="43"/>
      <c r="I215" s="43">
        <v>0.3988</v>
      </c>
      <c r="J215" s="43">
        <v>0.4143</v>
      </c>
      <c r="K215" s="43">
        <v>0.404</v>
      </c>
      <c r="L215" s="53">
        <v>22.475</v>
      </c>
      <c r="M215" s="43">
        <v>2.1871</v>
      </c>
      <c r="N215" s="43"/>
      <c r="O215" s="43">
        <v>0.478</v>
      </c>
      <c r="P215" s="43">
        <v>0.4207</v>
      </c>
      <c r="Q215" s="43">
        <v>0.4471</v>
      </c>
      <c r="R215" s="46">
        <f t="shared" si="167"/>
        <v>1.073</v>
      </c>
      <c r="S215" s="43">
        <f t="shared" ref="S215:U215" si="619">O215-I215</f>
        <v>0.0792</v>
      </c>
      <c r="T215" s="46">
        <f t="shared" si="619"/>
        <v>0.0064</v>
      </c>
      <c r="U215" s="43">
        <f t="shared" si="619"/>
        <v>0.0431</v>
      </c>
      <c r="V215" s="43">
        <f t="shared" ref="V215:V219" si="622">S215+U215</f>
        <v>0.1223</v>
      </c>
      <c r="W215" s="46">
        <f t="shared" ref="W215:W219" si="623">SUM(S215:U215)</f>
        <v>0.1287</v>
      </c>
      <c r="X215" s="43">
        <v>2.1684</v>
      </c>
      <c r="Y215" s="43">
        <v>0.4149</v>
      </c>
      <c r="Z215" s="43">
        <v>0.4091</v>
      </c>
      <c r="AA215" s="43">
        <v>0.409</v>
      </c>
      <c r="AB215" s="43"/>
      <c r="AC215" s="46">
        <f t="shared" si="8"/>
        <v>1.0543</v>
      </c>
      <c r="AD215" s="43">
        <f t="shared" ref="AD215:AD219" si="624">Y215-I215</f>
        <v>0.0161</v>
      </c>
      <c r="AE215" s="46">
        <v>0.0</v>
      </c>
      <c r="AF215" s="43">
        <f>AA215-K215</f>
        <v>0.005</v>
      </c>
      <c r="AG215" s="46">
        <f t="shared" ref="AG215:AG219" si="626">AD215+AF215</f>
        <v>0.0211</v>
      </c>
      <c r="AH215" s="46">
        <f t="shared" si="581"/>
        <v>0.0187</v>
      </c>
      <c r="AI215" s="43">
        <f t="shared" ref="AI215:AK215" si="620">S215-AD215</f>
        <v>0.0631</v>
      </c>
      <c r="AJ215" s="46">
        <f t="shared" si="620"/>
        <v>0.0064</v>
      </c>
      <c r="AK215" s="43">
        <f t="shared" si="620"/>
        <v>0.0381</v>
      </c>
      <c r="AL215" s="46">
        <f t="shared" ref="AL215:AL219" si="628">AI215+AK215</f>
        <v>0.1012</v>
      </c>
      <c r="AM215" s="46">
        <f t="shared" ref="AM215:AM219" si="629">AI215+AJ215+AK215</f>
        <v>0.1076</v>
      </c>
      <c r="AN215" s="46">
        <f t="shared" si="214"/>
        <v>5.94795539</v>
      </c>
      <c r="AO215" s="43">
        <f t="shared" ref="AO215:AO219" si="630">AK215/AM215*100</f>
        <v>35.40892193</v>
      </c>
      <c r="AP215" s="46">
        <f t="shared" si="616"/>
        <v>6.324110672</v>
      </c>
      <c r="AQ215" s="46">
        <f t="shared" ref="AQ215:AQ219" si="631">AK215/(AJ215+AI215)*100</f>
        <v>54.82014388</v>
      </c>
      <c r="AR215" s="46">
        <f t="shared" si="617"/>
        <v>2.419614796</v>
      </c>
      <c r="AS215" s="46"/>
      <c r="AT215" s="46"/>
      <c r="AU215" s="43">
        <f t="shared" si="618"/>
        <v>0.5964585275</v>
      </c>
      <c r="AV215" s="43">
        <f t="shared" ref="AV215:AV219" si="632">AK215/R215*100</f>
        <v>3.550792171</v>
      </c>
      <c r="AW215" s="43">
        <f t="shared" si="21"/>
        <v>9.431500466</v>
      </c>
      <c r="AX215" s="43">
        <f t="shared" si="251"/>
        <v>0.009477922869</v>
      </c>
      <c r="AY215" s="46">
        <f t="shared" si="252"/>
        <v>10.02795899</v>
      </c>
      <c r="AZ215" s="36"/>
      <c r="BA215" s="36"/>
    </row>
    <row r="216" ht="12.75" customHeight="1">
      <c r="A216" s="43">
        <v>498.0</v>
      </c>
      <c r="B216" s="62">
        <v>44636.0</v>
      </c>
      <c r="C216" s="46">
        <v>232.0</v>
      </c>
      <c r="D216" s="43">
        <v>8.0</v>
      </c>
      <c r="E216" s="63">
        <v>15.0</v>
      </c>
      <c r="F216" s="43" t="s">
        <v>56</v>
      </c>
      <c r="G216" s="43">
        <v>1.0941</v>
      </c>
      <c r="H216" s="43"/>
      <c r="I216" s="43">
        <v>0.3933</v>
      </c>
      <c r="J216" s="43">
        <v>0.4102</v>
      </c>
      <c r="K216" s="43">
        <v>0.3947</v>
      </c>
      <c r="L216" s="53">
        <v>18.45</v>
      </c>
      <c r="M216" s="43">
        <v>1.6368</v>
      </c>
      <c r="N216" s="43"/>
      <c r="O216" s="43">
        <v>0.4269</v>
      </c>
      <c r="P216" s="43">
        <v>0.4226</v>
      </c>
      <c r="Q216" s="43">
        <v>0.4206</v>
      </c>
      <c r="R216" s="46">
        <f t="shared" si="167"/>
        <v>0.5427</v>
      </c>
      <c r="S216" s="43">
        <f t="shared" ref="S216:U216" si="621">O216-I216</f>
        <v>0.0336</v>
      </c>
      <c r="T216" s="46">
        <f t="shared" si="621"/>
        <v>0.0124</v>
      </c>
      <c r="U216" s="43">
        <f t="shared" si="621"/>
        <v>0.0259</v>
      </c>
      <c r="V216" s="43">
        <f t="shared" si="622"/>
        <v>0.0595</v>
      </c>
      <c r="W216" s="46">
        <f t="shared" si="623"/>
        <v>0.0719</v>
      </c>
      <c r="X216" s="43">
        <v>1.6263</v>
      </c>
      <c r="Y216" s="43">
        <v>0.3967</v>
      </c>
      <c r="Z216" s="43">
        <v>0.4115</v>
      </c>
      <c r="AA216" s="43">
        <v>0.3974</v>
      </c>
      <c r="AB216" s="43"/>
      <c r="AC216" s="46">
        <f t="shared" si="8"/>
        <v>0.5322</v>
      </c>
      <c r="AD216" s="43">
        <f t="shared" si="624"/>
        <v>0.0034</v>
      </c>
      <c r="AE216" s="46">
        <f t="shared" ref="AE216:AF216" si="625">Z216-J216</f>
        <v>0.0013</v>
      </c>
      <c r="AF216" s="43">
        <f t="shared" si="625"/>
        <v>0.0027</v>
      </c>
      <c r="AG216" s="46">
        <f t="shared" si="626"/>
        <v>0.0061</v>
      </c>
      <c r="AH216" s="46">
        <f t="shared" si="581"/>
        <v>0.0105</v>
      </c>
      <c r="AI216" s="43">
        <f t="shared" ref="AI216:AK216" si="627">S216-AD216</f>
        <v>0.0302</v>
      </c>
      <c r="AJ216" s="46">
        <f t="shared" si="627"/>
        <v>0.0111</v>
      </c>
      <c r="AK216" s="43">
        <f t="shared" si="627"/>
        <v>0.0232</v>
      </c>
      <c r="AL216" s="46">
        <f t="shared" si="628"/>
        <v>0.0534</v>
      </c>
      <c r="AM216" s="46">
        <f t="shared" si="629"/>
        <v>0.0645</v>
      </c>
      <c r="AN216" s="46">
        <f t="shared" si="214"/>
        <v>17.20930233</v>
      </c>
      <c r="AO216" s="43">
        <f t="shared" si="630"/>
        <v>35.96899225</v>
      </c>
      <c r="AP216" s="46">
        <f t="shared" si="616"/>
        <v>20.78651685</v>
      </c>
      <c r="AQ216" s="46">
        <f t="shared" si="631"/>
        <v>56.17433414</v>
      </c>
      <c r="AR216" s="46">
        <f t="shared" si="617"/>
        <v>10.4124534</v>
      </c>
      <c r="AS216" s="46"/>
      <c r="AT216" s="46"/>
      <c r="AU216" s="43">
        <f t="shared" si="618"/>
        <v>2.045328911</v>
      </c>
      <c r="AV216" s="43">
        <f t="shared" si="632"/>
        <v>4.274921688</v>
      </c>
      <c r="AW216" s="43">
        <f t="shared" si="21"/>
        <v>9.839690437</v>
      </c>
      <c r="AX216" s="43">
        <f t="shared" si="251"/>
        <v>0.01027000377</v>
      </c>
      <c r="AY216" s="46">
        <f t="shared" si="252"/>
        <v>11.88501935</v>
      </c>
      <c r="AZ216" s="36"/>
      <c r="BA216" s="36"/>
    </row>
    <row r="217" ht="12.75" customHeight="1">
      <c r="A217" s="43">
        <v>499.0</v>
      </c>
      <c r="B217" s="62">
        <v>44636.0</v>
      </c>
      <c r="C217" s="46">
        <v>232.0</v>
      </c>
      <c r="D217" s="43">
        <v>8.0</v>
      </c>
      <c r="E217" s="63">
        <v>15.0</v>
      </c>
      <c r="F217" s="43" t="s">
        <v>56</v>
      </c>
      <c r="G217" s="43">
        <v>1.0869</v>
      </c>
      <c r="H217" s="43"/>
      <c r="I217" s="43">
        <v>0.3965</v>
      </c>
      <c r="J217" s="43">
        <v>0.409</v>
      </c>
      <c r="K217" s="43">
        <v>0.3955</v>
      </c>
      <c r="L217" s="53">
        <v>15.425</v>
      </c>
      <c r="M217" s="43">
        <v>1.34</v>
      </c>
      <c r="N217" s="43"/>
      <c r="O217" s="43">
        <v>0.4046</v>
      </c>
      <c r="P217" s="43">
        <v>0.4111</v>
      </c>
      <c r="Q217" s="43">
        <v>0.4081</v>
      </c>
      <c r="R217" s="46">
        <f t="shared" si="167"/>
        <v>0.2531</v>
      </c>
      <c r="S217" s="43">
        <f t="shared" ref="S217:U217" si="633">O217-I217</f>
        <v>0.0081</v>
      </c>
      <c r="T217" s="46">
        <f t="shared" si="633"/>
        <v>0.0021</v>
      </c>
      <c r="U217" s="43">
        <f t="shared" si="633"/>
        <v>0.0126</v>
      </c>
      <c r="V217" s="43">
        <f t="shared" si="622"/>
        <v>0.0207</v>
      </c>
      <c r="W217" s="46">
        <f t="shared" si="623"/>
        <v>0.0228</v>
      </c>
      <c r="X217" s="43">
        <v>1.3341</v>
      </c>
      <c r="Y217" s="43">
        <v>0.3974</v>
      </c>
      <c r="Z217" s="43">
        <v>0.4097</v>
      </c>
      <c r="AA217" s="43">
        <v>0.3973</v>
      </c>
      <c r="AB217" s="43"/>
      <c r="AC217" s="46">
        <f t="shared" si="8"/>
        <v>0.2472</v>
      </c>
      <c r="AD217" s="43">
        <f t="shared" si="624"/>
        <v>0.0009</v>
      </c>
      <c r="AE217" s="46">
        <f t="shared" ref="AE217:AF217" si="634">Z217-J217</f>
        <v>0.0007</v>
      </c>
      <c r="AF217" s="43">
        <f t="shared" si="634"/>
        <v>0.0018</v>
      </c>
      <c r="AG217" s="46">
        <f t="shared" si="626"/>
        <v>0.0027</v>
      </c>
      <c r="AH217" s="46">
        <f t="shared" si="581"/>
        <v>0.0059</v>
      </c>
      <c r="AI217" s="43">
        <f t="shared" ref="AI217:AK217" si="635">S217-AD217</f>
        <v>0.0072</v>
      </c>
      <c r="AJ217" s="46">
        <f t="shared" si="635"/>
        <v>0.0014</v>
      </c>
      <c r="AK217" s="43">
        <f t="shared" si="635"/>
        <v>0.0108</v>
      </c>
      <c r="AL217" s="46">
        <f t="shared" si="628"/>
        <v>0.018</v>
      </c>
      <c r="AM217" s="46">
        <f t="shared" si="629"/>
        <v>0.0194</v>
      </c>
      <c r="AN217" s="46">
        <f t="shared" si="214"/>
        <v>7.216494845</v>
      </c>
      <c r="AO217" s="43">
        <f t="shared" si="630"/>
        <v>55.67010309</v>
      </c>
      <c r="AP217" s="46">
        <f t="shared" si="616"/>
        <v>7.777777778</v>
      </c>
      <c r="AQ217" s="46">
        <f t="shared" si="631"/>
        <v>125.5813953</v>
      </c>
      <c r="AR217" s="46">
        <f t="shared" si="617"/>
        <v>2.995673608</v>
      </c>
      <c r="AS217" s="46"/>
      <c r="AT217" s="46"/>
      <c r="AU217" s="43">
        <f t="shared" si="618"/>
        <v>0.553141051</v>
      </c>
      <c r="AV217" s="43">
        <f t="shared" si="632"/>
        <v>4.267088107</v>
      </c>
      <c r="AW217" s="43">
        <f t="shared" si="21"/>
        <v>7.111813512</v>
      </c>
      <c r="AX217" s="43">
        <f t="shared" si="251"/>
        <v>0.005285988474</v>
      </c>
      <c r="AY217" s="46">
        <f t="shared" si="252"/>
        <v>7.664954563</v>
      </c>
      <c r="AZ217" s="36"/>
      <c r="BA217" s="36"/>
    </row>
    <row r="218" ht="12.75" customHeight="1">
      <c r="A218" s="43">
        <v>500.0</v>
      </c>
      <c r="B218" s="62">
        <v>44636.0</v>
      </c>
      <c r="C218" s="46">
        <v>232.0</v>
      </c>
      <c r="D218" s="43">
        <v>8.0</v>
      </c>
      <c r="E218" s="63">
        <v>15.0</v>
      </c>
      <c r="F218" s="43" t="s">
        <v>56</v>
      </c>
      <c r="G218" s="43">
        <v>1.0935</v>
      </c>
      <c r="H218" s="43"/>
      <c r="I218" s="43">
        <v>0.397</v>
      </c>
      <c r="J218" s="43">
        <v>0.411</v>
      </c>
      <c r="K218" s="43">
        <v>0.3975</v>
      </c>
      <c r="L218" s="53">
        <v>20.05</v>
      </c>
      <c r="M218" s="43">
        <v>1.7107</v>
      </c>
      <c r="N218" s="43"/>
      <c r="O218" s="43">
        <v>0.4397</v>
      </c>
      <c r="P218" s="43">
        <v>0.4279</v>
      </c>
      <c r="Q218" s="43">
        <v>0.429</v>
      </c>
      <c r="R218" s="46">
        <f t="shared" si="167"/>
        <v>0.6172</v>
      </c>
      <c r="S218" s="43">
        <f t="shared" ref="S218:U218" si="636">O218-I218</f>
        <v>0.0427</v>
      </c>
      <c r="T218" s="46">
        <f t="shared" si="636"/>
        <v>0.0169</v>
      </c>
      <c r="U218" s="43">
        <f t="shared" si="636"/>
        <v>0.0315</v>
      </c>
      <c r="V218" s="43">
        <f t="shared" si="622"/>
        <v>0.0742</v>
      </c>
      <c r="W218" s="46">
        <f t="shared" si="623"/>
        <v>0.0911</v>
      </c>
      <c r="X218" s="43">
        <v>1.6991</v>
      </c>
      <c r="Y218" s="43">
        <v>0.4022</v>
      </c>
      <c r="Z218" s="43">
        <v>0.4128</v>
      </c>
      <c r="AA218" s="43">
        <v>0.4011</v>
      </c>
      <c r="AB218" s="43"/>
      <c r="AC218" s="46">
        <f t="shared" si="8"/>
        <v>0.6056</v>
      </c>
      <c r="AD218" s="43">
        <f t="shared" si="624"/>
        <v>0.0052</v>
      </c>
      <c r="AE218" s="46">
        <f t="shared" ref="AE218:AF218" si="637">Z218-J218</f>
        <v>0.0018</v>
      </c>
      <c r="AF218" s="43">
        <f t="shared" si="637"/>
        <v>0.0036</v>
      </c>
      <c r="AG218" s="46">
        <f t="shared" si="626"/>
        <v>0.0088</v>
      </c>
      <c r="AH218" s="46">
        <f t="shared" si="581"/>
        <v>0.0116</v>
      </c>
      <c r="AI218" s="43">
        <f t="shared" ref="AI218:AK218" si="638">S218-AD218</f>
        <v>0.0375</v>
      </c>
      <c r="AJ218" s="46">
        <f t="shared" si="638"/>
        <v>0.0151</v>
      </c>
      <c r="AK218" s="43">
        <f t="shared" si="638"/>
        <v>0.0279</v>
      </c>
      <c r="AL218" s="46">
        <f t="shared" si="628"/>
        <v>0.0654</v>
      </c>
      <c r="AM218" s="46">
        <f t="shared" si="629"/>
        <v>0.0805</v>
      </c>
      <c r="AN218" s="46">
        <f t="shared" si="214"/>
        <v>18.75776398</v>
      </c>
      <c r="AO218" s="43">
        <f t="shared" si="630"/>
        <v>34.65838509</v>
      </c>
      <c r="AP218" s="46">
        <f t="shared" si="616"/>
        <v>23.08868502</v>
      </c>
      <c r="AQ218" s="46">
        <f t="shared" si="631"/>
        <v>53.0418251</v>
      </c>
      <c r="AR218" s="46">
        <f t="shared" si="617"/>
        <v>9.65792035</v>
      </c>
      <c r="AS218" s="46"/>
      <c r="AT218" s="46"/>
      <c r="AU218" s="43">
        <f t="shared" si="618"/>
        <v>2.446532728</v>
      </c>
      <c r="AV218" s="43">
        <f t="shared" si="632"/>
        <v>4.520414776</v>
      </c>
      <c r="AW218" s="43">
        <f t="shared" si="21"/>
        <v>10.59624109</v>
      </c>
      <c r="AX218" s="43">
        <f t="shared" si="251"/>
        <v>0.009987407027</v>
      </c>
      <c r="AY218" s="46">
        <f t="shared" si="252"/>
        <v>13.04277382</v>
      </c>
      <c r="AZ218" s="36"/>
      <c r="BA218" s="36"/>
    </row>
    <row r="219" ht="12.75" customHeight="1">
      <c r="A219" s="43">
        <v>501.0</v>
      </c>
      <c r="B219" s="62">
        <v>44636.0</v>
      </c>
      <c r="C219" s="46">
        <v>232.0</v>
      </c>
      <c r="D219" s="43">
        <v>8.0</v>
      </c>
      <c r="E219" s="63">
        <v>15.0</v>
      </c>
      <c r="F219" s="43" t="s">
        <v>56</v>
      </c>
      <c r="G219" s="43">
        <v>1.111</v>
      </c>
      <c r="H219" s="43"/>
      <c r="I219" s="43">
        <v>0.3963</v>
      </c>
      <c r="J219" s="43">
        <v>0.4112</v>
      </c>
      <c r="K219" s="43">
        <v>0.4004</v>
      </c>
      <c r="L219" s="53">
        <v>20.975</v>
      </c>
      <c r="M219" s="43">
        <v>1.7457</v>
      </c>
      <c r="N219" s="43"/>
      <c r="O219" s="43">
        <v>0.4447</v>
      </c>
      <c r="P219" s="43">
        <v>0.4143</v>
      </c>
      <c r="Q219" s="43">
        <v>0.4353</v>
      </c>
      <c r="R219" s="46">
        <f t="shared" si="167"/>
        <v>0.6347</v>
      </c>
      <c r="S219" s="43">
        <f t="shared" ref="S219:U219" si="639">O219-I219</f>
        <v>0.0484</v>
      </c>
      <c r="T219" s="46">
        <f t="shared" si="639"/>
        <v>0.0031</v>
      </c>
      <c r="U219" s="43">
        <f t="shared" si="639"/>
        <v>0.0349</v>
      </c>
      <c r="V219" s="43">
        <f t="shared" si="622"/>
        <v>0.0833</v>
      </c>
      <c r="W219" s="46">
        <f t="shared" si="623"/>
        <v>0.0864</v>
      </c>
      <c r="X219" s="43">
        <v>1.7324</v>
      </c>
      <c r="Y219" s="43">
        <v>0.4025</v>
      </c>
      <c r="Z219" s="43">
        <v>0.4115</v>
      </c>
      <c r="AA219" s="43">
        <v>0.4039</v>
      </c>
      <c r="AB219" s="43"/>
      <c r="AC219" s="46">
        <f t="shared" si="8"/>
        <v>0.6214</v>
      </c>
      <c r="AD219" s="43">
        <f t="shared" si="624"/>
        <v>0.0062</v>
      </c>
      <c r="AE219" s="46">
        <f t="shared" ref="AE219:AF219" si="640">Z219-J219</f>
        <v>0.0003</v>
      </c>
      <c r="AF219" s="43">
        <f t="shared" si="640"/>
        <v>0.0035</v>
      </c>
      <c r="AG219" s="46">
        <f t="shared" si="626"/>
        <v>0.0097</v>
      </c>
      <c r="AH219" s="46">
        <f t="shared" si="581"/>
        <v>0.0133</v>
      </c>
      <c r="AI219" s="43">
        <f t="shared" ref="AI219:AK219" si="641">S219-AD219</f>
        <v>0.0422</v>
      </c>
      <c r="AJ219" s="46">
        <f t="shared" si="641"/>
        <v>0.0028</v>
      </c>
      <c r="AK219" s="43">
        <f t="shared" si="641"/>
        <v>0.0314</v>
      </c>
      <c r="AL219" s="46">
        <f t="shared" si="628"/>
        <v>0.0736</v>
      </c>
      <c r="AM219" s="46">
        <f t="shared" si="629"/>
        <v>0.0764</v>
      </c>
      <c r="AN219" s="46">
        <f t="shared" si="214"/>
        <v>3.664921466</v>
      </c>
      <c r="AO219" s="43">
        <f t="shared" si="630"/>
        <v>41.09947644</v>
      </c>
      <c r="AP219" s="46">
        <f t="shared" si="616"/>
        <v>3.804347826</v>
      </c>
      <c r="AQ219" s="46">
        <f t="shared" si="631"/>
        <v>69.77777778</v>
      </c>
      <c r="AR219" s="46">
        <f t="shared" si="617"/>
        <v>1.455002836</v>
      </c>
      <c r="AS219" s="46"/>
      <c r="AT219" s="46"/>
      <c r="AU219" s="43">
        <f t="shared" si="618"/>
        <v>0.4411533008</v>
      </c>
      <c r="AV219" s="43">
        <f t="shared" si="632"/>
        <v>4.947219159</v>
      </c>
      <c r="AW219" s="43">
        <f t="shared" si="21"/>
        <v>11.59602962</v>
      </c>
      <c r="AX219" s="43">
        <f t="shared" si="251"/>
        <v>0.008279182388</v>
      </c>
      <c r="AY219" s="46">
        <f t="shared" si="252"/>
        <v>12.03718292</v>
      </c>
      <c r="AZ219" s="36"/>
      <c r="BA219" s="36"/>
    </row>
    <row r="220" ht="12.75" customHeight="1">
      <c r="A220" s="53">
        <v>256.0</v>
      </c>
      <c r="B220" s="64">
        <v>44636.0</v>
      </c>
      <c r="C220" s="46">
        <v>232.0</v>
      </c>
      <c r="D220" s="53">
        <v>8.0</v>
      </c>
      <c r="E220" s="63">
        <v>15.0</v>
      </c>
      <c r="F220" s="53" t="s">
        <v>56</v>
      </c>
      <c r="G220" s="53">
        <v>1.1791</v>
      </c>
      <c r="H220" s="53">
        <v>0.4157</v>
      </c>
      <c r="I220" s="53"/>
      <c r="J220" s="53">
        <v>0.4208</v>
      </c>
      <c r="K220" s="53"/>
      <c r="L220" s="53">
        <v>29.6</v>
      </c>
      <c r="M220" s="53">
        <v>3.2771</v>
      </c>
      <c r="N220" s="53">
        <v>0.7437</v>
      </c>
      <c r="O220" s="53"/>
      <c r="P220" s="53">
        <v>0.532</v>
      </c>
      <c r="Q220" s="53"/>
      <c r="R220" s="46">
        <f t="shared" si="167"/>
        <v>2.098</v>
      </c>
      <c r="S220" s="53"/>
      <c r="T220" s="46">
        <f t="shared" ref="T220:T223" si="642">P220-J220</f>
        <v>0.1112</v>
      </c>
      <c r="U220" s="53"/>
      <c r="V220" s="43">
        <f t="shared" ref="V220:V223" si="643">N220-H220</f>
        <v>0.328</v>
      </c>
      <c r="W220" s="46">
        <f t="shared" ref="W220:W223" si="644">SUM(T220:V220)</f>
        <v>0.4392</v>
      </c>
      <c r="X220" s="56">
        <v>3.2357</v>
      </c>
      <c r="Y220" s="53"/>
      <c r="Z220" s="53">
        <v>0.4491</v>
      </c>
      <c r="AA220" s="53"/>
      <c r="AB220" s="53">
        <v>0.4975</v>
      </c>
      <c r="AC220" s="43">
        <f t="shared" si="8"/>
        <v>2.0566</v>
      </c>
      <c r="AD220" s="53"/>
      <c r="AE220" s="46">
        <f t="shared" ref="AE220:AE223" si="645">Z220-J220</f>
        <v>0.0283</v>
      </c>
      <c r="AF220" s="53"/>
      <c r="AG220" s="46">
        <f t="shared" ref="AG220:AG223" si="646">AB220-H220</f>
        <v>0.0818</v>
      </c>
      <c r="AH220" s="46">
        <f t="shared" si="581"/>
        <v>0.0414</v>
      </c>
      <c r="AI220" s="53"/>
      <c r="AJ220" s="46">
        <f t="shared" ref="AJ220:AJ223" si="647">T220-AE220</f>
        <v>0.0829</v>
      </c>
      <c r="AK220" s="53"/>
      <c r="AL220" s="46">
        <f t="shared" ref="AL220:AL223" si="648">V220-AG220</f>
        <v>0.2462</v>
      </c>
      <c r="AM220" s="46">
        <f t="shared" ref="AM220:AM223" si="649">AI220+AJ220+AL220</f>
        <v>0.3291</v>
      </c>
      <c r="AN220" s="46">
        <f t="shared" si="214"/>
        <v>25.18991188</v>
      </c>
      <c r="AO220" s="53"/>
      <c r="AP220" s="46">
        <f t="shared" si="616"/>
        <v>33.67181154</v>
      </c>
      <c r="AQ220" s="46"/>
      <c r="AR220" s="46">
        <f t="shared" si="617"/>
        <v>8.818598682</v>
      </c>
      <c r="AS220" s="53"/>
      <c r="AT220" s="46"/>
      <c r="AU220" s="43">
        <f t="shared" si="618"/>
        <v>3.951382269</v>
      </c>
      <c r="AV220" s="53"/>
      <c r="AW220" s="43">
        <f t="shared" si="21"/>
        <v>11.7349857</v>
      </c>
      <c r="AX220" s="43">
        <f t="shared" si="251"/>
        <v>0.01268974074</v>
      </c>
      <c r="AY220" s="46">
        <f t="shared" si="252"/>
        <v>15.68636797</v>
      </c>
      <c r="AZ220" s="36"/>
      <c r="BA220" s="36"/>
    </row>
    <row r="221" ht="12.75" customHeight="1">
      <c r="A221" s="53">
        <v>262.0</v>
      </c>
      <c r="B221" s="64">
        <v>44636.0</v>
      </c>
      <c r="C221" s="46">
        <v>232.0</v>
      </c>
      <c r="D221" s="53">
        <v>8.0</v>
      </c>
      <c r="E221" s="63">
        <v>15.0</v>
      </c>
      <c r="F221" s="53" t="s">
        <v>56</v>
      </c>
      <c r="G221" s="53">
        <v>1.1752</v>
      </c>
      <c r="H221" s="53">
        <v>0.4121</v>
      </c>
      <c r="I221" s="53"/>
      <c r="J221" s="53">
        <v>0.4099</v>
      </c>
      <c r="K221" s="53"/>
      <c r="L221" s="53">
        <v>22.2</v>
      </c>
      <c r="M221" s="53">
        <v>1.9438</v>
      </c>
      <c r="N221" s="53">
        <v>0.5117</v>
      </c>
      <c r="O221" s="53"/>
      <c r="P221" s="53">
        <v>0.423</v>
      </c>
      <c r="Q221" s="53"/>
      <c r="R221" s="46">
        <f t="shared" si="167"/>
        <v>0.7686</v>
      </c>
      <c r="S221" s="53"/>
      <c r="T221" s="46">
        <f t="shared" si="642"/>
        <v>0.0131</v>
      </c>
      <c r="U221" s="53"/>
      <c r="V221" s="43">
        <f t="shared" si="643"/>
        <v>0.0996</v>
      </c>
      <c r="W221" s="46">
        <f t="shared" si="644"/>
        <v>0.1127</v>
      </c>
      <c r="X221" s="56">
        <v>1.9307</v>
      </c>
      <c r="Y221" s="53"/>
      <c r="Z221" s="53">
        <v>0.4134</v>
      </c>
      <c r="AA221" s="53"/>
      <c r="AB221" s="53">
        <v>0.4368</v>
      </c>
      <c r="AC221" s="43">
        <f t="shared" si="8"/>
        <v>0.7555</v>
      </c>
      <c r="AD221" s="53"/>
      <c r="AE221" s="46">
        <f t="shared" si="645"/>
        <v>0.0035</v>
      </c>
      <c r="AF221" s="53"/>
      <c r="AG221" s="46">
        <f t="shared" si="646"/>
        <v>0.0247</v>
      </c>
      <c r="AH221" s="46">
        <f t="shared" si="581"/>
        <v>0.0131</v>
      </c>
      <c r="AI221" s="53"/>
      <c r="AJ221" s="46">
        <f t="shared" si="647"/>
        <v>0.0096</v>
      </c>
      <c r="AK221" s="53"/>
      <c r="AL221" s="46">
        <f t="shared" si="648"/>
        <v>0.0749</v>
      </c>
      <c r="AM221" s="46">
        <f t="shared" si="649"/>
        <v>0.0845</v>
      </c>
      <c r="AN221" s="46">
        <f t="shared" si="214"/>
        <v>11.36094675</v>
      </c>
      <c r="AO221" s="53"/>
      <c r="AP221" s="46">
        <f t="shared" si="616"/>
        <v>12.81708945</v>
      </c>
      <c r="AQ221" s="46"/>
      <c r="AR221" s="46">
        <f t="shared" si="617"/>
        <v>3.841131397</v>
      </c>
      <c r="AS221" s="53"/>
      <c r="AT221" s="46"/>
      <c r="AU221" s="43">
        <f t="shared" si="618"/>
        <v>1.2490242</v>
      </c>
      <c r="AV221" s="53"/>
      <c r="AW221" s="43">
        <f t="shared" si="21"/>
        <v>9.744990893</v>
      </c>
      <c r="AX221" s="43">
        <f t="shared" si="251"/>
        <v>0.007723208965</v>
      </c>
      <c r="AY221" s="46">
        <f t="shared" si="252"/>
        <v>10.99401509</v>
      </c>
      <c r="AZ221" s="36"/>
      <c r="BA221" s="36"/>
    </row>
    <row r="222" ht="12.75" customHeight="1">
      <c r="A222" s="53">
        <v>267.0</v>
      </c>
      <c r="B222" s="64">
        <v>44636.0</v>
      </c>
      <c r="C222" s="46">
        <v>232.0</v>
      </c>
      <c r="D222" s="53">
        <v>8.0</v>
      </c>
      <c r="E222" s="63">
        <v>15.0</v>
      </c>
      <c r="F222" s="53" t="s">
        <v>56</v>
      </c>
      <c r="G222" s="53">
        <v>1.1715</v>
      </c>
      <c r="H222" s="53">
        <v>0.4094</v>
      </c>
      <c r="I222" s="53"/>
      <c r="J222" s="53">
        <v>0.4117</v>
      </c>
      <c r="K222" s="53"/>
      <c r="L222" s="53">
        <v>25.3</v>
      </c>
      <c r="M222" s="53">
        <v>2.3</v>
      </c>
      <c r="N222" s="53">
        <v>0.5637</v>
      </c>
      <c r="O222" s="53"/>
      <c r="P222" s="53">
        <v>0.4449</v>
      </c>
      <c r="Q222" s="53"/>
      <c r="R222" s="46">
        <f t="shared" si="167"/>
        <v>1.1285</v>
      </c>
      <c r="S222" s="53"/>
      <c r="T222" s="46">
        <f t="shared" si="642"/>
        <v>0.0332</v>
      </c>
      <c r="U222" s="53"/>
      <c r="V222" s="43">
        <f t="shared" si="643"/>
        <v>0.1543</v>
      </c>
      <c r="W222" s="46">
        <f t="shared" si="644"/>
        <v>0.1875</v>
      </c>
      <c r="X222" s="56">
        <v>2.282</v>
      </c>
      <c r="Y222" s="53"/>
      <c r="Z222" s="53">
        <v>0.4208</v>
      </c>
      <c r="AA222" s="53"/>
      <c r="AB222" s="53">
        <v>0.4575</v>
      </c>
      <c r="AC222" s="43">
        <f t="shared" si="8"/>
        <v>1.1105</v>
      </c>
      <c r="AD222" s="53"/>
      <c r="AE222" s="46">
        <f t="shared" si="645"/>
        <v>0.0091</v>
      </c>
      <c r="AF222" s="53"/>
      <c r="AG222" s="46">
        <f t="shared" si="646"/>
        <v>0.0481</v>
      </c>
      <c r="AH222" s="46">
        <f t="shared" si="581"/>
        <v>0.018</v>
      </c>
      <c r="AI222" s="53"/>
      <c r="AJ222" s="46">
        <f t="shared" si="647"/>
        <v>0.0241</v>
      </c>
      <c r="AK222" s="53"/>
      <c r="AL222" s="46">
        <f t="shared" si="648"/>
        <v>0.1062</v>
      </c>
      <c r="AM222" s="46">
        <f t="shared" si="649"/>
        <v>0.1303</v>
      </c>
      <c r="AN222" s="46">
        <f t="shared" si="214"/>
        <v>18.49577897</v>
      </c>
      <c r="AO222" s="53"/>
      <c r="AP222" s="46">
        <f t="shared" si="616"/>
        <v>22.69303202</v>
      </c>
      <c r="AQ222" s="46"/>
      <c r="AR222" s="46">
        <f t="shared" si="617"/>
        <v>5.281902991</v>
      </c>
      <c r="AS222" s="53"/>
      <c r="AT222" s="46"/>
      <c r="AU222" s="43">
        <f t="shared" si="618"/>
        <v>2.135578201</v>
      </c>
      <c r="AV222" s="53"/>
      <c r="AW222" s="43">
        <f t="shared" si="21"/>
        <v>9.410722198</v>
      </c>
      <c r="AX222" s="43">
        <f t="shared" si="251"/>
        <v>0.008046052318</v>
      </c>
      <c r="AY222" s="46">
        <f t="shared" si="252"/>
        <v>11.5463004</v>
      </c>
      <c r="AZ222" s="36"/>
      <c r="BA222" s="36"/>
    </row>
    <row r="223" ht="12.75" customHeight="1">
      <c r="A223" s="53">
        <v>275.0</v>
      </c>
      <c r="B223" s="64">
        <v>44636.0</v>
      </c>
      <c r="C223" s="46">
        <v>232.0</v>
      </c>
      <c r="D223" s="53">
        <v>8.0</v>
      </c>
      <c r="E223" s="63">
        <v>15.0</v>
      </c>
      <c r="F223" s="53" t="s">
        <v>56</v>
      </c>
      <c r="G223" s="53">
        <v>1.1818</v>
      </c>
      <c r="H223" s="53">
        <v>0.4178</v>
      </c>
      <c r="I223" s="53"/>
      <c r="J223" s="53">
        <v>0.4105</v>
      </c>
      <c r="K223" s="53"/>
      <c r="L223" s="53">
        <v>25.0</v>
      </c>
      <c r="M223" s="53">
        <v>2.2784</v>
      </c>
      <c r="N223" s="53">
        <v>0.5741</v>
      </c>
      <c r="O223" s="53"/>
      <c r="P223" s="53">
        <v>0.4172</v>
      </c>
      <c r="Q223" s="53"/>
      <c r="R223" s="46">
        <f t="shared" si="167"/>
        <v>1.0966</v>
      </c>
      <c r="S223" s="53"/>
      <c r="T223" s="46">
        <f t="shared" si="642"/>
        <v>0.0067</v>
      </c>
      <c r="U223" s="53"/>
      <c r="V223" s="43">
        <f t="shared" si="643"/>
        <v>0.1563</v>
      </c>
      <c r="W223" s="46">
        <f t="shared" si="644"/>
        <v>0.163</v>
      </c>
      <c r="X223" s="56">
        <v>2.2629</v>
      </c>
      <c r="Y223" s="53"/>
      <c r="Z223" s="53">
        <v>0.4126</v>
      </c>
      <c r="AA223" s="53"/>
      <c r="AB223" s="53">
        <v>0.4631</v>
      </c>
      <c r="AC223" s="43">
        <f t="shared" si="8"/>
        <v>1.0811</v>
      </c>
      <c r="AD223" s="53"/>
      <c r="AE223" s="46">
        <f t="shared" si="645"/>
        <v>0.0021</v>
      </c>
      <c r="AF223" s="53"/>
      <c r="AG223" s="46">
        <f t="shared" si="646"/>
        <v>0.0453</v>
      </c>
      <c r="AH223" s="46">
        <f t="shared" si="581"/>
        <v>0.0155</v>
      </c>
      <c r="AI223" s="53"/>
      <c r="AJ223" s="46">
        <f t="shared" si="647"/>
        <v>0.0046</v>
      </c>
      <c r="AK223" s="53"/>
      <c r="AL223" s="46">
        <f t="shared" si="648"/>
        <v>0.111</v>
      </c>
      <c r="AM223" s="46">
        <f t="shared" si="649"/>
        <v>0.1156</v>
      </c>
      <c r="AN223" s="46">
        <f t="shared" si="214"/>
        <v>3.979238754</v>
      </c>
      <c r="AO223" s="53"/>
      <c r="AP223" s="46">
        <f t="shared" si="616"/>
        <v>4.144144144</v>
      </c>
      <c r="AQ223" s="46"/>
      <c r="AR223" s="46">
        <f t="shared" si="617"/>
        <v>1.065092851</v>
      </c>
      <c r="AS223" s="53"/>
      <c r="AT223" s="46"/>
      <c r="AU223" s="43">
        <f t="shared" si="618"/>
        <v>0.4194783877</v>
      </c>
      <c r="AV223" s="53"/>
      <c r="AW223" s="43">
        <f t="shared" si="21"/>
        <v>10.12219588</v>
      </c>
      <c r="AX223" s="43">
        <f t="shared" si="251"/>
        <v>0.0073984</v>
      </c>
      <c r="AY223" s="46">
        <f t="shared" si="252"/>
        <v>10.54167427</v>
      </c>
      <c r="AZ223" s="36"/>
      <c r="BA223" s="36"/>
    </row>
    <row r="224" ht="12.75" customHeight="1">
      <c r="A224" s="43">
        <v>502.0</v>
      </c>
      <c r="B224" s="62">
        <v>44636.0</v>
      </c>
      <c r="C224" s="46">
        <v>232.0</v>
      </c>
      <c r="D224" s="43">
        <v>8.0</v>
      </c>
      <c r="E224" s="63">
        <v>16.0</v>
      </c>
      <c r="F224" s="43" t="s">
        <v>54</v>
      </c>
      <c r="G224" s="43">
        <v>1.1059</v>
      </c>
      <c r="H224" s="43"/>
      <c r="I224" s="43">
        <v>0.392</v>
      </c>
      <c r="J224" s="43">
        <v>0.4085</v>
      </c>
      <c r="K224" s="43">
        <v>0.4013</v>
      </c>
      <c r="L224" s="53">
        <v>18.8</v>
      </c>
      <c r="M224" s="43">
        <v>1.6484</v>
      </c>
      <c r="N224" s="43"/>
      <c r="O224" s="43">
        <v>0.4258</v>
      </c>
      <c r="P224" s="43">
        <v>0.4133</v>
      </c>
      <c r="Q224" s="43">
        <v>0.4257</v>
      </c>
      <c r="R224" s="46">
        <f t="shared" si="167"/>
        <v>0.5425</v>
      </c>
      <c r="S224" s="43">
        <f t="shared" ref="S224:U224" si="650">O224-I224</f>
        <v>0.0338</v>
      </c>
      <c r="T224" s="46">
        <f t="shared" si="650"/>
        <v>0.0048</v>
      </c>
      <c r="U224" s="43">
        <f t="shared" si="650"/>
        <v>0.0244</v>
      </c>
      <c r="V224" s="43">
        <f t="shared" ref="V224:V229" si="654">S224+U224</f>
        <v>0.0582</v>
      </c>
      <c r="W224" s="46">
        <f t="shared" ref="W224:W229" si="655">SUM(S224:U224)</f>
        <v>0.063</v>
      </c>
      <c r="X224" s="46">
        <v>1.6374</v>
      </c>
      <c r="Y224" s="43">
        <v>0.3961</v>
      </c>
      <c r="Z224" s="43">
        <v>0.4091</v>
      </c>
      <c r="AA224" s="43">
        <v>0.4044</v>
      </c>
      <c r="AB224" s="43"/>
      <c r="AC224" s="43">
        <f t="shared" si="8"/>
        <v>0.5315</v>
      </c>
      <c r="AD224" s="43">
        <f t="shared" ref="AD224:AF224" si="651">Y224-I224</f>
        <v>0.0041</v>
      </c>
      <c r="AE224" s="46">
        <f t="shared" si="651"/>
        <v>0.0006</v>
      </c>
      <c r="AF224" s="43">
        <f t="shared" si="651"/>
        <v>0.0031</v>
      </c>
      <c r="AG224" s="46">
        <f t="shared" ref="AG224:AG229" si="657">AD224+AF224</f>
        <v>0.0072</v>
      </c>
      <c r="AH224" s="46">
        <f t="shared" si="581"/>
        <v>0.011</v>
      </c>
      <c r="AI224" s="43">
        <f t="shared" ref="AI224:AK224" si="652">S224-AD224</f>
        <v>0.0297</v>
      </c>
      <c r="AJ224" s="46">
        <f t="shared" si="652"/>
        <v>0.0042</v>
      </c>
      <c r="AK224" s="43">
        <f t="shared" si="652"/>
        <v>0.0213</v>
      </c>
      <c r="AL224" s="46">
        <f t="shared" ref="AL224:AL229" si="659">AI224+AK224</f>
        <v>0.051</v>
      </c>
      <c r="AM224" s="46">
        <f t="shared" ref="AM224:AM229" si="660">AI224+AJ224+AK224</f>
        <v>0.0552</v>
      </c>
      <c r="AN224" s="46">
        <f t="shared" si="214"/>
        <v>7.608695652</v>
      </c>
      <c r="AO224" s="43">
        <f t="shared" ref="AO224:AO229" si="661">AK224/AM224*100</f>
        <v>38.58695652</v>
      </c>
      <c r="AP224" s="46">
        <f t="shared" si="616"/>
        <v>8.235294118</v>
      </c>
      <c r="AQ224" s="46">
        <f t="shared" ref="AQ224:AQ229" si="662">AK224/(AJ224+AI224)*100</f>
        <v>62.83185841</v>
      </c>
      <c r="AR224" s="46">
        <f t="shared" si="617"/>
        <v>3.613231373</v>
      </c>
      <c r="AS224" s="46"/>
      <c r="AT224" s="46"/>
      <c r="AU224" s="43">
        <f t="shared" si="618"/>
        <v>0.7741935484</v>
      </c>
      <c r="AV224" s="43">
        <f t="shared" ref="AV224:AV229" si="663">AK224/R224*100</f>
        <v>3.926267281</v>
      </c>
      <c r="AW224" s="43">
        <f t="shared" si="21"/>
        <v>9.400921659</v>
      </c>
      <c r="AX224" s="43">
        <f t="shared" si="251"/>
        <v>0.0083074078</v>
      </c>
      <c r="AY224" s="46">
        <f t="shared" si="252"/>
        <v>10.17511521</v>
      </c>
      <c r="AZ224" s="36"/>
      <c r="BA224" s="36"/>
    </row>
    <row r="225" ht="12.75" customHeight="1">
      <c r="A225" s="43">
        <v>503.0</v>
      </c>
      <c r="B225" s="62">
        <v>44636.0</v>
      </c>
      <c r="C225" s="46">
        <v>232.0</v>
      </c>
      <c r="D225" s="43">
        <v>8.0</v>
      </c>
      <c r="E225" s="63">
        <v>16.0</v>
      </c>
      <c r="F225" s="43" t="s">
        <v>54</v>
      </c>
      <c r="G225" s="43">
        <v>1.1071</v>
      </c>
      <c r="H225" s="43"/>
      <c r="I225" s="43">
        <v>0.3936</v>
      </c>
      <c r="J225" s="43">
        <v>0.4111</v>
      </c>
      <c r="K225" s="43">
        <v>0.3979</v>
      </c>
      <c r="L225" s="53">
        <v>21.025</v>
      </c>
      <c r="M225" s="43">
        <v>1.8387</v>
      </c>
      <c r="N225" s="43"/>
      <c r="O225" s="43">
        <v>0.4456</v>
      </c>
      <c r="P225" s="43">
        <v>0.4215</v>
      </c>
      <c r="Q225" s="43">
        <v>0.4356</v>
      </c>
      <c r="R225" s="46">
        <f t="shared" si="167"/>
        <v>0.7316</v>
      </c>
      <c r="S225" s="43">
        <f t="shared" ref="S225:U225" si="653">O225-I225</f>
        <v>0.052</v>
      </c>
      <c r="T225" s="46">
        <f t="shared" si="653"/>
        <v>0.0104</v>
      </c>
      <c r="U225" s="43">
        <f t="shared" si="653"/>
        <v>0.0377</v>
      </c>
      <c r="V225" s="43">
        <f t="shared" si="654"/>
        <v>0.0897</v>
      </c>
      <c r="W225" s="46">
        <f t="shared" si="655"/>
        <v>0.1001</v>
      </c>
      <c r="X225" s="46">
        <v>1.8242</v>
      </c>
      <c r="Y225" s="43">
        <v>0.4012</v>
      </c>
      <c r="Z225" s="43">
        <v>0.4126</v>
      </c>
      <c r="AA225" s="43">
        <v>0.4025</v>
      </c>
      <c r="AB225" s="43"/>
      <c r="AC225" s="43">
        <f t="shared" si="8"/>
        <v>0.7171</v>
      </c>
      <c r="AD225" s="43">
        <f t="shared" ref="AD225:AF225" si="656">Y225-I225</f>
        <v>0.0076</v>
      </c>
      <c r="AE225" s="46">
        <f t="shared" si="656"/>
        <v>0.0015</v>
      </c>
      <c r="AF225" s="43">
        <f t="shared" si="656"/>
        <v>0.0046</v>
      </c>
      <c r="AG225" s="46">
        <f t="shared" si="657"/>
        <v>0.0122</v>
      </c>
      <c r="AH225" s="46">
        <f t="shared" si="581"/>
        <v>0.0145</v>
      </c>
      <c r="AI225" s="43">
        <f t="shared" ref="AI225:AK225" si="658">S225-AD225</f>
        <v>0.0444</v>
      </c>
      <c r="AJ225" s="46">
        <f t="shared" si="658"/>
        <v>0.0089</v>
      </c>
      <c r="AK225" s="43">
        <f t="shared" si="658"/>
        <v>0.0331</v>
      </c>
      <c r="AL225" s="46">
        <f t="shared" si="659"/>
        <v>0.0775</v>
      </c>
      <c r="AM225" s="46">
        <f t="shared" si="660"/>
        <v>0.0864</v>
      </c>
      <c r="AN225" s="46">
        <f t="shared" si="214"/>
        <v>10.30092593</v>
      </c>
      <c r="AO225" s="43">
        <f t="shared" si="661"/>
        <v>38.31018519</v>
      </c>
      <c r="AP225" s="46">
        <f t="shared" si="616"/>
        <v>11.48387097</v>
      </c>
      <c r="AQ225" s="46">
        <f t="shared" si="662"/>
        <v>62.10131332</v>
      </c>
      <c r="AR225" s="46">
        <f t="shared" si="617"/>
        <v>4.574399432</v>
      </c>
      <c r="AS225" s="46"/>
      <c r="AT225" s="46"/>
      <c r="AU225" s="43">
        <f t="shared" si="618"/>
        <v>1.216511755</v>
      </c>
      <c r="AV225" s="43">
        <f t="shared" si="663"/>
        <v>4.524330235</v>
      </c>
      <c r="AW225" s="43">
        <f t="shared" si="21"/>
        <v>10.59322034</v>
      </c>
      <c r="AX225" s="43">
        <f t="shared" si="251"/>
        <v>0.009296205789</v>
      </c>
      <c r="AY225" s="46">
        <f t="shared" si="252"/>
        <v>11.80973209</v>
      </c>
      <c r="AZ225" s="36"/>
      <c r="BA225" s="36"/>
    </row>
    <row r="226" ht="12.75" customHeight="1">
      <c r="A226" s="43">
        <v>504.0</v>
      </c>
      <c r="B226" s="62">
        <v>44636.0</v>
      </c>
      <c r="C226" s="46">
        <v>232.0</v>
      </c>
      <c r="D226" s="43">
        <v>8.0</v>
      </c>
      <c r="E226" s="63">
        <v>16.0</v>
      </c>
      <c r="F226" s="43" t="s">
        <v>54</v>
      </c>
      <c r="G226" s="43">
        <v>1.1084</v>
      </c>
      <c r="H226" s="43"/>
      <c r="I226" s="43">
        <v>0.3986</v>
      </c>
      <c r="J226" s="43">
        <v>0.4091</v>
      </c>
      <c r="K226" s="43">
        <v>0.4023</v>
      </c>
      <c r="L226" s="53">
        <v>20.25</v>
      </c>
      <c r="M226" s="43">
        <v>1.7971</v>
      </c>
      <c r="N226" s="43"/>
      <c r="O226" s="43">
        <v>0.4334</v>
      </c>
      <c r="P226" s="43">
        <v>0.4114</v>
      </c>
      <c r="Q226" s="43">
        <v>0.4231</v>
      </c>
      <c r="R226" s="46">
        <f t="shared" si="167"/>
        <v>0.6887</v>
      </c>
      <c r="S226" s="43">
        <f t="shared" ref="S226:U226" si="664">O226-I226</f>
        <v>0.0348</v>
      </c>
      <c r="T226" s="46">
        <f t="shared" si="664"/>
        <v>0.0023</v>
      </c>
      <c r="U226" s="43">
        <f t="shared" si="664"/>
        <v>0.0208</v>
      </c>
      <c r="V226" s="43">
        <f t="shared" si="654"/>
        <v>0.0556</v>
      </c>
      <c r="W226" s="46">
        <f t="shared" si="655"/>
        <v>0.0579</v>
      </c>
      <c r="X226" s="46">
        <v>1.7812</v>
      </c>
      <c r="Y226" s="43">
        <v>0.4026</v>
      </c>
      <c r="Z226" s="43">
        <v>0.4092</v>
      </c>
      <c r="AA226" s="43">
        <v>0.4047</v>
      </c>
      <c r="AB226" s="43"/>
      <c r="AC226" s="43">
        <f t="shared" si="8"/>
        <v>0.6728</v>
      </c>
      <c r="AD226" s="43">
        <f t="shared" ref="AD226:AF226" si="665">Y226-I226</f>
        <v>0.004</v>
      </c>
      <c r="AE226" s="46">
        <f t="shared" si="665"/>
        <v>0.0001</v>
      </c>
      <c r="AF226" s="43">
        <f t="shared" si="665"/>
        <v>0.0024</v>
      </c>
      <c r="AG226" s="46">
        <f t="shared" si="657"/>
        <v>0.0064</v>
      </c>
      <c r="AH226" s="46">
        <f t="shared" si="581"/>
        <v>0.0159</v>
      </c>
      <c r="AI226" s="43">
        <f t="shared" ref="AI226:AK226" si="666">S226-AD226</f>
        <v>0.0308</v>
      </c>
      <c r="AJ226" s="46">
        <f t="shared" si="666"/>
        <v>0.0022</v>
      </c>
      <c r="AK226" s="43">
        <f t="shared" si="666"/>
        <v>0.0184</v>
      </c>
      <c r="AL226" s="46">
        <f t="shared" si="659"/>
        <v>0.0492</v>
      </c>
      <c r="AM226" s="46">
        <f t="shared" si="660"/>
        <v>0.0514</v>
      </c>
      <c r="AN226" s="46">
        <f t="shared" si="214"/>
        <v>4.280155642</v>
      </c>
      <c r="AO226" s="43">
        <f t="shared" si="661"/>
        <v>35.79766537</v>
      </c>
      <c r="AP226" s="46">
        <f t="shared" si="616"/>
        <v>4.471544715</v>
      </c>
      <c r="AQ226" s="46">
        <f t="shared" si="662"/>
        <v>55.75757576</v>
      </c>
      <c r="AR226" s="46">
        <f t="shared" si="617"/>
        <v>1.344246167</v>
      </c>
      <c r="AS226" s="46"/>
      <c r="AT226" s="46"/>
      <c r="AU226" s="43">
        <f t="shared" si="618"/>
        <v>0.3194424278</v>
      </c>
      <c r="AV226" s="43">
        <f t="shared" si="663"/>
        <v>2.671700305</v>
      </c>
      <c r="AW226" s="43">
        <f t="shared" si="21"/>
        <v>7.143894294</v>
      </c>
      <c r="AX226" s="43">
        <f t="shared" si="251"/>
        <v>0.006189962762</v>
      </c>
      <c r="AY226" s="46">
        <f t="shared" si="252"/>
        <v>7.463336721</v>
      </c>
      <c r="AZ226" s="36"/>
      <c r="BA226" s="36"/>
    </row>
    <row r="227" ht="12.75" customHeight="1">
      <c r="A227" s="43">
        <v>505.0</v>
      </c>
      <c r="B227" s="62">
        <v>44636.0</v>
      </c>
      <c r="C227" s="46">
        <v>232.0</v>
      </c>
      <c r="D227" s="43">
        <v>8.0</v>
      </c>
      <c r="E227" s="63">
        <v>16.0</v>
      </c>
      <c r="F227" s="43" t="s">
        <v>54</v>
      </c>
      <c r="G227" s="43">
        <v>1.0981</v>
      </c>
      <c r="H227" s="43"/>
      <c r="I227" s="43">
        <v>0.3986</v>
      </c>
      <c r="J227" s="43">
        <v>0.4115</v>
      </c>
      <c r="K227" s="43">
        <v>0.3937</v>
      </c>
      <c r="L227" s="53">
        <v>19.3</v>
      </c>
      <c r="M227" s="43">
        <v>1.6168</v>
      </c>
      <c r="N227" s="43"/>
      <c r="O227" s="43">
        <v>0.4324</v>
      </c>
      <c r="P227" s="43">
        <v>0.4174</v>
      </c>
      <c r="Q227" s="43">
        <v>0.4221</v>
      </c>
      <c r="R227" s="46">
        <f t="shared" si="167"/>
        <v>0.5187</v>
      </c>
      <c r="S227" s="43">
        <f t="shared" ref="S227:U227" si="667">O227-I227</f>
        <v>0.0338</v>
      </c>
      <c r="T227" s="46">
        <f t="shared" si="667"/>
        <v>0.0059</v>
      </c>
      <c r="U227" s="43">
        <f t="shared" si="667"/>
        <v>0.0284</v>
      </c>
      <c r="V227" s="43">
        <f t="shared" si="654"/>
        <v>0.0622</v>
      </c>
      <c r="W227" s="46">
        <f t="shared" si="655"/>
        <v>0.0681</v>
      </c>
      <c r="X227" s="46">
        <v>1.6056</v>
      </c>
      <c r="Y227" s="43">
        <v>0.4025</v>
      </c>
      <c r="Z227" s="43">
        <v>0.4121</v>
      </c>
      <c r="AA227" s="43">
        <v>0.3964</v>
      </c>
      <c r="AB227" s="43"/>
      <c r="AC227" s="43">
        <f t="shared" si="8"/>
        <v>0.5075</v>
      </c>
      <c r="AD227" s="43">
        <f t="shared" ref="AD227:AF227" si="668">Y227-I227</f>
        <v>0.0039</v>
      </c>
      <c r="AE227" s="46">
        <f t="shared" si="668"/>
        <v>0.0006</v>
      </c>
      <c r="AF227" s="43">
        <f t="shared" si="668"/>
        <v>0.0027</v>
      </c>
      <c r="AG227" s="46">
        <f t="shared" si="657"/>
        <v>0.0066</v>
      </c>
      <c r="AH227" s="46">
        <f t="shared" si="581"/>
        <v>0.0112</v>
      </c>
      <c r="AI227" s="43">
        <f t="shared" ref="AI227:AK227" si="669">S227-AD227</f>
        <v>0.0299</v>
      </c>
      <c r="AJ227" s="46">
        <f t="shared" si="669"/>
        <v>0.0053</v>
      </c>
      <c r="AK227" s="43">
        <f t="shared" si="669"/>
        <v>0.0257</v>
      </c>
      <c r="AL227" s="46">
        <f t="shared" si="659"/>
        <v>0.0556</v>
      </c>
      <c r="AM227" s="46">
        <f t="shared" si="660"/>
        <v>0.0609</v>
      </c>
      <c r="AN227" s="46">
        <f t="shared" si="214"/>
        <v>8.702791461</v>
      </c>
      <c r="AO227" s="43">
        <f t="shared" si="661"/>
        <v>42.20032841</v>
      </c>
      <c r="AP227" s="46">
        <f t="shared" si="616"/>
        <v>9.532374101</v>
      </c>
      <c r="AQ227" s="46">
        <f t="shared" si="662"/>
        <v>73.01136364</v>
      </c>
      <c r="AR227" s="46">
        <f t="shared" si="617"/>
        <v>4.040432349</v>
      </c>
      <c r="AS227" s="46"/>
      <c r="AT227" s="46"/>
      <c r="AU227" s="43">
        <f t="shared" si="618"/>
        <v>1.021785232</v>
      </c>
      <c r="AV227" s="43">
        <f t="shared" si="663"/>
        <v>4.954694428</v>
      </c>
      <c r="AW227" s="43">
        <f t="shared" si="21"/>
        <v>10.71910546</v>
      </c>
      <c r="AX227" s="43">
        <f t="shared" si="251"/>
        <v>0.008471208394</v>
      </c>
      <c r="AY227" s="46">
        <f t="shared" si="252"/>
        <v>11.74089069</v>
      </c>
      <c r="AZ227" s="36"/>
      <c r="BA227" s="36"/>
    </row>
    <row r="228" ht="12.75" customHeight="1">
      <c r="A228" s="43">
        <v>506.0</v>
      </c>
      <c r="B228" s="62">
        <v>44636.0</v>
      </c>
      <c r="C228" s="46">
        <v>232.0</v>
      </c>
      <c r="D228" s="43">
        <v>8.0</v>
      </c>
      <c r="E228" s="63">
        <v>16.0</v>
      </c>
      <c r="F228" s="43" t="s">
        <v>54</v>
      </c>
      <c r="G228" s="43">
        <v>1.1052</v>
      </c>
      <c r="H228" s="43"/>
      <c r="I228" s="43">
        <v>0.3956</v>
      </c>
      <c r="J228" s="43">
        <v>0.4137</v>
      </c>
      <c r="K228" s="43">
        <v>0.3986</v>
      </c>
      <c r="L228" s="53">
        <v>18.25</v>
      </c>
      <c r="M228" s="43">
        <v>1.6405</v>
      </c>
      <c r="N228" s="43"/>
      <c r="O228" s="43">
        <v>0.4262</v>
      </c>
      <c r="P228" s="43">
        <v>0.4165</v>
      </c>
      <c r="Q228" s="43">
        <v>0.4217</v>
      </c>
      <c r="R228" s="46">
        <f t="shared" si="167"/>
        <v>0.5353</v>
      </c>
      <c r="S228" s="43">
        <f t="shared" ref="S228:U228" si="670">O228-I228</f>
        <v>0.0306</v>
      </c>
      <c r="T228" s="46">
        <f t="shared" si="670"/>
        <v>0.0028</v>
      </c>
      <c r="U228" s="43">
        <f t="shared" si="670"/>
        <v>0.0231</v>
      </c>
      <c r="V228" s="43">
        <f t="shared" si="654"/>
        <v>0.0537</v>
      </c>
      <c r="W228" s="46">
        <f t="shared" si="655"/>
        <v>0.0565</v>
      </c>
      <c r="X228" s="46">
        <v>1.6299</v>
      </c>
      <c r="Y228" s="43">
        <v>0.3998</v>
      </c>
      <c r="Z228" s="43">
        <v>0.4144</v>
      </c>
      <c r="AA228" s="43">
        <v>0.4013</v>
      </c>
      <c r="AB228" s="43"/>
      <c r="AC228" s="43">
        <f t="shared" si="8"/>
        <v>0.5247</v>
      </c>
      <c r="AD228" s="43">
        <f t="shared" ref="AD228:AF228" si="671">Y228-I228</f>
        <v>0.0042</v>
      </c>
      <c r="AE228" s="46">
        <f t="shared" si="671"/>
        <v>0.0007</v>
      </c>
      <c r="AF228" s="43">
        <f t="shared" si="671"/>
        <v>0.0027</v>
      </c>
      <c r="AG228" s="46">
        <f t="shared" si="657"/>
        <v>0.0069</v>
      </c>
      <c r="AH228" s="46">
        <f t="shared" si="581"/>
        <v>0.0106</v>
      </c>
      <c r="AI228" s="43">
        <f t="shared" ref="AI228:AK228" si="672">S228-AD228</f>
        <v>0.0264</v>
      </c>
      <c r="AJ228" s="46">
        <f t="shared" si="672"/>
        <v>0.0021</v>
      </c>
      <c r="AK228" s="43">
        <f t="shared" si="672"/>
        <v>0.0204</v>
      </c>
      <c r="AL228" s="46">
        <f t="shared" si="659"/>
        <v>0.0468</v>
      </c>
      <c r="AM228" s="46">
        <f t="shared" si="660"/>
        <v>0.0489</v>
      </c>
      <c r="AN228" s="46">
        <f t="shared" si="214"/>
        <v>4.294478528</v>
      </c>
      <c r="AO228" s="43">
        <f t="shared" si="661"/>
        <v>41.71779141</v>
      </c>
      <c r="AP228" s="46">
        <f t="shared" si="616"/>
        <v>4.487179487</v>
      </c>
      <c r="AQ228" s="46">
        <f t="shared" si="662"/>
        <v>71.57894737</v>
      </c>
      <c r="AR228" s="46">
        <f t="shared" si="617"/>
        <v>2.071319825</v>
      </c>
      <c r="AS228" s="46"/>
      <c r="AT228" s="46"/>
      <c r="AU228" s="43">
        <f t="shared" si="618"/>
        <v>0.3923033813</v>
      </c>
      <c r="AV228" s="43">
        <f t="shared" si="663"/>
        <v>3.810947132</v>
      </c>
      <c r="AW228" s="43">
        <f t="shared" si="21"/>
        <v>8.742761069</v>
      </c>
      <c r="AX228" s="43">
        <f t="shared" si="251"/>
        <v>0.00804489264</v>
      </c>
      <c r="AY228" s="46">
        <f t="shared" si="252"/>
        <v>9.13506445</v>
      </c>
      <c r="AZ228" s="36"/>
      <c r="BA228" s="36"/>
    </row>
    <row r="229" ht="12.75" customHeight="1">
      <c r="A229" s="43">
        <v>507.0</v>
      </c>
      <c r="B229" s="62">
        <v>44636.0</v>
      </c>
      <c r="C229" s="46">
        <v>232.0</v>
      </c>
      <c r="D229" s="43">
        <v>8.0</v>
      </c>
      <c r="E229" s="63">
        <v>16.0</v>
      </c>
      <c r="F229" s="43" t="s">
        <v>54</v>
      </c>
      <c r="G229" s="43">
        <v>1.1102</v>
      </c>
      <c r="H229" s="43"/>
      <c r="I229" s="43">
        <v>0.3994</v>
      </c>
      <c r="J229" s="43">
        <v>0.4192</v>
      </c>
      <c r="K229" s="43">
        <v>0.3934</v>
      </c>
      <c r="L229" s="53">
        <v>11.825</v>
      </c>
      <c r="M229" s="43">
        <v>1.2366</v>
      </c>
      <c r="N229" s="43"/>
      <c r="O229" s="43">
        <v>0.4064</v>
      </c>
      <c r="P229" s="43">
        <v>0.4196</v>
      </c>
      <c r="Q229" s="43">
        <v>0.3972</v>
      </c>
      <c r="R229" s="46">
        <f t="shared" si="167"/>
        <v>0.1264</v>
      </c>
      <c r="S229" s="43">
        <f t="shared" ref="S229:U229" si="673">O229-I229</f>
        <v>0.007</v>
      </c>
      <c r="T229" s="46">
        <f t="shared" si="673"/>
        <v>0.0004</v>
      </c>
      <c r="U229" s="43">
        <f t="shared" si="673"/>
        <v>0.0038</v>
      </c>
      <c r="V229" s="43">
        <f t="shared" si="654"/>
        <v>0.0108</v>
      </c>
      <c r="W229" s="46">
        <f t="shared" si="655"/>
        <v>0.0112</v>
      </c>
      <c r="X229" s="46">
        <v>1.234</v>
      </c>
      <c r="Y229" s="43">
        <v>0.4003</v>
      </c>
      <c r="Z229" s="43">
        <v>0.419</v>
      </c>
      <c r="AA229" s="43">
        <v>0.3938</v>
      </c>
      <c r="AB229" s="43"/>
      <c r="AC229" s="43">
        <f t="shared" si="8"/>
        <v>0.1238</v>
      </c>
      <c r="AD229" s="43">
        <f>Y229-I229</f>
        <v>0.0009</v>
      </c>
      <c r="AE229" s="46">
        <v>0.0</v>
      </c>
      <c r="AF229" s="43">
        <f>AA229-K229</f>
        <v>0.0004</v>
      </c>
      <c r="AG229" s="46">
        <f t="shared" si="657"/>
        <v>0.0013</v>
      </c>
      <c r="AH229" s="46">
        <f t="shared" si="581"/>
        <v>0.0026</v>
      </c>
      <c r="AI229" s="43">
        <f t="shared" ref="AI229:AK229" si="674">S229-AD229</f>
        <v>0.0061</v>
      </c>
      <c r="AJ229" s="46">
        <f t="shared" si="674"/>
        <v>0.0004</v>
      </c>
      <c r="AK229" s="43">
        <f t="shared" si="674"/>
        <v>0.0034</v>
      </c>
      <c r="AL229" s="46">
        <f t="shared" si="659"/>
        <v>0.0095</v>
      </c>
      <c r="AM229" s="46">
        <f t="shared" si="660"/>
        <v>0.0099</v>
      </c>
      <c r="AN229" s="46">
        <f t="shared" si="214"/>
        <v>4.04040404</v>
      </c>
      <c r="AO229" s="43">
        <f t="shared" si="661"/>
        <v>34.34343434</v>
      </c>
      <c r="AP229" s="46">
        <f t="shared" si="616"/>
        <v>4.210526316</v>
      </c>
      <c r="AQ229" s="46">
        <f t="shared" si="662"/>
        <v>52.30769231</v>
      </c>
      <c r="AR229" s="46">
        <f t="shared" si="617"/>
        <v>2.910409346</v>
      </c>
      <c r="AS229" s="46"/>
      <c r="AT229" s="46"/>
      <c r="AU229" s="43">
        <f t="shared" si="618"/>
        <v>0.3164556962</v>
      </c>
      <c r="AV229" s="43">
        <f t="shared" si="663"/>
        <v>2.689873418</v>
      </c>
      <c r="AW229" s="43">
        <f t="shared" si="21"/>
        <v>7.515822785</v>
      </c>
      <c r="AX229" s="43">
        <f t="shared" si="251"/>
        <v>0.005987310021</v>
      </c>
      <c r="AY229" s="46">
        <f t="shared" si="252"/>
        <v>7.832278481</v>
      </c>
      <c r="AZ229" s="36"/>
      <c r="BA229" s="36"/>
    </row>
    <row r="230" ht="12.75" customHeight="1">
      <c r="A230" s="53">
        <v>259.0</v>
      </c>
      <c r="B230" s="64">
        <v>44636.0</v>
      </c>
      <c r="C230" s="46">
        <v>232.0</v>
      </c>
      <c r="D230" s="53">
        <v>8.0</v>
      </c>
      <c r="E230" s="63">
        <v>16.0</v>
      </c>
      <c r="F230" s="53" t="s">
        <v>54</v>
      </c>
      <c r="G230" s="53">
        <v>1.1749</v>
      </c>
      <c r="H230" s="53">
        <v>0.4073</v>
      </c>
      <c r="I230" s="53"/>
      <c r="J230" s="53">
        <v>0.4084</v>
      </c>
      <c r="K230" s="53"/>
      <c r="L230" s="53">
        <v>27.1</v>
      </c>
      <c r="M230" s="53">
        <v>2.9574</v>
      </c>
      <c r="N230" s="53">
        <v>0.6414</v>
      </c>
      <c r="O230" s="53"/>
      <c r="P230" s="53">
        <v>0.5316</v>
      </c>
      <c r="Q230" s="53"/>
      <c r="R230" s="46">
        <f t="shared" si="167"/>
        <v>1.7825</v>
      </c>
      <c r="S230" s="53"/>
      <c r="T230" s="46">
        <f t="shared" ref="T230:T265" si="675">P230-J230</f>
        <v>0.1232</v>
      </c>
      <c r="U230" s="53"/>
      <c r="V230" s="43">
        <f t="shared" ref="V230:V249" si="676">N230-H230</f>
        <v>0.2341</v>
      </c>
      <c r="W230" s="46">
        <f t="shared" ref="W230:W265" si="677">SUM(T230:V230)</f>
        <v>0.3573</v>
      </c>
      <c r="X230" s="56">
        <v>2.9279</v>
      </c>
      <c r="Y230" s="53"/>
      <c r="Z230" s="53">
        <v>0.4418</v>
      </c>
      <c r="AA230" s="53"/>
      <c r="AB230" s="53">
        <v>0.4746</v>
      </c>
      <c r="AC230" s="43">
        <f t="shared" si="8"/>
        <v>1.753</v>
      </c>
      <c r="AD230" s="53"/>
      <c r="AE230" s="46">
        <f t="shared" ref="AE230:AE249" si="678">Z230-J230</f>
        <v>0.0334</v>
      </c>
      <c r="AF230" s="53"/>
      <c r="AG230" s="46">
        <f t="shared" ref="AG230:AG249" si="679">AB230-H230</f>
        <v>0.0673</v>
      </c>
      <c r="AH230" s="46">
        <f t="shared" si="581"/>
        <v>0.0295</v>
      </c>
      <c r="AI230" s="53"/>
      <c r="AJ230" s="46">
        <f t="shared" ref="AJ230:AJ249" si="680">T230-AE230</f>
        <v>0.0898</v>
      </c>
      <c r="AK230" s="53"/>
      <c r="AL230" s="46">
        <f t="shared" ref="AL230:AL249" si="681">V230-AG230</f>
        <v>0.1668</v>
      </c>
      <c r="AM230" s="46">
        <f t="shared" ref="AM230:AM249" si="682">AI230+AJ230+AL230</f>
        <v>0.2566</v>
      </c>
      <c r="AN230" s="46">
        <f t="shared" si="214"/>
        <v>34.99610288</v>
      </c>
      <c r="AO230" s="53"/>
      <c r="AP230" s="46">
        <f t="shared" si="616"/>
        <v>53.83693046</v>
      </c>
      <c r="AQ230" s="46"/>
      <c r="AR230" s="46">
        <f t="shared" si="617"/>
        <v>14.34155128</v>
      </c>
      <c r="AS230" s="53"/>
      <c r="AT230" s="46"/>
      <c r="AU230" s="43">
        <f t="shared" si="618"/>
        <v>5.037868163</v>
      </c>
      <c r="AV230" s="53"/>
      <c r="AW230" s="43">
        <f t="shared" si="21"/>
        <v>9.357643759</v>
      </c>
      <c r="AX230" s="43">
        <f t="shared" si="251"/>
        <v>0.01289284553</v>
      </c>
      <c r="AY230" s="46">
        <f t="shared" si="252"/>
        <v>14.39551192</v>
      </c>
      <c r="AZ230" s="36"/>
      <c r="BA230" s="36"/>
    </row>
    <row r="231" ht="12.75" customHeight="1">
      <c r="A231" s="53">
        <v>265.0</v>
      </c>
      <c r="B231" s="64">
        <v>44636.0</v>
      </c>
      <c r="C231" s="46">
        <v>232.0</v>
      </c>
      <c r="D231" s="53">
        <v>8.0</v>
      </c>
      <c r="E231" s="63">
        <v>16.0</v>
      </c>
      <c r="F231" s="53" t="s">
        <v>54</v>
      </c>
      <c r="G231" s="53">
        <v>1.1755</v>
      </c>
      <c r="H231" s="53">
        <v>0.4141</v>
      </c>
      <c r="I231" s="53"/>
      <c r="J231" s="53">
        <v>0.4124</v>
      </c>
      <c r="K231" s="53"/>
      <c r="L231" s="53">
        <v>26.5</v>
      </c>
      <c r="M231" s="53">
        <v>2.3112</v>
      </c>
      <c r="N231" s="53">
        <v>0.571</v>
      </c>
      <c r="O231" s="53"/>
      <c r="P231" s="53">
        <v>0.4759</v>
      </c>
      <c r="Q231" s="53"/>
      <c r="R231" s="46">
        <f t="shared" si="167"/>
        <v>1.1357</v>
      </c>
      <c r="S231" s="53"/>
      <c r="T231" s="46">
        <f t="shared" si="675"/>
        <v>0.0635</v>
      </c>
      <c r="U231" s="53"/>
      <c r="V231" s="43">
        <f t="shared" si="676"/>
        <v>0.1569</v>
      </c>
      <c r="W231" s="46">
        <f t="shared" si="677"/>
        <v>0.2204</v>
      </c>
      <c r="X231" s="56">
        <v>2.2909</v>
      </c>
      <c r="Y231" s="53"/>
      <c r="Z231" s="53">
        <v>0.4335</v>
      </c>
      <c r="AA231" s="53"/>
      <c r="AB231" s="53">
        <v>0.4662</v>
      </c>
      <c r="AC231" s="43">
        <f t="shared" si="8"/>
        <v>1.1154</v>
      </c>
      <c r="AD231" s="53"/>
      <c r="AE231" s="46">
        <f t="shared" si="678"/>
        <v>0.0211</v>
      </c>
      <c r="AF231" s="53"/>
      <c r="AG231" s="46">
        <f t="shared" si="679"/>
        <v>0.0521</v>
      </c>
      <c r="AH231" s="46">
        <f t="shared" si="581"/>
        <v>0.0203</v>
      </c>
      <c r="AI231" s="53"/>
      <c r="AJ231" s="46">
        <f t="shared" si="680"/>
        <v>0.0424</v>
      </c>
      <c r="AK231" s="53"/>
      <c r="AL231" s="46">
        <f t="shared" si="681"/>
        <v>0.1048</v>
      </c>
      <c r="AM231" s="46">
        <f t="shared" si="682"/>
        <v>0.1472</v>
      </c>
      <c r="AN231" s="46">
        <f t="shared" si="214"/>
        <v>28.80434783</v>
      </c>
      <c r="AO231" s="53"/>
      <c r="AP231" s="46">
        <f t="shared" si="616"/>
        <v>40.45801527</v>
      </c>
      <c r="AQ231" s="46"/>
      <c r="AR231" s="46">
        <f t="shared" si="617"/>
        <v>7.506923412</v>
      </c>
      <c r="AS231" s="53"/>
      <c r="AT231" s="46"/>
      <c r="AU231" s="43">
        <f t="shared" si="618"/>
        <v>3.733380294</v>
      </c>
      <c r="AV231" s="53"/>
      <c r="AW231" s="43">
        <f t="shared" si="21"/>
        <v>9.227789029</v>
      </c>
      <c r="AX231" s="43">
        <f t="shared" si="251"/>
        <v>0.007909885342</v>
      </c>
      <c r="AY231" s="46">
        <f t="shared" si="252"/>
        <v>12.96116932</v>
      </c>
      <c r="AZ231" s="36"/>
      <c r="BA231" s="36"/>
    </row>
    <row r="232" ht="12.75" customHeight="1">
      <c r="A232" s="53">
        <v>273.0</v>
      </c>
      <c r="B232" s="64">
        <v>44636.0</v>
      </c>
      <c r="C232" s="46">
        <v>232.0</v>
      </c>
      <c r="D232" s="53">
        <v>8.0</v>
      </c>
      <c r="E232" s="63">
        <v>16.0</v>
      </c>
      <c r="F232" s="53" t="s">
        <v>54</v>
      </c>
      <c r="G232" s="53">
        <v>1.184</v>
      </c>
      <c r="H232" s="53">
        <v>0.4193</v>
      </c>
      <c r="I232" s="53"/>
      <c r="J232" s="53">
        <v>0.4115</v>
      </c>
      <c r="K232" s="53"/>
      <c r="L232" s="53">
        <v>22.9</v>
      </c>
      <c r="M232" s="53">
        <v>2.0297</v>
      </c>
      <c r="N232" s="53">
        <v>0.5336</v>
      </c>
      <c r="O232" s="53"/>
      <c r="P232" s="53">
        <v>0.4306</v>
      </c>
      <c r="Q232" s="53"/>
      <c r="R232" s="46">
        <f t="shared" si="167"/>
        <v>0.8457</v>
      </c>
      <c r="S232" s="53"/>
      <c r="T232" s="46">
        <f t="shared" si="675"/>
        <v>0.0191</v>
      </c>
      <c r="U232" s="53"/>
      <c r="V232" s="43">
        <f t="shared" si="676"/>
        <v>0.1143</v>
      </c>
      <c r="W232" s="46">
        <f t="shared" si="677"/>
        <v>0.1334</v>
      </c>
      <c r="X232" s="56">
        <v>2.0183</v>
      </c>
      <c r="Y232" s="53"/>
      <c r="Z232" s="53">
        <v>0.4183</v>
      </c>
      <c r="AA232" s="53"/>
      <c r="AB232" s="53">
        <v>0.4551</v>
      </c>
      <c r="AC232" s="43">
        <f t="shared" si="8"/>
        <v>0.8343</v>
      </c>
      <c r="AD232" s="53"/>
      <c r="AE232" s="46">
        <f t="shared" si="678"/>
        <v>0.0068</v>
      </c>
      <c r="AF232" s="53"/>
      <c r="AG232" s="46">
        <f t="shared" si="679"/>
        <v>0.0358</v>
      </c>
      <c r="AH232" s="46">
        <f t="shared" si="581"/>
        <v>0.0114</v>
      </c>
      <c r="AI232" s="53"/>
      <c r="AJ232" s="46">
        <f t="shared" si="680"/>
        <v>0.0123</v>
      </c>
      <c r="AK232" s="53"/>
      <c r="AL232" s="46">
        <f t="shared" si="681"/>
        <v>0.0785</v>
      </c>
      <c r="AM232" s="46">
        <f t="shared" si="682"/>
        <v>0.0908</v>
      </c>
      <c r="AN232" s="46">
        <f t="shared" si="214"/>
        <v>13.54625551</v>
      </c>
      <c r="AO232" s="53"/>
      <c r="AP232" s="46">
        <f t="shared" si="616"/>
        <v>15.66878981</v>
      </c>
      <c r="AQ232" s="46"/>
      <c r="AR232" s="46">
        <f t="shared" si="617"/>
        <v>4.265855038</v>
      </c>
      <c r="AS232" s="53"/>
      <c r="AT232" s="46"/>
      <c r="AU232" s="43">
        <f t="shared" si="618"/>
        <v>1.45441646</v>
      </c>
      <c r="AV232" s="53"/>
      <c r="AW232" s="43">
        <f t="shared" si="21"/>
        <v>9.282251389</v>
      </c>
      <c r="AX232" s="43">
        <f t="shared" si="251"/>
        <v>0.007561002845</v>
      </c>
      <c r="AY232" s="46">
        <f t="shared" si="252"/>
        <v>10.73666785</v>
      </c>
      <c r="AZ232" s="36"/>
      <c r="BA232" s="36"/>
    </row>
    <row r="233" ht="12.75" customHeight="1">
      <c r="A233" s="53">
        <v>278.0</v>
      </c>
      <c r="B233" s="64">
        <v>44636.0</v>
      </c>
      <c r="C233" s="46">
        <v>232.0</v>
      </c>
      <c r="D233" s="53">
        <v>8.0</v>
      </c>
      <c r="E233" s="63">
        <v>16.0</v>
      </c>
      <c r="F233" s="53" t="s">
        <v>54</v>
      </c>
      <c r="G233" s="53">
        <v>1.1859</v>
      </c>
      <c r="H233" s="53">
        <v>0.4088</v>
      </c>
      <c r="I233" s="53"/>
      <c r="J233" s="53">
        <v>0.4115</v>
      </c>
      <c r="K233" s="53"/>
      <c r="L233" s="53">
        <v>24.2</v>
      </c>
      <c r="M233" s="53">
        <v>2.1392</v>
      </c>
      <c r="N233" s="53">
        <v>0.534</v>
      </c>
      <c r="O233" s="53"/>
      <c r="P233" s="53">
        <v>0.4573</v>
      </c>
      <c r="Q233" s="53"/>
      <c r="R233" s="46">
        <f t="shared" si="167"/>
        <v>0.9533</v>
      </c>
      <c r="S233" s="53"/>
      <c r="T233" s="46">
        <f t="shared" si="675"/>
        <v>0.0458</v>
      </c>
      <c r="U233" s="53"/>
      <c r="V233" s="43">
        <f t="shared" si="676"/>
        <v>0.1252</v>
      </c>
      <c r="W233" s="46">
        <f t="shared" si="677"/>
        <v>0.171</v>
      </c>
      <c r="X233" s="56">
        <v>2.115</v>
      </c>
      <c r="Y233" s="53"/>
      <c r="Z233" s="53">
        <v>0.4322</v>
      </c>
      <c r="AA233" s="53"/>
      <c r="AB233" s="53">
        <v>0.4646</v>
      </c>
      <c r="AC233" s="43">
        <f t="shared" si="8"/>
        <v>0.9291</v>
      </c>
      <c r="AD233" s="53"/>
      <c r="AE233" s="46">
        <f t="shared" si="678"/>
        <v>0.0207</v>
      </c>
      <c r="AF233" s="53"/>
      <c r="AG233" s="46">
        <f t="shared" si="679"/>
        <v>0.0558</v>
      </c>
      <c r="AH233" s="46">
        <f t="shared" si="581"/>
        <v>0.0242</v>
      </c>
      <c r="AI233" s="53"/>
      <c r="AJ233" s="46">
        <f t="shared" si="680"/>
        <v>0.0251</v>
      </c>
      <c r="AK233" s="53"/>
      <c r="AL233" s="46">
        <f t="shared" si="681"/>
        <v>0.0694</v>
      </c>
      <c r="AM233" s="46">
        <f t="shared" si="682"/>
        <v>0.0945</v>
      </c>
      <c r="AN233" s="46">
        <f t="shared" si="214"/>
        <v>26.56084656</v>
      </c>
      <c r="AO233" s="53"/>
      <c r="AP233" s="46">
        <f t="shared" si="616"/>
        <v>36.16714697</v>
      </c>
      <c r="AQ233" s="46"/>
      <c r="AR233" s="46">
        <f t="shared" si="617"/>
        <v>6.750677161</v>
      </c>
      <c r="AS233" s="53"/>
      <c r="AT233" s="46"/>
      <c r="AU233" s="43">
        <f t="shared" si="618"/>
        <v>2.632959194</v>
      </c>
      <c r="AV233" s="53"/>
      <c r="AW233" s="43">
        <f t="shared" si="21"/>
        <v>7.279974824</v>
      </c>
      <c r="AX233" s="43">
        <f t="shared" si="251"/>
        <v>0.006667848299</v>
      </c>
      <c r="AY233" s="46">
        <f t="shared" si="252"/>
        <v>9.912934019</v>
      </c>
      <c r="AZ233" s="36"/>
      <c r="BA233" s="36"/>
    </row>
    <row r="234" ht="12.75" customHeight="1">
      <c r="A234" s="53">
        <v>332.0</v>
      </c>
      <c r="B234" s="64">
        <v>44648.0</v>
      </c>
      <c r="C234" s="50">
        <v>244.0</v>
      </c>
      <c r="D234" s="53">
        <v>8.0</v>
      </c>
      <c r="E234" s="66">
        <v>9.0</v>
      </c>
      <c r="F234" s="53" t="s">
        <v>55</v>
      </c>
      <c r="G234" s="53">
        <v>1.1778</v>
      </c>
      <c r="H234" s="53">
        <v>0.4167</v>
      </c>
      <c r="I234" s="53"/>
      <c r="J234" s="53">
        <v>0.416</v>
      </c>
      <c r="K234" s="53"/>
      <c r="L234" s="53">
        <v>30.55</v>
      </c>
      <c r="M234" s="53">
        <v>3.1519</v>
      </c>
      <c r="N234" s="53">
        <v>0.6821</v>
      </c>
      <c r="O234" s="53"/>
      <c r="P234" s="53">
        <v>0.5005</v>
      </c>
      <c r="Q234" s="53"/>
      <c r="R234" s="46">
        <f t="shared" si="167"/>
        <v>1.9741</v>
      </c>
      <c r="S234" s="53"/>
      <c r="T234" s="46">
        <f t="shared" si="675"/>
        <v>0.0845</v>
      </c>
      <c r="U234" s="53"/>
      <c r="V234" s="43">
        <f t="shared" si="676"/>
        <v>0.2654</v>
      </c>
      <c r="W234" s="46">
        <f t="shared" si="677"/>
        <v>0.3499</v>
      </c>
      <c r="X234" s="56">
        <v>3.1242</v>
      </c>
      <c r="Y234" s="53"/>
      <c r="Z234" s="53">
        <v>0.4373</v>
      </c>
      <c r="AA234" s="53"/>
      <c r="AB234" s="53">
        <v>0.5102</v>
      </c>
      <c r="AC234" s="43">
        <f t="shared" si="8"/>
        <v>1.9464</v>
      </c>
      <c r="AD234" s="53"/>
      <c r="AE234" s="46">
        <f t="shared" si="678"/>
        <v>0.0213</v>
      </c>
      <c r="AF234" s="53"/>
      <c r="AG234" s="46">
        <f t="shared" si="679"/>
        <v>0.0935</v>
      </c>
      <c r="AH234" s="46">
        <f t="shared" si="581"/>
        <v>0.0277</v>
      </c>
      <c r="AI234" s="53"/>
      <c r="AJ234" s="46">
        <f t="shared" si="680"/>
        <v>0.0632</v>
      </c>
      <c r="AK234" s="53"/>
      <c r="AL234" s="46">
        <f t="shared" si="681"/>
        <v>0.1719</v>
      </c>
      <c r="AM234" s="46">
        <f t="shared" si="682"/>
        <v>0.2351</v>
      </c>
      <c r="AN234" s="46">
        <f t="shared" si="214"/>
        <v>26.8821778</v>
      </c>
      <c r="AO234" s="53"/>
      <c r="AP234" s="46">
        <f t="shared" si="616"/>
        <v>36.76556137</v>
      </c>
      <c r="AQ234" s="46"/>
      <c r="AR234" s="46">
        <f t="shared" si="617"/>
        <v>5.812779021</v>
      </c>
      <c r="AS234" s="53"/>
      <c r="AT234" s="46"/>
      <c r="AU234" s="43">
        <f t="shared" si="618"/>
        <v>3.201458893</v>
      </c>
      <c r="AV234" s="53"/>
      <c r="AW234" s="43">
        <f t="shared" si="21"/>
        <v>8.707765564</v>
      </c>
      <c r="AX234" s="43">
        <f t="shared" si="251"/>
        <v>0.00824553777</v>
      </c>
      <c r="AY234" s="46">
        <f t="shared" si="252"/>
        <v>11.90922446</v>
      </c>
      <c r="AZ234" s="36"/>
      <c r="BA234" s="36"/>
    </row>
    <row r="235" ht="15.75" customHeight="1">
      <c r="A235" s="53">
        <v>335.0</v>
      </c>
      <c r="B235" s="64">
        <v>44648.0</v>
      </c>
      <c r="C235" s="50">
        <v>244.0</v>
      </c>
      <c r="D235" s="53">
        <v>8.0</v>
      </c>
      <c r="E235" s="66">
        <v>9.0</v>
      </c>
      <c r="F235" s="53" t="s">
        <v>55</v>
      </c>
      <c r="G235" s="53">
        <v>1.1806</v>
      </c>
      <c r="H235" s="53">
        <v>0.4113</v>
      </c>
      <c r="I235" s="53"/>
      <c r="J235" s="53">
        <v>0.4171</v>
      </c>
      <c r="K235" s="53"/>
      <c r="L235" s="53">
        <v>30.05</v>
      </c>
      <c r="M235" s="53">
        <v>2.7678</v>
      </c>
      <c r="N235" s="53">
        <v>0.6147</v>
      </c>
      <c r="O235" s="53"/>
      <c r="P235" s="53">
        <v>0.468</v>
      </c>
      <c r="Q235" s="53"/>
      <c r="R235" s="46">
        <f t="shared" si="167"/>
        <v>1.5872</v>
      </c>
      <c r="S235" s="53"/>
      <c r="T235" s="46">
        <f t="shared" si="675"/>
        <v>0.0509</v>
      </c>
      <c r="U235" s="53"/>
      <c r="V235" s="43">
        <f t="shared" si="676"/>
        <v>0.2034</v>
      </c>
      <c r="W235" s="46">
        <f t="shared" si="677"/>
        <v>0.2543</v>
      </c>
      <c r="X235" s="65">
        <v>2.737</v>
      </c>
      <c r="Y235" s="53"/>
      <c r="Z235" s="53">
        <v>0.4292</v>
      </c>
      <c r="AA235" s="53"/>
      <c r="AB235" s="53">
        <v>0.4725</v>
      </c>
      <c r="AC235" s="43">
        <f t="shared" si="8"/>
        <v>1.5564</v>
      </c>
      <c r="AD235" s="53"/>
      <c r="AE235" s="46">
        <f t="shared" si="678"/>
        <v>0.0121</v>
      </c>
      <c r="AF235" s="53"/>
      <c r="AG235" s="46">
        <f t="shared" si="679"/>
        <v>0.0612</v>
      </c>
      <c r="AH235" s="46">
        <f t="shared" si="581"/>
        <v>0.0308</v>
      </c>
      <c r="AI235" s="53"/>
      <c r="AJ235" s="46">
        <f t="shared" si="680"/>
        <v>0.0388</v>
      </c>
      <c r="AK235" s="53"/>
      <c r="AL235" s="46">
        <f t="shared" si="681"/>
        <v>0.1422</v>
      </c>
      <c r="AM235" s="46">
        <f t="shared" si="682"/>
        <v>0.181</v>
      </c>
      <c r="AN235" s="46">
        <f t="shared" si="214"/>
        <v>21.43646409</v>
      </c>
      <c r="AO235" s="53"/>
      <c r="AP235" s="46">
        <f t="shared" si="616"/>
        <v>27.28551336</v>
      </c>
      <c r="AQ235" s="46"/>
      <c r="AR235" s="46">
        <f t="shared" si="617"/>
        <v>3.850359584</v>
      </c>
      <c r="AS235" s="53"/>
      <c r="AT235" s="46"/>
      <c r="AU235" s="43">
        <f t="shared" si="618"/>
        <v>2.444556452</v>
      </c>
      <c r="AV235" s="53"/>
      <c r="AW235" s="43">
        <f t="shared" si="21"/>
        <v>8.959173387</v>
      </c>
      <c r="AX235" s="43">
        <f t="shared" si="251"/>
        <v>0.006670296604</v>
      </c>
      <c r="AY235" s="46">
        <f t="shared" si="252"/>
        <v>11.40372984</v>
      </c>
      <c r="AZ235" s="36"/>
      <c r="BA235" s="36"/>
    </row>
    <row r="236" ht="15.75" customHeight="1">
      <c r="A236" s="53">
        <v>337.0</v>
      </c>
      <c r="B236" s="64">
        <v>44648.0</v>
      </c>
      <c r="C236" s="50">
        <v>244.0</v>
      </c>
      <c r="D236" s="53">
        <v>8.0</v>
      </c>
      <c r="E236" s="66">
        <v>9.0</v>
      </c>
      <c r="F236" s="53" t="s">
        <v>55</v>
      </c>
      <c r="G236" s="53">
        <v>1.1902</v>
      </c>
      <c r="H236" s="53">
        <v>0.4165</v>
      </c>
      <c r="I236" s="53"/>
      <c r="J236" s="53">
        <v>0.4121</v>
      </c>
      <c r="K236" s="53"/>
      <c r="L236" s="53">
        <v>28.2</v>
      </c>
      <c r="M236" s="53">
        <v>2.8101</v>
      </c>
      <c r="N236" s="53">
        <v>0.6039</v>
      </c>
      <c r="O236" s="53"/>
      <c r="P236" s="53">
        <v>0.4597</v>
      </c>
      <c r="Q236" s="53"/>
      <c r="R236" s="46">
        <f t="shared" si="167"/>
        <v>1.6199</v>
      </c>
      <c r="S236" s="53"/>
      <c r="T236" s="46">
        <f t="shared" si="675"/>
        <v>0.0476</v>
      </c>
      <c r="U236" s="53"/>
      <c r="V236" s="43">
        <f t="shared" si="676"/>
        <v>0.1874</v>
      </c>
      <c r="W236" s="46">
        <f t="shared" si="677"/>
        <v>0.235</v>
      </c>
      <c r="X236" s="65">
        <v>2.7838</v>
      </c>
      <c r="Y236" s="53"/>
      <c r="Z236" s="53">
        <v>0.4287</v>
      </c>
      <c r="AA236" s="53"/>
      <c r="AB236" s="53">
        <v>0.4967</v>
      </c>
      <c r="AC236" s="43">
        <f t="shared" si="8"/>
        <v>1.5936</v>
      </c>
      <c r="AD236" s="53"/>
      <c r="AE236" s="46">
        <f t="shared" si="678"/>
        <v>0.0166</v>
      </c>
      <c r="AF236" s="53"/>
      <c r="AG236" s="46">
        <f t="shared" si="679"/>
        <v>0.0802</v>
      </c>
      <c r="AH236" s="46">
        <f t="shared" si="581"/>
        <v>0.0263</v>
      </c>
      <c r="AI236" s="53"/>
      <c r="AJ236" s="46">
        <f t="shared" si="680"/>
        <v>0.031</v>
      </c>
      <c r="AK236" s="53"/>
      <c r="AL236" s="46">
        <f t="shared" si="681"/>
        <v>0.1072</v>
      </c>
      <c r="AM236" s="46">
        <f t="shared" si="682"/>
        <v>0.1382</v>
      </c>
      <c r="AN236" s="46">
        <f t="shared" si="214"/>
        <v>22.43125904</v>
      </c>
      <c r="AO236" s="53"/>
      <c r="AP236" s="46">
        <f t="shared" si="616"/>
        <v>28.91791045</v>
      </c>
      <c r="AQ236" s="46"/>
      <c r="AR236" s="46">
        <f t="shared" si="617"/>
        <v>4.121999436</v>
      </c>
      <c r="AS236" s="53"/>
      <c r="AT236" s="46"/>
      <c r="AU236" s="43">
        <f t="shared" si="618"/>
        <v>1.913698376</v>
      </c>
      <c r="AV236" s="53"/>
      <c r="AW236" s="43">
        <f t="shared" si="21"/>
        <v>6.61769245</v>
      </c>
      <c r="AX236" s="43">
        <f t="shared" si="251"/>
        <v>0.006162553719</v>
      </c>
      <c r="AY236" s="46">
        <f t="shared" si="252"/>
        <v>8.531390827</v>
      </c>
      <c r="AZ236" s="36"/>
      <c r="BA236" s="36"/>
    </row>
    <row r="237" ht="15.75" customHeight="1">
      <c r="A237" s="53">
        <v>339.0</v>
      </c>
      <c r="B237" s="64">
        <v>44648.0</v>
      </c>
      <c r="C237" s="50">
        <v>244.0</v>
      </c>
      <c r="D237" s="53">
        <v>8.0</v>
      </c>
      <c r="E237" s="66">
        <v>9.0</v>
      </c>
      <c r="F237" s="53" t="s">
        <v>55</v>
      </c>
      <c r="G237" s="53">
        <v>1.1844</v>
      </c>
      <c r="H237" s="53">
        <v>0.4148</v>
      </c>
      <c r="I237" s="53"/>
      <c r="J237" s="53">
        <v>0.4126</v>
      </c>
      <c r="K237" s="53"/>
      <c r="L237" s="53">
        <v>29.2</v>
      </c>
      <c r="M237" s="53">
        <v>3.0661</v>
      </c>
      <c r="N237" s="53">
        <v>0.632</v>
      </c>
      <c r="O237" s="53"/>
      <c r="P237" s="53">
        <v>0.4658</v>
      </c>
      <c r="Q237" s="53"/>
      <c r="R237" s="46">
        <f t="shared" si="167"/>
        <v>1.8817</v>
      </c>
      <c r="S237" s="53"/>
      <c r="T237" s="46">
        <f t="shared" si="675"/>
        <v>0.0532</v>
      </c>
      <c r="U237" s="53"/>
      <c r="V237" s="43">
        <f t="shared" si="676"/>
        <v>0.2172</v>
      </c>
      <c r="W237" s="46">
        <f t="shared" si="677"/>
        <v>0.2704</v>
      </c>
      <c r="X237" s="65">
        <v>3.0349</v>
      </c>
      <c r="Y237" s="53"/>
      <c r="Z237" s="53">
        <v>0.4272</v>
      </c>
      <c r="AA237" s="53"/>
      <c r="AB237" s="53">
        <v>0.4918</v>
      </c>
      <c r="AC237" s="43">
        <f t="shared" si="8"/>
        <v>1.8505</v>
      </c>
      <c r="AD237" s="53"/>
      <c r="AE237" s="46">
        <f t="shared" si="678"/>
        <v>0.0146</v>
      </c>
      <c r="AF237" s="53"/>
      <c r="AG237" s="46">
        <f t="shared" si="679"/>
        <v>0.077</v>
      </c>
      <c r="AH237" s="46">
        <f t="shared" si="581"/>
        <v>0.0312</v>
      </c>
      <c r="AI237" s="53"/>
      <c r="AJ237" s="46">
        <f t="shared" si="680"/>
        <v>0.0386</v>
      </c>
      <c r="AK237" s="53"/>
      <c r="AL237" s="46">
        <f t="shared" si="681"/>
        <v>0.1402</v>
      </c>
      <c r="AM237" s="46">
        <f t="shared" si="682"/>
        <v>0.1788</v>
      </c>
      <c r="AN237" s="46">
        <f t="shared" si="214"/>
        <v>21.58836689</v>
      </c>
      <c r="AO237" s="53"/>
      <c r="AP237" s="46">
        <f t="shared" si="616"/>
        <v>27.532097</v>
      </c>
      <c r="AQ237" s="46"/>
      <c r="AR237" s="46">
        <f t="shared" si="617"/>
        <v>4.371622492</v>
      </c>
      <c r="AS237" s="53"/>
      <c r="AT237" s="46"/>
      <c r="AU237" s="43">
        <f t="shared" si="618"/>
        <v>2.051336557</v>
      </c>
      <c r="AV237" s="53"/>
      <c r="AW237" s="43">
        <f t="shared" si="21"/>
        <v>7.450709465</v>
      </c>
      <c r="AX237" s="43">
        <f t="shared" si="251"/>
        <v>0.007181562759</v>
      </c>
      <c r="AY237" s="46">
        <f t="shared" si="252"/>
        <v>9.502046022</v>
      </c>
      <c r="AZ237" s="36"/>
      <c r="BA237" s="36"/>
    </row>
    <row r="238" ht="15.75" customHeight="1">
      <c r="A238" s="53">
        <v>340.0</v>
      </c>
      <c r="B238" s="64">
        <v>44648.0</v>
      </c>
      <c r="C238" s="50">
        <v>244.0</v>
      </c>
      <c r="D238" s="53">
        <v>8.0</v>
      </c>
      <c r="E238" s="66">
        <v>10.0</v>
      </c>
      <c r="F238" s="53" t="s">
        <v>52</v>
      </c>
      <c r="G238" s="53">
        <v>1.1891</v>
      </c>
      <c r="H238" s="53">
        <v>0.4153</v>
      </c>
      <c r="I238" s="53"/>
      <c r="J238" s="53">
        <v>0.4112</v>
      </c>
      <c r="K238" s="53"/>
      <c r="L238" s="53">
        <v>27.9</v>
      </c>
      <c r="M238" s="53">
        <v>2.7399</v>
      </c>
      <c r="N238" s="53">
        <v>0.6364</v>
      </c>
      <c r="O238" s="53"/>
      <c r="P238" s="53">
        <v>0.4977</v>
      </c>
      <c r="Q238" s="53"/>
      <c r="R238" s="46">
        <f t="shared" si="167"/>
        <v>1.5508</v>
      </c>
      <c r="S238" s="53"/>
      <c r="T238" s="46">
        <f t="shared" si="675"/>
        <v>0.0865</v>
      </c>
      <c r="U238" s="53"/>
      <c r="V238" s="43">
        <f t="shared" si="676"/>
        <v>0.2211</v>
      </c>
      <c r="W238" s="46">
        <f t="shared" si="677"/>
        <v>0.3076</v>
      </c>
      <c r="X238" s="65">
        <v>2.7163</v>
      </c>
      <c r="Y238" s="53"/>
      <c r="Z238" s="53">
        <v>0.4332</v>
      </c>
      <c r="AA238" s="53"/>
      <c r="AB238" s="53">
        <v>0.4843</v>
      </c>
      <c r="AC238" s="43">
        <f t="shared" si="8"/>
        <v>1.5272</v>
      </c>
      <c r="AD238" s="53"/>
      <c r="AE238" s="46">
        <f t="shared" si="678"/>
        <v>0.022</v>
      </c>
      <c r="AF238" s="53"/>
      <c r="AG238" s="46">
        <f t="shared" si="679"/>
        <v>0.069</v>
      </c>
      <c r="AH238" s="46">
        <f t="shared" si="581"/>
        <v>0.0236</v>
      </c>
      <c r="AI238" s="53"/>
      <c r="AJ238" s="46">
        <f t="shared" si="680"/>
        <v>0.0645</v>
      </c>
      <c r="AK238" s="53"/>
      <c r="AL238" s="46">
        <f t="shared" si="681"/>
        <v>0.1521</v>
      </c>
      <c r="AM238" s="46">
        <f t="shared" si="682"/>
        <v>0.2166</v>
      </c>
      <c r="AN238" s="46">
        <f t="shared" si="214"/>
        <v>29.77839335</v>
      </c>
      <c r="AO238" s="53"/>
      <c r="AP238" s="46">
        <f t="shared" si="616"/>
        <v>42.40631164</v>
      </c>
      <c r="AQ238" s="46"/>
      <c r="AR238" s="46">
        <f t="shared" si="617"/>
        <v>9.009397248</v>
      </c>
      <c r="AS238" s="53"/>
      <c r="AT238" s="46"/>
      <c r="AU238" s="43">
        <f t="shared" si="618"/>
        <v>4.159143668</v>
      </c>
      <c r="AV238" s="53"/>
      <c r="AW238" s="43">
        <f t="shared" si="21"/>
        <v>9.807841114</v>
      </c>
      <c r="AX238" s="43">
        <f t="shared" si="251"/>
        <v>0.009973459822</v>
      </c>
      <c r="AY238" s="46">
        <f t="shared" si="252"/>
        <v>13.96698478</v>
      </c>
      <c r="AZ238" s="36"/>
      <c r="BA238" s="36"/>
    </row>
    <row r="239" ht="15.75" customHeight="1">
      <c r="A239" s="53">
        <v>341.0</v>
      </c>
      <c r="B239" s="64">
        <v>44648.0</v>
      </c>
      <c r="C239" s="50">
        <v>244.0</v>
      </c>
      <c r="D239" s="53">
        <v>8.0</v>
      </c>
      <c r="E239" s="66">
        <v>10.0</v>
      </c>
      <c r="F239" s="53" t="s">
        <v>52</v>
      </c>
      <c r="G239" s="53">
        <v>1.1923</v>
      </c>
      <c r="H239" s="53">
        <v>0.4117</v>
      </c>
      <c r="I239" s="53"/>
      <c r="J239" s="53">
        <v>0.4121</v>
      </c>
      <c r="K239" s="53"/>
      <c r="L239" s="53">
        <v>31.4</v>
      </c>
      <c r="M239" s="53">
        <v>3.8428</v>
      </c>
      <c r="N239" s="53">
        <v>0.713</v>
      </c>
      <c r="O239" s="53"/>
      <c r="P239" s="53">
        <v>0.5559</v>
      </c>
      <c r="Q239" s="53"/>
      <c r="R239" s="46">
        <f t="shared" si="167"/>
        <v>2.6505</v>
      </c>
      <c r="S239" s="53"/>
      <c r="T239" s="46">
        <f t="shared" si="675"/>
        <v>0.1438</v>
      </c>
      <c r="U239" s="53"/>
      <c r="V239" s="43">
        <f t="shared" si="676"/>
        <v>0.3013</v>
      </c>
      <c r="W239" s="46">
        <f t="shared" si="677"/>
        <v>0.4451</v>
      </c>
      <c r="X239" s="65">
        <v>3.8052</v>
      </c>
      <c r="Y239" s="53"/>
      <c r="Z239" s="53">
        <v>0.4458</v>
      </c>
      <c r="AA239" s="53"/>
      <c r="AB239" s="53">
        <v>0.5014</v>
      </c>
      <c r="AC239" s="43">
        <f t="shared" si="8"/>
        <v>2.6129</v>
      </c>
      <c r="AD239" s="53"/>
      <c r="AE239" s="46">
        <f t="shared" si="678"/>
        <v>0.0337</v>
      </c>
      <c r="AF239" s="53"/>
      <c r="AG239" s="46">
        <f t="shared" si="679"/>
        <v>0.0897</v>
      </c>
      <c r="AH239" s="46">
        <f t="shared" si="581"/>
        <v>0.0376</v>
      </c>
      <c r="AI239" s="53"/>
      <c r="AJ239" s="46">
        <f t="shared" si="680"/>
        <v>0.1101</v>
      </c>
      <c r="AK239" s="53"/>
      <c r="AL239" s="46">
        <f t="shared" si="681"/>
        <v>0.2116</v>
      </c>
      <c r="AM239" s="46">
        <f t="shared" si="682"/>
        <v>0.3217</v>
      </c>
      <c r="AN239" s="46">
        <f t="shared" si="214"/>
        <v>34.2244327</v>
      </c>
      <c r="AO239" s="53"/>
      <c r="AP239" s="46">
        <f t="shared" si="616"/>
        <v>52.03213611</v>
      </c>
      <c r="AQ239" s="46"/>
      <c r="AR239" s="46">
        <f t="shared" si="617"/>
        <v>8.924207663</v>
      </c>
      <c r="AS239" s="53"/>
      <c r="AT239" s="46"/>
      <c r="AU239" s="43">
        <f t="shared" si="618"/>
        <v>4.15393322</v>
      </c>
      <c r="AV239" s="53"/>
      <c r="AW239" s="43">
        <f t="shared" si="21"/>
        <v>7.983399359</v>
      </c>
      <c r="AX239" s="43">
        <f t="shared" si="251"/>
        <v>0.01039111417</v>
      </c>
      <c r="AY239" s="46">
        <f t="shared" si="252"/>
        <v>12.13733258</v>
      </c>
      <c r="AZ239" s="36"/>
      <c r="BA239" s="36"/>
    </row>
    <row r="240" ht="15.75" customHeight="1">
      <c r="A240" s="53">
        <v>344.0</v>
      </c>
      <c r="B240" s="64">
        <v>44648.0</v>
      </c>
      <c r="C240" s="50">
        <v>244.0</v>
      </c>
      <c r="D240" s="53">
        <v>8.0</v>
      </c>
      <c r="E240" s="66">
        <v>10.0</v>
      </c>
      <c r="F240" s="53" t="s">
        <v>52</v>
      </c>
      <c r="G240" s="53">
        <v>1.1835</v>
      </c>
      <c r="H240" s="53">
        <v>0.4184</v>
      </c>
      <c r="I240" s="53"/>
      <c r="J240" s="53">
        <v>0.4084</v>
      </c>
      <c r="K240" s="53"/>
      <c r="L240" s="53">
        <v>28.8</v>
      </c>
      <c r="M240" s="53">
        <v>2.5969</v>
      </c>
      <c r="N240" s="53">
        <v>0.6301</v>
      </c>
      <c r="O240" s="53"/>
      <c r="P240" s="53">
        <v>0.5706</v>
      </c>
      <c r="Q240" s="53"/>
      <c r="R240" s="46">
        <f t="shared" si="167"/>
        <v>1.4134</v>
      </c>
      <c r="S240" s="53"/>
      <c r="T240" s="46">
        <f t="shared" si="675"/>
        <v>0.1622</v>
      </c>
      <c r="U240" s="53"/>
      <c r="V240" s="43">
        <f t="shared" si="676"/>
        <v>0.2117</v>
      </c>
      <c r="W240" s="46">
        <f t="shared" si="677"/>
        <v>0.3739</v>
      </c>
      <c r="X240" s="65">
        <v>2.5753</v>
      </c>
      <c r="Y240" s="53"/>
      <c r="Z240" s="53">
        <v>0.4577</v>
      </c>
      <c r="AA240" s="53"/>
      <c r="AB240" s="53">
        <v>0.4995</v>
      </c>
      <c r="AC240" s="43">
        <f t="shared" si="8"/>
        <v>1.3918</v>
      </c>
      <c r="AD240" s="53"/>
      <c r="AE240" s="46">
        <f t="shared" si="678"/>
        <v>0.0493</v>
      </c>
      <c r="AF240" s="53"/>
      <c r="AG240" s="46">
        <f t="shared" si="679"/>
        <v>0.0811</v>
      </c>
      <c r="AH240" s="46">
        <f t="shared" si="581"/>
        <v>0.0216</v>
      </c>
      <c r="AI240" s="53"/>
      <c r="AJ240" s="46">
        <f t="shared" si="680"/>
        <v>0.1129</v>
      </c>
      <c r="AK240" s="53"/>
      <c r="AL240" s="46">
        <f t="shared" si="681"/>
        <v>0.1306</v>
      </c>
      <c r="AM240" s="46">
        <f t="shared" si="682"/>
        <v>0.2435</v>
      </c>
      <c r="AN240" s="46">
        <f t="shared" si="214"/>
        <v>46.36550308</v>
      </c>
      <c r="AO240" s="53"/>
      <c r="AP240" s="46">
        <f t="shared" si="616"/>
        <v>86.44716692</v>
      </c>
      <c r="AQ240" s="46"/>
      <c r="AR240" s="46">
        <f t="shared" si="617"/>
        <v>13.62494989</v>
      </c>
      <c r="AS240" s="53"/>
      <c r="AT240" s="46"/>
      <c r="AU240" s="43">
        <f t="shared" si="618"/>
        <v>7.987830763</v>
      </c>
      <c r="AV240" s="53"/>
      <c r="AW240" s="43">
        <f t="shared" si="21"/>
        <v>9.240130183</v>
      </c>
      <c r="AX240" s="43">
        <f t="shared" si="251"/>
        <v>0.01019345717</v>
      </c>
      <c r="AY240" s="46">
        <f t="shared" si="252"/>
        <v>17.22796095</v>
      </c>
      <c r="AZ240" s="36"/>
      <c r="BA240" s="36"/>
    </row>
    <row r="241" ht="15.75" customHeight="1">
      <c r="A241" s="53">
        <v>346.0</v>
      </c>
      <c r="B241" s="64">
        <v>44648.0</v>
      </c>
      <c r="C241" s="50">
        <v>244.0</v>
      </c>
      <c r="D241" s="53">
        <v>8.0</v>
      </c>
      <c r="E241" s="66">
        <v>10.0</v>
      </c>
      <c r="F241" s="53" t="s">
        <v>52</v>
      </c>
      <c r="G241" s="53">
        <v>1.1807</v>
      </c>
      <c r="H241" s="53">
        <v>0.4109</v>
      </c>
      <c r="I241" s="53"/>
      <c r="J241" s="53">
        <v>0.4098</v>
      </c>
      <c r="K241" s="53"/>
      <c r="L241" s="53">
        <v>23.7</v>
      </c>
      <c r="M241" s="53">
        <v>2.2693</v>
      </c>
      <c r="N241" s="53">
        <v>0.5457</v>
      </c>
      <c r="O241" s="53"/>
      <c r="P241" s="53">
        <v>0.4233</v>
      </c>
      <c r="Q241" s="53"/>
      <c r="R241" s="46">
        <f t="shared" si="167"/>
        <v>1.0886</v>
      </c>
      <c r="S241" s="53"/>
      <c r="T241" s="46">
        <f t="shared" si="675"/>
        <v>0.0135</v>
      </c>
      <c r="U241" s="53"/>
      <c r="V241" s="43">
        <f t="shared" si="676"/>
        <v>0.1348</v>
      </c>
      <c r="W241" s="46">
        <f t="shared" si="677"/>
        <v>0.1483</v>
      </c>
      <c r="X241" s="65">
        <v>2.2524</v>
      </c>
      <c r="Y241" s="53"/>
      <c r="Z241" s="53">
        <v>0.4143</v>
      </c>
      <c r="AA241" s="53"/>
      <c r="AB241" s="53">
        <v>0.4613</v>
      </c>
      <c r="AC241" s="43">
        <f t="shared" si="8"/>
        <v>1.0717</v>
      </c>
      <c r="AD241" s="53"/>
      <c r="AE241" s="46">
        <f t="shared" si="678"/>
        <v>0.0045</v>
      </c>
      <c r="AF241" s="53"/>
      <c r="AG241" s="46">
        <f t="shared" si="679"/>
        <v>0.0504</v>
      </c>
      <c r="AH241" s="46">
        <f t="shared" si="581"/>
        <v>0.0169</v>
      </c>
      <c r="AI241" s="53"/>
      <c r="AJ241" s="46">
        <f t="shared" si="680"/>
        <v>0.009</v>
      </c>
      <c r="AK241" s="53"/>
      <c r="AL241" s="46">
        <f t="shared" si="681"/>
        <v>0.0844</v>
      </c>
      <c r="AM241" s="46">
        <f t="shared" si="682"/>
        <v>0.0934</v>
      </c>
      <c r="AN241" s="46">
        <f t="shared" si="214"/>
        <v>9.635974304</v>
      </c>
      <c r="AO241" s="53"/>
      <c r="AP241" s="46">
        <f t="shared" si="616"/>
        <v>10.66350711</v>
      </c>
      <c r="AQ241" s="46"/>
      <c r="AR241" s="46">
        <f t="shared" si="617"/>
        <v>2.664831504</v>
      </c>
      <c r="AS241" s="53"/>
      <c r="AT241" s="46"/>
      <c r="AU241" s="43">
        <f t="shared" si="618"/>
        <v>0.8267499541</v>
      </c>
      <c r="AV241" s="53"/>
      <c r="AW241" s="43">
        <f t="shared" si="21"/>
        <v>7.753077347</v>
      </c>
      <c r="AX241" s="43">
        <f t="shared" si="251"/>
        <v>0.007016198027</v>
      </c>
      <c r="AY241" s="46">
        <f t="shared" si="252"/>
        <v>8.579827301</v>
      </c>
      <c r="AZ241" s="36"/>
      <c r="BA241" s="36"/>
    </row>
    <row r="242" ht="15.75" customHeight="1">
      <c r="A242" s="53">
        <v>320.0</v>
      </c>
      <c r="B242" s="64">
        <v>44648.0</v>
      </c>
      <c r="C242" s="50">
        <v>244.0</v>
      </c>
      <c r="D242" s="53">
        <v>8.0</v>
      </c>
      <c r="E242" s="66">
        <v>11.0</v>
      </c>
      <c r="F242" s="53" t="s">
        <v>50</v>
      </c>
      <c r="G242" s="53">
        <v>1.1744</v>
      </c>
      <c r="H242" s="53">
        <v>0.4136</v>
      </c>
      <c r="I242" s="53"/>
      <c r="J242" s="53">
        <v>0.4099</v>
      </c>
      <c r="K242" s="53"/>
      <c r="L242" s="53">
        <v>33.2</v>
      </c>
      <c r="M242" s="53">
        <v>3.8816</v>
      </c>
      <c r="N242" s="53">
        <v>0.7658</v>
      </c>
      <c r="O242" s="53"/>
      <c r="P242" s="53">
        <v>0.4573</v>
      </c>
      <c r="Q242" s="53"/>
      <c r="R242" s="46">
        <f t="shared" si="167"/>
        <v>2.7072</v>
      </c>
      <c r="S242" s="53"/>
      <c r="T242" s="46">
        <f t="shared" si="675"/>
        <v>0.0474</v>
      </c>
      <c r="U242" s="53"/>
      <c r="V242" s="43">
        <f t="shared" si="676"/>
        <v>0.3522</v>
      </c>
      <c r="W242" s="46">
        <f t="shared" si="677"/>
        <v>0.3996</v>
      </c>
      <c r="X242" s="65">
        <v>3.8405</v>
      </c>
      <c r="Y242" s="53"/>
      <c r="Z242" s="53">
        <v>0.4209</v>
      </c>
      <c r="AA242" s="53"/>
      <c r="AB242" s="53">
        <v>0.5148</v>
      </c>
      <c r="AC242" s="43">
        <f t="shared" si="8"/>
        <v>2.6661</v>
      </c>
      <c r="AD242" s="53"/>
      <c r="AE242" s="46">
        <f t="shared" si="678"/>
        <v>0.011</v>
      </c>
      <c r="AF242" s="53"/>
      <c r="AG242" s="46">
        <f t="shared" si="679"/>
        <v>0.1012</v>
      </c>
      <c r="AH242" s="46">
        <f t="shared" si="581"/>
        <v>0.0411</v>
      </c>
      <c r="AI242" s="53"/>
      <c r="AJ242" s="46">
        <f t="shared" si="680"/>
        <v>0.0364</v>
      </c>
      <c r="AK242" s="53"/>
      <c r="AL242" s="46">
        <f t="shared" si="681"/>
        <v>0.251</v>
      </c>
      <c r="AM242" s="46">
        <f t="shared" si="682"/>
        <v>0.2874</v>
      </c>
      <c r="AN242" s="46">
        <f t="shared" si="214"/>
        <v>12.66527488</v>
      </c>
      <c r="AO242" s="53"/>
      <c r="AP242" s="46">
        <f t="shared" si="616"/>
        <v>14.50199203</v>
      </c>
      <c r="AQ242" s="46"/>
      <c r="AR242" s="46">
        <f t="shared" si="617"/>
        <v>2.282463736</v>
      </c>
      <c r="AS242" s="53"/>
      <c r="AT242" s="46"/>
      <c r="AU242" s="43">
        <f t="shared" si="618"/>
        <v>1.344562648</v>
      </c>
      <c r="AV242" s="53"/>
      <c r="AW242" s="43">
        <f t="shared" si="21"/>
        <v>9.271572104</v>
      </c>
      <c r="AX242" s="43">
        <f t="shared" si="251"/>
        <v>0.007853667537</v>
      </c>
      <c r="AY242" s="46">
        <f t="shared" si="252"/>
        <v>10.61613475</v>
      </c>
      <c r="AZ242" s="36"/>
      <c r="BA242" s="36"/>
    </row>
    <row r="243" ht="15.75" customHeight="1">
      <c r="A243" s="53">
        <v>321.0</v>
      </c>
      <c r="B243" s="64">
        <v>44648.0</v>
      </c>
      <c r="C243" s="50">
        <v>244.0</v>
      </c>
      <c r="D243" s="53">
        <v>8.0</v>
      </c>
      <c r="E243" s="66">
        <v>11.0</v>
      </c>
      <c r="F243" s="53" t="s">
        <v>50</v>
      </c>
      <c r="G243" s="53">
        <v>1.1664</v>
      </c>
      <c r="H243" s="53">
        <v>0.4114</v>
      </c>
      <c r="I243" s="53"/>
      <c r="J243" s="53">
        <v>0.4185</v>
      </c>
      <c r="K243" s="53"/>
      <c r="L243" s="53">
        <v>31.75</v>
      </c>
      <c r="M243" s="53">
        <v>3.4426</v>
      </c>
      <c r="N243" s="53">
        <v>0.6743</v>
      </c>
      <c r="O243" s="53"/>
      <c r="P243" s="53">
        <v>0.5087</v>
      </c>
      <c r="Q243" s="53"/>
      <c r="R243" s="46">
        <f t="shared" si="167"/>
        <v>2.2762</v>
      </c>
      <c r="S243" s="53"/>
      <c r="T243" s="46">
        <f t="shared" si="675"/>
        <v>0.0902</v>
      </c>
      <c r="U243" s="53"/>
      <c r="V243" s="43">
        <f t="shared" si="676"/>
        <v>0.2629</v>
      </c>
      <c r="W243" s="46">
        <f t="shared" si="677"/>
        <v>0.3531</v>
      </c>
      <c r="X243" s="65">
        <v>3.4081</v>
      </c>
      <c r="Y243" s="53"/>
      <c r="Z243" s="53">
        <v>0.4383</v>
      </c>
      <c r="AA243" s="53"/>
      <c r="AB243" s="53">
        <v>0.4848</v>
      </c>
      <c r="AC243" s="43">
        <f t="shared" si="8"/>
        <v>2.2417</v>
      </c>
      <c r="AD243" s="53"/>
      <c r="AE243" s="46">
        <f t="shared" si="678"/>
        <v>0.0198</v>
      </c>
      <c r="AF243" s="53"/>
      <c r="AG243" s="46">
        <f t="shared" si="679"/>
        <v>0.0734</v>
      </c>
      <c r="AH243" s="46">
        <f t="shared" si="581"/>
        <v>0.0345</v>
      </c>
      <c r="AI243" s="53"/>
      <c r="AJ243" s="46">
        <f t="shared" si="680"/>
        <v>0.0704</v>
      </c>
      <c r="AK243" s="53"/>
      <c r="AL243" s="46">
        <f t="shared" si="681"/>
        <v>0.1895</v>
      </c>
      <c r="AM243" s="46">
        <f t="shared" si="682"/>
        <v>0.2599</v>
      </c>
      <c r="AN243" s="46">
        <f t="shared" si="214"/>
        <v>27.08734129</v>
      </c>
      <c r="AO243" s="53"/>
      <c r="AP243" s="46">
        <f t="shared" si="616"/>
        <v>37.15039578</v>
      </c>
      <c r="AQ243" s="46"/>
      <c r="AR243" s="46">
        <f t="shared" si="617"/>
        <v>5.422332712</v>
      </c>
      <c r="AS243" s="53"/>
      <c r="AT243" s="46"/>
      <c r="AU243" s="43">
        <f t="shared" si="618"/>
        <v>3.092874088</v>
      </c>
      <c r="AV243" s="53"/>
      <c r="AW243" s="43">
        <f t="shared" si="21"/>
        <v>8.325278974</v>
      </c>
      <c r="AX243" s="43">
        <f t="shared" si="251"/>
        <v>0.008120356398</v>
      </c>
      <c r="AY243" s="46">
        <f t="shared" si="252"/>
        <v>11.41815306</v>
      </c>
      <c r="AZ243" s="36"/>
      <c r="BA243" s="36"/>
    </row>
    <row r="244" ht="15.75" customHeight="1">
      <c r="A244" s="53">
        <v>322.0</v>
      </c>
      <c r="B244" s="64">
        <v>44648.0</v>
      </c>
      <c r="C244" s="50">
        <v>244.0</v>
      </c>
      <c r="D244" s="53">
        <v>8.0</v>
      </c>
      <c r="E244" s="66">
        <v>11.0</v>
      </c>
      <c r="F244" s="53" t="s">
        <v>50</v>
      </c>
      <c r="G244" s="53">
        <v>1.1823</v>
      </c>
      <c r="H244" s="53">
        <v>0.4092</v>
      </c>
      <c r="I244" s="53"/>
      <c r="J244" s="53">
        <v>0.4158</v>
      </c>
      <c r="K244" s="53"/>
      <c r="L244" s="53">
        <v>31.65</v>
      </c>
      <c r="M244" s="53">
        <v>3.382</v>
      </c>
      <c r="N244" s="53">
        <v>0.7326</v>
      </c>
      <c r="O244" s="53"/>
      <c r="P244" s="53">
        <v>0.59</v>
      </c>
      <c r="Q244" s="53"/>
      <c r="R244" s="46">
        <f t="shared" si="167"/>
        <v>2.1997</v>
      </c>
      <c r="S244" s="53"/>
      <c r="T244" s="46">
        <f t="shared" si="675"/>
        <v>0.1742</v>
      </c>
      <c r="U244" s="53"/>
      <c r="V244" s="43">
        <f t="shared" si="676"/>
        <v>0.3234</v>
      </c>
      <c r="W244" s="46">
        <f t="shared" si="677"/>
        <v>0.4976</v>
      </c>
      <c r="X244" s="65">
        <v>3.3406</v>
      </c>
      <c r="Y244" s="53"/>
      <c r="Z244" s="53">
        <v>0.4526</v>
      </c>
      <c r="AA244" s="53"/>
      <c r="AB244" s="53">
        <v>0.4976</v>
      </c>
      <c r="AC244" s="43">
        <f t="shared" si="8"/>
        <v>2.1583</v>
      </c>
      <c r="AD244" s="53"/>
      <c r="AE244" s="46">
        <f t="shared" si="678"/>
        <v>0.0368</v>
      </c>
      <c r="AF244" s="53"/>
      <c r="AG244" s="46">
        <f t="shared" si="679"/>
        <v>0.0884</v>
      </c>
      <c r="AH244" s="46">
        <f t="shared" si="581"/>
        <v>0.0414</v>
      </c>
      <c r="AI244" s="53"/>
      <c r="AJ244" s="46">
        <f t="shared" si="680"/>
        <v>0.1374</v>
      </c>
      <c r="AK244" s="53"/>
      <c r="AL244" s="46">
        <f t="shared" si="681"/>
        <v>0.235</v>
      </c>
      <c r="AM244" s="46">
        <f t="shared" si="682"/>
        <v>0.3724</v>
      </c>
      <c r="AN244" s="46">
        <f t="shared" si="214"/>
        <v>36.89581096</v>
      </c>
      <c r="AO244" s="53"/>
      <c r="AP244" s="46">
        <f t="shared" si="616"/>
        <v>58.46808511</v>
      </c>
      <c r="AQ244" s="46"/>
      <c r="AR244" s="46">
        <f t="shared" si="617"/>
        <v>10.73764783</v>
      </c>
      <c r="AS244" s="53"/>
      <c r="AT244" s="46"/>
      <c r="AU244" s="43">
        <f t="shared" si="618"/>
        <v>6.246306314</v>
      </c>
      <c r="AV244" s="53"/>
      <c r="AW244" s="43">
        <f t="shared" si="21"/>
        <v>10.68327499</v>
      </c>
      <c r="AX244" s="43">
        <f t="shared" si="251"/>
        <v>0.01174596032</v>
      </c>
      <c r="AY244" s="46">
        <f t="shared" si="252"/>
        <v>16.92958131</v>
      </c>
      <c r="AZ244" s="36"/>
      <c r="BA244" s="36"/>
    </row>
    <row r="245" ht="15.75" customHeight="1">
      <c r="A245" s="53">
        <v>323.0</v>
      </c>
      <c r="B245" s="64">
        <v>44648.0</v>
      </c>
      <c r="C245" s="50">
        <v>244.0</v>
      </c>
      <c r="D245" s="53">
        <v>8.0</v>
      </c>
      <c r="E245" s="66">
        <v>11.0</v>
      </c>
      <c r="F245" s="53" t="s">
        <v>50</v>
      </c>
      <c r="G245" s="53">
        <v>1.1723</v>
      </c>
      <c r="H245" s="53">
        <v>0.4194</v>
      </c>
      <c r="I245" s="53"/>
      <c r="J245" s="53">
        <v>0.4092</v>
      </c>
      <c r="K245" s="53"/>
      <c r="L245" s="53">
        <v>30.05</v>
      </c>
      <c r="M245" s="53">
        <v>3.7558</v>
      </c>
      <c r="N245" s="53">
        <v>0.7572</v>
      </c>
      <c r="O245" s="53"/>
      <c r="P245" s="53">
        <v>0.67</v>
      </c>
      <c r="Q245" s="53"/>
      <c r="R245" s="46">
        <f t="shared" si="167"/>
        <v>2.5835</v>
      </c>
      <c r="S245" s="53"/>
      <c r="T245" s="46">
        <f t="shared" si="675"/>
        <v>0.2608</v>
      </c>
      <c r="U245" s="53"/>
      <c r="V245" s="43">
        <f t="shared" si="676"/>
        <v>0.3378</v>
      </c>
      <c r="W245" s="46">
        <f t="shared" si="677"/>
        <v>0.5986</v>
      </c>
      <c r="X245" s="65">
        <v>3.7231</v>
      </c>
      <c r="Y245" s="53"/>
      <c r="Z245" s="53">
        <v>0.4646</v>
      </c>
      <c r="AA245" s="53"/>
      <c r="AB245" s="53">
        <v>0.516</v>
      </c>
      <c r="AC245" s="43">
        <f t="shared" si="8"/>
        <v>2.5508</v>
      </c>
      <c r="AD245" s="53"/>
      <c r="AE245" s="46">
        <f t="shared" si="678"/>
        <v>0.0554</v>
      </c>
      <c r="AF245" s="53"/>
      <c r="AG245" s="46">
        <f t="shared" si="679"/>
        <v>0.0966</v>
      </c>
      <c r="AH245" s="46">
        <f t="shared" si="581"/>
        <v>0.0327</v>
      </c>
      <c r="AI245" s="53"/>
      <c r="AJ245" s="46">
        <f t="shared" si="680"/>
        <v>0.2054</v>
      </c>
      <c r="AK245" s="53"/>
      <c r="AL245" s="46">
        <f t="shared" si="681"/>
        <v>0.2412</v>
      </c>
      <c r="AM245" s="46">
        <f t="shared" si="682"/>
        <v>0.4466</v>
      </c>
      <c r="AN245" s="46">
        <f t="shared" si="214"/>
        <v>45.9919391</v>
      </c>
      <c r="AO245" s="53"/>
      <c r="AP245" s="46">
        <f t="shared" si="616"/>
        <v>85.15754561</v>
      </c>
      <c r="AQ245" s="46"/>
      <c r="AR245" s="46">
        <f t="shared" si="617"/>
        <v>20.38308914</v>
      </c>
      <c r="AS245" s="53"/>
      <c r="AT245" s="46"/>
      <c r="AU245" s="43">
        <f t="shared" si="618"/>
        <v>7.950454809</v>
      </c>
      <c r="AV245" s="53"/>
      <c r="AW245" s="43">
        <f t="shared" si="21"/>
        <v>9.33617186</v>
      </c>
      <c r="AX245" s="43">
        <f t="shared" si="251"/>
        <v>0.01645831195</v>
      </c>
      <c r="AY245" s="46">
        <f t="shared" si="252"/>
        <v>17.28662667</v>
      </c>
      <c r="AZ245" s="36"/>
      <c r="BA245" s="36"/>
    </row>
    <row r="246" ht="15.75" customHeight="1">
      <c r="A246" s="53">
        <v>324.0</v>
      </c>
      <c r="B246" s="64">
        <v>44648.0</v>
      </c>
      <c r="C246" s="50">
        <v>244.0</v>
      </c>
      <c r="D246" s="53">
        <v>8.0</v>
      </c>
      <c r="E246" s="66">
        <v>12.0</v>
      </c>
      <c r="F246" s="53" t="s">
        <v>51</v>
      </c>
      <c r="G246" s="53">
        <v>1.1875</v>
      </c>
      <c r="H246" s="53">
        <v>0.4221</v>
      </c>
      <c r="I246" s="53"/>
      <c r="J246" s="53">
        <v>0.412</v>
      </c>
      <c r="K246" s="53"/>
      <c r="L246" s="53">
        <v>26.3</v>
      </c>
      <c r="M246" s="53">
        <v>2.3951</v>
      </c>
      <c r="N246" s="53">
        <v>0.586</v>
      </c>
      <c r="O246" s="53"/>
      <c r="P246" s="53">
        <v>0.4536</v>
      </c>
      <c r="Q246" s="53"/>
      <c r="R246" s="46">
        <f t="shared" si="167"/>
        <v>1.2076</v>
      </c>
      <c r="S246" s="53"/>
      <c r="T246" s="46">
        <f t="shared" si="675"/>
        <v>0.0416</v>
      </c>
      <c r="U246" s="53"/>
      <c r="V246" s="43">
        <f t="shared" si="676"/>
        <v>0.1639</v>
      </c>
      <c r="W246" s="46">
        <f t="shared" si="677"/>
        <v>0.2055</v>
      </c>
      <c r="X246" s="65">
        <v>2.3771</v>
      </c>
      <c r="Y246" s="53"/>
      <c r="Z246" s="53">
        <v>0.4287</v>
      </c>
      <c r="AA246" s="53"/>
      <c r="AB246" s="53">
        <v>0.4701</v>
      </c>
      <c r="AC246" s="43">
        <f t="shared" si="8"/>
        <v>1.1896</v>
      </c>
      <c r="AD246" s="53"/>
      <c r="AE246" s="46">
        <f t="shared" si="678"/>
        <v>0.0167</v>
      </c>
      <c r="AF246" s="53"/>
      <c r="AG246" s="46">
        <f t="shared" si="679"/>
        <v>0.048</v>
      </c>
      <c r="AH246" s="46">
        <f t="shared" si="581"/>
        <v>0.018</v>
      </c>
      <c r="AI246" s="53"/>
      <c r="AJ246" s="46">
        <f t="shared" si="680"/>
        <v>0.0249</v>
      </c>
      <c r="AK246" s="53"/>
      <c r="AL246" s="46">
        <f t="shared" si="681"/>
        <v>0.1159</v>
      </c>
      <c r="AM246" s="46">
        <f t="shared" si="682"/>
        <v>0.1408</v>
      </c>
      <c r="AN246" s="46">
        <f t="shared" si="214"/>
        <v>17.68465909</v>
      </c>
      <c r="AO246" s="53"/>
      <c r="AP246" s="46">
        <f t="shared" si="616"/>
        <v>21.48403796</v>
      </c>
      <c r="AQ246" s="46"/>
      <c r="AR246" s="46">
        <f t="shared" si="617"/>
        <v>4.56506014</v>
      </c>
      <c r="AS246" s="53"/>
      <c r="AT246" s="46"/>
      <c r="AU246" s="43">
        <f t="shared" si="618"/>
        <v>2.06194104</v>
      </c>
      <c r="AV246" s="53"/>
      <c r="AW246" s="43">
        <f t="shared" si="21"/>
        <v>9.597548857</v>
      </c>
      <c r="AX246" s="43">
        <f t="shared" si="251"/>
        <v>0.007739901064</v>
      </c>
      <c r="AY246" s="46">
        <f t="shared" si="252"/>
        <v>11.6594899</v>
      </c>
      <c r="AZ246" s="36"/>
      <c r="BA246" s="36"/>
    </row>
    <row r="247" ht="15.75" customHeight="1">
      <c r="A247" s="53">
        <v>327.0</v>
      </c>
      <c r="B247" s="64">
        <v>44648.0</v>
      </c>
      <c r="C247" s="50">
        <v>244.0</v>
      </c>
      <c r="D247" s="53">
        <v>8.0</v>
      </c>
      <c r="E247" s="66">
        <v>12.0</v>
      </c>
      <c r="F247" s="53" t="s">
        <v>51</v>
      </c>
      <c r="G247" s="53">
        <v>1.1844</v>
      </c>
      <c r="H247" s="53">
        <v>0.4104</v>
      </c>
      <c r="I247" s="53"/>
      <c r="J247" s="53">
        <v>0.4106</v>
      </c>
      <c r="K247" s="53"/>
      <c r="L247" s="53">
        <v>26.5</v>
      </c>
      <c r="M247" s="53">
        <v>2.7224</v>
      </c>
      <c r="N247" s="53">
        <v>0.6095</v>
      </c>
      <c r="O247" s="53"/>
      <c r="P247" s="53">
        <v>0.4949</v>
      </c>
      <c r="Q247" s="53"/>
      <c r="R247" s="46">
        <f t="shared" si="167"/>
        <v>1.538</v>
      </c>
      <c r="S247" s="53"/>
      <c r="T247" s="46">
        <f t="shared" si="675"/>
        <v>0.0843</v>
      </c>
      <c r="U247" s="53"/>
      <c r="V247" s="43">
        <f t="shared" si="676"/>
        <v>0.1991</v>
      </c>
      <c r="W247" s="46">
        <f t="shared" si="677"/>
        <v>0.2834</v>
      </c>
      <c r="X247" s="65">
        <v>2.7024</v>
      </c>
      <c r="Y247" s="53"/>
      <c r="Z247" s="53">
        <v>0.4297</v>
      </c>
      <c r="AA247" s="53"/>
      <c r="AB247" s="53">
        <v>0.4723</v>
      </c>
      <c r="AC247" s="43">
        <f t="shared" si="8"/>
        <v>1.518</v>
      </c>
      <c r="AD247" s="53"/>
      <c r="AE247" s="46">
        <f t="shared" si="678"/>
        <v>0.0191</v>
      </c>
      <c r="AF247" s="53"/>
      <c r="AG247" s="46">
        <f t="shared" si="679"/>
        <v>0.0619</v>
      </c>
      <c r="AH247" s="46">
        <f t="shared" si="581"/>
        <v>0.02</v>
      </c>
      <c r="AI247" s="53"/>
      <c r="AJ247" s="46">
        <f t="shared" si="680"/>
        <v>0.0652</v>
      </c>
      <c r="AK247" s="53"/>
      <c r="AL247" s="46">
        <f t="shared" si="681"/>
        <v>0.1372</v>
      </c>
      <c r="AM247" s="46">
        <f t="shared" si="682"/>
        <v>0.2024</v>
      </c>
      <c r="AN247" s="46">
        <f t="shared" si="214"/>
        <v>32.21343874</v>
      </c>
      <c r="AO247" s="53"/>
      <c r="AP247" s="46">
        <f t="shared" si="616"/>
        <v>47.52186589</v>
      </c>
      <c r="AQ247" s="46"/>
      <c r="AR247" s="46">
        <f t="shared" si="617"/>
        <v>11.54366525</v>
      </c>
      <c r="AS247" s="53"/>
      <c r="AT247" s="46"/>
      <c r="AU247" s="43">
        <f t="shared" si="618"/>
        <v>4.239271782</v>
      </c>
      <c r="AV247" s="53"/>
      <c r="AW247" s="43">
        <f t="shared" si="21"/>
        <v>8.920676203</v>
      </c>
      <c r="AX247" s="43">
        <f t="shared" si="251"/>
        <v>0.01087609234</v>
      </c>
      <c r="AY247" s="46">
        <f t="shared" si="252"/>
        <v>13.15994798</v>
      </c>
      <c r="AZ247" s="36"/>
      <c r="BA247" s="36"/>
    </row>
    <row r="248" ht="15.75" customHeight="1">
      <c r="A248" s="53">
        <v>329.0</v>
      </c>
      <c r="B248" s="64">
        <v>44648.0</v>
      </c>
      <c r="C248" s="50">
        <v>244.0</v>
      </c>
      <c r="D248" s="53">
        <v>8.0</v>
      </c>
      <c r="E248" s="66">
        <v>12.0</v>
      </c>
      <c r="F248" s="53" t="s">
        <v>51</v>
      </c>
      <c r="G248" s="53">
        <v>1.1815</v>
      </c>
      <c r="H248" s="53">
        <v>0.4176</v>
      </c>
      <c r="I248" s="53"/>
      <c r="J248" s="53">
        <v>0.411</v>
      </c>
      <c r="K248" s="53"/>
      <c r="L248" s="53">
        <v>29.8</v>
      </c>
      <c r="M248" s="53">
        <v>3.4429</v>
      </c>
      <c r="N248" s="53">
        <v>0.7187</v>
      </c>
      <c r="O248" s="53"/>
      <c r="P248" s="53">
        <v>0.4337</v>
      </c>
      <c r="Q248" s="53"/>
      <c r="R248" s="46">
        <f t="shared" si="167"/>
        <v>2.2614</v>
      </c>
      <c r="S248" s="53"/>
      <c r="T248" s="46">
        <f t="shared" si="675"/>
        <v>0.0227</v>
      </c>
      <c r="U248" s="53"/>
      <c r="V248" s="43">
        <f t="shared" si="676"/>
        <v>0.3011</v>
      </c>
      <c r="W248" s="46">
        <f t="shared" si="677"/>
        <v>0.3238</v>
      </c>
      <c r="X248" s="65">
        <v>3.4102</v>
      </c>
      <c r="Y248" s="53"/>
      <c r="Z248" s="53">
        <v>0.4156</v>
      </c>
      <c r="AA248" s="53"/>
      <c r="AB248" s="53">
        <v>0.4991</v>
      </c>
      <c r="AC248" s="43">
        <f t="shared" si="8"/>
        <v>2.2287</v>
      </c>
      <c r="AD248" s="53"/>
      <c r="AE248" s="46">
        <f t="shared" si="678"/>
        <v>0.0046</v>
      </c>
      <c r="AF248" s="53"/>
      <c r="AG248" s="46">
        <f t="shared" si="679"/>
        <v>0.0815</v>
      </c>
      <c r="AH248" s="46">
        <f t="shared" si="581"/>
        <v>0.0327</v>
      </c>
      <c r="AI248" s="53"/>
      <c r="AJ248" s="46">
        <f t="shared" si="680"/>
        <v>0.0181</v>
      </c>
      <c r="AK248" s="53"/>
      <c r="AL248" s="46">
        <f t="shared" si="681"/>
        <v>0.2196</v>
      </c>
      <c r="AM248" s="46">
        <f t="shared" si="682"/>
        <v>0.2377</v>
      </c>
      <c r="AN248" s="46">
        <f t="shared" si="214"/>
        <v>7.614640303</v>
      </c>
      <c r="AO248" s="53"/>
      <c r="AP248" s="46">
        <f t="shared" si="616"/>
        <v>8.242258652</v>
      </c>
      <c r="AQ248" s="46"/>
      <c r="AR248" s="46">
        <f t="shared" si="617"/>
        <v>1.86662061</v>
      </c>
      <c r="AS248" s="53"/>
      <c r="AT248" s="46"/>
      <c r="AU248" s="43">
        <f t="shared" si="618"/>
        <v>0.8003891395</v>
      </c>
      <c r="AV248" s="53"/>
      <c r="AW248" s="43">
        <f t="shared" si="21"/>
        <v>9.71079862</v>
      </c>
      <c r="AX248" s="43">
        <f t="shared" si="251"/>
        <v>0.00898215178</v>
      </c>
      <c r="AY248" s="46">
        <f t="shared" si="252"/>
        <v>10.51118776</v>
      </c>
      <c r="AZ248" s="36"/>
      <c r="BA248" s="36"/>
    </row>
    <row r="249" ht="15.75" customHeight="1">
      <c r="A249" s="53">
        <v>331.0</v>
      </c>
      <c r="B249" s="64">
        <v>44648.0</v>
      </c>
      <c r="C249" s="50">
        <v>244.0</v>
      </c>
      <c r="D249" s="53">
        <v>8.0</v>
      </c>
      <c r="E249" s="66">
        <v>12.0</v>
      </c>
      <c r="F249" s="53" t="s">
        <v>51</v>
      </c>
      <c r="G249" s="53">
        <v>1.1806</v>
      </c>
      <c r="H249" s="53">
        <v>0.4142</v>
      </c>
      <c r="I249" s="53"/>
      <c r="J249" s="53">
        <v>0.4095</v>
      </c>
      <c r="K249" s="53"/>
      <c r="L249" s="53">
        <v>31.1</v>
      </c>
      <c r="M249" s="53">
        <v>2.6483</v>
      </c>
      <c r="N249" s="53">
        <v>0.5992</v>
      </c>
      <c r="O249" s="53"/>
      <c r="P249" s="53">
        <v>0.4506</v>
      </c>
      <c r="Q249" s="53"/>
      <c r="R249" s="46">
        <f t="shared" si="167"/>
        <v>1.4677</v>
      </c>
      <c r="S249" s="53"/>
      <c r="T249" s="46">
        <f t="shared" si="675"/>
        <v>0.0411</v>
      </c>
      <c r="U249" s="53"/>
      <c r="V249" s="43">
        <f t="shared" si="676"/>
        <v>0.185</v>
      </c>
      <c r="W249" s="46">
        <f t="shared" si="677"/>
        <v>0.2261</v>
      </c>
      <c r="X249" s="65">
        <v>2.6266</v>
      </c>
      <c r="Y249" s="53"/>
      <c r="Z249" s="53">
        <v>0.4206</v>
      </c>
      <c r="AA249" s="53"/>
      <c r="AB249" s="53">
        <v>0.4743</v>
      </c>
      <c r="AC249" s="43">
        <f t="shared" si="8"/>
        <v>1.446</v>
      </c>
      <c r="AD249" s="53"/>
      <c r="AE249" s="46">
        <f t="shared" si="678"/>
        <v>0.0111</v>
      </c>
      <c r="AF249" s="53"/>
      <c r="AG249" s="46">
        <f t="shared" si="679"/>
        <v>0.0601</v>
      </c>
      <c r="AH249" s="46">
        <f t="shared" si="581"/>
        <v>0.0217</v>
      </c>
      <c r="AI249" s="53"/>
      <c r="AJ249" s="46">
        <f t="shared" si="680"/>
        <v>0.03</v>
      </c>
      <c r="AK249" s="53"/>
      <c r="AL249" s="46">
        <f t="shared" si="681"/>
        <v>0.1249</v>
      </c>
      <c r="AM249" s="46">
        <f t="shared" si="682"/>
        <v>0.1549</v>
      </c>
      <c r="AN249" s="46">
        <f t="shared" si="214"/>
        <v>19.36733376</v>
      </c>
      <c r="AO249" s="53"/>
      <c r="AP249" s="46">
        <f t="shared" si="616"/>
        <v>24.01921537</v>
      </c>
      <c r="AQ249" s="46"/>
      <c r="AR249" s="46">
        <f t="shared" si="617"/>
        <v>2.541575651</v>
      </c>
      <c r="AS249" s="53"/>
      <c r="AT249" s="46"/>
      <c r="AU249" s="43">
        <f t="shared" si="618"/>
        <v>2.044014444</v>
      </c>
      <c r="AV249" s="53"/>
      <c r="AW249" s="43">
        <f t="shared" si="21"/>
        <v>8.50991347</v>
      </c>
      <c r="AX249" s="43">
        <f t="shared" si="251"/>
        <v>0.005149561518</v>
      </c>
      <c r="AY249" s="46">
        <f t="shared" si="252"/>
        <v>10.55392791</v>
      </c>
      <c r="AZ249" s="36"/>
      <c r="BA249" s="36"/>
    </row>
    <row r="250" ht="15.75" customHeight="1">
      <c r="A250" s="53">
        <v>295.0</v>
      </c>
      <c r="B250" s="64">
        <v>44648.0</v>
      </c>
      <c r="C250" s="50">
        <v>244.0</v>
      </c>
      <c r="D250" s="53">
        <v>8.0</v>
      </c>
      <c r="E250" s="66">
        <v>13.0</v>
      </c>
      <c r="F250" s="53" t="s">
        <v>49</v>
      </c>
      <c r="G250" s="53">
        <v>1.1786</v>
      </c>
      <c r="H250" s="53">
        <v>0.4118</v>
      </c>
      <c r="I250" s="53"/>
      <c r="J250" s="53">
        <v>0.4212</v>
      </c>
      <c r="K250" s="53"/>
      <c r="L250" s="53">
        <v>36.85</v>
      </c>
      <c r="M250" s="53">
        <v>4.3585</v>
      </c>
      <c r="N250" s="53">
        <v>0.411</v>
      </c>
      <c r="O250" s="53"/>
      <c r="P250" s="53">
        <v>0.539</v>
      </c>
      <c r="Q250" s="53"/>
      <c r="R250" s="46">
        <f t="shared" si="167"/>
        <v>3.1799</v>
      </c>
      <c r="S250" s="53"/>
      <c r="T250" s="46">
        <f t="shared" si="675"/>
        <v>0.1178</v>
      </c>
      <c r="U250" s="53"/>
      <c r="V250" s="43"/>
      <c r="W250" s="46">
        <f t="shared" si="677"/>
        <v>0.1178</v>
      </c>
      <c r="X250" s="65">
        <v>4.3082</v>
      </c>
      <c r="Y250" s="53"/>
      <c r="Z250" s="53">
        <v>0.4497</v>
      </c>
      <c r="AA250" s="53"/>
      <c r="AB250" s="53"/>
      <c r="AC250" s="43"/>
      <c r="AD250" s="53"/>
      <c r="AE250" s="46"/>
      <c r="AF250" s="53"/>
      <c r="AG250" s="46"/>
      <c r="AH250" s="46">
        <f t="shared" si="581"/>
        <v>3.1799</v>
      </c>
      <c r="AI250" s="53"/>
      <c r="AJ250" s="46"/>
      <c r="AK250" s="53"/>
      <c r="AL250" s="46"/>
      <c r="AM250" s="46"/>
      <c r="AN250" s="46"/>
      <c r="AO250" s="53"/>
      <c r="AP250" s="46"/>
      <c r="AQ250" s="46"/>
      <c r="AR250" s="46">
        <f>45^4.605*(AJ250/(L250)^4.605)*100</f>
        <v>0</v>
      </c>
      <c r="AS250" s="53"/>
      <c r="AT250" s="46"/>
      <c r="AU250" s="43"/>
      <c r="AV250" s="53"/>
      <c r="AW250" s="43"/>
      <c r="AX250" s="43">
        <f t="shared" si="251"/>
        <v>0</v>
      </c>
      <c r="AY250" s="46">
        <f t="shared" si="252"/>
        <v>0</v>
      </c>
      <c r="AZ250" s="36"/>
      <c r="BA250" s="36"/>
    </row>
    <row r="251" ht="15.75" customHeight="1">
      <c r="A251" s="53">
        <v>296.0</v>
      </c>
      <c r="B251" s="64">
        <v>44648.0</v>
      </c>
      <c r="C251" s="50">
        <v>244.0</v>
      </c>
      <c r="D251" s="53">
        <v>8.0</v>
      </c>
      <c r="E251" s="66">
        <v>13.0</v>
      </c>
      <c r="F251" s="53" t="s">
        <v>49</v>
      </c>
      <c r="G251" s="53">
        <v>1.1728</v>
      </c>
      <c r="H251" s="53">
        <v>0.4138</v>
      </c>
      <c r="I251" s="53"/>
      <c r="J251" s="53">
        <v>0.4165</v>
      </c>
      <c r="K251" s="53"/>
      <c r="L251" s="53">
        <v>33.45</v>
      </c>
      <c r="M251" s="53">
        <v>3.8642</v>
      </c>
      <c r="N251" s="53">
        <v>0.7911</v>
      </c>
      <c r="O251" s="53"/>
      <c r="P251" s="53">
        <v>0.5232</v>
      </c>
      <c r="Q251" s="53"/>
      <c r="R251" s="46">
        <f t="shared" si="167"/>
        <v>2.6914</v>
      </c>
      <c r="S251" s="53"/>
      <c r="T251" s="46">
        <f t="shared" si="675"/>
        <v>0.1067</v>
      </c>
      <c r="U251" s="53"/>
      <c r="V251" s="43">
        <f t="shared" ref="V251:V265" si="683">N251-H251</f>
        <v>0.3773</v>
      </c>
      <c r="W251" s="46">
        <f t="shared" si="677"/>
        <v>0.484</v>
      </c>
      <c r="X251" s="65">
        <v>3.8246</v>
      </c>
      <c r="Y251" s="53"/>
      <c r="Z251" s="53">
        <v>0.4392</v>
      </c>
      <c r="AA251" s="53"/>
      <c r="AB251" s="53">
        <v>0.525</v>
      </c>
      <c r="AC251" s="43">
        <f t="shared" ref="AC251:AC317" si="684">X251-G251</f>
        <v>2.6518</v>
      </c>
      <c r="AD251" s="53"/>
      <c r="AE251" s="46">
        <f t="shared" ref="AE251:AE265" si="685">Z251-J251</f>
        <v>0.0227</v>
      </c>
      <c r="AF251" s="53"/>
      <c r="AG251" s="46">
        <f t="shared" ref="AG251:AG265" si="686">AB251-H251</f>
        <v>0.1112</v>
      </c>
      <c r="AH251" s="46">
        <f t="shared" si="581"/>
        <v>0.0396</v>
      </c>
      <c r="AI251" s="53"/>
      <c r="AJ251" s="46">
        <f t="shared" ref="AJ251:AJ265" si="687">T251-AE251</f>
        <v>0.084</v>
      </c>
      <c r="AK251" s="53"/>
      <c r="AL251" s="46">
        <f t="shared" ref="AL251:AL265" si="688">V251-AG251</f>
        <v>0.2661</v>
      </c>
      <c r="AM251" s="46">
        <f t="shared" ref="AM251:AM265" si="689">AI251+AJ251+AL251</f>
        <v>0.3501</v>
      </c>
      <c r="AN251" s="46">
        <f t="shared" ref="AN251:AN317" si="690">AJ251/AM251*100</f>
        <v>23.99314482</v>
      </c>
      <c r="AO251" s="53"/>
      <c r="AP251" s="46">
        <f t="shared" ref="AP251:AP317" si="691">AJ251/(AL251)*100</f>
        <v>31.56708005</v>
      </c>
      <c r="AQ251" s="46"/>
      <c r="AR251" s="46">
        <f t="shared" ref="AR251:AR317" si="692">30^4.605*(AJ251/(L251)^4.605)*100</f>
        <v>5.088368106</v>
      </c>
      <c r="AS251" s="53"/>
      <c r="AT251" s="46"/>
      <c r="AU251" s="43">
        <f t="shared" ref="AU251:AU317" si="693">AJ251/R251*100</f>
        <v>3.12105224</v>
      </c>
      <c r="AV251" s="53"/>
      <c r="AW251" s="43">
        <f t="shared" ref="AW251:AW317" si="694">AL251/R251*100</f>
        <v>9.887047633</v>
      </c>
      <c r="AX251" s="43">
        <f t="shared" si="251"/>
        <v>0.009354137392</v>
      </c>
      <c r="AY251" s="46">
        <f t="shared" si="252"/>
        <v>13.00809987</v>
      </c>
      <c r="AZ251" s="36"/>
      <c r="BA251" s="36"/>
    </row>
    <row r="252" ht="15.75" customHeight="1">
      <c r="A252" s="53">
        <v>297.0</v>
      </c>
      <c r="B252" s="64">
        <v>44648.0</v>
      </c>
      <c r="C252" s="50">
        <v>244.0</v>
      </c>
      <c r="D252" s="53">
        <v>8.0</v>
      </c>
      <c r="E252" s="66">
        <v>13.0</v>
      </c>
      <c r="F252" s="53" t="s">
        <v>49</v>
      </c>
      <c r="G252" s="53">
        <v>1.1804</v>
      </c>
      <c r="H252" s="53">
        <v>0.4089</v>
      </c>
      <c r="I252" s="53"/>
      <c r="J252" s="53">
        <v>0.4108</v>
      </c>
      <c r="K252" s="53"/>
      <c r="L252" s="53">
        <v>31.85</v>
      </c>
      <c r="M252" s="53">
        <v>3.5016</v>
      </c>
      <c r="N252" s="53">
        <v>0.7164</v>
      </c>
      <c r="O252" s="53"/>
      <c r="P252" s="53">
        <v>0.5541</v>
      </c>
      <c r="Q252" s="53"/>
      <c r="R252" s="46">
        <f t="shared" si="167"/>
        <v>2.3212</v>
      </c>
      <c r="S252" s="53"/>
      <c r="T252" s="46">
        <f t="shared" si="675"/>
        <v>0.1433</v>
      </c>
      <c r="U252" s="53"/>
      <c r="V252" s="43">
        <f t="shared" si="683"/>
        <v>0.3075</v>
      </c>
      <c r="W252" s="46">
        <f t="shared" si="677"/>
        <v>0.4508</v>
      </c>
      <c r="X252" s="65">
        <v>3.4659</v>
      </c>
      <c r="Y252" s="53"/>
      <c r="Z252" s="53">
        <v>0.4401</v>
      </c>
      <c r="AA252" s="53"/>
      <c r="AB252" s="53">
        <v>0.4942</v>
      </c>
      <c r="AC252" s="43">
        <f t="shared" si="684"/>
        <v>2.2855</v>
      </c>
      <c r="AD252" s="53"/>
      <c r="AE252" s="46">
        <f t="shared" si="685"/>
        <v>0.0293</v>
      </c>
      <c r="AF252" s="53"/>
      <c r="AG252" s="46">
        <f t="shared" si="686"/>
        <v>0.0853</v>
      </c>
      <c r="AH252" s="46">
        <f t="shared" si="581"/>
        <v>0.0357</v>
      </c>
      <c r="AI252" s="53"/>
      <c r="AJ252" s="46">
        <f t="shared" si="687"/>
        <v>0.114</v>
      </c>
      <c r="AK252" s="53"/>
      <c r="AL252" s="46">
        <f t="shared" si="688"/>
        <v>0.2222</v>
      </c>
      <c r="AM252" s="46">
        <f t="shared" si="689"/>
        <v>0.3362</v>
      </c>
      <c r="AN252" s="46">
        <f t="shared" si="690"/>
        <v>33.90838786</v>
      </c>
      <c r="AO252" s="53"/>
      <c r="AP252" s="46">
        <f t="shared" si="691"/>
        <v>51.30513051</v>
      </c>
      <c r="AQ252" s="46"/>
      <c r="AR252" s="46">
        <f t="shared" si="692"/>
        <v>8.654246746</v>
      </c>
      <c r="AS252" s="53"/>
      <c r="AT252" s="46"/>
      <c r="AU252" s="43">
        <f t="shared" si="693"/>
        <v>4.9112528</v>
      </c>
      <c r="AV252" s="53"/>
      <c r="AW252" s="43">
        <f t="shared" si="694"/>
        <v>9.572634844</v>
      </c>
      <c r="AX252" s="43">
        <f t="shared" si="251"/>
        <v>0.01040565443</v>
      </c>
      <c r="AY252" s="46">
        <f t="shared" si="252"/>
        <v>14.48388764</v>
      </c>
      <c r="AZ252" s="36"/>
      <c r="BA252" s="36"/>
    </row>
    <row r="253" ht="15.75" customHeight="1">
      <c r="A253" s="53">
        <v>298.0</v>
      </c>
      <c r="B253" s="64">
        <v>44648.0</v>
      </c>
      <c r="C253" s="50">
        <v>244.0</v>
      </c>
      <c r="D253" s="53">
        <v>8.0</v>
      </c>
      <c r="E253" s="66">
        <v>13.0</v>
      </c>
      <c r="F253" s="53" t="s">
        <v>49</v>
      </c>
      <c r="G253" s="53">
        <v>1.1811</v>
      </c>
      <c r="H253" s="53">
        <v>0.4105</v>
      </c>
      <c r="I253" s="53"/>
      <c r="J253" s="53">
        <v>0.4182</v>
      </c>
      <c r="K253" s="53"/>
      <c r="L253" s="53">
        <v>34.8</v>
      </c>
      <c r="M253" s="53">
        <v>4.0445</v>
      </c>
      <c r="N253" s="53">
        <v>0.8055</v>
      </c>
      <c r="O253" s="53"/>
      <c r="P253" s="53">
        <v>0.5943</v>
      </c>
      <c r="Q253" s="53"/>
      <c r="R253" s="46">
        <f t="shared" si="167"/>
        <v>2.8634</v>
      </c>
      <c r="S253" s="53"/>
      <c r="T253" s="46">
        <f t="shared" si="675"/>
        <v>0.1761</v>
      </c>
      <c r="U253" s="53"/>
      <c r="V253" s="43">
        <f t="shared" si="683"/>
        <v>0.395</v>
      </c>
      <c r="W253" s="46">
        <f t="shared" si="677"/>
        <v>0.5711</v>
      </c>
      <c r="X253" s="65">
        <v>3.9999</v>
      </c>
      <c r="Y253" s="53"/>
      <c r="Z253" s="53">
        <v>0.4534</v>
      </c>
      <c r="AA253" s="53"/>
      <c r="AB253" s="53">
        <v>0.5067</v>
      </c>
      <c r="AC253" s="43">
        <f t="shared" si="684"/>
        <v>2.8188</v>
      </c>
      <c r="AD253" s="53"/>
      <c r="AE253" s="46">
        <f t="shared" si="685"/>
        <v>0.0352</v>
      </c>
      <c r="AF253" s="53"/>
      <c r="AG253" s="46">
        <f t="shared" si="686"/>
        <v>0.0962</v>
      </c>
      <c r="AH253" s="46">
        <f t="shared" si="581"/>
        <v>0.0446</v>
      </c>
      <c r="AI253" s="53"/>
      <c r="AJ253" s="46">
        <f t="shared" si="687"/>
        <v>0.1409</v>
      </c>
      <c r="AK253" s="53"/>
      <c r="AL253" s="46">
        <f t="shared" si="688"/>
        <v>0.2988</v>
      </c>
      <c r="AM253" s="46">
        <f t="shared" si="689"/>
        <v>0.4397</v>
      </c>
      <c r="AN253" s="46">
        <f t="shared" si="690"/>
        <v>32.04457585</v>
      </c>
      <c r="AO253" s="53"/>
      <c r="AP253" s="46">
        <f t="shared" si="691"/>
        <v>47.15528782</v>
      </c>
      <c r="AQ253" s="46"/>
      <c r="AR253" s="46">
        <f t="shared" si="692"/>
        <v>7.113477345</v>
      </c>
      <c r="AS253" s="53"/>
      <c r="AT253" s="46"/>
      <c r="AU253" s="43">
        <f t="shared" si="693"/>
        <v>4.920723615</v>
      </c>
      <c r="AV253" s="53"/>
      <c r="AW253" s="43">
        <f t="shared" si="694"/>
        <v>10.43514703</v>
      </c>
      <c r="AX253" s="43">
        <f t="shared" si="251"/>
        <v>0.01043322885</v>
      </c>
      <c r="AY253" s="46">
        <f t="shared" si="252"/>
        <v>15.35587064</v>
      </c>
      <c r="AZ253" s="36"/>
      <c r="BA253" s="36"/>
    </row>
    <row r="254" ht="15.75" customHeight="1">
      <c r="A254" s="53">
        <v>291.0</v>
      </c>
      <c r="B254" s="64">
        <v>44648.0</v>
      </c>
      <c r="C254" s="50">
        <v>244.0</v>
      </c>
      <c r="D254" s="53">
        <v>8.0</v>
      </c>
      <c r="E254" s="66">
        <v>14.0</v>
      </c>
      <c r="F254" s="53" t="s">
        <v>53</v>
      </c>
      <c r="G254" s="53">
        <v>1.188</v>
      </c>
      <c r="H254" s="53">
        <v>0.413</v>
      </c>
      <c r="I254" s="53"/>
      <c r="J254" s="53">
        <v>0.4098</v>
      </c>
      <c r="K254" s="53"/>
      <c r="L254" s="53">
        <v>29.8</v>
      </c>
      <c r="M254" s="53">
        <v>2.908</v>
      </c>
      <c r="N254" s="53">
        <v>0.6185</v>
      </c>
      <c r="O254" s="53"/>
      <c r="P254" s="53">
        <v>0.4694</v>
      </c>
      <c r="Q254" s="53"/>
      <c r="R254" s="46">
        <f t="shared" si="167"/>
        <v>1.72</v>
      </c>
      <c r="S254" s="53"/>
      <c r="T254" s="46">
        <f t="shared" si="675"/>
        <v>0.0596</v>
      </c>
      <c r="U254" s="53"/>
      <c r="V254" s="43">
        <f t="shared" si="683"/>
        <v>0.2055</v>
      </c>
      <c r="W254" s="46">
        <f t="shared" si="677"/>
        <v>0.2651</v>
      </c>
      <c r="X254" s="65">
        <v>2.878</v>
      </c>
      <c r="Y254" s="53"/>
      <c r="Z254" s="53">
        <v>0.4217</v>
      </c>
      <c r="AA254" s="53"/>
      <c r="AB254" s="53">
        <v>0.4687</v>
      </c>
      <c r="AC254" s="43">
        <f t="shared" si="684"/>
        <v>1.69</v>
      </c>
      <c r="AD254" s="53"/>
      <c r="AE254" s="46">
        <f t="shared" si="685"/>
        <v>0.0119</v>
      </c>
      <c r="AF254" s="53"/>
      <c r="AG254" s="46">
        <f t="shared" si="686"/>
        <v>0.0557</v>
      </c>
      <c r="AH254" s="46">
        <f t="shared" si="581"/>
        <v>0.03</v>
      </c>
      <c r="AI254" s="53"/>
      <c r="AJ254" s="46">
        <f t="shared" si="687"/>
        <v>0.0477</v>
      </c>
      <c r="AK254" s="53"/>
      <c r="AL254" s="46">
        <f t="shared" si="688"/>
        <v>0.1498</v>
      </c>
      <c r="AM254" s="46">
        <f t="shared" si="689"/>
        <v>0.1975</v>
      </c>
      <c r="AN254" s="46">
        <f t="shared" si="690"/>
        <v>24.15189873</v>
      </c>
      <c r="AO254" s="53"/>
      <c r="AP254" s="46">
        <f t="shared" si="691"/>
        <v>31.84245661</v>
      </c>
      <c r="AQ254" s="46"/>
      <c r="AR254" s="46">
        <f t="shared" si="692"/>
        <v>4.919215641</v>
      </c>
      <c r="AS254" s="53"/>
      <c r="AT254" s="46"/>
      <c r="AU254" s="43">
        <f t="shared" si="693"/>
        <v>2.773255814</v>
      </c>
      <c r="AV254" s="53"/>
      <c r="AW254" s="43">
        <f t="shared" si="694"/>
        <v>8.709302326</v>
      </c>
      <c r="AX254" s="43">
        <f t="shared" si="251"/>
        <v>0.007463083621</v>
      </c>
      <c r="AY254" s="46">
        <f t="shared" si="252"/>
        <v>11.48255814</v>
      </c>
      <c r="AZ254" s="36"/>
      <c r="BA254" s="36"/>
    </row>
    <row r="255" ht="15.75" customHeight="1">
      <c r="A255" s="53">
        <v>292.0</v>
      </c>
      <c r="B255" s="64">
        <v>44648.0</v>
      </c>
      <c r="C255" s="50">
        <v>244.0</v>
      </c>
      <c r="D255" s="53">
        <v>8.0</v>
      </c>
      <c r="E255" s="66">
        <v>14.0</v>
      </c>
      <c r="F255" s="53" t="s">
        <v>53</v>
      </c>
      <c r="G255" s="53">
        <v>1.1962</v>
      </c>
      <c r="H255" s="53">
        <v>0.4116</v>
      </c>
      <c r="I255" s="53"/>
      <c r="J255" s="53">
        <v>0.4132</v>
      </c>
      <c r="K255" s="53"/>
      <c r="L255" s="53">
        <v>31.8</v>
      </c>
      <c r="M255" s="53">
        <v>3.2048</v>
      </c>
      <c r="N255" s="53">
        <v>0.6797</v>
      </c>
      <c r="O255" s="53"/>
      <c r="P255" s="53">
        <v>0.5362</v>
      </c>
      <c r="Q255" s="53"/>
      <c r="R255" s="46">
        <f t="shared" si="167"/>
        <v>2.0086</v>
      </c>
      <c r="S255" s="53"/>
      <c r="T255" s="46">
        <f t="shared" si="675"/>
        <v>0.123</v>
      </c>
      <c r="U255" s="53"/>
      <c r="V255" s="43">
        <f t="shared" si="683"/>
        <v>0.2681</v>
      </c>
      <c r="W255" s="46">
        <f t="shared" si="677"/>
        <v>0.3911</v>
      </c>
      <c r="X255" s="65">
        <v>3.1708</v>
      </c>
      <c r="Y255" s="53"/>
      <c r="Z255" s="53">
        <v>0.4396</v>
      </c>
      <c r="AA255" s="53"/>
      <c r="AB255" s="53">
        <v>0.4842</v>
      </c>
      <c r="AC255" s="43">
        <f t="shared" si="684"/>
        <v>1.9746</v>
      </c>
      <c r="AD255" s="53"/>
      <c r="AE255" s="46">
        <f t="shared" si="685"/>
        <v>0.0264</v>
      </c>
      <c r="AF255" s="53"/>
      <c r="AG255" s="46">
        <f t="shared" si="686"/>
        <v>0.0726</v>
      </c>
      <c r="AH255" s="46">
        <f t="shared" si="581"/>
        <v>0.034</v>
      </c>
      <c r="AI255" s="53"/>
      <c r="AJ255" s="46">
        <f t="shared" si="687"/>
        <v>0.0966</v>
      </c>
      <c r="AK255" s="53"/>
      <c r="AL255" s="46">
        <f t="shared" si="688"/>
        <v>0.1955</v>
      </c>
      <c r="AM255" s="46">
        <f t="shared" si="689"/>
        <v>0.2921</v>
      </c>
      <c r="AN255" s="46">
        <f t="shared" si="690"/>
        <v>33.07086614</v>
      </c>
      <c r="AO255" s="53"/>
      <c r="AP255" s="46">
        <f t="shared" si="691"/>
        <v>49.41176471</v>
      </c>
      <c r="AQ255" s="46"/>
      <c r="AR255" s="46">
        <f t="shared" si="692"/>
        <v>7.38658359</v>
      </c>
      <c r="AS255" s="53"/>
      <c r="AT255" s="46"/>
      <c r="AU255" s="43">
        <f t="shared" si="693"/>
        <v>4.809319924</v>
      </c>
      <c r="AV255" s="53"/>
      <c r="AW255" s="43">
        <f t="shared" si="694"/>
        <v>9.733147466</v>
      </c>
      <c r="AX255" s="43">
        <f t="shared" si="251"/>
        <v>0.009083436762</v>
      </c>
      <c r="AY255" s="46">
        <f t="shared" si="252"/>
        <v>14.54246739</v>
      </c>
      <c r="AZ255" s="36"/>
      <c r="BA255" s="36"/>
    </row>
    <row r="256" ht="15.75" customHeight="1">
      <c r="A256" s="53">
        <v>293.0</v>
      </c>
      <c r="B256" s="64">
        <v>44648.0</v>
      </c>
      <c r="C256" s="50">
        <v>244.0</v>
      </c>
      <c r="D256" s="53">
        <v>8.0</v>
      </c>
      <c r="E256" s="66">
        <v>14.0</v>
      </c>
      <c r="F256" s="53" t="s">
        <v>53</v>
      </c>
      <c r="G256" s="53">
        <v>1.185</v>
      </c>
      <c r="H256" s="53">
        <v>0.4164</v>
      </c>
      <c r="I256" s="53"/>
      <c r="J256" s="53">
        <v>0.4153</v>
      </c>
      <c r="K256" s="53"/>
      <c r="L256" s="53">
        <v>25.05</v>
      </c>
      <c r="M256" s="53">
        <v>2.4293</v>
      </c>
      <c r="N256" s="53">
        <v>0.5784</v>
      </c>
      <c r="O256" s="53"/>
      <c r="P256" s="53">
        <v>0.4186</v>
      </c>
      <c r="Q256" s="53"/>
      <c r="R256" s="46">
        <f t="shared" si="167"/>
        <v>1.2443</v>
      </c>
      <c r="S256" s="53"/>
      <c r="T256" s="46">
        <f t="shared" si="675"/>
        <v>0.0033</v>
      </c>
      <c r="U256" s="53"/>
      <c r="V256" s="43">
        <f t="shared" si="683"/>
        <v>0.162</v>
      </c>
      <c r="W256" s="46">
        <f t="shared" si="677"/>
        <v>0.1653</v>
      </c>
      <c r="X256" s="65">
        <v>2.4074</v>
      </c>
      <c r="Y256" s="53"/>
      <c r="Z256" s="53">
        <v>0.4163</v>
      </c>
      <c r="AA256" s="53"/>
      <c r="AB256" s="53">
        <v>0.4581</v>
      </c>
      <c r="AC256" s="43">
        <f t="shared" si="684"/>
        <v>1.2224</v>
      </c>
      <c r="AD256" s="53"/>
      <c r="AE256" s="46">
        <f t="shared" si="685"/>
        <v>0.001</v>
      </c>
      <c r="AF256" s="53"/>
      <c r="AG256" s="46">
        <f t="shared" si="686"/>
        <v>0.0417</v>
      </c>
      <c r="AH256" s="46">
        <f t="shared" si="581"/>
        <v>0.0219</v>
      </c>
      <c r="AI256" s="53"/>
      <c r="AJ256" s="46">
        <f t="shared" si="687"/>
        <v>0.0023</v>
      </c>
      <c r="AK256" s="53"/>
      <c r="AL256" s="46">
        <f t="shared" si="688"/>
        <v>0.1203</v>
      </c>
      <c r="AM256" s="46">
        <f t="shared" si="689"/>
        <v>0.1226</v>
      </c>
      <c r="AN256" s="46">
        <f t="shared" si="690"/>
        <v>1.876019576</v>
      </c>
      <c r="AO256" s="53"/>
      <c r="AP256" s="46">
        <f t="shared" si="691"/>
        <v>1.911886949</v>
      </c>
      <c r="AQ256" s="46"/>
      <c r="AR256" s="46">
        <f t="shared" si="692"/>
        <v>0.5276690435</v>
      </c>
      <c r="AS256" s="53"/>
      <c r="AT256" s="46"/>
      <c r="AU256" s="43">
        <f t="shared" si="693"/>
        <v>0.1848428835</v>
      </c>
      <c r="AV256" s="53"/>
      <c r="AW256" s="43">
        <f t="shared" si="694"/>
        <v>9.668086474</v>
      </c>
      <c r="AX256" s="43">
        <f t="shared" si="251"/>
        <v>0.007799509288</v>
      </c>
      <c r="AY256" s="46">
        <f t="shared" si="252"/>
        <v>9.852929358</v>
      </c>
      <c r="AZ256" s="36"/>
      <c r="BA256" s="36"/>
    </row>
    <row r="257" ht="15.75" customHeight="1">
      <c r="A257" s="53">
        <v>294.0</v>
      </c>
      <c r="B257" s="64">
        <v>44648.0</v>
      </c>
      <c r="C257" s="50">
        <v>244.0</v>
      </c>
      <c r="D257" s="53">
        <v>8.0</v>
      </c>
      <c r="E257" s="66">
        <v>14.0</v>
      </c>
      <c r="F257" s="53" t="s">
        <v>53</v>
      </c>
      <c r="G257" s="53">
        <v>1.1676</v>
      </c>
      <c r="H257" s="53">
        <v>0.4114</v>
      </c>
      <c r="I257" s="53"/>
      <c r="J257" s="53">
        <v>0.4135</v>
      </c>
      <c r="K257" s="53"/>
      <c r="L257" s="53">
        <v>28.3</v>
      </c>
      <c r="M257" s="53">
        <v>2.8984</v>
      </c>
      <c r="N257" s="53">
        <v>0.6596</v>
      </c>
      <c r="O257" s="53"/>
      <c r="P257" s="53">
        <v>0.4989</v>
      </c>
      <c r="Q257" s="53"/>
      <c r="R257" s="46">
        <f t="shared" si="167"/>
        <v>1.7308</v>
      </c>
      <c r="S257" s="53"/>
      <c r="T257" s="46">
        <f t="shared" si="675"/>
        <v>0.0854</v>
      </c>
      <c r="U257" s="53"/>
      <c r="V257" s="43">
        <f t="shared" si="683"/>
        <v>0.2482</v>
      </c>
      <c r="W257" s="46">
        <f t="shared" si="677"/>
        <v>0.3336</v>
      </c>
      <c r="X257" s="65">
        <v>2.869</v>
      </c>
      <c r="Y257" s="53"/>
      <c r="Z257" s="53">
        <v>0.4335</v>
      </c>
      <c r="AA257" s="53"/>
      <c r="AB257" s="53">
        <v>0.4801</v>
      </c>
      <c r="AC257" s="43">
        <f t="shared" si="684"/>
        <v>1.7014</v>
      </c>
      <c r="AD257" s="53"/>
      <c r="AE257" s="46">
        <f t="shared" si="685"/>
        <v>0.02</v>
      </c>
      <c r="AF257" s="53"/>
      <c r="AG257" s="46">
        <f t="shared" si="686"/>
        <v>0.0687</v>
      </c>
      <c r="AH257" s="46">
        <f t="shared" si="581"/>
        <v>0.0294</v>
      </c>
      <c r="AI257" s="53"/>
      <c r="AJ257" s="46">
        <f t="shared" si="687"/>
        <v>0.0654</v>
      </c>
      <c r="AK257" s="53"/>
      <c r="AL257" s="46">
        <f t="shared" si="688"/>
        <v>0.1795</v>
      </c>
      <c r="AM257" s="46">
        <f t="shared" si="689"/>
        <v>0.2449</v>
      </c>
      <c r="AN257" s="46">
        <f t="shared" si="690"/>
        <v>26.70477746</v>
      </c>
      <c r="AO257" s="53"/>
      <c r="AP257" s="46">
        <f t="shared" si="691"/>
        <v>36.43454039</v>
      </c>
      <c r="AQ257" s="46"/>
      <c r="AR257" s="46">
        <f t="shared" si="692"/>
        <v>8.555484143</v>
      </c>
      <c r="AS257" s="53"/>
      <c r="AT257" s="46"/>
      <c r="AU257" s="43">
        <f t="shared" si="693"/>
        <v>3.778599492</v>
      </c>
      <c r="AV257" s="53"/>
      <c r="AW257" s="43">
        <f t="shared" si="694"/>
        <v>10.37092674</v>
      </c>
      <c r="AX257" s="43">
        <f t="shared" si="251"/>
        <v>0.01080511712</v>
      </c>
      <c r="AY257" s="46">
        <f t="shared" si="252"/>
        <v>14.14952623</v>
      </c>
      <c r="AZ257" s="36"/>
      <c r="BA257" s="36"/>
    </row>
    <row r="258" ht="15.75" customHeight="1">
      <c r="A258" s="53">
        <v>287.0</v>
      </c>
      <c r="B258" s="64">
        <v>44648.0</v>
      </c>
      <c r="C258" s="50">
        <v>244.0</v>
      </c>
      <c r="D258" s="53">
        <v>8.0</v>
      </c>
      <c r="E258" s="66">
        <v>15.0</v>
      </c>
      <c r="F258" s="53" t="s">
        <v>56</v>
      </c>
      <c r="G258" s="53">
        <v>1.1839</v>
      </c>
      <c r="H258" s="53">
        <v>0.4074</v>
      </c>
      <c r="I258" s="53"/>
      <c r="J258" s="53">
        <v>0.4085</v>
      </c>
      <c r="K258" s="53"/>
      <c r="L258" s="53">
        <v>22.0</v>
      </c>
      <c r="M258" s="53">
        <v>1.9607</v>
      </c>
      <c r="N258" s="53">
        <v>0.516</v>
      </c>
      <c r="O258" s="53"/>
      <c r="P258" s="53">
        <v>0.4273</v>
      </c>
      <c r="Q258" s="53"/>
      <c r="R258" s="46">
        <f t="shared" si="167"/>
        <v>0.7768</v>
      </c>
      <c r="S258" s="53"/>
      <c r="T258" s="46">
        <f t="shared" si="675"/>
        <v>0.0188</v>
      </c>
      <c r="U258" s="53"/>
      <c r="V258" s="43">
        <f t="shared" si="683"/>
        <v>0.1086</v>
      </c>
      <c r="W258" s="46">
        <f t="shared" si="677"/>
        <v>0.1274</v>
      </c>
      <c r="X258" s="65">
        <v>1.9482</v>
      </c>
      <c r="Y258" s="53"/>
      <c r="Z258" s="53">
        <v>0.4128</v>
      </c>
      <c r="AA258" s="53"/>
      <c r="AB258" s="53">
        <v>0.4389</v>
      </c>
      <c r="AC258" s="43">
        <f t="shared" si="684"/>
        <v>0.7643</v>
      </c>
      <c r="AD258" s="53"/>
      <c r="AE258" s="46">
        <f t="shared" si="685"/>
        <v>0.0043</v>
      </c>
      <c r="AF258" s="53"/>
      <c r="AG258" s="46">
        <f t="shared" si="686"/>
        <v>0.0315</v>
      </c>
      <c r="AH258" s="46">
        <f t="shared" si="581"/>
        <v>0.0125</v>
      </c>
      <c r="AI258" s="53"/>
      <c r="AJ258" s="46">
        <f t="shared" si="687"/>
        <v>0.0145</v>
      </c>
      <c r="AK258" s="53"/>
      <c r="AL258" s="46">
        <f t="shared" si="688"/>
        <v>0.0771</v>
      </c>
      <c r="AM258" s="46">
        <f t="shared" si="689"/>
        <v>0.0916</v>
      </c>
      <c r="AN258" s="46">
        <f t="shared" si="690"/>
        <v>15.82969432</v>
      </c>
      <c r="AO258" s="53"/>
      <c r="AP258" s="46">
        <f t="shared" si="691"/>
        <v>18.80674449</v>
      </c>
      <c r="AQ258" s="46"/>
      <c r="AR258" s="46">
        <f t="shared" si="692"/>
        <v>6.048600974</v>
      </c>
      <c r="AS258" s="53"/>
      <c r="AT258" s="46"/>
      <c r="AU258" s="43">
        <f t="shared" si="693"/>
        <v>1.866632338</v>
      </c>
      <c r="AV258" s="53"/>
      <c r="AW258" s="43">
        <f t="shared" si="694"/>
        <v>9.925334706</v>
      </c>
      <c r="AX258" s="43">
        <f t="shared" si="251"/>
        <v>0.00860255447</v>
      </c>
      <c r="AY258" s="46">
        <f t="shared" si="252"/>
        <v>11.79196704</v>
      </c>
      <c r="AZ258" s="36"/>
      <c r="BA258" s="36"/>
    </row>
    <row r="259" ht="15.75" customHeight="1">
      <c r="A259" s="53">
        <v>288.0</v>
      </c>
      <c r="B259" s="64">
        <v>44648.0</v>
      </c>
      <c r="C259" s="50">
        <v>244.0</v>
      </c>
      <c r="D259" s="53">
        <v>8.0</v>
      </c>
      <c r="E259" s="66">
        <v>15.0</v>
      </c>
      <c r="F259" s="53" t="s">
        <v>56</v>
      </c>
      <c r="G259" s="53">
        <v>1.1796</v>
      </c>
      <c r="H259" s="53">
        <v>0.4082</v>
      </c>
      <c r="I259" s="53"/>
      <c r="J259" s="53">
        <v>0.4116</v>
      </c>
      <c r="K259" s="53"/>
      <c r="L259" s="53">
        <v>29.3</v>
      </c>
      <c r="M259" s="53">
        <v>3.4346</v>
      </c>
      <c r="N259" s="53">
        <v>0.6687</v>
      </c>
      <c r="O259" s="53"/>
      <c r="P259" s="53">
        <v>0.556</v>
      </c>
      <c r="Q259" s="53"/>
      <c r="R259" s="46">
        <f t="shared" si="167"/>
        <v>2.255</v>
      </c>
      <c r="S259" s="53"/>
      <c r="T259" s="46">
        <f t="shared" si="675"/>
        <v>0.1444</v>
      </c>
      <c r="U259" s="53"/>
      <c r="V259" s="43">
        <f t="shared" si="683"/>
        <v>0.2605</v>
      </c>
      <c r="W259" s="46">
        <f t="shared" si="677"/>
        <v>0.4049</v>
      </c>
      <c r="X259" s="65">
        <v>3.4041</v>
      </c>
      <c r="Y259" s="53"/>
      <c r="Z259" s="53">
        <v>0.4443</v>
      </c>
      <c r="AA259" s="53"/>
      <c r="AB259" s="53">
        <v>0.4826</v>
      </c>
      <c r="AC259" s="43">
        <f t="shared" si="684"/>
        <v>2.2245</v>
      </c>
      <c r="AD259" s="53"/>
      <c r="AE259" s="46">
        <f t="shared" si="685"/>
        <v>0.0327</v>
      </c>
      <c r="AF259" s="53"/>
      <c r="AG259" s="46">
        <f t="shared" si="686"/>
        <v>0.0744</v>
      </c>
      <c r="AH259" s="46">
        <f t="shared" si="581"/>
        <v>0.0305</v>
      </c>
      <c r="AI259" s="53"/>
      <c r="AJ259" s="46">
        <f t="shared" si="687"/>
        <v>0.1117</v>
      </c>
      <c r="AK259" s="53"/>
      <c r="AL259" s="46">
        <f t="shared" si="688"/>
        <v>0.1861</v>
      </c>
      <c r="AM259" s="46">
        <f t="shared" si="689"/>
        <v>0.2978</v>
      </c>
      <c r="AN259" s="46">
        <f t="shared" si="690"/>
        <v>37.5083949</v>
      </c>
      <c r="AO259" s="53"/>
      <c r="AP259" s="46">
        <f t="shared" si="691"/>
        <v>60.02149382</v>
      </c>
      <c r="AQ259" s="46"/>
      <c r="AR259" s="46">
        <f t="shared" si="692"/>
        <v>12.45291889</v>
      </c>
      <c r="AS259" s="53"/>
      <c r="AT259" s="46"/>
      <c r="AU259" s="43">
        <f t="shared" si="693"/>
        <v>4.953436807</v>
      </c>
      <c r="AV259" s="53"/>
      <c r="AW259" s="43">
        <f t="shared" si="694"/>
        <v>8.252771619</v>
      </c>
      <c r="AX259" s="43">
        <f t="shared" si="251"/>
        <v>0.01183918569</v>
      </c>
      <c r="AY259" s="46">
        <f t="shared" si="252"/>
        <v>13.20620843</v>
      </c>
      <c r="AZ259" s="36"/>
      <c r="BA259" s="36"/>
    </row>
    <row r="260" ht="15.75" customHeight="1">
      <c r="A260" s="53">
        <v>289.0</v>
      </c>
      <c r="B260" s="64">
        <v>44648.0</v>
      </c>
      <c r="C260" s="50">
        <v>244.0</v>
      </c>
      <c r="D260" s="53">
        <v>8.0</v>
      </c>
      <c r="E260" s="66">
        <v>15.0</v>
      </c>
      <c r="F260" s="53" t="s">
        <v>56</v>
      </c>
      <c r="G260" s="53">
        <v>1.1741</v>
      </c>
      <c r="H260" s="53">
        <v>0.409</v>
      </c>
      <c r="I260" s="53"/>
      <c r="J260" s="53">
        <v>0.4059</v>
      </c>
      <c r="K260" s="53"/>
      <c r="L260" s="53">
        <v>24.4</v>
      </c>
      <c r="M260" s="53">
        <v>2.1508</v>
      </c>
      <c r="N260" s="53">
        <v>0.5598</v>
      </c>
      <c r="O260" s="53"/>
      <c r="P260" s="53">
        <v>0.4076</v>
      </c>
      <c r="Q260" s="53"/>
      <c r="R260" s="46">
        <f t="shared" si="167"/>
        <v>0.9767</v>
      </c>
      <c r="S260" s="53"/>
      <c r="T260" s="46">
        <f t="shared" si="675"/>
        <v>0.0017</v>
      </c>
      <c r="U260" s="53"/>
      <c r="V260" s="43">
        <f t="shared" si="683"/>
        <v>0.1508</v>
      </c>
      <c r="W260" s="46">
        <f t="shared" si="677"/>
        <v>0.1525</v>
      </c>
      <c r="X260" s="65">
        <v>2.1352</v>
      </c>
      <c r="Y260" s="53"/>
      <c r="Z260" s="53">
        <v>0.4061</v>
      </c>
      <c r="AA260" s="53"/>
      <c r="AB260" s="53">
        <v>0.4557</v>
      </c>
      <c r="AC260" s="43">
        <f t="shared" si="684"/>
        <v>0.9611</v>
      </c>
      <c r="AD260" s="53"/>
      <c r="AE260" s="46">
        <f t="shared" si="685"/>
        <v>0.0002</v>
      </c>
      <c r="AF260" s="53"/>
      <c r="AG260" s="46">
        <f t="shared" si="686"/>
        <v>0.0467</v>
      </c>
      <c r="AH260" s="46">
        <f t="shared" si="581"/>
        <v>0.0156</v>
      </c>
      <c r="AI260" s="53"/>
      <c r="AJ260" s="46">
        <f t="shared" si="687"/>
        <v>0.0015</v>
      </c>
      <c r="AK260" s="53"/>
      <c r="AL260" s="46">
        <f t="shared" si="688"/>
        <v>0.1041</v>
      </c>
      <c r="AM260" s="46">
        <f t="shared" si="689"/>
        <v>0.1056</v>
      </c>
      <c r="AN260" s="46">
        <f t="shared" si="690"/>
        <v>1.420454545</v>
      </c>
      <c r="AO260" s="53"/>
      <c r="AP260" s="46">
        <f t="shared" si="691"/>
        <v>1.44092219</v>
      </c>
      <c r="AQ260" s="46"/>
      <c r="AR260" s="46">
        <f t="shared" si="692"/>
        <v>0.3884225962</v>
      </c>
      <c r="AS260" s="53"/>
      <c r="AT260" s="46"/>
      <c r="AU260" s="43">
        <f t="shared" si="693"/>
        <v>0.1535783762</v>
      </c>
      <c r="AV260" s="53"/>
      <c r="AW260" s="43">
        <f t="shared" si="694"/>
        <v>10.65833931</v>
      </c>
      <c r="AX260" s="43">
        <f t="shared" si="251"/>
        <v>0.007269330913</v>
      </c>
      <c r="AY260" s="46">
        <f t="shared" si="252"/>
        <v>10.81191768</v>
      </c>
      <c r="AZ260" s="36"/>
      <c r="BA260" s="36"/>
    </row>
    <row r="261" ht="15.75" customHeight="1">
      <c r="A261" s="53">
        <v>290.0</v>
      </c>
      <c r="B261" s="64">
        <v>44648.0</v>
      </c>
      <c r="C261" s="50">
        <v>244.0</v>
      </c>
      <c r="D261" s="53">
        <v>8.0</v>
      </c>
      <c r="E261" s="66">
        <v>15.0</v>
      </c>
      <c r="F261" s="53" t="s">
        <v>56</v>
      </c>
      <c r="G261" s="53">
        <v>1.2007</v>
      </c>
      <c r="H261" s="53">
        <v>0.4093</v>
      </c>
      <c r="I261" s="53"/>
      <c r="J261" s="53">
        <v>0.4138</v>
      </c>
      <c r="K261" s="53"/>
      <c r="L261" s="53">
        <v>31.3</v>
      </c>
      <c r="M261" s="53">
        <v>3.7142</v>
      </c>
      <c r="N261" s="53">
        <v>0.6898</v>
      </c>
      <c r="O261" s="53"/>
      <c r="P261" s="53">
        <v>0.5177</v>
      </c>
      <c r="Q261" s="53"/>
      <c r="R261" s="46">
        <f t="shared" si="167"/>
        <v>2.5135</v>
      </c>
      <c r="S261" s="53"/>
      <c r="T261" s="46">
        <f t="shared" si="675"/>
        <v>0.1039</v>
      </c>
      <c r="U261" s="53"/>
      <c r="V261" s="43">
        <f t="shared" si="683"/>
        <v>0.2805</v>
      </c>
      <c r="W261" s="46">
        <f t="shared" si="677"/>
        <v>0.3844</v>
      </c>
      <c r="X261" s="65">
        <v>3.6728</v>
      </c>
      <c r="Y261" s="53"/>
      <c r="Z261" s="53">
        <v>0.4366</v>
      </c>
      <c r="AA261" s="53"/>
      <c r="AB261" s="53">
        <v>0.4872</v>
      </c>
      <c r="AC261" s="43">
        <f t="shared" si="684"/>
        <v>2.4721</v>
      </c>
      <c r="AD261" s="53"/>
      <c r="AE261" s="46">
        <f t="shared" si="685"/>
        <v>0.0228</v>
      </c>
      <c r="AF261" s="53"/>
      <c r="AG261" s="46">
        <f t="shared" si="686"/>
        <v>0.0779</v>
      </c>
      <c r="AH261" s="46">
        <f t="shared" si="581"/>
        <v>0.0414</v>
      </c>
      <c r="AI261" s="53"/>
      <c r="AJ261" s="46">
        <f t="shared" si="687"/>
        <v>0.0811</v>
      </c>
      <c r="AK261" s="53"/>
      <c r="AL261" s="46">
        <f t="shared" si="688"/>
        <v>0.2026</v>
      </c>
      <c r="AM261" s="46">
        <f t="shared" si="689"/>
        <v>0.2837</v>
      </c>
      <c r="AN261" s="46">
        <f t="shared" si="690"/>
        <v>28.58653507</v>
      </c>
      <c r="AO261" s="53"/>
      <c r="AP261" s="46">
        <f t="shared" si="691"/>
        <v>40.029615</v>
      </c>
      <c r="AQ261" s="46"/>
      <c r="AR261" s="46">
        <f t="shared" si="692"/>
        <v>6.670871236</v>
      </c>
      <c r="AS261" s="53"/>
      <c r="AT261" s="46"/>
      <c r="AU261" s="43">
        <f t="shared" si="693"/>
        <v>3.226576487</v>
      </c>
      <c r="AV261" s="53"/>
      <c r="AW261" s="43">
        <f t="shared" si="694"/>
        <v>8.060473443</v>
      </c>
      <c r="AX261" s="43">
        <f t="shared" si="251"/>
        <v>0.009251801859</v>
      </c>
      <c r="AY261" s="46">
        <f t="shared" si="252"/>
        <v>11.28704993</v>
      </c>
      <c r="AZ261" s="36"/>
      <c r="BA261" s="36"/>
    </row>
    <row r="262" ht="15.75" customHeight="1">
      <c r="A262" s="53">
        <v>299.0</v>
      </c>
      <c r="B262" s="64">
        <v>44648.0</v>
      </c>
      <c r="C262" s="50">
        <v>244.0</v>
      </c>
      <c r="D262" s="53">
        <v>8.0</v>
      </c>
      <c r="E262" s="66">
        <v>16.0</v>
      </c>
      <c r="F262" s="53" t="s">
        <v>54</v>
      </c>
      <c r="G262" s="53">
        <v>1.1825</v>
      </c>
      <c r="H262" s="53">
        <v>0.4097</v>
      </c>
      <c r="I262" s="53"/>
      <c r="J262" s="53">
        <v>0.4104</v>
      </c>
      <c r="K262" s="53"/>
      <c r="L262" s="53">
        <v>28.65</v>
      </c>
      <c r="M262" s="53">
        <v>3.0738</v>
      </c>
      <c r="N262" s="53">
        <v>0.6672</v>
      </c>
      <c r="O262" s="53"/>
      <c r="P262" s="53">
        <v>0.5659</v>
      </c>
      <c r="Q262" s="53"/>
      <c r="R262" s="46">
        <f t="shared" si="167"/>
        <v>1.8913</v>
      </c>
      <c r="S262" s="53"/>
      <c r="T262" s="46">
        <f t="shared" si="675"/>
        <v>0.1555</v>
      </c>
      <c r="U262" s="53"/>
      <c r="V262" s="43">
        <f t="shared" si="683"/>
        <v>0.2575</v>
      </c>
      <c r="W262" s="46">
        <f t="shared" si="677"/>
        <v>0.413</v>
      </c>
      <c r="X262" s="65">
        <v>3.0456</v>
      </c>
      <c r="Y262" s="53"/>
      <c r="Z262" s="53">
        <v>0.444</v>
      </c>
      <c r="AA262" s="53"/>
      <c r="AB262" s="53">
        <v>0.4771</v>
      </c>
      <c r="AC262" s="43">
        <f t="shared" si="684"/>
        <v>1.8631</v>
      </c>
      <c r="AD262" s="53"/>
      <c r="AE262" s="46">
        <f t="shared" si="685"/>
        <v>0.0336</v>
      </c>
      <c r="AF262" s="53"/>
      <c r="AG262" s="46">
        <f t="shared" si="686"/>
        <v>0.0674</v>
      </c>
      <c r="AH262" s="46">
        <f t="shared" si="581"/>
        <v>0.0282</v>
      </c>
      <c r="AI262" s="53"/>
      <c r="AJ262" s="46">
        <f t="shared" si="687"/>
        <v>0.1219</v>
      </c>
      <c r="AK262" s="53"/>
      <c r="AL262" s="46">
        <f t="shared" si="688"/>
        <v>0.1901</v>
      </c>
      <c r="AM262" s="46">
        <f t="shared" si="689"/>
        <v>0.312</v>
      </c>
      <c r="AN262" s="46">
        <f t="shared" si="690"/>
        <v>39.07051282</v>
      </c>
      <c r="AO262" s="53"/>
      <c r="AP262" s="46">
        <f t="shared" si="691"/>
        <v>64.12414519</v>
      </c>
      <c r="AQ262" s="46"/>
      <c r="AR262" s="46">
        <f t="shared" si="692"/>
        <v>15.06913</v>
      </c>
      <c r="AS262" s="53"/>
      <c r="AT262" s="46"/>
      <c r="AU262" s="43">
        <f t="shared" si="693"/>
        <v>6.445302173</v>
      </c>
      <c r="AV262" s="53"/>
      <c r="AW262" s="43">
        <f t="shared" si="694"/>
        <v>10.05128747</v>
      </c>
      <c r="AX262" s="43">
        <f t="shared" si="251"/>
        <v>0.01326724396</v>
      </c>
      <c r="AY262" s="46">
        <f t="shared" si="252"/>
        <v>16.49658965</v>
      </c>
      <c r="AZ262" s="36"/>
      <c r="BA262" s="36"/>
    </row>
    <row r="263" ht="15.75" customHeight="1">
      <c r="A263" s="53">
        <v>301.0</v>
      </c>
      <c r="B263" s="64">
        <v>44648.0</v>
      </c>
      <c r="C263" s="50">
        <v>244.0</v>
      </c>
      <c r="D263" s="53">
        <v>8.0</v>
      </c>
      <c r="E263" s="66">
        <v>16.0</v>
      </c>
      <c r="F263" s="53" t="s">
        <v>54</v>
      </c>
      <c r="G263" s="53">
        <v>1.1881</v>
      </c>
      <c r="H263" s="53">
        <v>0.4086</v>
      </c>
      <c r="I263" s="53"/>
      <c r="J263" s="53">
        <v>0.4116</v>
      </c>
      <c r="K263" s="53"/>
      <c r="L263" s="53">
        <v>28.7</v>
      </c>
      <c r="M263" s="53">
        <v>2.9631</v>
      </c>
      <c r="N263" s="53">
        <v>0.6475</v>
      </c>
      <c r="O263" s="53"/>
      <c r="P263" s="53">
        <v>0.5699</v>
      </c>
      <c r="Q263" s="53"/>
      <c r="R263" s="46">
        <f t="shared" si="167"/>
        <v>1.775</v>
      </c>
      <c r="S263" s="53"/>
      <c r="T263" s="46">
        <f t="shared" si="675"/>
        <v>0.1583</v>
      </c>
      <c r="U263" s="53"/>
      <c r="V263" s="43">
        <f t="shared" si="683"/>
        <v>0.2389</v>
      </c>
      <c r="W263" s="46">
        <f t="shared" si="677"/>
        <v>0.3972</v>
      </c>
      <c r="X263" s="65">
        <v>2.9391</v>
      </c>
      <c r="Y263" s="53"/>
      <c r="Z263" s="53">
        <v>0.4446</v>
      </c>
      <c r="AA263" s="53"/>
      <c r="AB263" s="53">
        <v>0.4749</v>
      </c>
      <c r="AC263" s="43">
        <f t="shared" si="684"/>
        <v>1.751</v>
      </c>
      <c r="AD263" s="53"/>
      <c r="AE263" s="46">
        <f t="shared" si="685"/>
        <v>0.033</v>
      </c>
      <c r="AF263" s="53"/>
      <c r="AG263" s="46">
        <f t="shared" si="686"/>
        <v>0.0663</v>
      </c>
      <c r="AH263" s="46">
        <f t="shared" si="581"/>
        <v>0.024</v>
      </c>
      <c r="AI263" s="53"/>
      <c r="AJ263" s="46">
        <f t="shared" si="687"/>
        <v>0.1253</v>
      </c>
      <c r="AK263" s="53"/>
      <c r="AL263" s="46">
        <f t="shared" si="688"/>
        <v>0.1726</v>
      </c>
      <c r="AM263" s="46">
        <f t="shared" si="689"/>
        <v>0.2979</v>
      </c>
      <c r="AN263" s="46">
        <f t="shared" si="690"/>
        <v>42.06109433</v>
      </c>
      <c r="AO263" s="53"/>
      <c r="AP263" s="46">
        <f t="shared" si="691"/>
        <v>72.59559676</v>
      </c>
      <c r="AQ263" s="46"/>
      <c r="AR263" s="46">
        <f t="shared" si="692"/>
        <v>15.36555723</v>
      </c>
      <c r="AS263" s="53"/>
      <c r="AT263" s="46"/>
      <c r="AU263" s="43">
        <f t="shared" si="693"/>
        <v>7.05915493</v>
      </c>
      <c r="AV263" s="53"/>
      <c r="AW263" s="43">
        <f t="shared" si="694"/>
        <v>9.723943662</v>
      </c>
      <c r="AX263" s="43">
        <f t="shared" si="251"/>
        <v>0.01260157455</v>
      </c>
      <c r="AY263" s="46">
        <f t="shared" si="252"/>
        <v>16.78309859</v>
      </c>
      <c r="AZ263" s="36"/>
      <c r="BA263" s="36"/>
    </row>
    <row r="264" ht="15.75" customHeight="1">
      <c r="A264" s="53">
        <v>302.0</v>
      </c>
      <c r="B264" s="64">
        <v>44648.0</v>
      </c>
      <c r="C264" s="50">
        <v>244.0</v>
      </c>
      <c r="D264" s="53">
        <v>8.0</v>
      </c>
      <c r="E264" s="66">
        <v>16.0</v>
      </c>
      <c r="F264" s="53" t="s">
        <v>54</v>
      </c>
      <c r="G264" s="53">
        <v>1.1713</v>
      </c>
      <c r="H264" s="53">
        <v>0.4189</v>
      </c>
      <c r="I264" s="53"/>
      <c r="J264" s="53">
        <v>0.4091</v>
      </c>
      <c r="K264" s="53"/>
      <c r="L264" s="53">
        <v>27.8</v>
      </c>
      <c r="M264" s="53">
        <v>2.7931</v>
      </c>
      <c r="N264" s="53">
        <v>0.6508</v>
      </c>
      <c r="O264" s="53"/>
      <c r="P264" s="53">
        <v>0.4591</v>
      </c>
      <c r="Q264" s="53"/>
      <c r="R264" s="46">
        <f t="shared" si="167"/>
        <v>1.6218</v>
      </c>
      <c r="S264" s="53"/>
      <c r="T264" s="46">
        <f t="shared" si="675"/>
        <v>0.05</v>
      </c>
      <c r="U264" s="53"/>
      <c r="V264" s="43">
        <f t="shared" si="683"/>
        <v>0.2319</v>
      </c>
      <c r="W264" s="46">
        <f t="shared" si="677"/>
        <v>0.2819</v>
      </c>
      <c r="X264" s="65">
        <v>2.7659</v>
      </c>
      <c r="Y264" s="53"/>
      <c r="Z264" s="53">
        <v>0.4197</v>
      </c>
      <c r="AA264" s="53"/>
      <c r="AB264" s="53">
        <v>0.4797</v>
      </c>
      <c r="AC264" s="43">
        <f t="shared" si="684"/>
        <v>1.5946</v>
      </c>
      <c r="AD264" s="53"/>
      <c r="AE264" s="46">
        <f t="shared" si="685"/>
        <v>0.0106</v>
      </c>
      <c r="AF264" s="53"/>
      <c r="AG264" s="46">
        <f t="shared" si="686"/>
        <v>0.0608</v>
      </c>
      <c r="AH264" s="46">
        <f t="shared" si="581"/>
        <v>0.0272</v>
      </c>
      <c r="AI264" s="53"/>
      <c r="AJ264" s="46">
        <f t="shared" si="687"/>
        <v>0.0394</v>
      </c>
      <c r="AK264" s="53"/>
      <c r="AL264" s="46">
        <f t="shared" si="688"/>
        <v>0.1711</v>
      </c>
      <c r="AM264" s="46">
        <f t="shared" si="689"/>
        <v>0.2105</v>
      </c>
      <c r="AN264" s="46">
        <f t="shared" si="690"/>
        <v>18.71733967</v>
      </c>
      <c r="AO264" s="53"/>
      <c r="AP264" s="46">
        <f t="shared" si="691"/>
        <v>23.02746932</v>
      </c>
      <c r="AQ264" s="46"/>
      <c r="AR264" s="46">
        <f t="shared" si="692"/>
        <v>5.595170364</v>
      </c>
      <c r="AS264" s="53"/>
      <c r="AT264" s="46"/>
      <c r="AU264" s="43">
        <f t="shared" si="693"/>
        <v>2.429399433</v>
      </c>
      <c r="AV264" s="53"/>
      <c r="AW264" s="43">
        <f t="shared" si="694"/>
        <v>10.55000617</v>
      </c>
      <c r="AX264" s="43">
        <f t="shared" si="251"/>
        <v>0.009797555052</v>
      </c>
      <c r="AY264" s="46">
        <f t="shared" si="252"/>
        <v>12.9794056</v>
      </c>
      <c r="AZ264" s="36"/>
      <c r="BA264" s="36"/>
    </row>
    <row r="265" ht="15.75" customHeight="1">
      <c r="A265" s="53">
        <v>303.0</v>
      </c>
      <c r="B265" s="64">
        <v>44648.0</v>
      </c>
      <c r="C265" s="50">
        <v>244.0</v>
      </c>
      <c r="D265" s="53">
        <v>8.0</v>
      </c>
      <c r="E265" s="66">
        <v>16.0</v>
      </c>
      <c r="F265" s="53" t="s">
        <v>54</v>
      </c>
      <c r="G265" s="53">
        <v>1.1767</v>
      </c>
      <c r="H265" s="53">
        <v>0.4077</v>
      </c>
      <c r="I265" s="53"/>
      <c r="J265" s="53">
        <v>0.4094</v>
      </c>
      <c r="K265" s="53"/>
      <c r="L265" s="53">
        <v>27.0</v>
      </c>
      <c r="M265" s="53">
        <v>2.8239</v>
      </c>
      <c r="N265" s="53">
        <v>0.6245</v>
      </c>
      <c r="O265" s="53"/>
      <c r="P265" s="53">
        <v>0.4861</v>
      </c>
      <c r="Q265" s="53"/>
      <c r="R265" s="46">
        <f t="shared" si="167"/>
        <v>1.6472</v>
      </c>
      <c r="S265" s="53"/>
      <c r="T265" s="46">
        <f t="shared" si="675"/>
        <v>0.0767</v>
      </c>
      <c r="U265" s="53"/>
      <c r="V265" s="43">
        <f t="shared" si="683"/>
        <v>0.2168</v>
      </c>
      <c r="W265" s="46">
        <f t="shared" si="677"/>
        <v>0.2935</v>
      </c>
      <c r="X265" s="65">
        <v>2.7987</v>
      </c>
      <c r="Y265" s="53"/>
      <c r="Z265" s="53">
        <v>0.4267</v>
      </c>
      <c r="AA265" s="53"/>
      <c r="AB265" s="53">
        <v>0.4655</v>
      </c>
      <c r="AC265" s="43">
        <f t="shared" si="684"/>
        <v>1.622</v>
      </c>
      <c r="AD265" s="53"/>
      <c r="AE265" s="46">
        <f t="shared" si="685"/>
        <v>0.0173</v>
      </c>
      <c r="AF265" s="53"/>
      <c r="AG265" s="46">
        <f t="shared" si="686"/>
        <v>0.0578</v>
      </c>
      <c r="AH265" s="46">
        <f t="shared" si="581"/>
        <v>0.0252</v>
      </c>
      <c r="AI265" s="53"/>
      <c r="AJ265" s="46">
        <f t="shared" si="687"/>
        <v>0.0594</v>
      </c>
      <c r="AK265" s="53"/>
      <c r="AL265" s="46">
        <f t="shared" si="688"/>
        <v>0.159</v>
      </c>
      <c r="AM265" s="46">
        <f t="shared" si="689"/>
        <v>0.2184</v>
      </c>
      <c r="AN265" s="46">
        <f t="shared" si="690"/>
        <v>27.1978022</v>
      </c>
      <c r="AO265" s="53"/>
      <c r="AP265" s="46">
        <f t="shared" si="691"/>
        <v>37.35849057</v>
      </c>
      <c r="AQ265" s="46"/>
      <c r="AR265" s="46">
        <f t="shared" si="692"/>
        <v>9.649386208</v>
      </c>
      <c r="AS265" s="53"/>
      <c r="AT265" s="46"/>
      <c r="AU265" s="43">
        <f t="shared" si="693"/>
        <v>3.606119475</v>
      </c>
      <c r="AV265" s="53"/>
      <c r="AW265" s="43">
        <f t="shared" si="694"/>
        <v>9.652744051</v>
      </c>
      <c r="AX265" s="43">
        <f t="shared" si="251"/>
        <v>0.01109586953</v>
      </c>
      <c r="AY265" s="46">
        <f t="shared" si="252"/>
        <v>13.25886353</v>
      </c>
      <c r="AZ265" s="36"/>
      <c r="BA265" s="36"/>
    </row>
    <row r="266" ht="15.75" customHeight="1">
      <c r="A266" s="43">
        <v>385.0</v>
      </c>
      <c r="B266" s="62">
        <v>44677.0</v>
      </c>
      <c r="C266" s="46">
        <v>273.0</v>
      </c>
      <c r="D266" s="43">
        <v>8.0</v>
      </c>
      <c r="E266" s="63">
        <v>13.0</v>
      </c>
      <c r="F266" s="43" t="s">
        <v>49</v>
      </c>
      <c r="G266" s="67">
        <v>1.1774</v>
      </c>
      <c r="H266" s="67"/>
      <c r="I266" s="67">
        <v>0.4131</v>
      </c>
      <c r="J266" s="67">
        <v>0.413</v>
      </c>
      <c r="K266" s="43">
        <v>0.3977</v>
      </c>
      <c r="L266" s="43">
        <v>30.45</v>
      </c>
      <c r="M266" s="43">
        <v>3.5933</v>
      </c>
      <c r="N266" s="43"/>
      <c r="O266" s="43">
        <v>0.5489</v>
      </c>
      <c r="P266" s="43">
        <v>0.5627</v>
      </c>
      <c r="Q266" s="43">
        <v>0.4905</v>
      </c>
      <c r="R266" s="46">
        <f t="shared" si="167"/>
        <v>2.4159</v>
      </c>
      <c r="S266" s="43">
        <f t="shared" ref="S266:U266" si="695">O266-I266</f>
        <v>0.1358</v>
      </c>
      <c r="T266" s="46">
        <f t="shared" si="695"/>
        <v>0.1497</v>
      </c>
      <c r="U266" s="43">
        <f t="shared" si="695"/>
        <v>0.0928</v>
      </c>
      <c r="V266" s="43">
        <f t="shared" ref="V266:V317" si="699">S266+U266</f>
        <v>0.2286</v>
      </c>
      <c r="W266" s="46">
        <f t="shared" ref="W266:W317" si="700">SUM(S266:U266)</f>
        <v>0.3783</v>
      </c>
      <c r="X266" s="43">
        <v>3.5534</v>
      </c>
      <c r="Y266" s="43">
        <v>0.4431</v>
      </c>
      <c r="Z266" s="43">
        <v>0.438</v>
      </c>
      <c r="AA266" s="43">
        <v>0.4097</v>
      </c>
      <c r="AB266" s="43"/>
      <c r="AC266" s="43">
        <f t="shared" si="684"/>
        <v>2.376</v>
      </c>
      <c r="AD266" s="43">
        <f t="shared" ref="AD266:AF266" si="696">Y266-I266</f>
        <v>0.03</v>
      </c>
      <c r="AE266" s="46">
        <f t="shared" si="696"/>
        <v>0.025</v>
      </c>
      <c r="AF266" s="43">
        <f t="shared" si="696"/>
        <v>0.012</v>
      </c>
      <c r="AG266" s="46">
        <f t="shared" ref="AG266:AG317" si="702">AD266+AF266</f>
        <v>0.042</v>
      </c>
      <c r="AH266" s="46">
        <f t="shared" si="581"/>
        <v>0.0399</v>
      </c>
      <c r="AI266" s="43">
        <f t="shared" ref="AI266:AK266" si="697">S266-AD266</f>
        <v>0.1058</v>
      </c>
      <c r="AJ266" s="46">
        <f t="shared" si="697"/>
        <v>0.1247</v>
      </c>
      <c r="AK266" s="43">
        <f t="shared" si="697"/>
        <v>0.0808</v>
      </c>
      <c r="AL266" s="46">
        <f t="shared" ref="AL266:AL317" si="704">AI266+AK266</f>
        <v>0.1866</v>
      </c>
      <c r="AM266" s="46">
        <f t="shared" ref="AM266:AM317" si="705">AI266+AJ266+AK266</f>
        <v>0.3113</v>
      </c>
      <c r="AN266" s="46">
        <f t="shared" si="690"/>
        <v>40.05782204</v>
      </c>
      <c r="AO266" s="43">
        <f t="shared" ref="AO266:AO317" si="706">AK266/AM266*100</f>
        <v>25.95566977</v>
      </c>
      <c r="AP266" s="46">
        <f t="shared" si="691"/>
        <v>66.82743837</v>
      </c>
      <c r="AQ266" s="46">
        <f t="shared" ref="AQ266:AQ317" si="707">AK266/(AJ266+AI266)*100</f>
        <v>35.05422993</v>
      </c>
      <c r="AR266" s="46">
        <f t="shared" si="692"/>
        <v>11.64368181</v>
      </c>
      <c r="AS266" s="46"/>
      <c r="AT266" s="46"/>
      <c r="AU266" s="43">
        <f t="shared" si="693"/>
        <v>5.161637485</v>
      </c>
      <c r="AV266" s="43">
        <f t="shared" ref="AV266:AV317" si="708">AK266/R266*100</f>
        <v>3.344509293</v>
      </c>
      <c r="AW266" s="43">
        <f t="shared" si="694"/>
        <v>7.723829629</v>
      </c>
      <c r="AX266" s="43">
        <f t="shared" si="251"/>
        <v>0.01102598075</v>
      </c>
      <c r="AY266" s="46">
        <f t="shared" si="252"/>
        <v>12.88546711</v>
      </c>
      <c r="AZ266" s="36"/>
      <c r="BA266" s="36"/>
    </row>
    <row r="267" ht="15.75" customHeight="1">
      <c r="A267" s="43">
        <v>386.0</v>
      </c>
      <c r="B267" s="62">
        <v>44677.0</v>
      </c>
      <c r="C267" s="46">
        <v>273.0</v>
      </c>
      <c r="D267" s="43">
        <v>8.0</v>
      </c>
      <c r="E267" s="63">
        <v>13.0</v>
      </c>
      <c r="F267" s="43" t="s">
        <v>49</v>
      </c>
      <c r="G267" s="67">
        <v>1.1738</v>
      </c>
      <c r="H267" s="67"/>
      <c r="I267" s="67">
        <v>0.4116</v>
      </c>
      <c r="J267" s="67">
        <v>0.4143</v>
      </c>
      <c r="K267" s="43">
        <v>0.4005</v>
      </c>
      <c r="L267" s="43">
        <v>39.9</v>
      </c>
      <c r="M267" s="43">
        <v>6.5872</v>
      </c>
      <c r="N267" s="43"/>
      <c r="O267" s="43">
        <v>0.7211</v>
      </c>
      <c r="P267" s="43">
        <v>0.7747</v>
      </c>
      <c r="Q267" s="43">
        <v>0.6445</v>
      </c>
      <c r="R267" s="46">
        <f t="shared" si="167"/>
        <v>5.4134</v>
      </c>
      <c r="S267" s="43">
        <f t="shared" ref="S267:U267" si="698">O267-I267</f>
        <v>0.3095</v>
      </c>
      <c r="T267" s="46">
        <f t="shared" si="698"/>
        <v>0.3604</v>
      </c>
      <c r="U267" s="43">
        <f t="shared" si="698"/>
        <v>0.244</v>
      </c>
      <c r="V267" s="43">
        <f t="shared" si="699"/>
        <v>0.5535</v>
      </c>
      <c r="W267" s="46">
        <f t="shared" si="700"/>
        <v>0.9139</v>
      </c>
      <c r="X267" s="43">
        <v>6.4731</v>
      </c>
      <c r="Y267" s="43">
        <v>0.4799</v>
      </c>
      <c r="Z267" s="43">
        <v>0.4783</v>
      </c>
      <c r="AA267" s="43">
        <v>0.4274</v>
      </c>
      <c r="AB267" s="43"/>
      <c r="AC267" s="43">
        <f t="shared" si="684"/>
        <v>5.2993</v>
      </c>
      <c r="AD267" s="43">
        <f t="shared" ref="AD267:AF267" si="701">Y267-I267</f>
        <v>0.0683</v>
      </c>
      <c r="AE267" s="46">
        <f t="shared" si="701"/>
        <v>0.064</v>
      </c>
      <c r="AF267" s="43">
        <f t="shared" si="701"/>
        <v>0.0269</v>
      </c>
      <c r="AG267" s="46">
        <f t="shared" si="702"/>
        <v>0.0952</v>
      </c>
      <c r="AH267" s="46">
        <f t="shared" si="581"/>
        <v>0.1141</v>
      </c>
      <c r="AI267" s="43">
        <f t="shared" ref="AI267:AK267" si="703">S267-AD267</f>
        <v>0.2412</v>
      </c>
      <c r="AJ267" s="46">
        <f t="shared" si="703"/>
        <v>0.2964</v>
      </c>
      <c r="AK267" s="43">
        <f t="shared" si="703"/>
        <v>0.2171</v>
      </c>
      <c r="AL267" s="46">
        <f t="shared" si="704"/>
        <v>0.4583</v>
      </c>
      <c r="AM267" s="46">
        <f t="shared" si="705"/>
        <v>0.7547</v>
      </c>
      <c r="AN267" s="46">
        <f t="shared" si="690"/>
        <v>39.27388366</v>
      </c>
      <c r="AO267" s="43">
        <f t="shared" si="706"/>
        <v>28.76639724</v>
      </c>
      <c r="AP267" s="46">
        <f t="shared" si="691"/>
        <v>64.67379446</v>
      </c>
      <c r="AQ267" s="46">
        <f t="shared" si="707"/>
        <v>40.38318452</v>
      </c>
      <c r="AR267" s="46">
        <f t="shared" si="692"/>
        <v>7.971524637</v>
      </c>
      <c r="AS267" s="46"/>
      <c r="AT267" s="46"/>
      <c r="AU267" s="43">
        <f t="shared" si="693"/>
        <v>5.475302028</v>
      </c>
      <c r="AV267" s="43">
        <f t="shared" si="708"/>
        <v>4.010418591</v>
      </c>
      <c r="AW267" s="43">
        <f t="shared" si="694"/>
        <v>8.466028743</v>
      </c>
      <c r="AX267" s="43">
        <f t="shared" si="251"/>
        <v>0.01188107296</v>
      </c>
      <c r="AY267" s="46">
        <f t="shared" si="252"/>
        <v>13.94133077</v>
      </c>
      <c r="AZ267" s="36"/>
      <c r="BA267" s="36"/>
    </row>
    <row r="268" ht="15.75" customHeight="1">
      <c r="A268" s="43">
        <v>387.0</v>
      </c>
      <c r="B268" s="62">
        <v>44677.0</v>
      </c>
      <c r="C268" s="46">
        <v>273.0</v>
      </c>
      <c r="D268" s="43">
        <v>8.0</v>
      </c>
      <c r="E268" s="63">
        <v>13.0</v>
      </c>
      <c r="F268" s="43" t="s">
        <v>49</v>
      </c>
      <c r="G268" s="67">
        <v>1.1822</v>
      </c>
      <c r="H268" s="67"/>
      <c r="I268" s="67">
        <v>0.4109</v>
      </c>
      <c r="J268" s="67">
        <v>0.4146</v>
      </c>
      <c r="K268" s="43">
        <v>0.3937</v>
      </c>
      <c r="L268" s="43">
        <v>37.25</v>
      </c>
      <c r="M268" s="43">
        <v>5.31</v>
      </c>
      <c r="N268" s="43"/>
      <c r="O268" s="43">
        <v>0.6507</v>
      </c>
      <c r="P268" s="43">
        <v>0.5457</v>
      </c>
      <c r="Q268" s="43">
        <v>0.5642</v>
      </c>
      <c r="R268" s="46">
        <f t="shared" si="167"/>
        <v>4.1278</v>
      </c>
      <c r="S268" s="43">
        <f t="shared" ref="S268:U268" si="709">O268-I268</f>
        <v>0.2398</v>
      </c>
      <c r="T268" s="46">
        <f t="shared" si="709"/>
        <v>0.1311</v>
      </c>
      <c r="U268" s="43">
        <f t="shared" si="709"/>
        <v>0.1705</v>
      </c>
      <c r="V268" s="43">
        <f t="shared" si="699"/>
        <v>0.4103</v>
      </c>
      <c r="W268" s="46">
        <f t="shared" si="700"/>
        <v>0.5414</v>
      </c>
      <c r="X268" s="43">
        <v>5.2334</v>
      </c>
      <c r="Y268" s="43">
        <v>0.4679</v>
      </c>
      <c r="Z268" s="43">
        <v>0.4336</v>
      </c>
      <c r="AA268" s="43">
        <v>0.4157</v>
      </c>
      <c r="AB268" s="43"/>
      <c r="AC268" s="43">
        <f t="shared" si="684"/>
        <v>4.0512</v>
      </c>
      <c r="AD268" s="43">
        <f t="shared" ref="AD268:AF268" si="710">Y268-I268</f>
        <v>0.057</v>
      </c>
      <c r="AE268" s="46">
        <f t="shared" si="710"/>
        <v>0.019</v>
      </c>
      <c r="AF268" s="43">
        <f t="shared" si="710"/>
        <v>0.022</v>
      </c>
      <c r="AG268" s="46">
        <f t="shared" si="702"/>
        <v>0.079</v>
      </c>
      <c r="AH268" s="46">
        <f t="shared" si="581"/>
        <v>0.0766</v>
      </c>
      <c r="AI268" s="43">
        <f t="shared" ref="AI268:AK268" si="711">S268-AD268</f>
        <v>0.1828</v>
      </c>
      <c r="AJ268" s="46">
        <f t="shared" si="711"/>
        <v>0.1121</v>
      </c>
      <c r="AK268" s="43">
        <f t="shared" si="711"/>
        <v>0.1485</v>
      </c>
      <c r="AL268" s="46">
        <f t="shared" si="704"/>
        <v>0.3313</v>
      </c>
      <c r="AM268" s="46">
        <f t="shared" si="705"/>
        <v>0.4434</v>
      </c>
      <c r="AN268" s="46">
        <f t="shared" si="690"/>
        <v>25.28191249</v>
      </c>
      <c r="AO268" s="43">
        <f t="shared" si="706"/>
        <v>33.49120433</v>
      </c>
      <c r="AP268" s="46">
        <f t="shared" si="691"/>
        <v>33.83640205</v>
      </c>
      <c r="AQ268" s="46">
        <f t="shared" si="707"/>
        <v>50.3560529</v>
      </c>
      <c r="AR268" s="46">
        <f t="shared" si="692"/>
        <v>4.137256859</v>
      </c>
      <c r="AS268" s="46"/>
      <c r="AT268" s="46"/>
      <c r="AU268" s="43">
        <f t="shared" si="693"/>
        <v>2.715732351</v>
      </c>
      <c r="AV268" s="43">
        <f t="shared" si="708"/>
        <v>3.597558021</v>
      </c>
      <c r="AW268" s="43">
        <f t="shared" si="694"/>
        <v>8.026067154</v>
      </c>
      <c r="AX268" s="43">
        <f t="shared" si="251"/>
        <v>0.008578608679</v>
      </c>
      <c r="AY268" s="46">
        <f t="shared" si="252"/>
        <v>10.74179951</v>
      </c>
      <c r="AZ268" s="36"/>
      <c r="BA268" s="36"/>
    </row>
    <row r="269" ht="15.75" customHeight="1">
      <c r="A269" s="43">
        <v>388.0</v>
      </c>
      <c r="B269" s="62">
        <v>44677.0</v>
      </c>
      <c r="C269" s="46">
        <v>273.0</v>
      </c>
      <c r="D269" s="43">
        <v>8.0</v>
      </c>
      <c r="E269" s="63">
        <v>13.0</v>
      </c>
      <c r="F269" s="43" t="s">
        <v>49</v>
      </c>
      <c r="G269" s="67">
        <v>1.1746</v>
      </c>
      <c r="H269" s="67"/>
      <c r="I269" s="67">
        <v>0.4093</v>
      </c>
      <c r="J269" s="67">
        <v>0.4089</v>
      </c>
      <c r="K269" s="43">
        <v>0.4017</v>
      </c>
      <c r="L269" s="43">
        <v>40.6</v>
      </c>
      <c r="M269" s="43">
        <v>5.7291</v>
      </c>
      <c r="N269" s="43"/>
      <c r="O269" s="43">
        <v>0.7012</v>
      </c>
      <c r="P269" s="43">
        <v>0.6072</v>
      </c>
      <c r="Q269" s="43">
        <v>0.595</v>
      </c>
      <c r="R269" s="46">
        <f t="shared" si="167"/>
        <v>4.5545</v>
      </c>
      <c r="S269" s="43">
        <f t="shared" ref="S269:U269" si="712">O269-I269</f>
        <v>0.2919</v>
      </c>
      <c r="T269" s="46">
        <f t="shared" si="712"/>
        <v>0.1983</v>
      </c>
      <c r="U269" s="43">
        <f t="shared" si="712"/>
        <v>0.1933</v>
      </c>
      <c r="V269" s="43">
        <f t="shared" si="699"/>
        <v>0.4852</v>
      </c>
      <c r="W269" s="46">
        <f t="shared" si="700"/>
        <v>0.6835</v>
      </c>
      <c r="X269" s="68">
        <v>5.6404</v>
      </c>
      <c r="Y269" s="43">
        <v>0.4786</v>
      </c>
      <c r="Z269" s="43">
        <v>0.4427</v>
      </c>
      <c r="AA269" s="43">
        <v>0.4287</v>
      </c>
      <c r="AB269" s="43"/>
      <c r="AC269" s="68">
        <f t="shared" si="684"/>
        <v>4.4658</v>
      </c>
      <c r="AD269" s="43">
        <f t="shared" ref="AD269:AF269" si="713">Y269-I269</f>
        <v>0.0693</v>
      </c>
      <c r="AE269" s="46">
        <f t="shared" si="713"/>
        <v>0.0338</v>
      </c>
      <c r="AF269" s="43">
        <f t="shared" si="713"/>
        <v>0.027</v>
      </c>
      <c r="AG269" s="46">
        <f t="shared" si="702"/>
        <v>0.0963</v>
      </c>
      <c r="AH269" s="69">
        <f t="shared" si="581"/>
        <v>0.0887</v>
      </c>
      <c r="AI269" s="43">
        <f t="shared" ref="AI269:AK269" si="714">S269-AD269</f>
        <v>0.2226</v>
      </c>
      <c r="AJ269" s="46">
        <f t="shared" si="714"/>
        <v>0.1645</v>
      </c>
      <c r="AK269" s="43">
        <f t="shared" si="714"/>
        <v>0.1663</v>
      </c>
      <c r="AL269" s="46">
        <f t="shared" si="704"/>
        <v>0.3889</v>
      </c>
      <c r="AM269" s="46">
        <f t="shared" si="705"/>
        <v>0.5534</v>
      </c>
      <c r="AN269" s="46">
        <f t="shared" si="690"/>
        <v>29.7253343</v>
      </c>
      <c r="AO269" s="43">
        <f t="shared" si="706"/>
        <v>30.05059631</v>
      </c>
      <c r="AP269" s="46">
        <f t="shared" si="691"/>
        <v>42.29879146</v>
      </c>
      <c r="AQ269" s="46">
        <f t="shared" si="707"/>
        <v>42.96047533</v>
      </c>
      <c r="AR269" s="46">
        <f t="shared" si="692"/>
        <v>4.083634795</v>
      </c>
      <c r="AS269" s="46"/>
      <c r="AT269" s="46"/>
      <c r="AU269" s="43">
        <f t="shared" si="693"/>
        <v>3.611812493</v>
      </c>
      <c r="AV269" s="43">
        <f t="shared" si="708"/>
        <v>3.651333846</v>
      </c>
      <c r="AW269" s="43">
        <f t="shared" si="694"/>
        <v>8.538807773</v>
      </c>
      <c r="AX269" s="43">
        <f t="shared" si="251"/>
        <v>0.008269153505</v>
      </c>
      <c r="AY269" s="46">
        <f t="shared" si="252"/>
        <v>12.15062027</v>
      </c>
      <c r="AZ269" s="36"/>
      <c r="BA269" s="36"/>
    </row>
    <row r="270" ht="15.75" customHeight="1">
      <c r="A270" s="43">
        <v>389.0</v>
      </c>
      <c r="B270" s="62">
        <v>44677.0</v>
      </c>
      <c r="C270" s="46">
        <v>273.0</v>
      </c>
      <c r="D270" s="43">
        <v>8.0</v>
      </c>
      <c r="E270" s="63">
        <v>13.0</v>
      </c>
      <c r="F270" s="43" t="s">
        <v>49</v>
      </c>
      <c r="G270" s="67">
        <v>1.1811</v>
      </c>
      <c r="H270" s="67"/>
      <c r="I270" s="67">
        <v>0.4126</v>
      </c>
      <c r="J270" s="67">
        <v>0.4072</v>
      </c>
      <c r="K270" s="43">
        <v>0.3971</v>
      </c>
      <c r="L270" s="43">
        <v>38.65</v>
      </c>
      <c r="M270" s="43">
        <v>5.5664</v>
      </c>
      <c r="N270" s="43"/>
      <c r="O270" s="43">
        <v>0.6462</v>
      </c>
      <c r="P270" s="43">
        <v>0.6645</v>
      </c>
      <c r="Q270" s="43">
        <v>0.5486</v>
      </c>
      <c r="R270" s="46">
        <f t="shared" si="167"/>
        <v>4.3853</v>
      </c>
      <c r="S270" s="43">
        <f t="shared" ref="S270:U270" si="715">O270-I270</f>
        <v>0.2336</v>
      </c>
      <c r="T270" s="46">
        <f t="shared" si="715"/>
        <v>0.2573</v>
      </c>
      <c r="U270" s="43">
        <f t="shared" si="715"/>
        <v>0.1515</v>
      </c>
      <c r="V270" s="43">
        <f t="shared" si="699"/>
        <v>0.3851</v>
      </c>
      <c r="W270" s="46">
        <f t="shared" si="700"/>
        <v>0.6424</v>
      </c>
      <c r="X270" s="43">
        <v>5.4796</v>
      </c>
      <c r="Y270" s="43">
        <v>0.4669</v>
      </c>
      <c r="Z270" s="43">
        <v>0.4502</v>
      </c>
      <c r="AA270" s="43">
        <v>0.4192</v>
      </c>
      <c r="AB270" s="43"/>
      <c r="AC270" s="43">
        <f t="shared" si="684"/>
        <v>4.2985</v>
      </c>
      <c r="AD270" s="43">
        <f t="shared" ref="AD270:AF270" si="716">Y270-I270</f>
        <v>0.0543</v>
      </c>
      <c r="AE270" s="46">
        <f t="shared" si="716"/>
        <v>0.043</v>
      </c>
      <c r="AF270" s="43">
        <f t="shared" si="716"/>
        <v>0.0221</v>
      </c>
      <c r="AG270" s="46">
        <f t="shared" si="702"/>
        <v>0.0764</v>
      </c>
      <c r="AH270" s="46">
        <f t="shared" si="581"/>
        <v>0.0868</v>
      </c>
      <c r="AI270" s="43">
        <f t="shared" ref="AI270:AK270" si="717">S270-AD270</f>
        <v>0.1793</v>
      </c>
      <c r="AJ270" s="46">
        <f t="shared" si="717"/>
        <v>0.2143</v>
      </c>
      <c r="AK270" s="43">
        <f t="shared" si="717"/>
        <v>0.1294</v>
      </c>
      <c r="AL270" s="46">
        <f t="shared" si="704"/>
        <v>0.3087</v>
      </c>
      <c r="AM270" s="46">
        <f t="shared" si="705"/>
        <v>0.523</v>
      </c>
      <c r="AN270" s="46">
        <f t="shared" si="690"/>
        <v>40.9751434</v>
      </c>
      <c r="AO270" s="43">
        <f t="shared" si="706"/>
        <v>24.7418738</v>
      </c>
      <c r="AP270" s="46">
        <f t="shared" si="691"/>
        <v>69.42014901</v>
      </c>
      <c r="AQ270" s="46">
        <f t="shared" si="707"/>
        <v>32.87601626</v>
      </c>
      <c r="AR270" s="46">
        <f t="shared" si="692"/>
        <v>6.673322441</v>
      </c>
      <c r="AS270" s="46"/>
      <c r="AT270" s="46"/>
      <c r="AU270" s="43">
        <f t="shared" si="693"/>
        <v>4.886780836</v>
      </c>
      <c r="AV270" s="43">
        <f t="shared" si="708"/>
        <v>2.950767336</v>
      </c>
      <c r="AW270" s="43">
        <f t="shared" si="694"/>
        <v>7.039427177</v>
      </c>
      <c r="AX270" s="43">
        <f t="shared" si="251"/>
        <v>0.009058435454</v>
      </c>
      <c r="AY270" s="46">
        <f t="shared" si="252"/>
        <v>11.92620801</v>
      </c>
      <c r="AZ270" s="36"/>
      <c r="BA270" s="36"/>
    </row>
    <row r="271" ht="15.75" customHeight="1">
      <c r="A271" s="43">
        <v>390.0</v>
      </c>
      <c r="B271" s="62">
        <v>44677.0</v>
      </c>
      <c r="C271" s="46">
        <v>273.0</v>
      </c>
      <c r="D271" s="43">
        <v>8.0</v>
      </c>
      <c r="E271" s="63">
        <v>14.0</v>
      </c>
      <c r="F271" s="43" t="s">
        <v>53</v>
      </c>
      <c r="G271" s="67">
        <v>1.1664</v>
      </c>
      <c r="H271" s="67"/>
      <c r="I271" s="67">
        <v>0.4121</v>
      </c>
      <c r="J271" s="67">
        <v>0.4145</v>
      </c>
      <c r="K271" s="43">
        <v>0.4028</v>
      </c>
      <c r="L271" s="43">
        <v>41.7</v>
      </c>
      <c r="M271" s="43">
        <v>5.8952</v>
      </c>
      <c r="N271" s="43"/>
      <c r="O271" s="43">
        <v>0.7641</v>
      </c>
      <c r="P271" s="43">
        <v>0.9282</v>
      </c>
      <c r="Q271" s="43">
        <v>0.608</v>
      </c>
      <c r="R271" s="46">
        <f t="shared" si="167"/>
        <v>4.7288</v>
      </c>
      <c r="S271" s="43">
        <f t="shared" ref="S271:U271" si="718">O271-I271</f>
        <v>0.352</v>
      </c>
      <c r="T271" s="46">
        <f t="shared" si="718"/>
        <v>0.5137</v>
      </c>
      <c r="U271" s="43">
        <f t="shared" si="718"/>
        <v>0.2052</v>
      </c>
      <c r="V271" s="43">
        <f t="shared" si="699"/>
        <v>0.5572</v>
      </c>
      <c r="W271" s="46">
        <f t="shared" si="700"/>
        <v>1.0709</v>
      </c>
      <c r="X271" s="43">
        <v>5.815</v>
      </c>
      <c r="Y271" s="43">
        <v>0.5016</v>
      </c>
      <c r="Z271" s="43">
        <v>0.5128</v>
      </c>
      <c r="AA271" s="43">
        <v>0.4317</v>
      </c>
      <c r="AB271" s="43"/>
      <c r="AC271" s="43">
        <f t="shared" si="684"/>
        <v>4.6486</v>
      </c>
      <c r="AD271" s="43">
        <f t="shared" ref="AD271:AF271" si="719">Y271-I271</f>
        <v>0.0895</v>
      </c>
      <c r="AE271" s="46">
        <f t="shared" si="719"/>
        <v>0.0983</v>
      </c>
      <c r="AF271" s="43">
        <f t="shared" si="719"/>
        <v>0.0289</v>
      </c>
      <c r="AG271" s="46">
        <f t="shared" si="702"/>
        <v>0.1184</v>
      </c>
      <c r="AH271" s="46">
        <f t="shared" si="581"/>
        <v>0.0802</v>
      </c>
      <c r="AI271" s="43">
        <f t="shared" ref="AI271:AK271" si="720">S271-AD271</f>
        <v>0.2625</v>
      </c>
      <c r="AJ271" s="46">
        <f t="shared" si="720"/>
        <v>0.4154</v>
      </c>
      <c r="AK271" s="43">
        <f t="shared" si="720"/>
        <v>0.1763</v>
      </c>
      <c r="AL271" s="46">
        <f t="shared" si="704"/>
        <v>0.4388</v>
      </c>
      <c r="AM271" s="46">
        <f t="shared" si="705"/>
        <v>0.8542</v>
      </c>
      <c r="AN271" s="46">
        <f t="shared" si="690"/>
        <v>48.63029735</v>
      </c>
      <c r="AO271" s="43">
        <f t="shared" si="706"/>
        <v>20.63919457</v>
      </c>
      <c r="AP271" s="46">
        <f t="shared" si="691"/>
        <v>94.66727438</v>
      </c>
      <c r="AQ271" s="46">
        <f t="shared" si="707"/>
        <v>26.00678566</v>
      </c>
      <c r="AR271" s="46">
        <f t="shared" si="692"/>
        <v>9.117658821</v>
      </c>
      <c r="AS271" s="46"/>
      <c r="AT271" s="46"/>
      <c r="AU271" s="43">
        <f t="shared" si="693"/>
        <v>8.784469633</v>
      </c>
      <c r="AV271" s="43">
        <f t="shared" si="708"/>
        <v>3.728218576</v>
      </c>
      <c r="AW271" s="43">
        <f t="shared" si="694"/>
        <v>9.279309761</v>
      </c>
      <c r="AX271" s="43">
        <f t="shared" si="251"/>
        <v>0.01178016578</v>
      </c>
      <c r="AY271" s="46">
        <f t="shared" si="252"/>
        <v>18.06377939</v>
      </c>
      <c r="AZ271" s="36"/>
      <c r="BA271" s="36"/>
    </row>
    <row r="272" ht="15.75" customHeight="1">
      <c r="A272" s="43">
        <v>391.0</v>
      </c>
      <c r="B272" s="62">
        <v>44677.0</v>
      </c>
      <c r="C272" s="46">
        <v>273.0</v>
      </c>
      <c r="D272" s="43">
        <v>8.0</v>
      </c>
      <c r="E272" s="63">
        <v>14.0</v>
      </c>
      <c r="F272" s="43" t="s">
        <v>53</v>
      </c>
      <c r="G272" s="67">
        <v>1.1716</v>
      </c>
      <c r="H272" s="67"/>
      <c r="I272" s="67">
        <v>0.4121</v>
      </c>
      <c r="J272" s="43">
        <v>0.3992</v>
      </c>
      <c r="K272" s="43">
        <v>0.3907</v>
      </c>
      <c r="L272" s="43">
        <v>40.25</v>
      </c>
      <c r="M272" s="43">
        <v>6.1452</v>
      </c>
      <c r="N272" s="43"/>
      <c r="O272" s="43">
        <v>0.6999</v>
      </c>
      <c r="P272" s="43">
        <v>0.6053</v>
      </c>
      <c r="Q272" s="43">
        <v>0.6268</v>
      </c>
      <c r="R272" s="46">
        <f t="shared" si="167"/>
        <v>4.9736</v>
      </c>
      <c r="S272" s="43">
        <f t="shared" ref="S272:U272" si="721">O272-I272</f>
        <v>0.2878</v>
      </c>
      <c r="T272" s="46">
        <f t="shared" si="721"/>
        <v>0.2061</v>
      </c>
      <c r="U272" s="43">
        <f t="shared" si="721"/>
        <v>0.2361</v>
      </c>
      <c r="V272" s="43">
        <f t="shared" si="699"/>
        <v>0.5239</v>
      </c>
      <c r="W272" s="46">
        <f t="shared" si="700"/>
        <v>0.73</v>
      </c>
      <c r="X272" s="43">
        <v>6.0567</v>
      </c>
      <c r="Y272" s="43">
        <v>0.4847</v>
      </c>
      <c r="Z272" s="43">
        <v>0.4337</v>
      </c>
      <c r="AA272" s="43">
        <v>0.4248</v>
      </c>
      <c r="AB272" s="43"/>
      <c r="AC272" s="43">
        <f t="shared" si="684"/>
        <v>4.8851</v>
      </c>
      <c r="AD272" s="43">
        <f t="shared" ref="AD272:AF272" si="722">Y272-I272</f>
        <v>0.0726</v>
      </c>
      <c r="AE272" s="46">
        <f t="shared" si="722"/>
        <v>0.0345</v>
      </c>
      <c r="AF272" s="43">
        <f t="shared" si="722"/>
        <v>0.0341</v>
      </c>
      <c r="AG272" s="46">
        <f t="shared" si="702"/>
        <v>0.1067</v>
      </c>
      <c r="AH272" s="46">
        <f t="shared" si="581"/>
        <v>0.0885</v>
      </c>
      <c r="AI272" s="43">
        <f t="shared" ref="AI272:AK272" si="723">S272-AD272</f>
        <v>0.2152</v>
      </c>
      <c r="AJ272" s="46">
        <f t="shared" si="723"/>
        <v>0.1716</v>
      </c>
      <c r="AK272" s="43">
        <f t="shared" si="723"/>
        <v>0.202</v>
      </c>
      <c r="AL272" s="46">
        <f t="shared" si="704"/>
        <v>0.4172</v>
      </c>
      <c r="AM272" s="46">
        <f t="shared" si="705"/>
        <v>0.5888</v>
      </c>
      <c r="AN272" s="46">
        <f t="shared" si="690"/>
        <v>29.14402174</v>
      </c>
      <c r="AO272" s="43">
        <f t="shared" si="706"/>
        <v>34.30706522</v>
      </c>
      <c r="AP272" s="46">
        <f t="shared" si="691"/>
        <v>41.13135187</v>
      </c>
      <c r="AQ272" s="46">
        <f t="shared" si="707"/>
        <v>52.22337125</v>
      </c>
      <c r="AR272" s="46">
        <f t="shared" si="692"/>
        <v>4.433163639</v>
      </c>
      <c r="AS272" s="46"/>
      <c r="AT272" s="46"/>
      <c r="AU272" s="43">
        <f t="shared" si="693"/>
        <v>3.450217147</v>
      </c>
      <c r="AV272" s="43">
        <f t="shared" si="708"/>
        <v>4.061444427</v>
      </c>
      <c r="AW272" s="43">
        <f t="shared" si="694"/>
        <v>8.388290172</v>
      </c>
      <c r="AX272" s="43">
        <f t="shared" si="251"/>
        <v>0.009029633998</v>
      </c>
      <c r="AY272" s="46">
        <f t="shared" si="252"/>
        <v>11.83850732</v>
      </c>
      <c r="AZ272" s="36"/>
      <c r="BA272" s="36"/>
    </row>
    <row r="273" ht="15.75" customHeight="1">
      <c r="A273" s="43">
        <v>392.0</v>
      </c>
      <c r="B273" s="62">
        <v>44677.0</v>
      </c>
      <c r="C273" s="46">
        <v>273.0</v>
      </c>
      <c r="D273" s="43">
        <v>8.0</v>
      </c>
      <c r="E273" s="63">
        <v>14.0</v>
      </c>
      <c r="F273" s="43" t="s">
        <v>53</v>
      </c>
      <c r="G273" s="70">
        <v>1.1802</v>
      </c>
      <c r="H273" s="70"/>
      <c r="I273" s="70">
        <v>0.4109</v>
      </c>
      <c r="J273" s="71">
        <v>0.3987</v>
      </c>
      <c r="K273" s="71">
        <v>0.396</v>
      </c>
      <c r="L273" s="43">
        <v>32.6</v>
      </c>
      <c r="M273" s="43">
        <v>3.7703</v>
      </c>
      <c r="N273" s="43"/>
      <c r="O273" s="43">
        <v>0.6089</v>
      </c>
      <c r="P273" s="43">
        <v>0.4533</v>
      </c>
      <c r="Q273" s="43">
        <v>0.5511</v>
      </c>
      <c r="R273" s="72">
        <f t="shared" si="167"/>
        <v>2.5901</v>
      </c>
      <c r="S273" s="71">
        <f t="shared" ref="S273:U273" si="724">O273-I273</f>
        <v>0.198</v>
      </c>
      <c r="T273" s="72">
        <f t="shared" si="724"/>
        <v>0.0546</v>
      </c>
      <c r="U273" s="71">
        <f t="shared" si="724"/>
        <v>0.1551</v>
      </c>
      <c r="V273" s="71">
        <f t="shared" si="699"/>
        <v>0.3531</v>
      </c>
      <c r="W273" s="72">
        <f t="shared" si="700"/>
        <v>0.4077</v>
      </c>
      <c r="X273" s="43">
        <v>3.7161</v>
      </c>
      <c r="Y273" s="43">
        <v>0.4589</v>
      </c>
      <c r="Z273" s="43">
        <v>0.4092</v>
      </c>
      <c r="AA273" s="43">
        <v>0.4197</v>
      </c>
      <c r="AB273" s="43"/>
      <c r="AC273" s="71">
        <f t="shared" si="684"/>
        <v>2.5359</v>
      </c>
      <c r="AD273" s="71">
        <f t="shared" ref="AD273:AF273" si="725">Y273-I273</f>
        <v>0.048</v>
      </c>
      <c r="AE273" s="72">
        <f t="shared" si="725"/>
        <v>0.0105</v>
      </c>
      <c r="AF273" s="71">
        <f t="shared" si="725"/>
        <v>0.0237</v>
      </c>
      <c r="AG273" s="72">
        <f t="shared" si="702"/>
        <v>0.0717</v>
      </c>
      <c r="AH273" s="72">
        <f t="shared" si="581"/>
        <v>0.0542</v>
      </c>
      <c r="AI273" s="71">
        <f t="shared" ref="AI273:AK273" si="726">S273-AD273</f>
        <v>0.15</v>
      </c>
      <c r="AJ273" s="72">
        <f t="shared" si="726"/>
        <v>0.0441</v>
      </c>
      <c r="AK273" s="71">
        <f t="shared" si="726"/>
        <v>0.1314</v>
      </c>
      <c r="AL273" s="72">
        <f t="shared" si="704"/>
        <v>0.2814</v>
      </c>
      <c r="AM273" s="72">
        <f t="shared" si="705"/>
        <v>0.3255</v>
      </c>
      <c r="AN273" s="46">
        <f t="shared" si="690"/>
        <v>13.5483871</v>
      </c>
      <c r="AO273" s="43">
        <f t="shared" si="706"/>
        <v>40.36866359</v>
      </c>
      <c r="AP273" s="46">
        <f t="shared" si="691"/>
        <v>15.67164179</v>
      </c>
      <c r="AQ273" s="46">
        <f t="shared" si="707"/>
        <v>67.69706337</v>
      </c>
      <c r="AR273" s="46">
        <f t="shared" si="692"/>
        <v>3.007564287</v>
      </c>
      <c r="AS273" s="46"/>
      <c r="AT273" s="46"/>
      <c r="AU273" s="43">
        <f t="shared" si="693"/>
        <v>1.702636964</v>
      </c>
      <c r="AV273" s="43">
        <f t="shared" si="708"/>
        <v>5.073163198</v>
      </c>
      <c r="AW273" s="43">
        <f t="shared" si="694"/>
        <v>10.86444539</v>
      </c>
      <c r="AX273" s="43">
        <f t="shared" si="251"/>
        <v>0.009395030465</v>
      </c>
      <c r="AY273" s="46">
        <f t="shared" si="252"/>
        <v>12.56708235</v>
      </c>
      <c r="AZ273" s="36"/>
      <c r="BA273" s="36"/>
    </row>
    <row r="274" ht="15.75" customHeight="1">
      <c r="A274" s="43">
        <v>393.0</v>
      </c>
      <c r="B274" s="62">
        <v>44677.0</v>
      </c>
      <c r="C274" s="46">
        <v>273.0</v>
      </c>
      <c r="D274" s="43">
        <v>8.0</v>
      </c>
      <c r="E274" s="63">
        <v>14.0</v>
      </c>
      <c r="F274" s="43" t="s">
        <v>53</v>
      </c>
      <c r="G274" s="67">
        <v>1.1763</v>
      </c>
      <c r="H274" s="67"/>
      <c r="I274" s="67">
        <v>0.4178</v>
      </c>
      <c r="J274" s="43">
        <v>0.3942</v>
      </c>
      <c r="K274" s="43">
        <v>0.3959</v>
      </c>
      <c r="L274" s="43">
        <v>38.8</v>
      </c>
      <c r="M274" s="43">
        <v>5.1314</v>
      </c>
      <c r="N274" s="43"/>
      <c r="O274" s="43">
        <v>0.7068</v>
      </c>
      <c r="P274" s="43">
        <v>0.7117</v>
      </c>
      <c r="Q274" s="43">
        <v>0.6327</v>
      </c>
      <c r="R274" s="46">
        <f t="shared" si="167"/>
        <v>3.9551</v>
      </c>
      <c r="S274" s="43">
        <f t="shared" ref="S274:U274" si="727">O274-I274</f>
        <v>0.289</v>
      </c>
      <c r="T274" s="46">
        <f t="shared" si="727"/>
        <v>0.3175</v>
      </c>
      <c r="U274" s="43">
        <f t="shared" si="727"/>
        <v>0.2368</v>
      </c>
      <c r="V274" s="43">
        <f t="shared" si="699"/>
        <v>0.5258</v>
      </c>
      <c r="W274" s="46">
        <f t="shared" si="700"/>
        <v>0.8433</v>
      </c>
      <c r="X274" s="43">
        <v>5.0554</v>
      </c>
      <c r="Y274" s="43">
        <v>0.4878</v>
      </c>
      <c r="Z274" s="43">
        <v>0.4507</v>
      </c>
      <c r="AA274" s="43">
        <v>0.4268</v>
      </c>
      <c r="AB274" s="43"/>
      <c r="AC274" s="43">
        <f t="shared" si="684"/>
        <v>3.8791</v>
      </c>
      <c r="AD274" s="43">
        <f t="shared" ref="AD274:AF274" si="728">Y274-I274</f>
        <v>0.07</v>
      </c>
      <c r="AE274" s="46">
        <f t="shared" si="728"/>
        <v>0.0565</v>
      </c>
      <c r="AF274" s="43">
        <f t="shared" si="728"/>
        <v>0.0309</v>
      </c>
      <c r="AG274" s="46">
        <f t="shared" si="702"/>
        <v>0.1009</v>
      </c>
      <c r="AH274" s="46">
        <f t="shared" si="581"/>
        <v>0.076</v>
      </c>
      <c r="AI274" s="43">
        <f t="shared" ref="AI274:AK274" si="729">S274-AD274</f>
        <v>0.219</v>
      </c>
      <c r="AJ274" s="46">
        <f t="shared" si="729"/>
        <v>0.261</v>
      </c>
      <c r="AK274" s="43">
        <f t="shared" si="729"/>
        <v>0.2059</v>
      </c>
      <c r="AL274" s="46">
        <f t="shared" si="704"/>
        <v>0.4249</v>
      </c>
      <c r="AM274" s="46">
        <f t="shared" si="705"/>
        <v>0.6859</v>
      </c>
      <c r="AN274" s="46">
        <f t="shared" si="690"/>
        <v>38.0521942</v>
      </c>
      <c r="AO274" s="43">
        <f t="shared" si="706"/>
        <v>30.0189532</v>
      </c>
      <c r="AP274" s="46">
        <f t="shared" si="691"/>
        <v>61.42621793</v>
      </c>
      <c r="AQ274" s="46">
        <f t="shared" si="707"/>
        <v>42.89583333</v>
      </c>
      <c r="AR274" s="46">
        <f t="shared" si="692"/>
        <v>7.983876106</v>
      </c>
      <c r="AS274" s="46"/>
      <c r="AT274" s="46"/>
      <c r="AU274" s="43">
        <f t="shared" si="693"/>
        <v>6.599074613</v>
      </c>
      <c r="AV274" s="43">
        <f t="shared" si="708"/>
        <v>5.205936639</v>
      </c>
      <c r="AW274" s="43">
        <f t="shared" si="694"/>
        <v>10.7430912</v>
      </c>
      <c r="AX274" s="43">
        <f t="shared" si="251"/>
        <v>0.01174263674</v>
      </c>
      <c r="AY274" s="46">
        <f t="shared" si="252"/>
        <v>17.34216581</v>
      </c>
      <c r="AZ274" s="36"/>
      <c r="BA274" s="36"/>
    </row>
    <row r="275" ht="15.75" customHeight="1">
      <c r="A275" s="43">
        <v>394.0</v>
      </c>
      <c r="B275" s="62">
        <v>44677.0</v>
      </c>
      <c r="C275" s="46">
        <v>273.0</v>
      </c>
      <c r="D275" s="43">
        <v>8.0</v>
      </c>
      <c r="E275" s="63">
        <v>14.0</v>
      </c>
      <c r="F275" s="43" t="s">
        <v>53</v>
      </c>
      <c r="G275" s="67">
        <v>1.197</v>
      </c>
      <c r="H275" s="67"/>
      <c r="I275" s="67">
        <v>0.4112</v>
      </c>
      <c r="J275" s="43">
        <v>0.3938</v>
      </c>
      <c r="K275" s="43">
        <v>0.3974</v>
      </c>
      <c r="L275" s="43">
        <v>40.0</v>
      </c>
      <c r="M275" s="43">
        <v>5.8687</v>
      </c>
      <c r="N275" s="43"/>
      <c r="O275" s="43">
        <v>0.6824</v>
      </c>
      <c r="P275" s="43">
        <v>0.6984</v>
      </c>
      <c r="Q275" s="43">
        <v>0.5774</v>
      </c>
      <c r="R275" s="46">
        <f t="shared" si="167"/>
        <v>4.6717</v>
      </c>
      <c r="S275" s="43">
        <f t="shared" ref="S275:U275" si="730">O275-I275</f>
        <v>0.2712</v>
      </c>
      <c r="T275" s="46">
        <f t="shared" si="730"/>
        <v>0.3046</v>
      </c>
      <c r="U275" s="43">
        <f t="shared" si="730"/>
        <v>0.18</v>
      </c>
      <c r="V275" s="43">
        <f t="shared" si="699"/>
        <v>0.4512</v>
      </c>
      <c r="W275" s="46">
        <f t="shared" si="700"/>
        <v>0.7558</v>
      </c>
      <c r="X275" s="43">
        <v>5.7512</v>
      </c>
      <c r="Y275" s="43">
        <v>0.4801</v>
      </c>
      <c r="Z275" s="43">
        <v>0.4403</v>
      </c>
      <c r="AA275" s="43">
        <v>0.4225</v>
      </c>
      <c r="AB275" s="43"/>
      <c r="AC275" s="43">
        <f t="shared" si="684"/>
        <v>4.5542</v>
      </c>
      <c r="AD275" s="43">
        <f t="shared" ref="AD275:AF275" si="731">Y275-I275</f>
        <v>0.0689</v>
      </c>
      <c r="AE275" s="46">
        <f t="shared" si="731"/>
        <v>0.0465</v>
      </c>
      <c r="AF275" s="43">
        <f t="shared" si="731"/>
        <v>0.0251</v>
      </c>
      <c r="AG275" s="46">
        <f t="shared" si="702"/>
        <v>0.094</v>
      </c>
      <c r="AH275" s="46">
        <f t="shared" si="581"/>
        <v>0.1175</v>
      </c>
      <c r="AI275" s="43">
        <f t="shared" ref="AI275:AK275" si="732">S275-AD275</f>
        <v>0.2023</v>
      </c>
      <c r="AJ275" s="46">
        <f t="shared" si="732"/>
        <v>0.2581</v>
      </c>
      <c r="AK275" s="43">
        <f t="shared" si="732"/>
        <v>0.1549</v>
      </c>
      <c r="AL275" s="46">
        <f t="shared" si="704"/>
        <v>0.3572</v>
      </c>
      <c r="AM275" s="46">
        <f t="shared" si="705"/>
        <v>0.6153</v>
      </c>
      <c r="AN275" s="46">
        <f t="shared" si="690"/>
        <v>41.94701771</v>
      </c>
      <c r="AO275" s="43">
        <f t="shared" si="706"/>
        <v>25.17471152</v>
      </c>
      <c r="AP275" s="46">
        <f t="shared" si="691"/>
        <v>72.25643897</v>
      </c>
      <c r="AQ275" s="46">
        <f t="shared" si="707"/>
        <v>33.64465682</v>
      </c>
      <c r="AR275" s="46">
        <f t="shared" si="692"/>
        <v>6.861911657</v>
      </c>
      <c r="AS275" s="46"/>
      <c r="AT275" s="46"/>
      <c r="AU275" s="43">
        <f t="shared" si="693"/>
        <v>5.524755442</v>
      </c>
      <c r="AV275" s="43">
        <f t="shared" si="708"/>
        <v>3.315709485</v>
      </c>
      <c r="AW275" s="43">
        <f t="shared" si="694"/>
        <v>7.646038915</v>
      </c>
      <c r="AX275" s="43">
        <f t="shared" si="251"/>
        <v>0.0096140625</v>
      </c>
      <c r="AY275" s="46">
        <f t="shared" si="252"/>
        <v>13.17079436</v>
      </c>
      <c r="AZ275" s="36"/>
      <c r="BA275" s="36"/>
    </row>
    <row r="276" ht="15.75" customHeight="1">
      <c r="A276" s="43">
        <v>395.0</v>
      </c>
      <c r="B276" s="62">
        <v>44677.0</v>
      </c>
      <c r="C276" s="46">
        <v>273.0</v>
      </c>
      <c r="D276" s="43">
        <v>8.0</v>
      </c>
      <c r="E276" s="63">
        <v>15.0</v>
      </c>
      <c r="F276" s="43" t="s">
        <v>56</v>
      </c>
      <c r="G276" s="67">
        <v>1.1669</v>
      </c>
      <c r="H276" s="67"/>
      <c r="I276" s="67">
        <v>0.411</v>
      </c>
      <c r="J276" s="43">
        <v>0.3957</v>
      </c>
      <c r="K276" s="43">
        <v>0.3971</v>
      </c>
      <c r="L276" s="43">
        <v>30.35</v>
      </c>
      <c r="M276" s="43">
        <v>6.4116</v>
      </c>
      <c r="N276" s="43"/>
      <c r="O276" s="43">
        <v>0.6703</v>
      </c>
      <c r="P276" s="43">
        <v>0.7832</v>
      </c>
      <c r="Q276" s="43">
        <v>0.5817</v>
      </c>
      <c r="R276" s="46">
        <f t="shared" si="167"/>
        <v>5.2447</v>
      </c>
      <c r="S276" s="43">
        <f t="shared" ref="S276:U276" si="733">O276-I276</f>
        <v>0.2593</v>
      </c>
      <c r="T276" s="46">
        <f t="shared" si="733"/>
        <v>0.3875</v>
      </c>
      <c r="U276" s="43">
        <f t="shared" si="733"/>
        <v>0.1846</v>
      </c>
      <c r="V276" s="43">
        <f t="shared" si="699"/>
        <v>0.4439</v>
      </c>
      <c r="W276" s="46">
        <f t="shared" si="700"/>
        <v>0.8314</v>
      </c>
      <c r="X276" s="43">
        <v>6.3281</v>
      </c>
      <c r="Y276" s="43">
        <v>0.4787</v>
      </c>
      <c r="Z276" s="43">
        <v>0.4469</v>
      </c>
      <c r="AA276" s="43">
        <v>0.4319</v>
      </c>
      <c r="AB276" s="43"/>
      <c r="AC276" s="43">
        <f t="shared" si="684"/>
        <v>5.1612</v>
      </c>
      <c r="AD276" s="43">
        <f t="shared" ref="AD276:AF276" si="734">Y276-I276</f>
        <v>0.0677</v>
      </c>
      <c r="AE276" s="46">
        <f t="shared" si="734"/>
        <v>0.0512</v>
      </c>
      <c r="AF276" s="43">
        <f t="shared" si="734"/>
        <v>0.0348</v>
      </c>
      <c r="AG276" s="46">
        <f t="shared" si="702"/>
        <v>0.1025</v>
      </c>
      <c r="AH276" s="46">
        <f t="shared" si="581"/>
        <v>0.0835</v>
      </c>
      <c r="AI276" s="43">
        <f t="shared" ref="AI276:AK276" si="735">S276-AD276</f>
        <v>0.1916</v>
      </c>
      <c r="AJ276" s="46">
        <f t="shared" si="735"/>
        <v>0.3363</v>
      </c>
      <c r="AK276" s="43">
        <f t="shared" si="735"/>
        <v>0.1498</v>
      </c>
      <c r="AL276" s="46">
        <f t="shared" si="704"/>
        <v>0.3414</v>
      </c>
      <c r="AM276" s="46">
        <f t="shared" si="705"/>
        <v>0.6777</v>
      </c>
      <c r="AN276" s="46">
        <f t="shared" si="690"/>
        <v>49.62372731</v>
      </c>
      <c r="AO276" s="43">
        <f t="shared" si="706"/>
        <v>22.10417589</v>
      </c>
      <c r="AP276" s="46">
        <f t="shared" si="691"/>
        <v>98.50615114</v>
      </c>
      <c r="AQ276" s="46">
        <f t="shared" si="707"/>
        <v>28.37658647</v>
      </c>
      <c r="AR276" s="46">
        <f t="shared" si="692"/>
        <v>31.88081777</v>
      </c>
      <c r="AS276" s="46"/>
      <c r="AT276" s="46"/>
      <c r="AU276" s="43">
        <f t="shared" si="693"/>
        <v>6.412187542</v>
      </c>
      <c r="AV276" s="43">
        <f t="shared" si="708"/>
        <v>2.856216752</v>
      </c>
      <c r="AW276" s="43">
        <f t="shared" si="694"/>
        <v>6.509428566</v>
      </c>
      <c r="AX276" s="43">
        <f t="shared" si="251"/>
        <v>0.02424160662</v>
      </c>
      <c r="AY276" s="46">
        <f t="shared" si="252"/>
        <v>12.92161611</v>
      </c>
      <c r="AZ276" s="36"/>
      <c r="BA276" s="36"/>
    </row>
    <row r="277" ht="15.75" customHeight="1">
      <c r="A277" s="43">
        <v>396.0</v>
      </c>
      <c r="B277" s="62">
        <v>44677.0</v>
      </c>
      <c r="C277" s="46">
        <v>273.0</v>
      </c>
      <c r="D277" s="43">
        <v>8.0</v>
      </c>
      <c r="E277" s="63">
        <v>15.0</v>
      </c>
      <c r="F277" s="43" t="s">
        <v>56</v>
      </c>
      <c r="G277" s="67">
        <v>1.1774</v>
      </c>
      <c r="H277" s="67"/>
      <c r="I277" s="67">
        <v>0.4124</v>
      </c>
      <c r="J277" s="43">
        <v>0.3968</v>
      </c>
      <c r="K277" s="43">
        <v>0.3948</v>
      </c>
      <c r="L277" s="43">
        <v>37.825</v>
      </c>
      <c r="M277" s="43">
        <v>4.7585</v>
      </c>
      <c r="N277" s="43"/>
      <c r="O277" s="43">
        <v>0.6271</v>
      </c>
      <c r="P277" s="43">
        <v>0.7025</v>
      </c>
      <c r="Q277" s="43">
        <v>0.5247</v>
      </c>
      <c r="R277" s="46">
        <f t="shared" si="167"/>
        <v>3.5811</v>
      </c>
      <c r="S277" s="43">
        <f t="shared" ref="S277:U277" si="736">O277-I277</f>
        <v>0.2147</v>
      </c>
      <c r="T277" s="46">
        <f t="shared" si="736"/>
        <v>0.3057</v>
      </c>
      <c r="U277" s="43">
        <f t="shared" si="736"/>
        <v>0.1299</v>
      </c>
      <c r="V277" s="43">
        <f t="shared" si="699"/>
        <v>0.3446</v>
      </c>
      <c r="W277" s="46">
        <f t="shared" si="700"/>
        <v>0.6503</v>
      </c>
      <c r="X277" s="43">
        <v>4.6823</v>
      </c>
      <c r="Y277" s="43">
        <v>0.4625</v>
      </c>
      <c r="Z277" s="43">
        <v>0.4505</v>
      </c>
      <c r="AA277" s="43">
        <v>0.4102</v>
      </c>
      <c r="AB277" s="43"/>
      <c r="AC277" s="43">
        <f t="shared" si="684"/>
        <v>3.5049</v>
      </c>
      <c r="AD277" s="43">
        <f t="shared" ref="AD277:AF277" si="737">Y277-I277</f>
        <v>0.0501</v>
      </c>
      <c r="AE277" s="46">
        <f t="shared" si="737"/>
        <v>0.0537</v>
      </c>
      <c r="AF277" s="43">
        <f t="shared" si="737"/>
        <v>0.0154</v>
      </c>
      <c r="AG277" s="46">
        <f t="shared" si="702"/>
        <v>0.0655</v>
      </c>
      <c r="AH277" s="46">
        <f t="shared" si="581"/>
        <v>0.0762</v>
      </c>
      <c r="AI277" s="43">
        <f t="shared" ref="AI277:AK277" si="738">S277-AD277</f>
        <v>0.1646</v>
      </c>
      <c r="AJ277" s="46">
        <f t="shared" si="738"/>
        <v>0.252</v>
      </c>
      <c r="AK277" s="43">
        <f t="shared" si="738"/>
        <v>0.1145</v>
      </c>
      <c r="AL277" s="46">
        <f t="shared" si="704"/>
        <v>0.2791</v>
      </c>
      <c r="AM277" s="46">
        <f t="shared" si="705"/>
        <v>0.5311</v>
      </c>
      <c r="AN277" s="46">
        <f t="shared" si="690"/>
        <v>47.4486914</v>
      </c>
      <c r="AO277" s="43">
        <f t="shared" si="706"/>
        <v>21.55902843</v>
      </c>
      <c r="AP277" s="46">
        <f t="shared" si="691"/>
        <v>90.29021856</v>
      </c>
      <c r="AQ277" s="46">
        <f t="shared" si="707"/>
        <v>27.4843975</v>
      </c>
      <c r="AR277" s="46">
        <f t="shared" si="692"/>
        <v>8.667062239</v>
      </c>
      <c r="AS277" s="46"/>
      <c r="AT277" s="46"/>
      <c r="AU277" s="43">
        <f t="shared" si="693"/>
        <v>7.036943956</v>
      </c>
      <c r="AV277" s="43">
        <f t="shared" si="708"/>
        <v>3.197341599</v>
      </c>
      <c r="AW277" s="43">
        <f t="shared" si="694"/>
        <v>7.793694675</v>
      </c>
      <c r="AX277" s="43">
        <f t="shared" si="251"/>
        <v>0.009813851709</v>
      </c>
      <c r="AY277" s="46">
        <f t="shared" si="252"/>
        <v>14.83063863</v>
      </c>
      <c r="AZ277" s="36"/>
      <c r="BA277" s="36"/>
    </row>
    <row r="278" ht="15.75" customHeight="1">
      <c r="A278" s="43">
        <v>397.0</v>
      </c>
      <c r="B278" s="62">
        <v>44677.0</v>
      </c>
      <c r="C278" s="46">
        <v>273.0</v>
      </c>
      <c r="D278" s="43">
        <v>8.0</v>
      </c>
      <c r="E278" s="63">
        <v>15.0</v>
      </c>
      <c r="F278" s="43" t="s">
        <v>56</v>
      </c>
      <c r="G278" s="67">
        <v>1.1976</v>
      </c>
      <c r="H278" s="67"/>
      <c r="I278" s="67">
        <v>0.4081</v>
      </c>
      <c r="J278" s="43">
        <v>0.4025</v>
      </c>
      <c r="K278" s="43">
        <v>0.3992</v>
      </c>
      <c r="L278" s="43">
        <v>41.0</v>
      </c>
      <c r="M278" s="43">
        <v>6.2027</v>
      </c>
      <c r="N278" s="43"/>
      <c r="O278" s="43">
        <v>0.7419</v>
      </c>
      <c r="P278" s="43">
        <v>1.0385</v>
      </c>
      <c r="Q278" s="43">
        <v>0.6329</v>
      </c>
      <c r="R278" s="46">
        <f t="shared" si="167"/>
        <v>5.0051</v>
      </c>
      <c r="S278" s="43">
        <f t="shared" ref="S278:U278" si="739">O278-I278</f>
        <v>0.3338</v>
      </c>
      <c r="T278" s="46">
        <f t="shared" si="739"/>
        <v>0.636</v>
      </c>
      <c r="U278" s="43">
        <f t="shared" si="739"/>
        <v>0.2337</v>
      </c>
      <c r="V278" s="43">
        <f t="shared" si="699"/>
        <v>0.5675</v>
      </c>
      <c r="W278" s="46">
        <f t="shared" si="700"/>
        <v>1.2035</v>
      </c>
      <c r="X278" s="43">
        <v>6.0876</v>
      </c>
      <c r="Y278" s="43">
        <v>0.4839</v>
      </c>
      <c r="Z278" s="43">
        <v>0.5041</v>
      </c>
      <c r="AA278" s="43">
        <v>0.4288</v>
      </c>
      <c r="AB278" s="43"/>
      <c r="AC278" s="43">
        <f t="shared" si="684"/>
        <v>4.89</v>
      </c>
      <c r="AD278" s="43">
        <f t="shared" ref="AD278:AF278" si="740">Y278-I278</f>
        <v>0.0758</v>
      </c>
      <c r="AE278" s="46">
        <f t="shared" si="740"/>
        <v>0.1016</v>
      </c>
      <c r="AF278" s="43">
        <f t="shared" si="740"/>
        <v>0.0296</v>
      </c>
      <c r="AG278" s="46">
        <f t="shared" si="702"/>
        <v>0.1054</v>
      </c>
      <c r="AH278" s="46">
        <f t="shared" si="581"/>
        <v>0.1151</v>
      </c>
      <c r="AI278" s="43">
        <f t="shared" ref="AI278:AK278" si="741">S278-AD278</f>
        <v>0.258</v>
      </c>
      <c r="AJ278" s="46">
        <f t="shared" si="741"/>
        <v>0.5344</v>
      </c>
      <c r="AK278" s="43">
        <f t="shared" si="741"/>
        <v>0.2041</v>
      </c>
      <c r="AL278" s="46">
        <f t="shared" si="704"/>
        <v>0.4621</v>
      </c>
      <c r="AM278" s="46">
        <f t="shared" si="705"/>
        <v>0.9965</v>
      </c>
      <c r="AN278" s="46">
        <f t="shared" si="690"/>
        <v>53.62769694</v>
      </c>
      <c r="AO278" s="43">
        <f t="shared" si="706"/>
        <v>20.4816859</v>
      </c>
      <c r="AP278" s="46">
        <f t="shared" si="691"/>
        <v>115.6459641</v>
      </c>
      <c r="AQ278" s="46">
        <f t="shared" si="707"/>
        <v>25.75719334</v>
      </c>
      <c r="AR278" s="46">
        <f t="shared" si="692"/>
        <v>12.68061063</v>
      </c>
      <c r="AS278" s="46"/>
      <c r="AT278" s="46"/>
      <c r="AU278" s="43">
        <f t="shared" si="693"/>
        <v>10.67710935</v>
      </c>
      <c r="AV278" s="43">
        <f t="shared" si="708"/>
        <v>4.077840603</v>
      </c>
      <c r="AW278" s="43">
        <f t="shared" si="694"/>
        <v>9.232582766</v>
      </c>
      <c r="AX278" s="43">
        <f t="shared" si="251"/>
        <v>0.01445858302</v>
      </c>
      <c r="AY278" s="46">
        <f t="shared" si="252"/>
        <v>19.90969211</v>
      </c>
      <c r="AZ278" s="36"/>
      <c r="BA278" s="36"/>
    </row>
    <row r="279" ht="15.75" customHeight="1">
      <c r="A279" s="43">
        <v>398.0</v>
      </c>
      <c r="B279" s="62">
        <v>44677.0</v>
      </c>
      <c r="C279" s="46">
        <v>273.0</v>
      </c>
      <c r="D279" s="43">
        <v>8.0</v>
      </c>
      <c r="E279" s="63">
        <v>15.0</v>
      </c>
      <c r="F279" s="43" t="s">
        <v>56</v>
      </c>
      <c r="G279" s="67">
        <v>1.1874</v>
      </c>
      <c r="H279" s="67"/>
      <c r="I279" s="67">
        <v>0.4116</v>
      </c>
      <c r="J279" s="43">
        <v>0.3926</v>
      </c>
      <c r="K279" s="43">
        <v>0.3993</v>
      </c>
      <c r="L279" s="43">
        <v>36.5</v>
      </c>
      <c r="M279" s="43">
        <v>4.8266</v>
      </c>
      <c r="N279" s="43"/>
      <c r="O279" s="43">
        <v>0.6187</v>
      </c>
      <c r="P279" s="43">
        <v>0.5493</v>
      </c>
      <c r="Q279" s="43">
        <v>0.5891</v>
      </c>
      <c r="R279" s="46">
        <f t="shared" si="167"/>
        <v>3.6392</v>
      </c>
      <c r="S279" s="43">
        <f t="shared" ref="S279:U279" si="742">O279-I279</f>
        <v>0.2071</v>
      </c>
      <c r="T279" s="46">
        <f t="shared" si="742"/>
        <v>0.1567</v>
      </c>
      <c r="U279" s="43">
        <f t="shared" si="742"/>
        <v>0.1898</v>
      </c>
      <c r="V279" s="43">
        <f t="shared" si="699"/>
        <v>0.3969</v>
      </c>
      <c r="W279" s="46">
        <f t="shared" si="700"/>
        <v>0.5536</v>
      </c>
      <c r="X279" s="43">
        <v>4.7526</v>
      </c>
      <c r="Y279" s="43">
        <v>0.4517</v>
      </c>
      <c r="Z279" s="43">
        <v>0.4188</v>
      </c>
      <c r="AA279" s="43">
        <v>0.4233</v>
      </c>
      <c r="AB279" s="43"/>
      <c r="AC279" s="43">
        <f t="shared" si="684"/>
        <v>3.5652</v>
      </c>
      <c r="AD279" s="43">
        <f t="shared" ref="AD279:AF279" si="743">Y279-I279</f>
        <v>0.0401</v>
      </c>
      <c r="AE279" s="46">
        <f t="shared" si="743"/>
        <v>0.0262</v>
      </c>
      <c r="AF279" s="43">
        <f t="shared" si="743"/>
        <v>0.024</v>
      </c>
      <c r="AG279" s="46">
        <f t="shared" si="702"/>
        <v>0.0641</v>
      </c>
      <c r="AH279" s="46">
        <f t="shared" si="581"/>
        <v>0.074</v>
      </c>
      <c r="AI279" s="43">
        <f t="shared" ref="AI279:AK279" si="744">S279-AD279</f>
        <v>0.167</v>
      </c>
      <c r="AJ279" s="46">
        <f t="shared" si="744"/>
        <v>0.1305</v>
      </c>
      <c r="AK279" s="43">
        <f t="shared" si="744"/>
        <v>0.1658</v>
      </c>
      <c r="AL279" s="46">
        <f t="shared" si="704"/>
        <v>0.3328</v>
      </c>
      <c r="AM279" s="46">
        <f t="shared" si="705"/>
        <v>0.4633</v>
      </c>
      <c r="AN279" s="46">
        <f t="shared" si="690"/>
        <v>28.16749406</v>
      </c>
      <c r="AO279" s="43">
        <f t="shared" si="706"/>
        <v>35.78674725</v>
      </c>
      <c r="AP279" s="46">
        <f t="shared" si="691"/>
        <v>39.21274038</v>
      </c>
      <c r="AQ279" s="46">
        <f t="shared" si="707"/>
        <v>55.73109244</v>
      </c>
      <c r="AR279" s="46">
        <f t="shared" si="692"/>
        <v>5.289264056</v>
      </c>
      <c r="AS279" s="46"/>
      <c r="AT279" s="46"/>
      <c r="AU279" s="43">
        <f t="shared" si="693"/>
        <v>3.585952957</v>
      </c>
      <c r="AV279" s="43">
        <f t="shared" si="708"/>
        <v>4.555946362</v>
      </c>
      <c r="AW279" s="43">
        <f t="shared" si="694"/>
        <v>9.144867004</v>
      </c>
      <c r="AX279" s="43">
        <f t="shared" si="251"/>
        <v>0.009527604192</v>
      </c>
      <c r="AY279" s="46">
        <f t="shared" si="252"/>
        <v>12.73081996</v>
      </c>
      <c r="AZ279" s="36"/>
      <c r="BA279" s="36"/>
    </row>
    <row r="280" ht="15.75" customHeight="1">
      <c r="A280" s="43">
        <v>399.0</v>
      </c>
      <c r="B280" s="62">
        <v>44677.0</v>
      </c>
      <c r="C280" s="46">
        <v>273.0</v>
      </c>
      <c r="D280" s="43">
        <v>8.0</v>
      </c>
      <c r="E280" s="63">
        <v>15.0</v>
      </c>
      <c r="F280" s="43" t="s">
        <v>56</v>
      </c>
      <c r="G280" s="67">
        <v>1.1856</v>
      </c>
      <c r="H280" s="67"/>
      <c r="I280" s="67">
        <v>0.4112</v>
      </c>
      <c r="J280" s="43">
        <v>0.3955</v>
      </c>
      <c r="K280" s="43">
        <v>0.3942</v>
      </c>
      <c r="L280" s="43">
        <v>39.8</v>
      </c>
      <c r="M280" s="43">
        <v>4.7015</v>
      </c>
      <c r="N280" s="43"/>
      <c r="O280" s="43">
        <v>0.656</v>
      </c>
      <c r="P280" s="43">
        <v>0.8927</v>
      </c>
      <c r="Q280" s="43">
        <v>0.5646</v>
      </c>
      <c r="R280" s="46">
        <f t="shared" si="167"/>
        <v>3.5159</v>
      </c>
      <c r="S280" s="43">
        <f t="shared" ref="S280:U280" si="745">O280-I280</f>
        <v>0.2448</v>
      </c>
      <c r="T280" s="46">
        <f t="shared" si="745"/>
        <v>0.4972</v>
      </c>
      <c r="U280" s="43">
        <f t="shared" si="745"/>
        <v>0.1704</v>
      </c>
      <c r="V280" s="43">
        <f t="shared" si="699"/>
        <v>0.4152</v>
      </c>
      <c r="W280" s="46">
        <f t="shared" si="700"/>
        <v>0.9124</v>
      </c>
      <c r="X280" s="43">
        <v>4.6309</v>
      </c>
      <c r="Y280" s="43">
        <v>0.466</v>
      </c>
      <c r="Z280" s="43">
        <v>0.4796</v>
      </c>
      <c r="AA280" s="43">
        <v>0.4155</v>
      </c>
      <c r="AB280" s="43"/>
      <c r="AC280" s="43">
        <f t="shared" si="684"/>
        <v>3.4453</v>
      </c>
      <c r="AD280" s="43">
        <f t="shared" ref="AD280:AF280" si="746">Y280-I280</f>
        <v>0.0548</v>
      </c>
      <c r="AE280" s="46">
        <f t="shared" si="746"/>
        <v>0.0841</v>
      </c>
      <c r="AF280" s="43">
        <f t="shared" si="746"/>
        <v>0.0213</v>
      </c>
      <c r="AG280" s="46">
        <f t="shared" si="702"/>
        <v>0.0761</v>
      </c>
      <c r="AH280" s="46">
        <f t="shared" si="581"/>
        <v>0.0706</v>
      </c>
      <c r="AI280" s="43">
        <f t="shared" ref="AI280:AK280" si="747">S280-AD280</f>
        <v>0.19</v>
      </c>
      <c r="AJ280" s="46">
        <f t="shared" si="747"/>
        <v>0.4131</v>
      </c>
      <c r="AK280" s="43">
        <f t="shared" si="747"/>
        <v>0.1491</v>
      </c>
      <c r="AL280" s="46">
        <f t="shared" si="704"/>
        <v>0.3391</v>
      </c>
      <c r="AM280" s="46">
        <f t="shared" si="705"/>
        <v>0.7522</v>
      </c>
      <c r="AN280" s="46">
        <f t="shared" si="690"/>
        <v>54.91890455</v>
      </c>
      <c r="AO280" s="43">
        <f t="shared" si="706"/>
        <v>19.82185589</v>
      </c>
      <c r="AP280" s="46">
        <f t="shared" si="691"/>
        <v>121.8224712</v>
      </c>
      <c r="AQ280" s="46">
        <f t="shared" si="707"/>
        <v>24.72226828</v>
      </c>
      <c r="AR280" s="46">
        <f t="shared" si="692"/>
        <v>11.23924209</v>
      </c>
      <c r="AS280" s="46"/>
      <c r="AT280" s="46"/>
      <c r="AU280" s="43">
        <f t="shared" si="693"/>
        <v>11.74948093</v>
      </c>
      <c r="AV280" s="43">
        <f t="shared" si="708"/>
        <v>4.240734947</v>
      </c>
      <c r="AW280" s="43">
        <f t="shared" si="694"/>
        <v>9.644756677</v>
      </c>
      <c r="AX280" s="43">
        <f t="shared" si="251"/>
        <v>0.01193119965</v>
      </c>
      <c r="AY280" s="46">
        <f t="shared" si="252"/>
        <v>21.39423761</v>
      </c>
      <c r="AZ280" s="36"/>
      <c r="BA280" s="36"/>
    </row>
    <row r="281" ht="15.75" customHeight="1">
      <c r="A281" s="43">
        <v>380.0</v>
      </c>
      <c r="B281" s="62">
        <v>44677.0</v>
      </c>
      <c r="C281" s="46">
        <v>273.0</v>
      </c>
      <c r="D281" s="43">
        <v>8.0</v>
      </c>
      <c r="E281" s="63">
        <v>16.0</v>
      </c>
      <c r="F281" s="43" t="s">
        <v>54</v>
      </c>
      <c r="G281" s="67">
        <v>1.1884</v>
      </c>
      <c r="H281" s="67"/>
      <c r="I281" s="67">
        <v>0.4168</v>
      </c>
      <c r="J281" s="67">
        <v>0.4158</v>
      </c>
      <c r="K281" s="43">
        <v>0.4002</v>
      </c>
      <c r="L281" s="43">
        <v>30.7</v>
      </c>
      <c r="M281" s="43">
        <v>3.2593</v>
      </c>
      <c r="N281" s="43"/>
      <c r="O281" s="43">
        <v>0.5551</v>
      </c>
      <c r="P281" s="43">
        <v>0.6261</v>
      </c>
      <c r="Q281" s="43">
        <v>0.4964</v>
      </c>
      <c r="R281" s="46">
        <f t="shared" si="167"/>
        <v>2.0709</v>
      </c>
      <c r="S281" s="43">
        <f t="shared" ref="S281:U281" si="748">O281-I281</f>
        <v>0.1383</v>
      </c>
      <c r="T281" s="46">
        <f t="shared" si="748"/>
        <v>0.2103</v>
      </c>
      <c r="U281" s="43">
        <f t="shared" si="748"/>
        <v>0.0962</v>
      </c>
      <c r="V281" s="43">
        <f t="shared" si="699"/>
        <v>0.2345</v>
      </c>
      <c r="W281" s="46">
        <f t="shared" si="700"/>
        <v>0.4448</v>
      </c>
      <c r="X281" s="43">
        <v>3.2227</v>
      </c>
      <c r="Y281" s="43">
        <v>0.4532</v>
      </c>
      <c r="Z281" s="43">
        <v>0.4511</v>
      </c>
      <c r="AA281" s="43">
        <v>0.4108</v>
      </c>
      <c r="AB281" s="43"/>
      <c r="AC281" s="43">
        <f t="shared" si="684"/>
        <v>2.0343</v>
      </c>
      <c r="AD281" s="43">
        <f t="shared" ref="AD281:AF281" si="749">Y281-I281</f>
        <v>0.0364</v>
      </c>
      <c r="AE281" s="46">
        <f t="shared" si="749"/>
        <v>0.0353</v>
      </c>
      <c r="AF281" s="43">
        <f t="shared" si="749"/>
        <v>0.0106</v>
      </c>
      <c r="AG281" s="46">
        <f t="shared" si="702"/>
        <v>0.047</v>
      </c>
      <c r="AH281" s="46">
        <f t="shared" si="581"/>
        <v>0.0366</v>
      </c>
      <c r="AI281" s="43">
        <f t="shared" ref="AI281:AK281" si="750">S281-AD281</f>
        <v>0.1019</v>
      </c>
      <c r="AJ281" s="46">
        <f t="shared" si="750"/>
        <v>0.175</v>
      </c>
      <c r="AK281" s="43">
        <f t="shared" si="750"/>
        <v>0.0856</v>
      </c>
      <c r="AL281" s="46">
        <f t="shared" si="704"/>
        <v>0.1875</v>
      </c>
      <c r="AM281" s="46">
        <f t="shared" si="705"/>
        <v>0.3625</v>
      </c>
      <c r="AN281" s="46">
        <f t="shared" si="690"/>
        <v>48.27586207</v>
      </c>
      <c r="AO281" s="43">
        <f t="shared" si="706"/>
        <v>23.6137931</v>
      </c>
      <c r="AP281" s="46">
        <f t="shared" si="691"/>
        <v>93.33333333</v>
      </c>
      <c r="AQ281" s="46">
        <f t="shared" si="707"/>
        <v>30.91368725</v>
      </c>
      <c r="AR281" s="46">
        <f t="shared" si="692"/>
        <v>15.73653846</v>
      </c>
      <c r="AS281" s="46"/>
      <c r="AT281" s="46"/>
      <c r="AU281" s="43">
        <f t="shared" si="693"/>
        <v>8.450432179</v>
      </c>
      <c r="AV281" s="43">
        <f t="shared" si="708"/>
        <v>4.13346854</v>
      </c>
      <c r="AW281" s="43">
        <f t="shared" si="694"/>
        <v>9.054034478</v>
      </c>
      <c r="AX281" s="43">
        <f t="shared" si="251"/>
        <v>0.01252832135</v>
      </c>
      <c r="AY281" s="46">
        <f t="shared" si="252"/>
        <v>17.50446666</v>
      </c>
      <c r="AZ281" s="36"/>
      <c r="BA281" s="36"/>
    </row>
    <row r="282" ht="15.75" customHeight="1">
      <c r="A282" s="43">
        <v>381.0</v>
      </c>
      <c r="B282" s="62">
        <v>44677.0</v>
      </c>
      <c r="C282" s="46">
        <v>273.0</v>
      </c>
      <c r="D282" s="43">
        <v>8.0</v>
      </c>
      <c r="E282" s="63">
        <v>16.0</v>
      </c>
      <c r="F282" s="43" t="s">
        <v>54</v>
      </c>
      <c r="G282" s="67">
        <v>1.1801</v>
      </c>
      <c r="H282" s="67"/>
      <c r="I282" s="67">
        <v>0.4131</v>
      </c>
      <c r="J282" s="67">
        <v>0.4114</v>
      </c>
      <c r="K282" s="43">
        <v>0.4003</v>
      </c>
      <c r="L282" s="43">
        <v>39.85</v>
      </c>
      <c r="M282" s="43">
        <v>6.2787</v>
      </c>
      <c r="N282" s="43"/>
      <c r="O282" s="43">
        <v>0.7584</v>
      </c>
      <c r="P282" s="43">
        <v>0.756</v>
      </c>
      <c r="Q282" s="43">
        <v>0.6396</v>
      </c>
      <c r="R282" s="46">
        <f t="shared" si="167"/>
        <v>5.0986</v>
      </c>
      <c r="S282" s="43">
        <f t="shared" ref="S282:U282" si="751">O282-I282</f>
        <v>0.3453</v>
      </c>
      <c r="T282" s="46">
        <f t="shared" si="751"/>
        <v>0.3446</v>
      </c>
      <c r="U282" s="43">
        <f t="shared" si="751"/>
        <v>0.2393</v>
      </c>
      <c r="V282" s="43">
        <f t="shared" si="699"/>
        <v>0.5846</v>
      </c>
      <c r="W282" s="46">
        <f t="shared" si="700"/>
        <v>0.9292</v>
      </c>
      <c r="X282" s="43">
        <v>6.1888</v>
      </c>
      <c r="Y282" s="43">
        <v>0.4896</v>
      </c>
      <c r="Z282" s="43">
        <v>0.469</v>
      </c>
      <c r="AA282" s="43">
        <v>0.4221</v>
      </c>
      <c r="AB282" s="43"/>
      <c r="AC282" s="43">
        <f t="shared" si="684"/>
        <v>5.0087</v>
      </c>
      <c r="AD282" s="43">
        <f t="shared" ref="AD282:AF282" si="752">Y282-I282</f>
        <v>0.0765</v>
      </c>
      <c r="AE282" s="46">
        <f t="shared" si="752"/>
        <v>0.0576</v>
      </c>
      <c r="AF282" s="43">
        <f t="shared" si="752"/>
        <v>0.0218</v>
      </c>
      <c r="AG282" s="46">
        <f t="shared" si="702"/>
        <v>0.0983</v>
      </c>
      <c r="AH282" s="46">
        <f t="shared" si="581"/>
        <v>0.0899</v>
      </c>
      <c r="AI282" s="43">
        <f t="shared" ref="AI282:AK282" si="753">S282-AD282</f>
        <v>0.2688</v>
      </c>
      <c r="AJ282" s="46">
        <f t="shared" si="753"/>
        <v>0.287</v>
      </c>
      <c r="AK282" s="43">
        <f t="shared" si="753"/>
        <v>0.2175</v>
      </c>
      <c r="AL282" s="46">
        <f t="shared" si="704"/>
        <v>0.4863</v>
      </c>
      <c r="AM282" s="46">
        <f t="shared" si="705"/>
        <v>0.7733</v>
      </c>
      <c r="AN282" s="46">
        <f t="shared" si="690"/>
        <v>37.11366869</v>
      </c>
      <c r="AO282" s="43">
        <f t="shared" si="706"/>
        <v>28.12621234</v>
      </c>
      <c r="AP282" s="46">
        <f t="shared" si="691"/>
        <v>59.01706765</v>
      </c>
      <c r="AQ282" s="46">
        <f t="shared" si="707"/>
        <v>39.13278158</v>
      </c>
      <c r="AR282" s="46">
        <f t="shared" si="692"/>
        <v>7.763415578</v>
      </c>
      <c r="AS282" s="46"/>
      <c r="AT282" s="46"/>
      <c r="AU282" s="43">
        <f t="shared" si="693"/>
        <v>5.628996195</v>
      </c>
      <c r="AV282" s="43">
        <f t="shared" si="708"/>
        <v>4.265876907</v>
      </c>
      <c r="AW282" s="43">
        <f t="shared" si="694"/>
        <v>9.537912368</v>
      </c>
      <c r="AX282" s="43">
        <f t="shared" si="251"/>
        <v>0.01221977004</v>
      </c>
      <c r="AY282" s="46">
        <f t="shared" si="252"/>
        <v>15.16690856</v>
      </c>
      <c r="AZ282" s="36"/>
      <c r="BA282" s="36"/>
    </row>
    <row r="283" ht="15.75" customHeight="1">
      <c r="A283" s="43">
        <v>382.0</v>
      </c>
      <c r="B283" s="62">
        <v>44677.0</v>
      </c>
      <c r="C283" s="46">
        <v>273.0</v>
      </c>
      <c r="D283" s="43">
        <v>8.0</v>
      </c>
      <c r="E283" s="63">
        <v>16.0</v>
      </c>
      <c r="F283" s="43" t="s">
        <v>54</v>
      </c>
      <c r="G283" s="67">
        <v>1.172</v>
      </c>
      <c r="H283" s="67"/>
      <c r="I283" s="67">
        <v>0.4131</v>
      </c>
      <c r="J283" s="67">
        <v>0.4164</v>
      </c>
      <c r="K283" s="43">
        <v>0.4023</v>
      </c>
      <c r="L283" s="43">
        <v>38.5</v>
      </c>
      <c r="M283" s="43">
        <v>4.9652</v>
      </c>
      <c r="N283" s="43"/>
      <c r="O283" s="43">
        <v>0.6623</v>
      </c>
      <c r="P283" s="43">
        <v>0.4672</v>
      </c>
      <c r="Q283" s="43">
        <v>0.633</v>
      </c>
      <c r="R283" s="46">
        <f t="shared" si="167"/>
        <v>3.7932</v>
      </c>
      <c r="S283" s="43">
        <f t="shared" ref="S283:U283" si="754">O283-I283</f>
        <v>0.2492</v>
      </c>
      <c r="T283" s="46">
        <f t="shared" si="754"/>
        <v>0.0508</v>
      </c>
      <c r="U283" s="43">
        <f t="shared" si="754"/>
        <v>0.2307</v>
      </c>
      <c r="V283" s="43">
        <f t="shared" si="699"/>
        <v>0.4799</v>
      </c>
      <c r="W283" s="46">
        <f t="shared" si="700"/>
        <v>0.5307</v>
      </c>
      <c r="X283" s="43">
        <v>4.8973</v>
      </c>
      <c r="Y283" s="43">
        <v>0.4737</v>
      </c>
      <c r="Z283" s="43">
        <v>0.4253</v>
      </c>
      <c r="AA283" s="43">
        <v>0.4292</v>
      </c>
      <c r="AB283" s="43"/>
      <c r="AC283" s="43">
        <f t="shared" si="684"/>
        <v>3.7253</v>
      </c>
      <c r="AD283" s="43">
        <f t="shared" ref="AD283:AF283" si="755">Y283-I283</f>
        <v>0.0606</v>
      </c>
      <c r="AE283" s="46">
        <f t="shared" si="755"/>
        <v>0.0089</v>
      </c>
      <c r="AF283" s="43">
        <f t="shared" si="755"/>
        <v>0.0269</v>
      </c>
      <c r="AG283" s="46">
        <f t="shared" si="702"/>
        <v>0.0875</v>
      </c>
      <c r="AH283" s="46">
        <f t="shared" si="581"/>
        <v>0.0679</v>
      </c>
      <c r="AI283" s="43">
        <f t="shared" ref="AI283:AK283" si="756">S283-AD283</f>
        <v>0.1886</v>
      </c>
      <c r="AJ283" s="46">
        <f t="shared" si="756"/>
        <v>0.0419</v>
      </c>
      <c r="AK283" s="43">
        <f t="shared" si="756"/>
        <v>0.2038</v>
      </c>
      <c r="AL283" s="46">
        <f t="shared" si="704"/>
        <v>0.3924</v>
      </c>
      <c r="AM283" s="46">
        <f t="shared" si="705"/>
        <v>0.4343</v>
      </c>
      <c r="AN283" s="46">
        <f t="shared" si="690"/>
        <v>9.647708957</v>
      </c>
      <c r="AO283" s="43">
        <f t="shared" si="706"/>
        <v>46.92608796</v>
      </c>
      <c r="AP283" s="46">
        <f t="shared" si="691"/>
        <v>10.67787971</v>
      </c>
      <c r="AQ283" s="46">
        <f t="shared" si="707"/>
        <v>88.4164859</v>
      </c>
      <c r="AR283" s="46">
        <f t="shared" si="692"/>
        <v>1.32834456</v>
      </c>
      <c r="AS283" s="46"/>
      <c r="AT283" s="46"/>
      <c r="AU283" s="43">
        <f t="shared" si="693"/>
        <v>1.104608246</v>
      </c>
      <c r="AV283" s="43">
        <f t="shared" si="708"/>
        <v>5.372772329</v>
      </c>
      <c r="AW283" s="43">
        <f t="shared" si="694"/>
        <v>10.34482759</v>
      </c>
      <c r="AX283" s="43">
        <f t="shared" si="251"/>
        <v>0.007610402753</v>
      </c>
      <c r="AY283" s="46">
        <f t="shared" si="252"/>
        <v>11.44943583</v>
      </c>
      <c r="AZ283" s="36"/>
      <c r="BA283" s="36"/>
    </row>
    <row r="284" ht="15.75" customHeight="1">
      <c r="A284" s="43">
        <v>383.0</v>
      </c>
      <c r="B284" s="62">
        <v>44677.0</v>
      </c>
      <c r="C284" s="46">
        <v>273.0</v>
      </c>
      <c r="D284" s="43">
        <v>8.0</v>
      </c>
      <c r="E284" s="63">
        <v>16.0</v>
      </c>
      <c r="F284" s="43" t="s">
        <v>54</v>
      </c>
      <c r="G284" s="67">
        <v>1.1843</v>
      </c>
      <c r="H284" s="67"/>
      <c r="I284" s="67">
        <v>0.4101</v>
      </c>
      <c r="J284" s="67">
        <v>0.4169</v>
      </c>
      <c r="K284" s="43">
        <v>0.3958</v>
      </c>
      <c r="L284" s="43">
        <v>33.75</v>
      </c>
      <c r="M284" s="43">
        <v>3.8324</v>
      </c>
      <c r="N284" s="43"/>
      <c r="O284" s="43">
        <v>0.5825</v>
      </c>
      <c r="P284" s="43">
        <v>0.5339</v>
      </c>
      <c r="Q284" s="43">
        <v>0.5616</v>
      </c>
      <c r="R284" s="46">
        <f t="shared" si="167"/>
        <v>2.6481</v>
      </c>
      <c r="S284" s="43">
        <f t="shared" ref="S284:U284" si="757">O284-I284</f>
        <v>0.1724</v>
      </c>
      <c r="T284" s="46">
        <f t="shared" si="757"/>
        <v>0.117</v>
      </c>
      <c r="U284" s="43">
        <f t="shared" si="757"/>
        <v>0.1658</v>
      </c>
      <c r="V284" s="43">
        <f t="shared" si="699"/>
        <v>0.3382</v>
      </c>
      <c r="W284" s="46">
        <f t="shared" si="700"/>
        <v>0.4552</v>
      </c>
      <c r="X284" s="43">
        <v>3.7825</v>
      </c>
      <c r="Y284" s="43">
        <v>0.4509</v>
      </c>
      <c r="Z284" s="43">
        <v>0.4337</v>
      </c>
      <c r="AA284" s="43">
        <v>0.4131</v>
      </c>
      <c r="AB284" s="43"/>
      <c r="AC284" s="43">
        <f t="shared" si="684"/>
        <v>2.5982</v>
      </c>
      <c r="AD284" s="43">
        <f t="shared" ref="AD284:AF284" si="758">Y284-I284</f>
        <v>0.0408</v>
      </c>
      <c r="AE284" s="46">
        <f t="shared" si="758"/>
        <v>0.0168</v>
      </c>
      <c r="AF284" s="43">
        <f t="shared" si="758"/>
        <v>0.0173</v>
      </c>
      <c r="AG284" s="46">
        <f t="shared" si="702"/>
        <v>0.0581</v>
      </c>
      <c r="AH284" s="46">
        <f t="shared" si="581"/>
        <v>0.0499</v>
      </c>
      <c r="AI284" s="43">
        <f t="shared" ref="AI284:AK284" si="759">S284-AD284</f>
        <v>0.1316</v>
      </c>
      <c r="AJ284" s="46">
        <f t="shared" si="759"/>
        <v>0.1002</v>
      </c>
      <c r="AK284" s="43">
        <f t="shared" si="759"/>
        <v>0.1485</v>
      </c>
      <c r="AL284" s="46">
        <f t="shared" si="704"/>
        <v>0.2801</v>
      </c>
      <c r="AM284" s="46">
        <f t="shared" si="705"/>
        <v>0.3803</v>
      </c>
      <c r="AN284" s="46">
        <f t="shared" si="690"/>
        <v>26.3476203</v>
      </c>
      <c r="AO284" s="43">
        <f t="shared" si="706"/>
        <v>39.04811991</v>
      </c>
      <c r="AP284" s="46">
        <f t="shared" si="691"/>
        <v>35.77293824</v>
      </c>
      <c r="AQ284" s="46">
        <f t="shared" si="707"/>
        <v>64.06384814</v>
      </c>
      <c r="AR284" s="46">
        <f t="shared" si="692"/>
        <v>5.825193492</v>
      </c>
      <c r="AS284" s="46"/>
      <c r="AT284" s="46"/>
      <c r="AU284" s="43">
        <f t="shared" si="693"/>
        <v>3.783845021</v>
      </c>
      <c r="AV284" s="43">
        <f t="shared" si="708"/>
        <v>5.607794268</v>
      </c>
      <c r="AW284" s="43">
        <f t="shared" si="694"/>
        <v>10.57739511</v>
      </c>
      <c r="AX284" s="43">
        <f t="shared" si="251"/>
        <v>0.00989247574</v>
      </c>
      <c r="AY284" s="46">
        <f t="shared" si="252"/>
        <v>14.36124013</v>
      </c>
      <c r="AZ284" s="36"/>
      <c r="BA284" s="36"/>
    </row>
    <row r="285" ht="15.75" customHeight="1">
      <c r="A285" s="43">
        <v>384.0</v>
      </c>
      <c r="B285" s="62">
        <v>44677.0</v>
      </c>
      <c r="C285" s="46">
        <v>273.0</v>
      </c>
      <c r="D285" s="43">
        <v>8.0</v>
      </c>
      <c r="E285" s="63">
        <v>16.0</v>
      </c>
      <c r="F285" s="43" t="s">
        <v>54</v>
      </c>
      <c r="G285" s="67">
        <v>1.1707</v>
      </c>
      <c r="H285" s="67"/>
      <c r="I285" s="67">
        <v>0.4107</v>
      </c>
      <c r="J285" s="67">
        <v>0.4114</v>
      </c>
      <c r="K285" s="43">
        <v>0.3964</v>
      </c>
      <c r="L285" s="43">
        <v>37.95</v>
      </c>
      <c r="M285" s="43">
        <v>5.1668</v>
      </c>
      <c r="N285" s="43"/>
      <c r="O285" s="43">
        <v>0.656</v>
      </c>
      <c r="P285" s="43">
        <v>0.8615</v>
      </c>
      <c r="Q285" s="43">
        <v>0.5645</v>
      </c>
      <c r="R285" s="46">
        <f t="shared" si="167"/>
        <v>3.9961</v>
      </c>
      <c r="S285" s="43">
        <f t="shared" ref="S285:U285" si="760">O285-I285</f>
        <v>0.2453</v>
      </c>
      <c r="T285" s="46">
        <f t="shared" si="760"/>
        <v>0.4501</v>
      </c>
      <c r="U285" s="43">
        <f t="shared" si="760"/>
        <v>0.1681</v>
      </c>
      <c r="V285" s="43">
        <f t="shared" si="699"/>
        <v>0.4134</v>
      </c>
      <c r="W285" s="46">
        <f t="shared" si="700"/>
        <v>0.8635</v>
      </c>
      <c r="X285" s="43">
        <v>5.0903</v>
      </c>
      <c r="Y285" s="43">
        <v>0.4611</v>
      </c>
      <c r="Z285" s="43">
        <v>0.4899</v>
      </c>
      <c r="AA285" s="43">
        <v>0.4167</v>
      </c>
      <c r="AB285" s="43"/>
      <c r="AC285" s="43">
        <f t="shared" si="684"/>
        <v>3.9196</v>
      </c>
      <c r="AD285" s="43">
        <f t="shared" ref="AD285:AF285" si="761">Y285-I285</f>
        <v>0.0504</v>
      </c>
      <c r="AE285" s="46">
        <f t="shared" si="761"/>
        <v>0.0785</v>
      </c>
      <c r="AF285" s="43">
        <f t="shared" si="761"/>
        <v>0.0203</v>
      </c>
      <c r="AG285" s="46">
        <f t="shared" si="702"/>
        <v>0.0707</v>
      </c>
      <c r="AH285" s="46">
        <f t="shared" si="581"/>
        <v>0.0765</v>
      </c>
      <c r="AI285" s="43">
        <f t="shared" ref="AI285:AK285" si="762">S285-AD285</f>
        <v>0.1949</v>
      </c>
      <c r="AJ285" s="46">
        <f t="shared" si="762"/>
        <v>0.3716</v>
      </c>
      <c r="AK285" s="43">
        <f t="shared" si="762"/>
        <v>0.1478</v>
      </c>
      <c r="AL285" s="46">
        <f t="shared" si="704"/>
        <v>0.3427</v>
      </c>
      <c r="AM285" s="46">
        <f t="shared" si="705"/>
        <v>0.7143</v>
      </c>
      <c r="AN285" s="46">
        <f t="shared" si="690"/>
        <v>52.02295954</v>
      </c>
      <c r="AO285" s="43">
        <f t="shared" si="706"/>
        <v>20.69158617</v>
      </c>
      <c r="AP285" s="46">
        <f t="shared" si="691"/>
        <v>108.4330318</v>
      </c>
      <c r="AQ285" s="46">
        <f t="shared" si="707"/>
        <v>26.09002648</v>
      </c>
      <c r="AR285" s="46">
        <f t="shared" si="692"/>
        <v>12.58777105</v>
      </c>
      <c r="AS285" s="46"/>
      <c r="AT285" s="46"/>
      <c r="AU285" s="43">
        <f t="shared" si="693"/>
        <v>9.29906659</v>
      </c>
      <c r="AV285" s="43">
        <f t="shared" si="708"/>
        <v>3.698606141</v>
      </c>
      <c r="AW285" s="43">
        <f t="shared" si="694"/>
        <v>8.575861465</v>
      </c>
      <c r="AX285" s="43">
        <f t="shared" si="251"/>
        <v>0.01306908882</v>
      </c>
      <c r="AY285" s="46">
        <f t="shared" si="252"/>
        <v>17.87492805</v>
      </c>
      <c r="AZ285" s="36"/>
      <c r="BA285" s="36"/>
    </row>
    <row r="286" ht="15.75" customHeight="1">
      <c r="A286" s="43">
        <v>348.0</v>
      </c>
      <c r="B286" s="62">
        <v>44707.0</v>
      </c>
      <c r="C286" s="46">
        <v>303.0</v>
      </c>
      <c r="D286" s="43">
        <v>8.0</v>
      </c>
      <c r="E286" s="63">
        <v>9.0</v>
      </c>
      <c r="F286" s="43" t="s">
        <v>55</v>
      </c>
      <c r="G286" s="67">
        <v>1.1902</v>
      </c>
      <c r="H286" s="67"/>
      <c r="I286" s="67">
        <v>0.4088</v>
      </c>
      <c r="J286" s="67">
        <v>0.4054</v>
      </c>
      <c r="K286" s="43">
        <v>0.4002</v>
      </c>
      <c r="L286" s="43">
        <v>39.15</v>
      </c>
      <c r="M286" s="43">
        <v>5.1675</v>
      </c>
      <c r="N286" s="43"/>
      <c r="O286" s="43">
        <v>0.6891</v>
      </c>
      <c r="P286" s="71">
        <v>0.556</v>
      </c>
      <c r="Q286" s="43">
        <v>0.5899</v>
      </c>
      <c r="R286" s="46">
        <f t="shared" si="167"/>
        <v>3.9773</v>
      </c>
      <c r="S286" s="43">
        <f t="shared" ref="S286:U286" si="763">O286-I286</f>
        <v>0.2803</v>
      </c>
      <c r="T286" s="72">
        <f t="shared" si="763"/>
        <v>0.1506</v>
      </c>
      <c r="U286" s="43">
        <f t="shared" si="763"/>
        <v>0.1897</v>
      </c>
      <c r="V286" s="43">
        <f t="shared" si="699"/>
        <v>0.47</v>
      </c>
      <c r="W286" s="46">
        <f t="shared" si="700"/>
        <v>0.6206</v>
      </c>
      <c r="X286" s="43">
        <v>5.1</v>
      </c>
      <c r="Y286" s="43">
        <v>0.4873</v>
      </c>
      <c r="Z286" s="43">
        <v>0.4275</v>
      </c>
      <c r="AA286" s="43">
        <v>0.4244</v>
      </c>
      <c r="AB286" s="43"/>
      <c r="AC286" s="43">
        <f t="shared" si="684"/>
        <v>3.9098</v>
      </c>
      <c r="AD286" s="43">
        <f t="shared" ref="AD286:AF286" si="764">Y286-I286</f>
        <v>0.0785</v>
      </c>
      <c r="AE286" s="46">
        <f t="shared" si="764"/>
        <v>0.0221</v>
      </c>
      <c r="AF286" s="43">
        <f t="shared" si="764"/>
        <v>0.0242</v>
      </c>
      <c r="AG286" s="46">
        <f t="shared" si="702"/>
        <v>0.1027</v>
      </c>
      <c r="AH286" s="46">
        <f t="shared" si="581"/>
        <v>0.0675</v>
      </c>
      <c r="AI286" s="43">
        <f t="shared" ref="AI286:AK286" si="765">S286-AD286</f>
        <v>0.2018</v>
      </c>
      <c r="AJ286" s="72">
        <f t="shared" si="765"/>
        <v>0.1285</v>
      </c>
      <c r="AK286" s="43">
        <f t="shared" si="765"/>
        <v>0.1655</v>
      </c>
      <c r="AL286" s="46">
        <f t="shared" si="704"/>
        <v>0.3673</v>
      </c>
      <c r="AM286" s="72">
        <f t="shared" si="705"/>
        <v>0.4958</v>
      </c>
      <c r="AN286" s="46">
        <f t="shared" si="690"/>
        <v>25.91770875</v>
      </c>
      <c r="AO286" s="43">
        <f t="shared" si="706"/>
        <v>33.38039532</v>
      </c>
      <c r="AP286" s="46">
        <f t="shared" si="691"/>
        <v>34.98502586</v>
      </c>
      <c r="AQ286" s="46">
        <f t="shared" si="707"/>
        <v>50.10596427</v>
      </c>
      <c r="AR286" s="46">
        <f t="shared" si="692"/>
        <v>3.77152266</v>
      </c>
      <c r="AS286" s="46"/>
      <c r="AT286" s="46"/>
      <c r="AU286" s="43">
        <f t="shared" si="693"/>
        <v>3.230834989</v>
      </c>
      <c r="AV286" s="43">
        <f t="shared" si="708"/>
        <v>4.161114324</v>
      </c>
      <c r="AW286" s="43">
        <f t="shared" si="694"/>
        <v>9.234908103</v>
      </c>
      <c r="AX286" s="43">
        <f t="shared" si="251"/>
        <v>0.008262495258</v>
      </c>
      <c r="AY286" s="46">
        <f t="shared" si="252"/>
        <v>12.46574309</v>
      </c>
      <c r="AZ286" s="36"/>
      <c r="BA286" s="36"/>
    </row>
    <row r="287" ht="15.75" customHeight="1">
      <c r="A287" s="43">
        <v>349.0</v>
      </c>
      <c r="B287" s="62">
        <v>44707.0</v>
      </c>
      <c r="C287" s="46">
        <v>303.0</v>
      </c>
      <c r="D287" s="43">
        <v>8.0</v>
      </c>
      <c r="E287" s="63">
        <v>9.0</v>
      </c>
      <c r="F287" s="43" t="s">
        <v>55</v>
      </c>
      <c r="G287" s="67">
        <v>1.1661</v>
      </c>
      <c r="H287" s="67"/>
      <c r="I287" s="67">
        <v>0.4167</v>
      </c>
      <c r="J287" s="67">
        <v>0.4184</v>
      </c>
      <c r="K287" s="43">
        <v>0.4007</v>
      </c>
      <c r="L287" s="43">
        <v>38.75</v>
      </c>
      <c r="M287" s="43">
        <v>5.2387</v>
      </c>
      <c r="N287" s="43"/>
      <c r="O287" s="43">
        <v>0.6841</v>
      </c>
      <c r="P287" s="43">
        <v>0.5114</v>
      </c>
      <c r="Q287" s="43">
        <v>0.6398</v>
      </c>
      <c r="R287" s="46">
        <f t="shared" si="167"/>
        <v>4.0726</v>
      </c>
      <c r="S287" s="43">
        <f t="shared" ref="S287:U287" si="766">O287-I287</f>
        <v>0.2674</v>
      </c>
      <c r="T287" s="46">
        <f t="shared" si="766"/>
        <v>0.093</v>
      </c>
      <c r="U287" s="43">
        <f t="shared" si="766"/>
        <v>0.2391</v>
      </c>
      <c r="V287" s="43">
        <f t="shared" si="699"/>
        <v>0.5065</v>
      </c>
      <c r="W287" s="46">
        <f t="shared" si="700"/>
        <v>0.5995</v>
      </c>
      <c r="X287" s="43">
        <v>5.1605</v>
      </c>
      <c r="Y287" s="43">
        <v>0.4777</v>
      </c>
      <c r="Z287" s="43">
        <v>0.4326</v>
      </c>
      <c r="AA287" s="43">
        <v>0.4319</v>
      </c>
      <c r="AB287" s="43"/>
      <c r="AC287" s="43">
        <f t="shared" si="684"/>
        <v>3.9944</v>
      </c>
      <c r="AD287" s="43">
        <f t="shared" ref="AD287:AF287" si="767">Y287-I287</f>
        <v>0.061</v>
      </c>
      <c r="AE287" s="46">
        <f t="shared" si="767"/>
        <v>0.0142</v>
      </c>
      <c r="AF287" s="43">
        <f t="shared" si="767"/>
        <v>0.0312</v>
      </c>
      <c r="AG287" s="46">
        <f t="shared" si="702"/>
        <v>0.0922</v>
      </c>
      <c r="AH287" s="46">
        <f t="shared" si="581"/>
        <v>0.0782</v>
      </c>
      <c r="AI287" s="43">
        <f t="shared" ref="AI287:AK287" si="768">S287-AD287</f>
        <v>0.2064</v>
      </c>
      <c r="AJ287" s="46">
        <f t="shared" si="768"/>
        <v>0.0788</v>
      </c>
      <c r="AK287" s="43">
        <f t="shared" si="768"/>
        <v>0.2079</v>
      </c>
      <c r="AL287" s="46">
        <f t="shared" si="704"/>
        <v>0.4143</v>
      </c>
      <c r="AM287" s="46">
        <f t="shared" si="705"/>
        <v>0.4931</v>
      </c>
      <c r="AN287" s="46">
        <f t="shared" si="690"/>
        <v>15.98053133</v>
      </c>
      <c r="AO287" s="43">
        <f t="shared" si="706"/>
        <v>42.1618333</v>
      </c>
      <c r="AP287" s="46">
        <f t="shared" si="691"/>
        <v>19.02003379</v>
      </c>
      <c r="AQ287" s="46">
        <f t="shared" si="707"/>
        <v>72.89621318</v>
      </c>
      <c r="AR287" s="46">
        <f t="shared" si="692"/>
        <v>2.424813747</v>
      </c>
      <c r="AS287" s="46"/>
      <c r="AT287" s="46"/>
      <c r="AU287" s="43">
        <f t="shared" si="693"/>
        <v>1.934881894</v>
      </c>
      <c r="AV287" s="43">
        <f t="shared" si="708"/>
        <v>5.104847026</v>
      </c>
      <c r="AW287" s="43">
        <f t="shared" si="694"/>
        <v>10.17286254</v>
      </c>
      <c r="AX287" s="43">
        <f t="shared" si="251"/>
        <v>0.008474613138</v>
      </c>
      <c r="AY287" s="46">
        <f t="shared" si="252"/>
        <v>12.10774444</v>
      </c>
      <c r="AZ287" s="36"/>
      <c r="BA287" s="36"/>
    </row>
    <row r="288" ht="15.75" customHeight="1">
      <c r="A288" s="43">
        <v>350.0</v>
      </c>
      <c r="B288" s="62">
        <v>44707.0</v>
      </c>
      <c r="C288" s="46">
        <v>303.0</v>
      </c>
      <c r="D288" s="43">
        <v>8.0</v>
      </c>
      <c r="E288" s="63">
        <v>9.0</v>
      </c>
      <c r="F288" s="43" t="s">
        <v>55</v>
      </c>
      <c r="G288" s="70">
        <v>1.1796</v>
      </c>
      <c r="H288" s="70"/>
      <c r="I288" s="70">
        <v>0.416</v>
      </c>
      <c r="J288" s="70">
        <v>0.4082</v>
      </c>
      <c r="K288" s="71">
        <v>0.398</v>
      </c>
      <c r="L288" s="73">
        <v>39.0</v>
      </c>
      <c r="M288" s="43">
        <v>5.1513</v>
      </c>
      <c r="N288" s="43"/>
      <c r="O288" s="43">
        <v>0.6861</v>
      </c>
      <c r="P288" s="43">
        <v>0.5076</v>
      </c>
      <c r="Q288" s="43">
        <v>0.6164</v>
      </c>
      <c r="R288" s="72">
        <f t="shared" si="167"/>
        <v>3.9717</v>
      </c>
      <c r="S288" s="71">
        <f t="shared" ref="S288:U288" si="769">O288-I288</f>
        <v>0.2701</v>
      </c>
      <c r="T288" s="72">
        <f t="shared" si="769"/>
        <v>0.0994</v>
      </c>
      <c r="U288" s="71">
        <f t="shared" si="769"/>
        <v>0.2184</v>
      </c>
      <c r="V288" s="71">
        <f t="shared" si="699"/>
        <v>0.4885</v>
      </c>
      <c r="W288" s="72">
        <f t="shared" si="700"/>
        <v>0.5879</v>
      </c>
      <c r="X288" s="43">
        <v>5.0794</v>
      </c>
      <c r="Y288" s="43">
        <v>0.4875</v>
      </c>
      <c r="Z288" s="43">
        <v>0.4259</v>
      </c>
      <c r="AA288" s="43">
        <v>0.4248</v>
      </c>
      <c r="AB288" s="43"/>
      <c r="AC288" s="71">
        <f t="shared" si="684"/>
        <v>3.8998</v>
      </c>
      <c r="AD288" s="71">
        <f t="shared" ref="AD288:AF288" si="770">Y288-I288</f>
        <v>0.0715</v>
      </c>
      <c r="AE288" s="72">
        <f t="shared" si="770"/>
        <v>0.0177</v>
      </c>
      <c r="AF288" s="71">
        <f t="shared" si="770"/>
        <v>0.0268</v>
      </c>
      <c r="AG288" s="72">
        <f t="shared" si="702"/>
        <v>0.0983</v>
      </c>
      <c r="AH288" s="72">
        <f t="shared" si="581"/>
        <v>0.0719</v>
      </c>
      <c r="AI288" s="71">
        <f t="shared" ref="AI288:AK288" si="771">S288-AD288</f>
        <v>0.1986</v>
      </c>
      <c r="AJ288" s="72">
        <f t="shared" si="771"/>
        <v>0.0817</v>
      </c>
      <c r="AK288" s="71">
        <f t="shared" si="771"/>
        <v>0.1916</v>
      </c>
      <c r="AL288" s="72">
        <f t="shared" si="704"/>
        <v>0.3902</v>
      </c>
      <c r="AM288" s="72">
        <f t="shared" si="705"/>
        <v>0.4719</v>
      </c>
      <c r="AN288" s="46">
        <f t="shared" si="690"/>
        <v>17.31299004</v>
      </c>
      <c r="AO288" s="43">
        <f t="shared" si="706"/>
        <v>40.60182242</v>
      </c>
      <c r="AP288" s="46">
        <f t="shared" si="691"/>
        <v>20.93798052</v>
      </c>
      <c r="AQ288" s="46">
        <f t="shared" si="707"/>
        <v>68.35533357</v>
      </c>
      <c r="AR288" s="46">
        <f t="shared" si="692"/>
        <v>2.440691671</v>
      </c>
      <c r="AS288" s="46"/>
      <c r="AT288" s="46"/>
      <c r="AU288" s="43">
        <f t="shared" si="693"/>
        <v>2.057053655</v>
      </c>
      <c r="AV288" s="43">
        <f t="shared" si="708"/>
        <v>4.824130725</v>
      </c>
      <c r="AW288" s="43">
        <f t="shared" si="694"/>
        <v>9.824508397</v>
      </c>
      <c r="AX288" s="43">
        <f t="shared" si="251"/>
        <v>0.007955292571</v>
      </c>
      <c r="AY288" s="46">
        <f t="shared" si="252"/>
        <v>11.88156205</v>
      </c>
      <c r="AZ288" s="36"/>
      <c r="BA288" s="36"/>
    </row>
    <row r="289" ht="15.75" customHeight="1">
      <c r="A289" s="43">
        <v>351.0</v>
      </c>
      <c r="B289" s="62">
        <v>44707.0</v>
      </c>
      <c r="C289" s="46">
        <v>303.0</v>
      </c>
      <c r="D289" s="43">
        <v>8.0</v>
      </c>
      <c r="E289" s="63">
        <v>9.0</v>
      </c>
      <c r="F289" s="43" t="s">
        <v>55</v>
      </c>
      <c r="G289" s="67">
        <v>1.1852</v>
      </c>
      <c r="H289" s="67"/>
      <c r="I289" s="67">
        <v>0.4135</v>
      </c>
      <c r="J289" s="67">
        <v>0.414</v>
      </c>
      <c r="K289" s="43">
        <v>0.3942</v>
      </c>
      <c r="L289" s="73">
        <v>35.0</v>
      </c>
      <c r="M289" s="43">
        <v>4.2229</v>
      </c>
      <c r="N289" s="43"/>
      <c r="O289" s="43">
        <v>0.5871</v>
      </c>
      <c r="P289" s="71">
        <v>0.4769</v>
      </c>
      <c r="Q289" s="43">
        <v>0.5376</v>
      </c>
      <c r="R289" s="46">
        <f t="shared" si="167"/>
        <v>3.0377</v>
      </c>
      <c r="S289" s="43">
        <f t="shared" ref="S289:U289" si="772">O289-I289</f>
        <v>0.1736</v>
      </c>
      <c r="T289" s="72">
        <f t="shared" si="772"/>
        <v>0.0629</v>
      </c>
      <c r="U289" s="43">
        <f t="shared" si="772"/>
        <v>0.1434</v>
      </c>
      <c r="V289" s="43">
        <f t="shared" si="699"/>
        <v>0.317</v>
      </c>
      <c r="W289" s="46">
        <f t="shared" si="700"/>
        <v>0.3799</v>
      </c>
      <c r="X289" s="43">
        <v>4.1563</v>
      </c>
      <c r="Y289" s="43">
        <v>0.4552</v>
      </c>
      <c r="Z289" s="43">
        <v>0.4262</v>
      </c>
      <c r="AA289" s="43">
        <v>0.417</v>
      </c>
      <c r="AB289" s="43"/>
      <c r="AC289" s="43">
        <f t="shared" si="684"/>
        <v>2.9711</v>
      </c>
      <c r="AD289" s="43">
        <f t="shared" ref="AD289:AF289" si="773">Y289-I289</f>
        <v>0.0417</v>
      </c>
      <c r="AE289" s="46">
        <f t="shared" si="773"/>
        <v>0.0122</v>
      </c>
      <c r="AF289" s="43">
        <f t="shared" si="773"/>
        <v>0.0228</v>
      </c>
      <c r="AG289" s="46">
        <f t="shared" si="702"/>
        <v>0.0645</v>
      </c>
      <c r="AH289" s="46">
        <f t="shared" si="581"/>
        <v>0.0666</v>
      </c>
      <c r="AI289" s="43">
        <f t="shared" ref="AI289:AK289" si="774">S289-AD289</f>
        <v>0.1319</v>
      </c>
      <c r="AJ289" s="72">
        <f t="shared" si="774"/>
        <v>0.0507</v>
      </c>
      <c r="AK289" s="43">
        <f t="shared" si="774"/>
        <v>0.1206</v>
      </c>
      <c r="AL289" s="46">
        <f t="shared" si="704"/>
        <v>0.2525</v>
      </c>
      <c r="AM289" s="72">
        <f t="shared" si="705"/>
        <v>0.3032</v>
      </c>
      <c r="AN289" s="46">
        <f t="shared" si="690"/>
        <v>16.72163588</v>
      </c>
      <c r="AO289" s="43">
        <f t="shared" si="706"/>
        <v>39.77572559</v>
      </c>
      <c r="AP289" s="46">
        <f t="shared" si="691"/>
        <v>20.07920792</v>
      </c>
      <c r="AQ289" s="46">
        <f t="shared" si="707"/>
        <v>66.04600219</v>
      </c>
      <c r="AR289" s="46">
        <f t="shared" si="692"/>
        <v>2.4929754</v>
      </c>
      <c r="AS289" s="46"/>
      <c r="AT289" s="46"/>
      <c r="AU289" s="43">
        <f t="shared" si="693"/>
        <v>1.669025908</v>
      </c>
      <c r="AV289" s="43">
        <f t="shared" si="708"/>
        <v>3.970108964</v>
      </c>
      <c r="AW289" s="43">
        <f t="shared" si="694"/>
        <v>8.312209896</v>
      </c>
      <c r="AX289" s="43">
        <f t="shared" si="251"/>
        <v>0.007071720117</v>
      </c>
      <c r="AY289" s="46">
        <f t="shared" si="252"/>
        <v>9.981235803</v>
      </c>
      <c r="AZ289" s="36"/>
      <c r="BA289" s="36"/>
    </row>
    <row r="290" ht="15.75" customHeight="1">
      <c r="A290" s="43">
        <v>372.0</v>
      </c>
      <c r="B290" s="62">
        <v>44707.0</v>
      </c>
      <c r="C290" s="46">
        <v>303.0</v>
      </c>
      <c r="D290" s="43">
        <v>8.0</v>
      </c>
      <c r="E290" s="63">
        <v>10.0</v>
      </c>
      <c r="F290" s="43" t="s">
        <v>52</v>
      </c>
      <c r="G290" s="67">
        <v>1.1774</v>
      </c>
      <c r="H290" s="67"/>
      <c r="I290" s="67">
        <v>0.4081</v>
      </c>
      <c r="J290" s="67">
        <v>0.4051</v>
      </c>
      <c r="K290" s="43">
        <v>0.3945</v>
      </c>
      <c r="L290" s="43">
        <v>40.0</v>
      </c>
      <c r="M290" s="43">
        <v>6.4152</v>
      </c>
      <c r="N290" s="43"/>
      <c r="O290" s="43">
        <v>0.6924</v>
      </c>
      <c r="P290" s="43">
        <v>0.4613</v>
      </c>
      <c r="Q290" s="43">
        <v>0.6022</v>
      </c>
      <c r="R290" s="46">
        <f t="shared" si="167"/>
        <v>5.2378</v>
      </c>
      <c r="S290" s="43">
        <f t="shared" ref="S290:U290" si="775">O290-I290</f>
        <v>0.2843</v>
      </c>
      <c r="T290" s="46">
        <f t="shared" si="775"/>
        <v>0.0562</v>
      </c>
      <c r="U290" s="43">
        <f t="shared" si="775"/>
        <v>0.2077</v>
      </c>
      <c r="V290" s="43">
        <f t="shared" si="699"/>
        <v>0.492</v>
      </c>
      <c r="W290" s="46">
        <f t="shared" si="700"/>
        <v>0.5482</v>
      </c>
      <c r="X290" s="43">
        <v>6.3329</v>
      </c>
      <c r="Y290" s="43">
        <v>0.4788</v>
      </c>
      <c r="Z290" s="43">
        <v>0.4155</v>
      </c>
      <c r="AA290" s="43">
        <v>0.4162</v>
      </c>
      <c r="AB290" s="43"/>
      <c r="AC290" s="43">
        <f t="shared" si="684"/>
        <v>5.1555</v>
      </c>
      <c r="AD290" s="43">
        <f t="shared" ref="AD290:AF290" si="776">Y290-I290</f>
        <v>0.0707</v>
      </c>
      <c r="AE290" s="46">
        <f t="shared" si="776"/>
        <v>0.0104</v>
      </c>
      <c r="AF290" s="43">
        <f t="shared" si="776"/>
        <v>0.0217</v>
      </c>
      <c r="AG290" s="46">
        <f t="shared" si="702"/>
        <v>0.0924</v>
      </c>
      <c r="AH290" s="46">
        <f t="shared" si="581"/>
        <v>0.0823</v>
      </c>
      <c r="AI290" s="43">
        <f t="shared" ref="AI290:AK290" si="777">S290-AD290</f>
        <v>0.2136</v>
      </c>
      <c r="AJ290" s="46">
        <f t="shared" si="777"/>
        <v>0.0458</v>
      </c>
      <c r="AK290" s="43">
        <f t="shared" si="777"/>
        <v>0.186</v>
      </c>
      <c r="AL290" s="46">
        <f t="shared" si="704"/>
        <v>0.3996</v>
      </c>
      <c r="AM290" s="46">
        <f t="shared" si="705"/>
        <v>0.4454</v>
      </c>
      <c r="AN290" s="46">
        <f t="shared" si="690"/>
        <v>10.28289178</v>
      </c>
      <c r="AO290" s="43">
        <f t="shared" si="706"/>
        <v>41.76021554</v>
      </c>
      <c r="AP290" s="46">
        <f t="shared" si="691"/>
        <v>11.46146146</v>
      </c>
      <c r="AQ290" s="46">
        <f t="shared" si="707"/>
        <v>71.70393215</v>
      </c>
      <c r="AR290" s="46">
        <f t="shared" si="692"/>
        <v>1.217650344</v>
      </c>
      <c r="AS290" s="46"/>
      <c r="AT290" s="46"/>
      <c r="AU290" s="43">
        <f t="shared" si="693"/>
        <v>0.8744129215</v>
      </c>
      <c r="AV290" s="43">
        <f t="shared" si="708"/>
        <v>3.551109244</v>
      </c>
      <c r="AW290" s="43">
        <f t="shared" si="694"/>
        <v>7.62915728</v>
      </c>
      <c r="AX290" s="43">
        <f t="shared" si="251"/>
        <v>0.006959375</v>
      </c>
      <c r="AY290" s="46">
        <f t="shared" si="252"/>
        <v>8.503570201</v>
      </c>
      <c r="AZ290" s="36"/>
      <c r="BA290" s="36"/>
    </row>
    <row r="291" ht="15.75" customHeight="1">
      <c r="A291" s="43">
        <v>373.0</v>
      </c>
      <c r="B291" s="62">
        <v>44707.0</v>
      </c>
      <c r="C291" s="46">
        <v>303.0</v>
      </c>
      <c r="D291" s="43">
        <v>8.0</v>
      </c>
      <c r="E291" s="63">
        <v>10.0</v>
      </c>
      <c r="F291" s="43" t="s">
        <v>52</v>
      </c>
      <c r="G291" s="67">
        <v>1.1897</v>
      </c>
      <c r="H291" s="67"/>
      <c r="I291" s="67">
        <v>0.4119</v>
      </c>
      <c r="J291" s="67">
        <v>0.4095</v>
      </c>
      <c r="K291" s="43">
        <v>0.3923</v>
      </c>
      <c r="L291" s="43">
        <v>32.35</v>
      </c>
      <c r="M291" s="43">
        <v>5.9395</v>
      </c>
      <c r="N291" s="43"/>
      <c r="O291" s="43">
        <v>0.7074</v>
      </c>
      <c r="P291" s="43">
        <v>0.5254</v>
      </c>
      <c r="Q291" s="43">
        <v>0.628</v>
      </c>
      <c r="R291" s="46">
        <f t="shared" si="167"/>
        <v>4.7498</v>
      </c>
      <c r="S291" s="43">
        <f t="shared" ref="S291:U291" si="778">O291-I291</f>
        <v>0.2955</v>
      </c>
      <c r="T291" s="46">
        <f t="shared" si="778"/>
        <v>0.1159</v>
      </c>
      <c r="U291" s="43">
        <f t="shared" si="778"/>
        <v>0.2357</v>
      </c>
      <c r="V291" s="43">
        <f t="shared" si="699"/>
        <v>0.5312</v>
      </c>
      <c r="W291" s="46">
        <f t="shared" si="700"/>
        <v>0.6471</v>
      </c>
      <c r="X291" s="43">
        <v>5.8529</v>
      </c>
      <c r="Y291" s="43">
        <v>0.4868</v>
      </c>
      <c r="Z291" s="43">
        <v>0.4269</v>
      </c>
      <c r="AA291" s="43">
        <v>0.4209</v>
      </c>
      <c r="AB291" s="43"/>
      <c r="AC291" s="43">
        <f t="shared" si="684"/>
        <v>4.6632</v>
      </c>
      <c r="AD291" s="43">
        <f t="shared" ref="AD291:AF291" si="779">Y291-I291</f>
        <v>0.0749</v>
      </c>
      <c r="AE291" s="46">
        <f t="shared" si="779"/>
        <v>0.0174</v>
      </c>
      <c r="AF291" s="43">
        <f t="shared" si="779"/>
        <v>0.0286</v>
      </c>
      <c r="AG291" s="46">
        <f t="shared" si="702"/>
        <v>0.1035</v>
      </c>
      <c r="AH291" s="46">
        <f t="shared" si="581"/>
        <v>0.0866</v>
      </c>
      <c r="AI291" s="43">
        <f t="shared" ref="AI291:AK291" si="780">S291-AD291</f>
        <v>0.2206</v>
      </c>
      <c r="AJ291" s="46">
        <f t="shared" si="780"/>
        <v>0.0985</v>
      </c>
      <c r="AK291" s="43">
        <f t="shared" si="780"/>
        <v>0.2071</v>
      </c>
      <c r="AL291" s="46">
        <f t="shared" si="704"/>
        <v>0.4277</v>
      </c>
      <c r="AM291" s="46">
        <f t="shared" si="705"/>
        <v>0.5262</v>
      </c>
      <c r="AN291" s="46">
        <f t="shared" si="690"/>
        <v>18.71911821</v>
      </c>
      <c r="AO291" s="43">
        <f t="shared" si="706"/>
        <v>39.35765868</v>
      </c>
      <c r="AP291" s="46">
        <f t="shared" si="691"/>
        <v>23.03016133</v>
      </c>
      <c r="AQ291" s="46">
        <f t="shared" si="707"/>
        <v>64.90128486</v>
      </c>
      <c r="AR291" s="46">
        <f t="shared" si="692"/>
        <v>6.959988564</v>
      </c>
      <c r="AS291" s="46"/>
      <c r="AT291" s="46"/>
      <c r="AU291" s="43">
        <f t="shared" si="693"/>
        <v>2.073771527</v>
      </c>
      <c r="AV291" s="43">
        <f t="shared" si="708"/>
        <v>4.360183587</v>
      </c>
      <c r="AW291" s="43">
        <f t="shared" si="694"/>
        <v>9.004589667</v>
      </c>
      <c r="AX291" s="43">
        <f t="shared" si="251"/>
        <v>0.01554275455</v>
      </c>
      <c r="AY291" s="46">
        <f t="shared" si="252"/>
        <v>11.07836119</v>
      </c>
      <c r="AZ291" s="36"/>
      <c r="BA291" s="36"/>
    </row>
    <row r="292" ht="15.75" customHeight="1">
      <c r="A292" s="43">
        <v>374.0</v>
      </c>
      <c r="B292" s="62">
        <v>44707.0</v>
      </c>
      <c r="C292" s="46">
        <v>303.0</v>
      </c>
      <c r="D292" s="43">
        <v>8.0</v>
      </c>
      <c r="E292" s="63">
        <v>10.0</v>
      </c>
      <c r="F292" s="43" t="s">
        <v>52</v>
      </c>
      <c r="G292" s="67">
        <v>1.1774</v>
      </c>
      <c r="H292" s="67"/>
      <c r="I292" s="67">
        <v>0.4104</v>
      </c>
      <c r="J292" s="67">
        <v>0.4167</v>
      </c>
      <c r="K292" s="43">
        <v>0.3954</v>
      </c>
      <c r="L292" s="43">
        <v>40.25</v>
      </c>
      <c r="M292" s="43">
        <v>5.7613</v>
      </c>
      <c r="N292" s="43"/>
      <c r="O292" s="43">
        <v>0.7462</v>
      </c>
      <c r="P292" s="43">
        <v>0.7801</v>
      </c>
      <c r="Q292" s="43">
        <v>0.6359</v>
      </c>
      <c r="R292" s="46">
        <f t="shared" si="167"/>
        <v>4.5839</v>
      </c>
      <c r="S292" s="43">
        <f t="shared" ref="S292:U292" si="781">O292-I292</f>
        <v>0.3358</v>
      </c>
      <c r="T292" s="46">
        <f t="shared" si="781"/>
        <v>0.3634</v>
      </c>
      <c r="U292" s="43">
        <f t="shared" si="781"/>
        <v>0.2405</v>
      </c>
      <c r="V292" s="43">
        <f t="shared" si="699"/>
        <v>0.5763</v>
      </c>
      <c r="W292" s="46">
        <f t="shared" si="700"/>
        <v>0.9397</v>
      </c>
      <c r="X292" s="43">
        <v>5.6636</v>
      </c>
      <c r="Y292" s="43">
        <v>0.5001</v>
      </c>
      <c r="Z292" s="43">
        <v>0.4806</v>
      </c>
      <c r="AA292" s="43">
        <v>0.4245</v>
      </c>
      <c r="AB292" s="43"/>
      <c r="AC292" s="43">
        <f t="shared" si="684"/>
        <v>4.4862</v>
      </c>
      <c r="AD292" s="43">
        <f t="shared" ref="AD292:AF292" si="782">Y292-I292</f>
        <v>0.0897</v>
      </c>
      <c r="AE292" s="46">
        <f t="shared" si="782"/>
        <v>0.0639</v>
      </c>
      <c r="AF292" s="43">
        <f t="shared" si="782"/>
        <v>0.0291</v>
      </c>
      <c r="AG292" s="46">
        <f t="shared" si="702"/>
        <v>0.1188</v>
      </c>
      <c r="AH292" s="46">
        <f t="shared" si="581"/>
        <v>0.0977</v>
      </c>
      <c r="AI292" s="43">
        <f t="shared" ref="AI292:AK292" si="783">S292-AD292</f>
        <v>0.2461</v>
      </c>
      <c r="AJ292" s="46">
        <f t="shared" si="783"/>
        <v>0.2995</v>
      </c>
      <c r="AK292" s="43">
        <f t="shared" si="783"/>
        <v>0.2114</v>
      </c>
      <c r="AL292" s="46">
        <f t="shared" si="704"/>
        <v>0.4575</v>
      </c>
      <c r="AM292" s="46">
        <f t="shared" si="705"/>
        <v>0.757</v>
      </c>
      <c r="AN292" s="46">
        <f t="shared" si="690"/>
        <v>39.56406869</v>
      </c>
      <c r="AO292" s="43">
        <f t="shared" si="706"/>
        <v>27.92602378</v>
      </c>
      <c r="AP292" s="46">
        <f t="shared" si="691"/>
        <v>65.46448087</v>
      </c>
      <c r="AQ292" s="46">
        <f t="shared" si="707"/>
        <v>38.74633431</v>
      </c>
      <c r="AR292" s="46">
        <f t="shared" si="692"/>
        <v>7.737368938</v>
      </c>
      <c r="AS292" s="46"/>
      <c r="AT292" s="46"/>
      <c r="AU292" s="43">
        <f t="shared" si="693"/>
        <v>6.533737647</v>
      </c>
      <c r="AV292" s="43">
        <f t="shared" si="708"/>
        <v>4.611793451</v>
      </c>
      <c r="AW292" s="43">
        <f t="shared" si="694"/>
        <v>9.980584219</v>
      </c>
      <c r="AX292" s="43">
        <f t="shared" si="251"/>
        <v>0.01160909126</v>
      </c>
      <c r="AY292" s="46">
        <f t="shared" si="252"/>
        <v>16.51432187</v>
      </c>
      <c r="AZ292" s="36"/>
      <c r="BA292" s="36"/>
    </row>
    <row r="293" ht="15.75" customHeight="1">
      <c r="A293" s="43">
        <v>375.0</v>
      </c>
      <c r="B293" s="62">
        <v>44707.0</v>
      </c>
      <c r="C293" s="46">
        <v>303.0</v>
      </c>
      <c r="D293" s="43">
        <v>8.0</v>
      </c>
      <c r="E293" s="63">
        <v>10.0</v>
      </c>
      <c r="F293" s="43" t="s">
        <v>52</v>
      </c>
      <c r="G293" s="67">
        <v>1.1847</v>
      </c>
      <c r="H293" s="67"/>
      <c r="I293" s="67">
        <v>0.4142</v>
      </c>
      <c r="J293" s="67">
        <v>0.4142</v>
      </c>
      <c r="K293" s="43">
        <v>0.3959</v>
      </c>
      <c r="L293" s="43">
        <v>46.95</v>
      </c>
      <c r="M293" s="43">
        <v>4.244</v>
      </c>
      <c r="N293" s="43"/>
      <c r="O293" s="43">
        <v>0.6257</v>
      </c>
      <c r="P293" s="43">
        <v>0.6204</v>
      </c>
      <c r="Q293" s="43">
        <v>0.523</v>
      </c>
      <c r="R293" s="46">
        <f t="shared" si="167"/>
        <v>3.0593</v>
      </c>
      <c r="S293" s="43">
        <f t="shared" ref="S293:U293" si="784">O293-I293</f>
        <v>0.2115</v>
      </c>
      <c r="T293" s="46">
        <f t="shared" si="784"/>
        <v>0.2062</v>
      </c>
      <c r="U293" s="43">
        <f t="shared" si="784"/>
        <v>0.1271</v>
      </c>
      <c r="V293" s="43">
        <f t="shared" si="699"/>
        <v>0.3386</v>
      </c>
      <c r="W293" s="46">
        <f t="shared" si="700"/>
        <v>0.5448</v>
      </c>
      <c r="X293" s="43">
        <v>4.1775</v>
      </c>
      <c r="Y293" s="43">
        <v>0.4691</v>
      </c>
      <c r="Z293" s="43">
        <v>0.4437</v>
      </c>
      <c r="AA293" s="43">
        <v>0.4141</v>
      </c>
      <c r="AB293" s="43"/>
      <c r="AC293" s="43">
        <f t="shared" si="684"/>
        <v>2.9928</v>
      </c>
      <c r="AD293" s="43">
        <f t="shared" ref="AD293:AF293" si="785">Y293-I293</f>
        <v>0.0549</v>
      </c>
      <c r="AE293" s="46">
        <f t="shared" si="785"/>
        <v>0.0295</v>
      </c>
      <c r="AF293" s="43">
        <f t="shared" si="785"/>
        <v>0.0182</v>
      </c>
      <c r="AG293" s="46">
        <f t="shared" si="702"/>
        <v>0.0731</v>
      </c>
      <c r="AH293" s="46">
        <f t="shared" si="581"/>
        <v>0.0665</v>
      </c>
      <c r="AI293" s="43">
        <f t="shared" ref="AI293:AK293" si="786">S293-AD293</f>
        <v>0.1566</v>
      </c>
      <c r="AJ293" s="46">
        <f t="shared" si="786"/>
        <v>0.1767</v>
      </c>
      <c r="AK293" s="43">
        <f t="shared" si="786"/>
        <v>0.1089</v>
      </c>
      <c r="AL293" s="46">
        <f t="shared" si="704"/>
        <v>0.2655</v>
      </c>
      <c r="AM293" s="46">
        <f t="shared" si="705"/>
        <v>0.4422</v>
      </c>
      <c r="AN293" s="46">
        <f t="shared" si="690"/>
        <v>39.95929444</v>
      </c>
      <c r="AO293" s="43">
        <f t="shared" si="706"/>
        <v>24.62686567</v>
      </c>
      <c r="AP293" s="46">
        <f t="shared" si="691"/>
        <v>66.55367232</v>
      </c>
      <c r="AQ293" s="46">
        <f t="shared" si="707"/>
        <v>32.67326733</v>
      </c>
      <c r="AR293" s="46">
        <f t="shared" si="692"/>
        <v>2.246456457</v>
      </c>
      <c r="AS293" s="46"/>
      <c r="AT293" s="46"/>
      <c r="AU293" s="43">
        <f t="shared" si="693"/>
        <v>5.775831072</v>
      </c>
      <c r="AV293" s="43">
        <f t="shared" si="708"/>
        <v>3.559637826</v>
      </c>
      <c r="AW293" s="43">
        <f t="shared" si="694"/>
        <v>8.678455856</v>
      </c>
      <c r="AX293" s="43">
        <f t="shared" si="251"/>
        <v>0.004272793934</v>
      </c>
      <c r="AY293" s="46">
        <f t="shared" si="252"/>
        <v>14.45428693</v>
      </c>
      <c r="AZ293" s="36"/>
      <c r="BA293" s="36"/>
    </row>
    <row r="294" ht="15.75" customHeight="1">
      <c r="A294" s="43">
        <v>376.0</v>
      </c>
      <c r="B294" s="62">
        <v>44707.0</v>
      </c>
      <c r="C294" s="46">
        <v>303.0</v>
      </c>
      <c r="D294" s="43">
        <v>8.0</v>
      </c>
      <c r="E294" s="63">
        <v>11.0</v>
      </c>
      <c r="F294" s="43" t="s">
        <v>50</v>
      </c>
      <c r="G294" s="67">
        <v>1.1816</v>
      </c>
      <c r="H294" s="67"/>
      <c r="I294" s="67">
        <v>0.415</v>
      </c>
      <c r="J294" s="67">
        <v>0.4176</v>
      </c>
      <c r="K294" s="43">
        <v>0.3976</v>
      </c>
      <c r="L294" s="43">
        <v>36.3</v>
      </c>
      <c r="M294" s="43">
        <v>4.7164</v>
      </c>
      <c r="N294" s="43"/>
      <c r="O294" s="43">
        <v>0.6035</v>
      </c>
      <c r="P294" s="43">
        <v>0.4373</v>
      </c>
      <c r="Q294" s="43">
        <v>0.5096</v>
      </c>
      <c r="R294" s="46">
        <f t="shared" si="167"/>
        <v>3.5348</v>
      </c>
      <c r="S294" s="43">
        <f t="shared" ref="S294:U294" si="787">O294-I294</f>
        <v>0.1885</v>
      </c>
      <c r="T294" s="46">
        <f t="shared" si="787"/>
        <v>0.0197</v>
      </c>
      <c r="U294" s="43">
        <f t="shared" si="787"/>
        <v>0.112</v>
      </c>
      <c r="V294" s="43">
        <f t="shared" si="699"/>
        <v>0.3005</v>
      </c>
      <c r="W294" s="46">
        <f t="shared" si="700"/>
        <v>0.3202</v>
      </c>
      <c r="X294" s="43">
        <v>4.6581</v>
      </c>
      <c r="Y294" s="43">
        <v>0.4608</v>
      </c>
      <c r="Z294" s="43">
        <v>0.4217</v>
      </c>
      <c r="AA294" s="43">
        <v>0.4111</v>
      </c>
      <c r="AB294" s="43"/>
      <c r="AC294" s="43">
        <f t="shared" si="684"/>
        <v>3.4765</v>
      </c>
      <c r="AD294" s="43">
        <f t="shared" ref="AD294:AF294" si="788">Y294-I294</f>
        <v>0.0458</v>
      </c>
      <c r="AE294" s="46">
        <f t="shared" si="788"/>
        <v>0.0041</v>
      </c>
      <c r="AF294" s="43">
        <f t="shared" si="788"/>
        <v>0.0135</v>
      </c>
      <c r="AG294" s="46">
        <f t="shared" si="702"/>
        <v>0.0593</v>
      </c>
      <c r="AH294" s="46">
        <f t="shared" si="581"/>
        <v>0.0583</v>
      </c>
      <c r="AI294" s="43">
        <f t="shared" ref="AI294:AK294" si="789">S294-AD294</f>
        <v>0.1427</v>
      </c>
      <c r="AJ294" s="46">
        <f t="shared" si="789"/>
        <v>0.0156</v>
      </c>
      <c r="AK294" s="43">
        <f t="shared" si="789"/>
        <v>0.0985</v>
      </c>
      <c r="AL294" s="46">
        <f t="shared" si="704"/>
        <v>0.2412</v>
      </c>
      <c r="AM294" s="46">
        <f t="shared" si="705"/>
        <v>0.2568</v>
      </c>
      <c r="AN294" s="46">
        <f t="shared" si="690"/>
        <v>6.074766355</v>
      </c>
      <c r="AO294" s="43">
        <f t="shared" si="706"/>
        <v>38.35669782</v>
      </c>
      <c r="AP294" s="46">
        <f t="shared" si="691"/>
        <v>6.467661692</v>
      </c>
      <c r="AQ294" s="46">
        <f t="shared" si="707"/>
        <v>62.22362603</v>
      </c>
      <c r="AR294" s="46">
        <f t="shared" si="692"/>
        <v>0.6484820631</v>
      </c>
      <c r="AS294" s="46"/>
      <c r="AT294" s="46"/>
      <c r="AU294" s="43">
        <f t="shared" si="693"/>
        <v>0.4413262419</v>
      </c>
      <c r="AV294" s="43">
        <f t="shared" si="708"/>
        <v>2.786579156</v>
      </c>
      <c r="AW294" s="43">
        <f t="shared" si="694"/>
        <v>6.823582664</v>
      </c>
      <c r="AX294" s="43">
        <f t="shared" si="251"/>
        <v>0.005368774268</v>
      </c>
      <c r="AY294" s="46">
        <f t="shared" si="252"/>
        <v>7.264908906</v>
      </c>
      <c r="AZ294" s="36"/>
      <c r="BA294" s="36"/>
    </row>
    <row r="295" ht="15.75" customHeight="1">
      <c r="A295" s="43">
        <v>377.0</v>
      </c>
      <c r="B295" s="62">
        <v>44707.0</v>
      </c>
      <c r="C295" s="46">
        <v>303.0</v>
      </c>
      <c r="D295" s="43">
        <v>8.0</v>
      </c>
      <c r="E295" s="63">
        <v>11.0</v>
      </c>
      <c r="F295" s="43" t="s">
        <v>50</v>
      </c>
      <c r="G295" s="67">
        <v>1.1804</v>
      </c>
      <c r="H295" s="67"/>
      <c r="I295" s="67">
        <v>0.4087</v>
      </c>
      <c r="J295" s="67">
        <v>0.4182</v>
      </c>
      <c r="K295" s="43">
        <v>0.4048</v>
      </c>
      <c r="L295" s="43">
        <v>43.65</v>
      </c>
      <c r="M295" s="43">
        <v>7.2913</v>
      </c>
      <c r="N295" s="43"/>
      <c r="O295" s="43">
        <v>0.79</v>
      </c>
      <c r="P295" s="43">
        <v>0.5812</v>
      </c>
      <c r="Q295" s="43">
        <v>0.6293</v>
      </c>
      <c r="R295" s="46">
        <f t="shared" si="167"/>
        <v>6.1109</v>
      </c>
      <c r="S295" s="43">
        <f t="shared" ref="S295:U295" si="790">O295-I295</f>
        <v>0.3813</v>
      </c>
      <c r="T295" s="46">
        <f t="shared" si="790"/>
        <v>0.163</v>
      </c>
      <c r="U295" s="43">
        <f t="shared" si="790"/>
        <v>0.2245</v>
      </c>
      <c r="V295" s="43">
        <f t="shared" si="699"/>
        <v>0.6058</v>
      </c>
      <c r="W295" s="46">
        <f t="shared" si="700"/>
        <v>0.7688</v>
      </c>
      <c r="X295" s="43">
        <v>7.1803</v>
      </c>
      <c r="Y295" s="43">
        <v>0.5107</v>
      </c>
      <c r="Z295" s="43">
        <v>0.447</v>
      </c>
      <c r="AA295" s="43">
        <v>0.4316</v>
      </c>
      <c r="AB295" s="43"/>
      <c r="AC295" s="43">
        <f t="shared" si="684"/>
        <v>5.9999</v>
      </c>
      <c r="AD295" s="43">
        <f t="shared" ref="AD295:AF295" si="791">Y295-I295</f>
        <v>0.102</v>
      </c>
      <c r="AE295" s="46">
        <f t="shared" si="791"/>
        <v>0.0288</v>
      </c>
      <c r="AF295" s="43">
        <f t="shared" si="791"/>
        <v>0.0268</v>
      </c>
      <c r="AG295" s="46">
        <f t="shared" si="702"/>
        <v>0.1288</v>
      </c>
      <c r="AH295" s="46">
        <f t="shared" si="581"/>
        <v>0.111</v>
      </c>
      <c r="AI295" s="43">
        <f t="shared" ref="AI295:AK295" si="792">S295-AD295</f>
        <v>0.2793</v>
      </c>
      <c r="AJ295" s="46">
        <f t="shared" si="792"/>
        <v>0.1342</v>
      </c>
      <c r="AK295" s="43">
        <f t="shared" si="792"/>
        <v>0.1977</v>
      </c>
      <c r="AL295" s="46">
        <f t="shared" si="704"/>
        <v>0.477</v>
      </c>
      <c r="AM295" s="46">
        <f t="shared" si="705"/>
        <v>0.6112</v>
      </c>
      <c r="AN295" s="46">
        <f t="shared" si="690"/>
        <v>21.95680628</v>
      </c>
      <c r="AO295" s="43">
        <f t="shared" si="706"/>
        <v>32.34620419</v>
      </c>
      <c r="AP295" s="46">
        <f t="shared" si="691"/>
        <v>28.13417191</v>
      </c>
      <c r="AQ295" s="46">
        <f t="shared" si="707"/>
        <v>47.81136638</v>
      </c>
      <c r="AR295" s="46">
        <f t="shared" si="692"/>
        <v>2.386538427</v>
      </c>
      <c r="AS295" s="46"/>
      <c r="AT295" s="46"/>
      <c r="AU295" s="43">
        <f t="shared" si="693"/>
        <v>2.196075864</v>
      </c>
      <c r="AV295" s="43">
        <f t="shared" si="708"/>
        <v>3.235202671</v>
      </c>
      <c r="AW295" s="43">
        <f t="shared" si="694"/>
        <v>7.805724198</v>
      </c>
      <c r="AX295" s="43">
        <f t="shared" si="251"/>
        <v>0.007349039835</v>
      </c>
      <c r="AY295" s="46">
        <f t="shared" si="252"/>
        <v>10.00180006</v>
      </c>
      <c r="AZ295" s="36"/>
      <c r="BA295" s="36"/>
    </row>
    <row r="296" ht="15.75" customHeight="1">
      <c r="A296" s="43">
        <v>378.0</v>
      </c>
      <c r="B296" s="62">
        <v>44707.0</v>
      </c>
      <c r="C296" s="46">
        <v>303.0</v>
      </c>
      <c r="D296" s="43">
        <v>8.0</v>
      </c>
      <c r="E296" s="63">
        <v>11.0</v>
      </c>
      <c r="F296" s="43" t="s">
        <v>50</v>
      </c>
      <c r="G296" s="70">
        <v>1.1842</v>
      </c>
      <c r="H296" s="70"/>
      <c r="I296" s="70">
        <v>0.4114</v>
      </c>
      <c r="J296" s="70">
        <v>0.4093</v>
      </c>
      <c r="K296" s="71">
        <v>0.397</v>
      </c>
      <c r="L296" s="43">
        <v>40.8</v>
      </c>
      <c r="M296" s="43">
        <v>5.6357</v>
      </c>
      <c r="N296" s="43"/>
      <c r="O296" s="43">
        <v>0.7029</v>
      </c>
      <c r="P296" s="43">
        <v>0.4393</v>
      </c>
      <c r="Q296" s="43">
        <v>0.6646</v>
      </c>
      <c r="R296" s="72">
        <f t="shared" si="167"/>
        <v>4.4515</v>
      </c>
      <c r="S296" s="71">
        <f t="shared" ref="S296:U296" si="793">O296-I296</f>
        <v>0.2915</v>
      </c>
      <c r="T296" s="72">
        <f t="shared" si="793"/>
        <v>0.03</v>
      </c>
      <c r="U296" s="71">
        <f t="shared" si="793"/>
        <v>0.2676</v>
      </c>
      <c r="V296" s="71">
        <f t="shared" si="699"/>
        <v>0.5591</v>
      </c>
      <c r="W296" s="72">
        <f t="shared" si="700"/>
        <v>0.5891</v>
      </c>
      <c r="X296" s="43">
        <v>5.5318</v>
      </c>
      <c r="Y296" s="43">
        <v>0.4868</v>
      </c>
      <c r="Z296" s="43">
        <v>0.4163</v>
      </c>
      <c r="AA296" s="43">
        <v>0.4277</v>
      </c>
      <c r="AB296" s="43"/>
      <c r="AC296" s="71">
        <f t="shared" si="684"/>
        <v>4.3476</v>
      </c>
      <c r="AD296" s="71">
        <f t="shared" ref="AD296:AF296" si="794">Y296-I296</f>
        <v>0.0754</v>
      </c>
      <c r="AE296" s="72">
        <f t="shared" si="794"/>
        <v>0.007</v>
      </c>
      <c r="AF296" s="71">
        <f t="shared" si="794"/>
        <v>0.0307</v>
      </c>
      <c r="AG296" s="72">
        <f t="shared" si="702"/>
        <v>0.1061</v>
      </c>
      <c r="AH296" s="72">
        <f t="shared" si="581"/>
        <v>0.1039</v>
      </c>
      <c r="AI296" s="71">
        <f t="shared" ref="AI296:AK296" si="795">S296-AD296</f>
        <v>0.2161</v>
      </c>
      <c r="AJ296" s="72">
        <f t="shared" si="795"/>
        <v>0.023</v>
      </c>
      <c r="AK296" s="71">
        <f t="shared" si="795"/>
        <v>0.2369</v>
      </c>
      <c r="AL296" s="72">
        <f t="shared" si="704"/>
        <v>0.453</v>
      </c>
      <c r="AM296" s="72">
        <f t="shared" si="705"/>
        <v>0.476</v>
      </c>
      <c r="AN296" s="46">
        <f t="shared" si="690"/>
        <v>4.831932773</v>
      </c>
      <c r="AO296" s="43">
        <f t="shared" si="706"/>
        <v>49.76890756</v>
      </c>
      <c r="AP296" s="46">
        <f t="shared" si="691"/>
        <v>5.077262693</v>
      </c>
      <c r="AQ296" s="46">
        <f t="shared" si="707"/>
        <v>99.07988289</v>
      </c>
      <c r="AR296" s="46">
        <f t="shared" si="692"/>
        <v>0.5581888576</v>
      </c>
      <c r="AS296" s="46"/>
      <c r="AT296" s="46"/>
      <c r="AU296" s="43">
        <f t="shared" si="693"/>
        <v>0.5166797709</v>
      </c>
      <c r="AV296" s="43">
        <f t="shared" si="708"/>
        <v>5.32180164</v>
      </c>
      <c r="AW296" s="43">
        <f t="shared" si="694"/>
        <v>10.17634505</v>
      </c>
      <c r="AX296" s="43">
        <f t="shared" si="251"/>
        <v>0.007008522363</v>
      </c>
      <c r="AY296" s="46">
        <f t="shared" si="252"/>
        <v>10.69302482</v>
      </c>
      <c r="AZ296" s="36"/>
      <c r="BA296" s="36"/>
    </row>
    <row r="297" ht="15.75" customHeight="1">
      <c r="A297" s="43">
        <v>379.0</v>
      </c>
      <c r="B297" s="62">
        <v>44707.0</v>
      </c>
      <c r="C297" s="46">
        <v>303.0</v>
      </c>
      <c r="D297" s="43">
        <v>8.0</v>
      </c>
      <c r="E297" s="63">
        <v>11.0</v>
      </c>
      <c r="F297" s="43" t="s">
        <v>50</v>
      </c>
      <c r="G297" s="67">
        <v>1.1927</v>
      </c>
      <c r="H297" s="67"/>
      <c r="I297" s="67">
        <v>0.4143</v>
      </c>
      <c r="J297" s="67">
        <v>0.4094</v>
      </c>
      <c r="K297" s="43">
        <v>0.3929</v>
      </c>
      <c r="L297" s="43">
        <v>39.8</v>
      </c>
      <c r="M297" s="43">
        <v>5.4628</v>
      </c>
      <c r="N297" s="43"/>
      <c r="O297" s="43">
        <v>0.6844</v>
      </c>
      <c r="P297" s="43">
        <v>0.4688</v>
      </c>
      <c r="Q297" s="43">
        <v>0.5511</v>
      </c>
      <c r="R297" s="46">
        <f t="shared" si="167"/>
        <v>4.2701</v>
      </c>
      <c r="S297" s="43">
        <f t="shared" ref="S297:U297" si="796">O297-I297</f>
        <v>0.2701</v>
      </c>
      <c r="T297" s="46">
        <f t="shared" si="796"/>
        <v>0.0594</v>
      </c>
      <c r="U297" s="43">
        <f t="shared" si="796"/>
        <v>0.1582</v>
      </c>
      <c r="V297" s="43">
        <f t="shared" si="699"/>
        <v>0.4283</v>
      </c>
      <c r="W297" s="46">
        <f t="shared" si="700"/>
        <v>0.4877</v>
      </c>
      <c r="X297" s="43">
        <v>5.3842</v>
      </c>
      <c r="Y297" s="43">
        <v>0.4937</v>
      </c>
      <c r="Z297" s="43">
        <v>0.421</v>
      </c>
      <c r="AA297" s="43">
        <v>0.412</v>
      </c>
      <c r="AB297" s="43"/>
      <c r="AC297" s="43">
        <f t="shared" si="684"/>
        <v>4.1915</v>
      </c>
      <c r="AD297" s="43">
        <f t="shared" ref="AD297:AF297" si="797">Y297-I297</f>
        <v>0.0794</v>
      </c>
      <c r="AE297" s="46">
        <f t="shared" si="797"/>
        <v>0.0116</v>
      </c>
      <c r="AF297" s="43">
        <f t="shared" si="797"/>
        <v>0.0191</v>
      </c>
      <c r="AG297" s="46">
        <f t="shared" si="702"/>
        <v>0.0985</v>
      </c>
      <c r="AH297" s="46">
        <f t="shared" si="581"/>
        <v>0.0786</v>
      </c>
      <c r="AI297" s="43">
        <f t="shared" ref="AI297:AK297" si="798">S297-AD297</f>
        <v>0.1907</v>
      </c>
      <c r="AJ297" s="46">
        <f t="shared" si="798"/>
        <v>0.0478</v>
      </c>
      <c r="AK297" s="43">
        <f t="shared" si="798"/>
        <v>0.1391</v>
      </c>
      <c r="AL297" s="46">
        <f t="shared" si="704"/>
        <v>0.3298</v>
      </c>
      <c r="AM297" s="46">
        <f t="shared" si="705"/>
        <v>0.3776</v>
      </c>
      <c r="AN297" s="46">
        <f t="shared" si="690"/>
        <v>12.65889831</v>
      </c>
      <c r="AO297" s="43">
        <f t="shared" si="706"/>
        <v>36.83792373</v>
      </c>
      <c r="AP297" s="46">
        <f t="shared" si="691"/>
        <v>14.4936325</v>
      </c>
      <c r="AQ297" s="46">
        <f t="shared" si="707"/>
        <v>58.32285115</v>
      </c>
      <c r="AR297" s="46">
        <f t="shared" si="692"/>
        <v>1.300498117</v>
      </c>
      <c r="AS297" s="46"/>
      <c r="AT297" s="46"/>
      <c r="AU297" s="43">
        <f t="shared" si="693"/>
        <v>1.119411723</v>
      </c>
      <c r="AV297" s="43">
        <f t="shared" si="708"/>
        <v>3.257534952</v>
      </c>
      <c r="AW297" s="43">
        <f t="shared" si="694"/>
        <v>7.723472518</v>
      </c>
      <c r="AX297" s="43">
        <f t="shared" si="251"/>
        <v>0.005989392431</v>
      </c>
      <c r="AY297" s="46">
        <f t="shared" si="252"/>
        <v>8.842884242</v>
      </c>
      <c r="AZ297" s="36"/>
      <c r="BA297" s="36"/>
    </row>
    <row r="298" ht="15.75" customHeight="1">
      <c r="A298" s="43">
        <v>352.0</v>
      </c>
      <c r="B298" s="62">
        <v>44707.0</v>
      </c>
      <c r="C298" s="46">
        <v>303.0</v>
      </c>
      <c r="D298" s="43">
        <v>8.0</v>
      </c>
      <c r="E298" s="63">
        <v>12.0</v>
      </c>
      <c r="F298" s="43" t="s">
        <v>51</v>
      </c>
      <c r="G298" s="67">
        <v>1.1808</v>
      </c>
      <c r="H298" s="67"/>
      <c r="I298" s="67">
        <v>0.4171</v>
      </c>
      <c r="J298" s="67">
        <v>0.4101</v>
      </c>
      <c r="K298" s="43">
        <v>0.3933</v>
      </c>
      <c r="L298" s="73">
        <v>41.0</v>
      </c>
      <c r="M298" s="43">
        <v>5.0972</v>
      </c>
      <c r="N298" s="43"/>
      <c r="O298" s="43">
        <v>0.6979</v>
      </c>
      <c r="P298" s="43">
        <v>0.7675</v>
      </c>
      <c r="Q298" s="43">
        <v>0.5616</v>
      </c>
      <c r="R298" s="46">
        <f t="shared" si="167"/>
        <v>3.9164</v>
      </c>
      <c r="S298" s="43">
        <f t="shared" ref="S298:U298" si="799">O298-I298</f>
        <v>0.2808</v>
      </c>
      <c r="T298" s="46">
        <f t="shared" si="799"/>
        <v>0.3574</v>
      </c>
      <c r="U298" s="43">
        <f t="shared" si="799"/>
        <v>0.1683</v>
      </c>
      <c r="V298" s="43">
        <f t="shared" si="699"/>
        <v>0.4491</v>
      </c>
      <c r="W298" s="46">
        <f t="shared" si="700"/>
        <v>0.8065</v>
      </c>
      <c r="X298" s="43">
        <v>5.0238</v>
      </c>
      <c r="Y298" s="43">
        <v>0.4803</v>
      </c>
      <c r="Z298" s="43">
        <v>0.4674</v>
      </c>
      <c r="AA298" s="43">
        <v>0.4188</v>
      </c>
      <c r="AB298" s="43"/>
      <c r="AC298" s="43">
        <f t="shared" si="684"/>
        <v>3.843</v>
      </c>
      <c r="AD298" s="43">
        <f t="shared" ref="AD298:AF298" si="800">Y298-I298</f>
        <v>0.0632</v>
      </c>
      <c r="AE298" s="46">
        <f t="shared" si="800"/>
        <v>0.0573</v>
      </c>
      <c r="AF298" s="43">
        <f t="shared" si="800"/>
        <v>0.0255</v>
      </c>
      <c r="AG298" s="46">
        <f t="shared" si="702"/>
        <v>0.0887</v>
      </c>
      <c r="AH298" s="46">
        <f t="shared" si="581"/>
        <v>0.0734</v>
      </c>
      <c r="AI298" s="43">
        <f t="shared" ref="AI298:AK298" si="801">S298-AD298</f>
        <v>0.2176</v>
      </c>
      <c r="AJ298" s="46">
        <f t="shared" si="801"/>
        <v>0.3001</v>
      </c>
      <c r="AK298" s="43">
        <f t="shared" si="801"/>
        <v>0.1428</v>
      </c>
      <c r="AL298" s="46">
        <f t="shared" si="704"/>
        <v>0.3604</v>
      </c>
      <c r="AM298" s="46">
        <f t="shared" si="705"/>
        <v>0.6605</v>
      </c>
      <c r="AN298" s="46">
        <f t="shared" si="690"/>
        <v>45.43527631</v>
      </c>
      <c r="AO298" s="43">
        <f t="shared" si="706"/>
        <v>21.61998486</v>
      </c>
      <c r="AP298" s="46">
        <f t="shared" si="691"/>
        <v>83.26859046</v>
      </c>
      <c r="AQ298" s="46">
        <f t="shared" si="707"/>
        <v>27.58354259</v>
      </c>
      <c r="AR298" s="46">
        <f t="shared" si="692"/>
        <v>7.120979134</v>
      </c>
      <c r="AS298" s="46"/>
      <c r="AT298" s="46"/>
      <c r="AU298" s="43">
        <f t="shared" si="693"/>
        <v>7.662649372</v>
      </c>
      <c r="AV298" s="43">
        <f t="shared" si="708"/>
        <v>3.646205699</v>
      </c>
      <c r="AW298" s="43">
        <f t="shared" si="694"/>
        <v>9.202328669</v>
      </c>
      <c r="AX298" s="43">
        <f t="shared" si="251"/>
        <v>0.009583436108</v>
      </c>
      <c r="AY298" s="46">
        <f t="shared" si="252"/>
        <v>16.86497804</v>
      </c>
      <c r="AZ298" s="36"/>
      <c r="BA298" s="36"/>
    </row>
    <row r="299" ht="15.75" customHeight="1">
      <c r="A299" s="43">
        <v>353.0</v>
      </c>
      <c r="B299" s="62">
        <v>44707.0</v>
      </c>
      <c r="C299" s="46">
        <v>303.0</v>
      </c>
      <c r="D299" s="43">
        <v>8.0</v>
      </c>
      <c r="E299" s="63">
        <v>12.0</v>
      </c>
      <c r="F299" s="43" t="s">
        <v>51</v>
      </c>
      <c r="G299" s="70">
        <v>1.1818</v>
      </c>
      <c r="H299" s="70"/>
      <c r="I299" s="70">
        <v>0.4118</v>
      </c>
      <c r="J299" s="70">
        <v>0.4101</v>
      </c>
      <c r="K299" s="71">
        <v>0.3949</v>
      </c>
      <c r="L299" s="43">
        <v>37.6</v>
      </c>
      <c r="M299" s="43">
        <v>5.2994</v>
      </c>
      <c r="N299" s="43"/>
      <c r="O299" s="43">
        <v>0.6479</v>
      </c>
      <c r="P299" s="43">
        <v>0.4867</v>
      </c>
      <c r="Q299" s="43">
        <v>0.5118</v>
      </c>
      <c r="R299" s="72">
        <f t="shared" si="167"/>
        <v>4.1176</v>
      </c>
      <c r="S299" s="71">
        <f t="shared" ref="S299:U299" si="802">O299-I299</f>
        <v>0.2361</v>
      </c>
      <c r="T299" s="72">
        <f t="shared" si="802"/>
        <v>0.0766</v>
      </c>
      <c r="U299" s="71">
        <f t="shared" si="802"/>
        <v>0.1169</v>
      </c>
      <c r="V299" s="71">
        <f t="shared" si="699"/>
        <v>0.353</v>
      </c>
      <c r="W299" s="72">
        <f t="shared" si="700"/>
        <v>0.4296</v>
      </c>
      <c r="X299" s="43">
        <v>5.2285</v>
      </c>
      <c r="Y299" s="43">
        <v>0.4772</v>
      </c>
      <c r="Z299" s="43">
        <v>0.4232</v>
      </c>
      <c r="AA299" s="43">
        <v>0.4113</v>
      </c>
      <c r="AB299" s="43"/>
      <c r="AC299" s="71">
        <f t="shared" si="684"/>
        <v>4.0467</v>
      </c>
      <c r="AD299" s="71">
        <f t="shared" ref="AD299:AF299" si="803">Y299-I299</f>
        <v>0.0654</v>
      </c>
      <c r="AE299" s="72">
        <f t="shared" si="803"/>
        <v>0.0131</v>
      </c>
      <c r="AF299" s="71">
        <f t="shared" si="803"/>
        <v>0.0164</v>
      </c>
      <c r="AG299" s="72">
        <f t="shared" si="702"/>
        <v>0.0818</v>
      </c>
      <c r="AH299" s="72">
        <f t="shared" si="581"/>
        <v>0.0709</v>
      </c>
      <c r="AI299" s="71">
        <f t="shared" ref="AI299:AK299" si="804">S299-AD299</f>
        <v>0.1707</v>
      </c>
      <c r="AJ299" s="72">
        <f t="shared" si="804"/>
        <v>0.0635</v>
      </c>
      <c r="AK299" s="71">
        <f t="shared" si="804"/>
        <v>0.1005</v>
      </c>
      <c r="AL299" s="72">
        <f t="shared" si="704"/>
        <v>0.2712</v>
      </c>
      <c r="AM299" s="72">
        <f t="shared" si="705"/>
        <v>0.3347</v>
      </c>
      <c r="AN299" s="46">
        <f t="shared" si="690"/>
        <v>18.97221392</v>
      </c>
      <c r="AO299" s="43">
        <f t="shared" si="706"/>
        <v>30.02688975</v>
      </c>
      <c r="AP299" s="46">
        <f t="shared" si="691"/>
        <v>23.41445428</v>
      </c>
      <c r="AQ299" s="46">
        <f t="shared" si="707"/>
        <v>42.91204099</v>
      </c>
      <c r="AR299" s="46">
        <f t="shared" si="692"/>
        <v>2.244797021</v>
      </c>
      <c r="AS299" s="46"/>
      <c r="AT299" s="46"/>
      <c r="AU299" s="43">
        <f t="shared" si="693"/>
        <v>1.542160482</v>
      </c>
      <c r="AV299" s="43">
        <f t="shared" si="708"/>
        <v>2.44074218</v>
      </c>
      <c r="AW299" s="43">
        <f t="shared" si="694"/>
        <v>6.586360987</v>
      </c>
      <c r="AX299" s="43">
        <f t="shared" si="251"/>
        <v>0.006296398077</v>
      </c>
      <c r="AY299" s="46">
        <f t="shared" si="252"/>
        <v>8.128521469</v>
      </c>
      <c r="AZ299" s="36"/>
      <c r="BA299" s="36"/>
    </row>
    <row r="300" ht="15.75" customHeight="1">
      <c r="A300" s="43">
        <v>354.0</v>
      </c>
      <c r="B300" s="62">
        <v>44707.0</v>
      </c>
      <c r="C300" s="46">
        <v>303.0</v>
      </c>
      <c r="D300" s="43">
        <v>8.0</v>
      </c>
      <c r="E300" s="63">
        <v>12.0</v>
      </c>
      <c r="F300" s="43" t="s">
        <v>51</v>
      </c>
      <c r="G300" s="70">
        <v>1.1707</v>
      </c>
      <c r="H300" s="70"/>
      <c r="I300" s="70">
        <v>0.4096</v>
      </c>
      <c r="J300" s="70">
        <v>0.4117</v>
      </c>
      <c r="K300" s="71">
        <v>0.4</v>
      </c>
      <c r="L300" s="43">
        <v>34.8</v>
      </c>
      <c r="M300" s="43">
        <v>4.6078</v>
      </c>
      <c r="N300" s="43"/>
      <c r="O300" s="43">
        <v>0.6185</v>
      </c>
      <c r="P300" s="43">
        <v>0.7169</v>
      </c>
      <c r="Q300" s="43">
        <v>0.5625</v>
      </c>
      <c r="R300" s="72">
        <f t="shared" si="167"/>
        <v>3.4371</v>
      </c>
      <c r="S300" s="71">
        <f t="shared" ref="S300:U300" si="805">O300-I300</f>
        <v>0.2089</v>
      </c>
      <c r="T300" s="72">
        <f t="shared" si="805"/>
        <v>0.3052</v>
      </c>
      <c r="U300" s="71">
        <f t="shared" si="805"/>
        <v>0.1625</v>
      </c>
      <c r="V300" s="71">
        <f t="shared" si="699"/>
        <v>0.3714</v>
      </c>
      <c r="W300" s="72">
        <f t="shared" si="700"/>
        <v>0.6766</v>
      </c>
      <c r="X300" s="43">
        <v>4.5479</v>
      </c>
      <c r="Y300" s="43">
        <v>0.4552</v>
      </c>
      <c r="Z300" s="43">
        <v>0.4608</v>
      </c>
      <c r="AA300" s="43">
        <v>0.4215</v>
      </c>
      <c r="AB300" s="43"/>
      <c r="AC300" s="71">
        <f t="shared" si="684"/>
        <v>3.3772</v>
      </c>
      <c r="AD300" s="71">
        <f t="shared" ref="AD300:AF300" si="806">Y300-I300</f>
        <v>0.0456</v>
      </c>
      <c r="AE300" s="72">
        <f t="shared" si="806"/>
        <v>0.0491</v>
      </c>
      <c r="AF300" s="71">
        <f t="shared" si="806"/>
        <v>0.0215</v>
      </c>
      <c r="AG300" s="72">
        <f t="shared" si="702"/>
        <v>0.0671</v>
      </c>
      <c r="AH300" s="72">
        <f t="shared" si="581"/>
        <v>0.0599</v>
      </c>
      <c r="AI300" s="71">
        <f t="shared" ref="AI300:AK300" si="807">S300-AD300</f>
        <v>0.1633</v>
      </c>
      <c r="AJ300" s="72">
        <f t="shared" si="807"/>
        <v>0.2561</v>
      </c>
      <c r="AK300" s="71">
        <f t="shared" si="807"/>
        <v>0.141</v>
      </c>
      <c r="AL300" s="72">
        <f t="shared" si="704"/>
        <v>0.3043</v>
      </c>
      <c r="AM300" s="72">
        <f t="shared" si="705"/>
        <v>0.5604</v>
      </c>
      <c r="AN300" s="46">
        <f t="shared" si="690"/>
        <v>45.69950036</v>
      </c>
      <c r="AO300" s="43">
        <f t="shared" si="706"/>
        <v>25.16059957</v>
      </c>
      <c r="AP300" s="46">
        <f t="shared" si="691"/>
        <v>84.16036806</v>
      </c>
      <c r="AQ300" s="46">
        <f t="shared" si="707"/>
        <v>33.61945637</v>
      </c>
      <c r="AR300" s="46">
        <f t="shared" si="692"/>
        <v>12.9294645</v>
      </c>
      <c r="AS300" s="46"/>
      <c r="AT300" s="46"/>
      <c r="AU300" s="43">
        <f t="shared" si="693"/>
        <v>7.451048849</v>
      </c>
      <c r="AV300" s="43">
        <f t="shared" si="708"/>
        <v>4.10229554</v>
      </c>
      <c r="AW300" s="43">
        <f t="shared" si="694"/>
        <v>8.853393849</v>
      </c>
      <c r="AX300" s="43">
        <f t="shared" si="251"/>
        <v>0.01329720594</v>
      </c>
      <c r="AY300" s="46">
        <f t="shared" si="252"/>
        <v>16.3044427</v>
      </c>
      <c r="AZ300" s="36"/>
      <c r="BA300" s="36"/>
    </row>
    <row r="301" ht="15.75" customHeight="1">
      <c r="A301" s="43">
        <v>355.0</v>
      </c>
      <c r="B301" s="62">
        <v>44707.0</v>
      </c>
      <c r="C301" s="46">
        <v>303.0</v>
      </c>
      <c r="D301" s="43">
        <v>8.0</v>
      </c>
      <c r="E301" s="63">
        <v>12.0</v>
      </c>
      <c r="F301" s="43" t="s">
        <v>51</v>
      </c>
      <c r="G301" s="70">
        <v>1.1809</v>
      </c>
      <c r="H301" s="70"/>
      <c r="I301" s="70">
        <v>0.4095</v>
      </c>
      <c r="J301" s="70">
        <v>0.4131</v>
      </c>
      <c r="K301" s="71">
        <v>0.393</v>
      </c>
      <c r="L301" s="43">
        <v>43.95</v>
      </c>
      <c r="M301" s="43">
        <v>6.5335</v>
      </c>
      <c r="N301" s="43"/>
      <c r="O301" s="43">
        <v>0.7339</v>
      </c>
      <c r="P301" s="43">
        <v>0.8523</v>
      </c>
      <c r="Q301" s="43">
        <v>0.6061</v>
      </c>
      <c r="R301" s="72">
        <f t="shared" si="167"/>
        <v>5.3526</v>
      </c>
      <c r="S301" s="71">
        <f t="shared" ref="S301:U301" si="808">O301-I301</f>
        <v>0.3244</v>
      </c>
      <c r="T301" s="72">
        <f t="shared" si="808"/>
        <v>0.4392</v>
      </c>
      <c r="U301" s="71">
        <f t="shared" si="808"/>
        <v>0.2131</v>
      </c>
      <c r="V301" s="71">
        <f t="shared" si="699"/>
        <v>0.5375</v>
      </c>
      <c r="W301" s="72">
        <f t="shared" si="700"/>
        <v>0.9767</v>
      </c>
      <c r="X301" s="43">
        <v>6.4311</v>
      </c>
      <c r="Y301" s="43">
        <v>0.487</v>
      </c>
      <c r="Z301" s="43">
        <v>0.4683</v>
      </c>
      <c r="AA301" s="43">
        <v>0.4207</v>
      </c>
      <c r="AB301" s="43"/>
      <c r="AC301" s="71">
        <f t="shared" si="684"/>
        <v>5.2502</v>
      </c>
      <c r="AD301" s="71">
        <f t="shared" ref="AD301:AF301" si="809">Y301-I301</f>
        <v>0.0775</v>
      </c>
      <c r="AE301" s="72">
        <f t="shared" si="809"/>
        <v>0.0552</v>
      </c>
      <c r="AF301" s="71">
        <f t="shared" si="809"/>
        <v>0.0277</v>
      </c>
      <c r="AG301" s="72">
        <f t="shared" si="702"/>
        <v>0.1052</v>
      </c>
      <c r="AH301" s="72">
        <f t="shared" si="581"/>
        <v>0.1024</v>
      </c>
      <c r="AI301" s="71">
        <f t="shared" ref="AI301:AK301" si="810">S301-AD301</f>
        <v>0.2469</v>
      </c>
      <c r="AJ301" s="72">
        <f t="shared" si="810"/>
        <v>0.384</v>
      </c>
      <c r="AK301" s="71">
        <f t="shared" si="810"/>
        <v>0.1854</v>
      </c>
      <c r="AL301" s="72">
        <f t="shared" si="704"/>
        <v>0.4323</v>
      </c>
      <c r="AM301" s="72">
        <f t="shared" si="705"/>
        <v>0.8163</v>
      </c>
      <c r="AN301" s="46">
        <f t="shared" si="690"/>
        <v>47.04152885</v>
      </c>
      <c r="AO301" s="43">
        <f t="shared" si="706"/>
        <v>22.71223815</v>
      </c>
      <c r="AP301" s="46">
        <f t="shared" si="691"/>
        <v>88.82720333</v>
      </c>
      <c r="AQ301" s="46">
        <f t="shared" si="707"/>
        <v>29.38659058</v>
      </c>
      <c r="AR301" s="46">
        <f t="shared" si="692"/>
        <v>6.616814548</v>
      </c>
      <c r="AS301" s="46"/>
      <c r="AT301" s="46"/>
      <c r="AU301" s="43">
        <f t="shared" si="693"/>
        <v>7.174083623</v>
      </c>
      <c r="AV301" s="43">
        <f t="shared" si="708"/>
        <v>3.463737249</v>
      </c>
      <c r="AW301" s="43">
        <f t="shared" si="694"/>
        <v>8.076448829</v>
      </c>
      <c r="AX301" s="43">
        <f t="shared" si="251"/>
        <v>0.009615528474</v>
      </c>
      <c r="AY301" s="46">
        <f t="shared" si="252"/>
        <v>15.25053245</v>
      </c>
      <c r="AZ301" s="36"/>
      <c r="BA301" s="36"/>
    </row>
    <row r="302" ht="15.75" customHeight="1">
      <c r="A302" s="43">
        <v>524.0</v>
      </c>
      <c r="B302" s="62">
        <v>44741.0</v>
      </c>
      <c r="C302" s="46">
        <v>337.0</v>
      </c>
      <c r="D302" s="43">
        <v>8.0</v>
      </c>
      <c r="E302" s="63">
        <v>9.0</v>
      </c>
      <c r="F302" s="43" t="s">
        <v>55</v>
      </c>
      <c r="G302" s="43">
        <v>1.0873</v>
      </c>
      <c r="H302" s="43"/>
      <c r="I302" s="43">
        <v>0.4001</v>
      </c>
      <c r="J302" s="43">
        <v>0.4119</v>
      </c>
      <c r="K302" s="43">
        <v>0.3991</v>
      </c>
      <c r="L302" s="43">
        <v>38.2</v>
      </c>
      <c r="M302" s="43">
        <v>5.215</v>
      </c>
      <c r="N302" s="43"/>
      <c r="O302" s="43">
        <v>0.7175</v>
      </c>
      <c r="P302" s="43">
        <v>0.4659</v>
      </c>
      <c r="Q302" s="43">
        <v>0.5911</v>
      </c>
      <c r="R302" s="46">
        <f t="shared" si="167"/>
        <v>4.1277</v>
      </c>
      <c r="S302" s="43">
        <f t="shared" ref="S302:U302" si="811">O302-I302</f>
        <v>0.3174</v>
      </c>
      <c r="T302" s="46">
        <f t="shared" si="811"/>
        <v>0.054</v>
      </c>
      <c r="U302" s="43">
        <f t="shared" si="811"/>
        <v>0.192</v>
      </c>
      <c r="V302" s="43">
        <f t="shared" si="699"/>
        <v>0.5094</v>
      </c>
      <c r="W302" s="46">
        <f t="shared" si="700"/>
        <v>0.5634</v>
      </c>
      <c r="X302" s="43">
        <v>5.1418</v>
      </c>
      <c r="Y302" s="43">
        <v>0.4792</v>
      </c>
      <c r="Z302" s="43">
        <v>0.4227</v>
      </c>
      <c r="AA302" s="43">
        <v>0.4261</v>
      </c>
      <c r="AB302" s="43"/>
      <c r="AC302" s="43">
        <f t="shared" si="684"/>
        <v>4.0545</v>
      </c>
      <c r="AD302" s="43">
        <f t="shared" ref="AD302:AF302" si="812">Y302-I302</f>
        <v>0.0791</v>
      </c>
      <c r="AE302" s="46">
        <f t="shared" si="812"/>
        <v>0.0108</v>
      </c>
      <c r="AF302" s="43">
        <f t="shared" si="812"/>
        <v>0.027</v>
      </c>
      <c r="AG302" s="46">
        <f t="shared" si="702"/>
        <v>0.1061</v>
      </c>
      <c r="AH302" s="46">
        <f t="shared" si="581"/>
        <v>0.0732</v>
      </c>
      <c r="AI302" s="43">
        <f t="shared" ref="AI302:AK302" si="813">S302-AD302</f>
        <v>0.2383</v>
      </c>
      <c r="AJ302" s="46">
        <f t="shared" si="813"/>
        <v>0.0432</v>
      </c>
      <c r="AK302" s="43">
        <f t="shared" si="813"/>
        <v>0.165</v>
      </c>
      <c r="AL302" s="46">
        <f t="shared" si="704"/>
        <v>0.4033</v>
      </c>
      <c r="AM302" s="46">
        <f t="shared" si="705"/>
        <v>0.4465</v>
      </c>
      <c r="AN302" s="46">
        <f t="shared" si="690"/>
        <v>9.67525196</v>
      </c>
      <c r="AO302" s="43">
        <f t="shared" si="706"/>
        <v>36.95408735</v>
      </c>
      <c r="AP302" s="46">
        <f t="shared" si="691"/>
        <v>10.71162906</v>
      </c>
      <c r="AQ302" s="46">
        <f t="shared" si="707"/>
        <v>58.61456483</v>
      </c>
      <c r="AR302" s="46">
        <f t="shared" si="692"/>
        <v>1.419794007</v>
      </c>
      <c r="AS302" s="46"/>
      <c r="AT302" s="46"/>
      <c r="AU302" s="43">
        <f t="shared" si="693"/>
        <v>1.046587688</v>
      </c>
      <c r="AV302" s="43">
        <f t="shared" si="708"/>
        <v>3.997383531</v>
      </c>
      <c r="AW302" s="43">
        <f t="shared" si="694"/>
        <v>9.770574412</v>
      </c>
      <c r="AX302" s="43">
        <f t="shared" si="251"/>
        <v>0.008009978945</v>
      </c>
      <c r="AY302" s="46">
        <f t="shared" si="252"/>
        <v>10.8171621</v>
      </c>
      <c r="AZ302" s="36"/>
      <c r="BA302" s="36"/>
    </row>
    <row r="303" ht="15.75" customHeight="1">
      <c r="A303" s="43">
        <v>525.0</v>
      </c>
      <c r="B303" s="62">
        <v>44741.0</v>
      </c>
      <c r="C303" s="46">
        <v>337.0</v>
      </c>
      <c r="D303" s="43">
        <v>8.0</v>
      </c>
      <c r="E303" s="63">
        <v>9.0</v>
      </c>
      <c r="F303" s="43" t="s">
        <v>55</v>
      </c>
      <c r="G303" s="43">
        <v>1.1046</v>
      </c>
      <c r="H303" s="43"/>
      <c r="I303" s="43">
        <v>0.3955</v>
      </c>
      <c r="J303" s="43">
        <v>0.4054</v>
      </c>
      <c r="K303" s="43">
        <v>0.3976</v>
      </c>
      <c r="L303" s="43">
        <v>38.125</v>
      </c>
      <c r="M303" s="43">
        <v>5.2818</v>
      </c>
      <c r="N303" s="43"/>
      <c r="O303" s="43">
        <v>0.7093</v>
      </c>
      <c r="P303" s="43">
        <v>0.4303</v>
      </c>
      <c r="Q303" s="43">
        <v>0.606</v>
      </c>
      <c r="R303" s="46">
        <f t="shared" si="167"/>
        <v>4.1772</v>
      </c>
      <c r="S303" s="43">
        <f t="shared" ref="S303:U303" si="814">O303-I303</f>
        <v>0.3138</v>
      </c>
      <c r="T303" s="46">
        <f t="shared" si="814"/>
        <v>0.0249</v>
      </c>
      <c r="U303" s="43">
        <f t="shared" si="814"/>
        <v>0.2084</v>
      </c>
      <c r="V303" s="43">
        <f t="shared" si="699"/>
        <v>0.5222</v>
      </c>
      <c r="W303" s="46">
        <f t="shared" si="700"/>
        <v>0.5471</v>
      </c>
      <c r="X303" s="43">
        <v>5.1908</v>
      </c>
      <c r="Y303" s="43">
        <v>0.4696</v>
      </c>
      <c r="Z303" s="43">
        <v>0.4106</v>
      </c>
      <c r="AA303" s="43">
        <v>0.4262</v>
      </c>
      <c r="AB303" s="43"/>
      <c r="AC303" s="43">
        <f t="shared" si="684"/>
        <v>4.0862</v>
      </c>
      <c r="AD303" s="43">
        <f t="shared" ref="AD303:AF303" si="815">Y303-I303</f>
        <v>0.0741</v>
      </c>
      <c r="AE303" s="46">
        <f t="shared" si="815"/>
        <v>0.0052</v>
      </c>
      <c r="AF303" s="43">
        <f t="shared" si="815"/>
        <v>0.0286</v>
      </c>
      <c r="AG303" s="46">
        <f t="shared" si="702"/>
        <v>0.1027</v>
      </c>
      <c r="AH303" s="46">
        <f t="shared" si="581"/>
        <v>0.091</v>
      </c>
      <c r="AI303" s="43">
        <f t="shared" ref="AI303:AK303" si="816">S303-AD303</f>
        <v>0.2397</v>
      </c>
      <c r="AJ303" s="46">
        <f t="shared" si="816"/>
        <v>0.0197</v>
      </c>
      <c r="AK303" s="43">
        <f t="shared" si="816"/>
        <v>0.1798</v>
      </c>
      <c r="AL303" s="46">
        <f t="shared" si="704"/>
        <v>0.4195</v>
      </c>
      <c r="AM303" s="46">
        <f t="shared" si="705"/>
        <v>0.4392</v>
      </c>
      <c r="AN303" s="46">
        <f t="shared" si="690"/>
        <v>4.485428051</v>
      </c>
      <c r="AO303" s="43">
        <f t="shared" si="706"/>
        <v>40.93806922</v>
      </c>
      <c r="AP303" s="46">
        <f t="shared" si="691"/>
        <v>4.696066746</v>
      </c>
      <c r="AQ303" s="46">
        <f t="shared" si="707"/>
        <v>69.31380108</v>
      </c>
      <c r="AR303" s="46">
        <f t="shared" si="692"/>
        <v>0.6533384744</v>
      </c>
      <c r="AS303" s="46"/>
      <c r="AT303" s="46"/>
      <c r="AU303" s="43">
        <f t="shared" si="693"/>
        <v>0.4716077755</v>
      </c>
      <c r="AV303" s="43">
        <f t="shared" si="708"/>
        <v>4.304318682</v>
      </c>
      <c r="AW303" s="43">
        <f t="shared" si="694"/>
        <v>10.04261228</v>
      </c>
      <c r="AX303" s="43">
        <f t="shared" si="251"/>
        <v>0.007925611395</v>
      </c>
      <c r="AY303" s="46">
        <f t="shared" si="252"/>
        <v>10.51422005</v>
      </c>
      <c r="AZ303" s="36"/>
      <c r="BA303" s="36"/>
    </row>
    <row r="304" ht="15.75" customHeight="1">
      <c r="A304" s="43">
        <v>526.0</v>
      </c>
      <c r="B304" s="62">
        <v>44741.0</v>
      </c>
      <c r="C304" s="46">
        <v>337.0</v>
      </c>
      <c r="D304" s="43">
        <v>8.0</v>
      </c>
      <c r="E304" s="63">
        <v>9.0</v>
      </c>
      <c r="F304" s="43" t="s">
        <v>55</v>
      </c>
      <c r="G304" s="43">
        <v>1.105</v>
      </c>
      <c r="H304" s="43"/>
      <c r="I304" s="43">
        <v>0.3934</v>
      </c>
      <c r="J304" s="43">
        <v>0.4054</v>
      </c>
      <c r="K304" s="43">
        <v>0.3986</v>
      </c>
      <c r="L304" s="43">
        <v>40.9</v>
      </c>
      <c r="M304" s="43">
        <v>4.4724</v>
      </c>
      <c r="N304" s="43"/>
      <c r="O304" s="43">
        <v>0.7875</v>
      </c>
      <c r="P304" s="43">
        <v>0.4846</v>
      </c>
      <c r="Q304" s="43">
        <v>0.656</v>
      </c>
      <c r="R304" s="46">
        <f t="shared" si="167"/>
        <v>3.3674</v>
      </c>
      <c r="S304" s="43">
        <f t="shared" ref="S304:U304" si="817">O304-I304</f>
        <v>0.3941</v>
      </c>
      <c r="T304" s="46">
        <f t="shared" si="817"/>
        <v>0.0792</v>
      </c>
      <c r="U304" s="43">
        <f t="shared" si="817"/>
        <v>0.2574</v>
      </c>
      <c r="V304" s="43">
        <f t="shared" si="699"/>
        <v>0.6515</v>
      </c>
      <c r="W304" s="46">
        <f t="shared" si="700"/>
        <v>0.7307</v>
      </c>
      <c r="X304" s="43">
        <v>4.4097</v>
      </c>
      <c r="Y304" s="43">
        <v>0.4804</v>
      </c>
      <c r="Z304" s="43">
        <v>0.4177</v>
      </c>
      <c r="AA304" s="43">
        <v>0.4291</v>
      </c>
      <c r="AB304" s="43"/>
      <c r="AC304" s="43">
        <f t="shared" si="684"/>
        <v>3.3047</v>
      </c>
      <c r="AD304" s="43">
        <f t="shared" ref="AD304:AF304" si="818">Y304-I304</f>
        <v>0.087</v>
      </c>
      <c r="AE304" s="46">
        <f t="shared" si="818"/>
        <v>0.0123</v>
      </c>
      <c r="AF304" s="43">
        <f t="shared" si="818"/>
        <v>0.0305</v>
      </c>
      <c r="AG304" s="46">
        <f t="shared" si="702"/>
        <v>0.1175</v>
      </c>
      <c r="AH304" s="46">
        <f t="shared" si="581"/>
        <v>0.0627</v>
      </c>
      <c r="AI304" s="43">
        <f t="shared" ref="AI304:AK304" si="819">S304-AD304</f>
        <v>0.3071</v>
      </c>
      <c r="AJ304" s="46">
        <f t="shared" si="819"/>
        <v>0.0669</v>
      </c>
      <c r="AK304" s="43">
        <f t="shared" si="819"/>
        <v>0.2269</v>
      </c>
      <c r="AL304" s="46">
        <f t="shared" si="704"/>
        <v>0.534</v>
      </c>
      <c r="AM304" s="46">
        <f t="shared" si="705"/>
        <v>0.6009</v>
      </c>
      <c r="AN304" s="46">
        <f t="shared" si="690"/>
        <v>11.13330005</v>
      </c>
      <c r="AO304" s="43">
        <f t="shared" si="706"/>
        <v>37.76002663</v>
      </c>
      <c r="AP304" s="46">
        <f t="shared" si="691"/>
        <v>12.52808989</v>
      </c>
      <c r="AQ304" s="46">
        <f t="shared" si="707"/>
        <v>60.6684492</v>
      </c>
      <c r="AR304" s="46">
        <f t="shared" si="692"/>
        <v>1.605401492</v>
      </c>
      <c r="AS304" s="46"/>
      <c r="AT304" s="46"/>
      <c r="AU304" s="43">
        <f t="shared" si="693"/>
        <v>1.986695967</v>
      </c>
      <c r="AV304" s="43">
        <f t="shared" si="708"/>
        <v>6.738136248</v>
      </c>
      <c r="AW304" s="43">
        <f t="shared" si="694"/>
        <v>15.85793194</v>
      </c>
      <c r="AX304" s="43">
        <f t="shared" si="251"/>
        <v>0.008782785577</v>
      </c>
      <c r="AY304" s="46">
        <f t="shared" si="252"/>
        <v>17.8446279</v>
      </c>
      <c r="AZ304" s="36"/>
      <c r="BA304" s="36"/>
    </row>
    <row r="305" ht="15.75" customHeight="1">
      <c r="A305" s="43">
        <v>527.0</v>
      </c>
      <c r="B305" s="62">
        <v>44741.0</v>
      </c>
      <c r="C305" s="46">
        <v>337.0</v>
      </c>
      <c r="D305" s="43">
        <v>8.0</v>
      </c>
      <c r="E305" s="63">
        <v>9.0</v>
      </c>
      <c r="F305" s="43" t="s">
        <v>55</v>
      </c>
      <c r="G305" s="43">
        <v>1.0928</v>
      </c>
      <c r="H305" s="43"/>
      <c r="I305" s="43">
        <v>0.3911</v>
      </c>
      <c r="J305" s="43">
        <v>0.4082</v>
      </c>
      <c r="K305" s="43">
        <v>0.3989</v>
      </c>
      <c r="L305" s="43">
        <v>34.625</v>
      </c>
      <c r="M305" s="43">
        <v>5.7959</v>
      </c>
      <c r="N305" s="43"/>
      <c r="O305" s="43">
        <v>0.6202</v>
      </c>
      <c r="P305" s="43">
        <v>0.4452</v>
      </c>
      <c r="Q305" s="43">
        <v>0.5428</v>
      </c>
      <c r="R305" s="46">
        <f t="shared" si="167"/>
        <v>4.7031</v>
      </c>
      <c r="S305" s="43">
        <f t="shared" ref="S305:U305" si="820">O305-I305</f>
        <v>0.2291</v>
      </c>
      <c r="T305" s="46">
        <f t="shared" si="820"/>
        <v>0.037</v>
      </c>
      <c r="U305" s="43">
        <f t="shared" si="820"/>
        <v>0.1439</v>
      </c>
      <c r="V305" s="43">
        <f t="shared" si="699"/>
        <v>0.373</v>
      </c>
      <c r="W305" s="46">
        <f t="shared" si="700"/>
        <v>0.41</v>
      </c>
      <c r="X305" s="43">
        <v>5.7027</v>
      </c>
      <c r="Y305" s="43">
        <v>0.4566</v>
      </c>
      <c r="Z305" s="43">
        <v>0.4152</v>
      </c>
      <c r="AA305" s="43">
        <v>0.4204</v>
      </c>
      <c r="AB305" s="43"/>
      <c r="AC305" s="43">
        <f t="shared" si="684"/>
        <v>4.6099</v>
      </c>
      <c r="AD305" s="43">
        <f t="shared" ref="AD305:AF305" si="821">Y305-I305</f>
        <v>0.0655</v>
      </c>
      <c r="AE305" s="46">
        <f t="shared" si="821"/>
        <v>0.007</v>
      </c>
      <c r="AF305" s="43">
        <f t="shared" si="821"/>
        <v>0.0215</v>
      </c>
      <c r="AG305" s="46">
        <f t="shared" si="702"/>
        <v>0.087</v>
      </c>
      <c r="AH305" s="46">
        <f t="shared" si="581"/>
        <v>0.0932</v>
      </c>
      <c r="AI305" s="43">
        <f t="shared" ref="AI305:AK305" si="822">S305-AD305</f>
        <v>0.1636</v>
      </c>
      <c r="AJ305" s="46">
        <f t="shared" si="822"/>
        <v>0.03</v>
      </c>
      <c r="AK305" s="43">
        <f t="shared" si="822"/>
        <v>0.1224</v>
      </c>
      <c r="AL305" s="46">
        <f t="shared" si="704"/>
        <v>0.286</v>
      </c>
      <c r="AM305" s="46">
        <f t="shared" si="705"/>
        <v>0.316</v>
      </c>
      <c r="AN305" s="46">
        <f t="shared" si="690"/>
        <v>9.493670886</v>
      </c>
      <c r="AO305" s="43">
        <f t="shared" si="706"/>
        <v>38.73417722</v>
      </c>
      <c r="AP305" s="46">
        <f t="shared" si="691"/>
        <v>10.48951049</v>
      </c>
      <c r="AQ305" s="46">
        <f t="shared" si="707"/>
        <v>63.2231405</v>
      </c>
      <c r="AR305" s="46">
        <f t="shared" si="692"/>
        <v>1.550153432</v>
      </c>
      <c r="AS305" s="46"/>
      <c r="AT305" s="46"/>
      <c r="AU305" s="43">
        <f t="shared" si="693"/>
        <v>0.6378771449</v>
      </c>
      <c r="AV305" s="43">
        <f t="shared" si="708"/>
        <v>2.602538751</v>
      </c>
      <c r="AW305" s="43">
        <f t="shared" si="694"/>
        <v>6.081095448</v>
      </c>
      <c r="AX305" s="43">
        <f t="shared" si="251"/>
        <v>0.007612332268</v>
      </c>
      <c r="AY305" s="46">
        <f t="shared" si="252"/>
        <v>6.718972593</v>
      </c>
      <c r="AZ305" s="36"/>
      <c r="BA305" s="36"/>
    </row>
    <row r="306" ht="15.75" customHeight="1">
      <c r="A306" s="43">
        <v>528.0</v>
      </c>
      <c r="B306" s="62">
        <v>44741.0</v>
      </c>
      <c r="C306" s="46">
        <v>337.0</v>
      </c>
      <c r="D306" s="43">
        <v>8.0</v>
      </c>
      <c r="E306" s="63">
        <v>10.0</v>
      </c>
      <c r="F306" s="43" t="s">
        <v>52</v>
      </c>
      <c r="G306" s="43">
        <v>1.1051</v>
      </c>
      <c r="H306" s="43"/>
      <c r="I306" s="43">
        <v>0.3967</v>
      </c>
      <c r="J306" s="43">
        <v>0.4108</v>
      </c>
      <c r="K306" s="43">
        <v>0.4035</v>
      </c>
      <c r="L306" s="43">
        <v>34.95</v>
      </c>
      <c r="M306" s="43">
        <v>4.1162</v>
      </c>
      <c r="N306" s="43"/>
      <c r="O306" s="43">
        <v>0.5352</v>
      </c>
      <c r="P306" s="43">
        <v>0.4383</v>
      </c>
      <c r="Q306" s="43">
        <v>0.5214</v>
      </c>
      <c r="R306" s="46">
        <f t="shared" si="167"/>
        <v>3.0111</v>
      </c>
      <c r="S306" s="43">
        <f t="shared" ref="S306:U306" si="823">O306-I306</f>
        <v>0.1385</v>
      </c>
      <c r="T306" s="46">
        <f t="shared" si="823"/>
        <v>0.0275</v>
      </c>
      <c r="U306" s="43">
        <f t="shared" si="823"/>
        <v>0.1179</v>
      </c>
      <c r="V306" s="43">
        <f t="shared" si="699"/>
        <v>0.2564</v>
      </c>
      <c r="W306" s="46">
        <f t="shared" si="700"/>
        <v>0.2839</v>
      </c>
      <c r="X306" s="43">
        <v>4.0477</v>
      </c>
      <c r="Y306" s="43">
        <v>0.4265</v>
      </c>
      <c r="Z306" s="43">
        <v>0.42</v>
      </c>
      <c r="AA306" s="43">
        <v>0.4309</v>
      </c>
      <c r="AB306" s="43"/>
      <c r="AC306" s="43">
        <f t="shared" si="684"/>
        <v>2.9426</v>
      </c>
      <c r="AD306" s="43">
        <f t="shared" ref="AD306:AF306" si="824">Y306-I306</f>
        <v>0.0298</v>
      </c>
      <c r="AE306" s="46">
        <f t="shared" si="824"/>
        <v>0.0092</v>
      </c>
      <c r="AF306" s="43">
        <f t="shared" si="824"/>
        <v>0.0274</v>
      </c>
      <c r="AG306" s="46">
        <f t="shared" si="702"/>
        <v>0.0572</v>
      </c>
      <c r="AH306" s="46">
        <f t="shared" si="581"/>
        <v>0.0685</v>
      </c>
      <c r="AI306" s="43">
        <f t="shared" ref="AI306:AK306" si="825">S306-AD306</f>
        <v>0.1087</v>
      </c>
      <c r="AJ306" s="46">
        <f t="shared" si="825"/>
        <v>0.0183</v>
      </c>
      <c r="AK306" s="43">
        <f t="shared" si="825"/>
        <v>0.0905</v>
      </c>
      <c r="AL306" s="46">
        <f t="shared" si="704"/>
        <v>0.1992</v>
      </c>
      <c r="AM306" s="46">
        <f t="shared" si="705"/>
        <v>0.2175</v>
      </c>
      <c r="AN306" s="46">
        <f t="shared" si="690"/>
        <v>8.413793103</v>
      </c>
      <c r="AO306" s="43">
        <f t="shared" si="706"/>
        <v>41.6091954</v>
      </c>
      <c r="AP306" s="46">
        <f t="shared" si="691"/>
        <v>9.186746988</v>
      </c>
      <c r="AQ306" s="46">
        <f t="shared" si="707"/>
        <v>71.25984252</v>
      </c>
      <c r="AR306" s="46">
        <f t="shared" si="692"/>
        <v>0.9057747367</v>
      </c>
      <c r="AS306" s="46"/>
      <c r="AT306" s="46"/>
      <c r="AU306" s="43">
        <f t="shared" si="693"/>
        <v>0.6077513201</v>
      </c>
      <c r="AV306" s="43">
        <f t="shared" si="708"/>
        <v>3.005546146</v>
      </c>
      <c r="AW306" s="43">
        <f t="shared" si="694"/>
        <v>6.615522567</v>
      </c>
      <c r="AX306" s="43">
        <f t="shared" si="251"/>
        <v>0.005094689504</v>
      </c>
      <c r="AY306" s="46">
        <f t="shared" si="252"/>
        <v>7.223273887</v>
      </c>
      <c r="AZ306" s="36"/>
      <c r="BA306" s="36"/>
    </row>
    <row r="307" ht="15.75" customHeight="1">
      <c r="A307" s="43">
        <v>529.0</v>
      </c>
      <c r="B307" s="62">
        <v>44741.0</v>
      </c>
      <c r="C307" s="46">
        <v>337.0</v>
      </c>
      <c r="D307" s="43">
        <v>8.0</v>
      </c>
      <c r="E307" s="63">
        <v>10.0</v>
      </c>
      <c r="F307" s="43" t="s">
        <v>52</v>
      </c>
      <c r="G307" s="43">
        <v>1.0915</v>
      </c>
      <c r="H307" s="43"/>
      <c r="I307" s="43">
        <v>0.4015</v>
      </c>
      <c r="J307" s="43">
        <v>0.4106</v>
      </c>
      <c r="K307" s="43">
        <v>0.3961</v>
      </c>
      <c r="L307" s="43">
        <v>41.2</v>
      </c>
      <c r="M307" s="43">
        <v>6.2383</v>
      </c>
      <c r="N307" s="43"/>
      <c r="O307" s="43">
        <v>0.6824</v>
      </c>
      <c r="P307" s="43">
        <v>0.6905</v>
      </c>
      <c r="Q307" s="43">
        <v>0.6541</v>
      </c>
      <c r="R307" s="46">
        <f t="shared" si="167"/>
        <v>5.1468</v>
      </c>
      <c r="S307" s="43">
        <f t="shared" ref="S307:U307" si="826">O307-I307</f>
        <v>0.2809</v>
      </c>
      <c r="T307" s="46">
        <f t="shared" si="826"/>
        <v>0.2799</v>
      </c>
      <c r="U307" s="43">
        <f t="shared" si="826"/>
        <v>0.258</v>
      </c>
      <c r="V307" s="43">
        <f t="shared" si="699"/>
        <v>0.5389</v>
      </c>
      <c r="W307" s="46">
        <f t="shared" si="700"/>
        <v>0.8188</v>
      </c>
      <c r="X307" s="43">
        <v>6.1171</v>
      </c>
      <c r="Y307" s="43">
        <v>0.4448</v>
      </c>
      <c r="Z307" s="43">
        <v>0.4555</v>
      </c>
      <c r="AA307" s="43">
        <v>0.4385</v>
      </c>
      <c r="AB307" s="43"/>
      <c r="AC307" s="43">
        <f t="shared" si="684"/>
        <v>5.0256</v>
      </c>
      <c r="AD307" s="43">
        <f t="shared" ref="AD307:AF307" si="827">Y307-I307</f>
        <v>0.0433</v>
      </c>
      <c r="AE307" s="46">
        <f t="shared" si="827"/>
        <v>0.0449</v>
      </c>
      <c r="AF307" s="43">
        <f t="shared" si="827"/>
        <v>0.0424</v>
      </c>
      <c r="AG307" s="46">
        <f t="shared" si="702"/>
        <v>0.0857</v>
      </c>
      <c r="AH307" s="46">
        <f t="shared" si="581"/>
        <v>0.1212</v>
      </c>
      <c r="AI307" s="43">
        <f t="shared" ref="AI307:AK307" si="828">S307-AD307</f>
        <v>0.2376</v>
      </c>
      <c r="AJ307" s="46">
        <f t="shared" si="828"/>
        <v>0.235</v>
      </c>
      <c r="AK307" s="43">
        <f t="shared" si="828"/>
        <v>0.2156</v>
      </c>
      <c r="AL307" s="46">
        <f t="shared" si="704"/>
        <v>0.4532</v>
      </c>
      <c r="AM307" s="46">
        <f t="shared" si="705"/>
        <v>0.6882</v>
      </c>
      <c r="AN307" s="46">
        <f t="shared" si="690"/>
        <v>34.14705028</v>
      </c>
      <c r="AO307" s="43">
        <f t="shared" si="706"/>
        <v>31.3281023</v>
      </c>
      <c r="AP307" s="46">
        <f t="shared" si="691"/>
        <v>51.85348632</v>
      </c>
      <c r="AQ307" s="46">
        <f t="shared" si="707"/>
        <v>45.61997461</v>
      </c>
      <c r="AR307" s="46">
        <f t="shared" si="692"/>
        <v>5.452674342</v>
      </c>
      <c r="AS307" s="46"/>
      <c r="AT307" s="46"/>
      <c r="AU307" s="43">
        <f t="shared" si="693"/>
        <v>4.565943887</v>
      </c>
      <c r="AV307" s="43">
        <f t="shared" si="708"/>
        <v>4.189010647</v>
      </c>
      <c r="AW307" s="43">
        <f t="shared" si="694"/>
        <v>8.805471361</v>
      </c>
      <c r="AX307" s="43">
        <f t="shared" si="251"/>
        <v>0.009840632656</v>
      </c>
      <c r="AY307" s="46">
        <f t="shared" si="252"/>
        <v>13.37141525</v>
      </c>
      <c r="AZ307" s="36"/>
      <c r="BA307" s="36"/>
    </row>
    <row r="308" ht="15.75" customHeight="1">
      <c r="A308" s="43">
        <v>530.0</v>
      </c>
      <c r="B308" s="62">
        <v>44741.0</v>
      </c>
      <c r="C308" s="46">
        <v>337.0</v>
      </c>
      <c r="D308" s="43">
        <v>8.0</v>
      </c>
      <c r="E308" s="63">
        <v>10.0</v>
      </c>
      <c r="F308" s="43" t="s">
        <v>52</v>
      </c>
      <c r="G308" s="43">
        <v>1.1099</v>
      </c>
      <c r="H308" s="43"/>
      <c r="I308" s="43">
        <v>0.3936</v>
      </c>
      <c r="J308" s="43">
        <v>0.409</v>
      </c>
      <c r="K308" s="43">
        <v>0.3953</v>
      </c>
      <c r="L308" s="43">
        <v>38.875</v>
      </c>
      <c r="M308" s="43">
        <v>5.2037</v>
      </c>
      <c r="N308" s="43"/>
      <c r="O308" s="43">
        <v>0.6242</v>
      </c>
      <c r="P308" s="43">
        <v>0.4337</v>
      </c>
      <c r="Q308" s="43">
        <v>0.5965</v>
      </c>
      <c r="R308" s="46">
        <f t="shared" si="167"/>
        <v>4.0938</v>
      </c>
      <c r="S308" s="43">
        <f t="shared" ref="S308:U308" si="829">O308-I308</f>
        <v>0.2306</v>
      </c>
      <c r="T308" s="46">
        <f t="shared" si="829"/>
        <v>0.0247</v>
      </c>
      <c r="U308" s="43">
        <f t="shared" si="829"/>
        <v>0.2012</v>
      </c>
      <c r="V308" s="43">
        <f t="shared" si="699"/>
        <v>0.4318</v>
      </c>
      <c r="W308" s="46">
        <f t="shared" si="700"/>
        <v>0.4565</v>
      </c>
      <c r="X308" s="43">
        <v>5.1334</v>
      </c>
      <c r="Y308" s="43">
        <v>0.4396</v>
      </c>
      <c r="Z308" s="43">
        <v>0.4139</v>
      </c>
      <c r="AA308" s="43">
        <v>0.4353</v>
      </c>
      <c r="AB308" s="43"/>
      <c r="AC308" s="43">
        <f t="shared" si="684"/>
        <v>4.0235</v>
      </c>
      <c r="AD308" s="43">
        <f t="shared" ref="AD308:AF308" si="830">Y308-I308</f>
        <v>0.046</v>
      </c>
      <c r="AE308" s="46">
        <f t="shared" si="830"/>
        <v>0.0049</v>
      </c>
      <c r="AF308" s="43">
        <f t="shared" si="830"/>
        <v>0.04</v>
      </c>
      <c r="AG308" s="46">
        <f t="shared" si="702"/>
        <v>0.086</v>
      </c>
      <c r="AH308" s="46">
        <f t="shared" si="581"/>
        <v>0.0703</v>
      </c>
      <c r="AI308" s="43">
        <f t="shared" ref="AI308:AK308" si="831">S308-AD308</f>
        <v>0.1846</v>
      </c>
      <c r="AJ308" s="46">
        <f t="shared" si="831"/>
        <v>0.0198</v>
      </c>
      <c r="AK308" s="43">
        <f t="shared" si="831"/>
        <v>0.1612</v>
      </c>
      <c r="AL308" s="46">
        <f t="shared" si="704"/>
        <v>0.3458</v>
      </c>
      <c r="AM308" s="46">
        <f t="shared" si="705"/>
        <v>0.3656</v>
      </c>
      <c r="AN308" s="46">
        <f t="shared" si="690"/>
        <v>5.415754923</v>
      </c>
      <c r="AO308" s="43">
        <f t="shared" si="706"/>
        <v>44.09190372</v>
      </c>
      <c r="AP308" s="46">
        <f t="shared" si="691"/>
        <v>5.725853094</v>
      </c>
      <c r="AQ308" s="46">
        <f t="shared" si="707"/>
        <v>78.86497065</v>
      </c>
      <c r="AR308" s="46">
        <f t="shared" si="692"/>
        <v>0.6003110905</v>
      </c>
      <c r="AS308" s="46"/>
      <c r="AT308" s="46"/>
      <c r="AU308" s="43">
        <f t="shared" si="693"/>
        <v>0.4836582149</v>
      </c>
      <c r="AV308" s="43">
        <f t="shared" si="708"/>
        <v>3.93766183</v>
      </c>
      <c r="AW308" s="43">
        <f t="shared" si="694"/>
        <v>8.446919732</v>
      </c>
      <c r="AX308" s="43">
        <f t="shared" si="251"/>
        <v>0.006222930934</v>
      </c>
      <c r="AY308" s="46">
        <f t="shared" si="252"/>
        <v>8.930577947</v>
      </c>
      <c r="AZ308" s="36"/>
      <c r="BA308" s="36"/>
    </row>
    <row r="309" ht="15.75" customHeight="1">
      <c r="A309" s="43">
        <v>531.0</v>
      </c>
      <c r="B309" s="62">
        <v>44741.0</v>
      </c>
      <c r="C309" s="46">
        <v>337.0</v>
      </c>
      <c r="D309" s="43">
        <v>8.0</v>
      </c>
      <c r="E309" s="63">
        <v>10.0</v>
      </c>
      <c r="F309" s="43" t="s">
        <v>52</v>
      </c>
      <c r="G309" s="43">
        <v>1.1121</v>
      </c>
      <c r="H309" s="43"/>
      <c r="I309" s="43">
        <v>0.3915</v>
      </c>
      <c r="J309" s="43">
        <v>0.4078</v>
      </c>
      <c r="K309" s="43">
        <v>0.3945</v>
      </c>
      <c r="L309" s="43">
        <v>40.2</v>
      </c>
      <c r="M309" s="43">
        <v>6.7215</v>
      </c>
      <c r="N309" s="43"/>
      <c r="O309" s="43">
        <v>0.6524</v>
      </c>
      <c r="P309" s="43">
        <v>0.4286</v>
      </c>
      <c r="Q309" s="43">
        <v>0.6381</v>
      </c>
      <c r="R309" s="46">
        <f t="shared" si="167"/>
        <v>5.6094</v>
      </c>
      <c r="S309" s="43">
        <f t="shared" ref="S309:U309" si="832">O309-I309</f>
        <v>0.2609</v>
      </c>
      <c r="T309" s="46">
        <f t="shared" si="832"/>
        <v>0.0208</v>
      </c>
      <c r="U309" s="43">
        <f t="shared" si="832"/>
        <v>0.2436</v>
      </c>
      <c r="V309" s="43">
        <f t="shared" si="699"/>
        <v>0.5045</v>
      </c>
      <c r="W309" s="46">
        <f t="shared" si="700"/>
        <v>0.5253</v>
      </c>
      <c r="X309" s="43">
        <v>6.5863</v>
      </c>
      <c r="Y309" s="43">
        <v>0.4398</v>
      </c>
      <c r="Z309" s="43">
        <v>0.4112</v>
      </c>
      <c r="AA309" s="43">
        <v>0.4371</v>
      </c>
      <c r="AB309" s="43"/>
      <c r="AC309" s="43">
        <f t="shared" si="684"/>
        <v>5.4742</v>
      </c>
      <c r="AD309" s="43">
        <f t="shared" ref="AD309:AF309" si="833">Y309-I309</f>
        <v>0.0483</v>
      </c>
      <c r="AE309" s="46">
        <f t="shared" si="833"/>
        <v>0.0034</v>
      </c>
      <c r="AF309" s="43">
        <f t="shared" si="833"/>
        <v>0.0426</v>
      </c>
      <c r="AG309" s="46">
        <f t="shared" si="702"/>
        <v>0.0909</v>
      </c>
      <c r="AH309" s="46">
        <f t="shared" si="581"/>
        <v>0.1352</v>
      </c>
      <c r="AI309" s="43">
        <f t="shared" ref="AI309:AK309" si="834">S309-AD309</f>
        <v>0.2126</v>
      </c>
      <c r="AJ309" s="46">
        <f t="shared" si="834"/>
        <v>0.0174</v>
      </c>
      <c r="AK309" s="43">
        <f t="shared" si="834"/>
        <v>0.201</v>
      </c>
      <c r="AL309" s="46">
        <f t="shared" si="704"/>
        <v>0.4136</v>
      </c>
      <c r="AM309" s="46">
        <f t="shared" si="705"/>
        <v>0.431</v>
      </c>
      <c r="AN309" s="46">
        <f t="shared" si="690"/>
        <v>4.03712297</v>
      </c>
      <c r="AO309" s="43">
        <f t="shared" si="706"/>
        <v>46.63573086</v>
      </c>
      <c r="AP309" s="46">
        <f t="shared" si="691"/>
        <v>4.20696325</v>
      </c>
      <c r="AQ309" s="46">
        <f t="shared" si="707"/>
        <v>87.39130435</v>
      </c>
      <c r="AR309" s="46">
        <f t="shared" si="692"/>
        <v>0.4520970277</v>
      </c>
      <c r="AS309" s="46"/>
      <c r="AT309" s="46"/>
      <c r="AU309" s="43">
        <f t="shared" si="693"/>
        <v>0.3101936036</v>
      </c>
      <c r="AV309" s="43">
        <f t="shared" si="708"/>
        <v>3.583270938</v>
      </c>
      <c r="AW309" s="43">
        <f t="shared" si="694"/>
        <v>7.373337612</v>
      </c>
      <c r="AX309" s="43">
        <f t="shared" si="251"/>
        <v>0.006634361176</v>
      </c>
      <c r="AY309" s="43">
        <f t="shared" si="252"/>
        <v>7.683531215</v>
      </c>
      <c r="AZ309" s="36"/>
      <c r="BA309" s="36"/>
    </row>
    <row r="310" ht="15.75" customHeight="1">
      <c r="A310" s="43">
        <v>532.0</v>
      </c>
      <c r="B310" s="62">
        <v>44741.0</v>
      </c>
      <c r="C310" s="46">
        <v>337.0</v>
      </c>
      <c r="D310" s="43">
        <v>8.0</v>
      </c>
      <c r="E310" s="63">
        <v>11.0</v>
      </c>
      <c r="F310" s="43" t="s">
        <v>50</v>
      </c>
      <c r="G310" s="43">
        <v>1.1104</v>
      </c>
      <c r="H310" s="43"/>
      <c r="I310" s="43">
        <v>0.3995</v>
      </c>
      <c r="J310" s="43">
        <v>0.4112</v>
      </c>
      <c r="K310" s="43">
        <v>0.3975</v>
      </c>
      <c r="L310" s="43">
        <v>39.6</v>
      </c>
      <c r="M310" s="43">
        <v>6.138</v>
      </c>
      <c r="N310" s="43"/>
      <c r="O310" s="43">
        <v>0.7365</v>
      </c>
      <c r="P310" s="43">
        <v>0.5138</v>
      </c>
      <c r="Q310" s="43">
        <v>0.6083</v>
      </c>
      <c r="R310" s="46">
        <f t="shared" si="167"/>
        <v>5.0276</v>
      </c>
      <c r="S310" s="43">
        <f t="shared" ref="S310:U310" si="835">O310-I310</f>
        <v>0.337</v>
      </c>
      <c r="T310" s="46">
        <f t="shared" si="835"/>
        <v>0.1026</v>
      </c>
      <c r="U310" s="43">
        <f t="shared" si="835"/>
        <v>0.2108</v>
      </c>
      <c r="V310" s="43">
        <f t="shared" si="699"/>
        <v>0.5478</v>
      </c>
      <c r="W310" s="46">
        <f t="shared" si="700"/>
        <v>0.6504</v>
      </c>
      <c r="X310" s="43">
        <v>6.0305</v>
      </c>
      <c r="Y310" s="43">
        <v>0.4845</v>
      </c>
      <c r="Z310" s="43">
        <v>0.4289</v>
      </c>
      <c r="AA310" s="43">
        <v>0.4277</v>
      </c>
      <c r="AB310" s="43"/>
      <c r="AC310" s="43">
        <f t="shared" si="684"/>
        <v>4.9201</v>
      </c>
      <c r="AD310" s="43">
        <f t="shared" ref="AD310:AF310" si="836">Y310-I310</f>
        <v>0.085</v>
      </c>
      <c r="AE310" s="46">
        <f t="shared" si="836"/>
        <v>0.0177</v>
      </c>
      <c r="AF310" s="43">
        <f t="shared" si="836"/>
        <v>0.0302</v>
      </c>
      <c r="AG310" s="46">
        <f t="shared" si="702"/>
        <v>0.1152</v>
      </c>
      <c r="AH310" s="46">
        <f t="shared" si="581"/>
        <v>0.1075</v>
      </c>
      <c r="AI310" s="43">
        <f t="shared" ref="AI310:AK310" si="837">S310-AD310</f>
        <v>0.252</v>
      </c>
      <c r="AJ310" s="46">
        <f t="shared" si="837"/>
        <v>0.0849</v>
      </c>
      <c r="AK310" s="43">
        <f t="shared" si="837"/>
        <v>0.1806</v>
      </c>
      <c r="AL310" s="46">
        <f t="shared" si="704"/>
        <v>0.4326</v>
      </c>
      <c r="AM310" s="46">
        <f t="shared" si="705"/>
        <v>0.5175</v>
      </c>
      <c r="AN310" s="46">
        <f t="shared" si="690"/>
        <v>16.4057971</v>
      </c>
      <c r="AO310" s="43">
        <f t="shared" si="706"/>
        <v>34.89855072</v>
      </c>
      <c r="AP310" s="46">
        <f t="shared" si="691"/>
        <v>19.62552011</v>
      </c>
      <c r="AQ310" s="46">
        <f t="shared" si="707"/>
        <v>53.6064114</v>
      </c>
      <c r="AR310" s="46">
        <f t="shared" si="692"/>
        <v>2.36409398</v>
      </c>
      <c r="AS310" s="46"/>
      <c r="AT310" s="46"/>
      <c r="AU310" s="43">
        <f t="shared" si="693"/>
        <v>1.688678495</v>
      </c>
      <c r="AV310" s="43">
        <f t="shared" si="708"/>
        <v>3.592171215</v>
      </c>
      <c r="AW310" s="43">
        <f t="shared" si="694"/>
        <v>8.604503143</v>
      </c>
      <c r="AX310" s="43">
        <f t="shared" si="251"/>
        <v>0.008333449277</v>
      </c>
      <c r="AY310" s="46">
        <f t="shared" si="252"/>
        <v>10.29318164</v>
      </c>
      <c r="AZ310" s="36"/>
      <c r="BA310" s="36"/>
    </row>
    <row r="311" ht="15.75" customHeight="1">
      <c r="A311" s="43">
        <v>533.0</v>
      </c>
      <c r="B311" s="62">
        <v>44741.0</v>
      </c>
      <c r="C311" s="46">
        <v>337.0</v>
      </c>
      <c r="D311" s="43">
        <v>8.0</v>
      </c>
      <c r="E311" s="63">
        <v>11.0</v>
      </c>
      <c r="F311" s="43" t="s">
        <v>50</v>
      </c>
      <c r="G311" s="43">
        <v>1.107</v>
      </c>
      <c r="H311" s="43"/>
      <c r="I311" s="43">
        <v>0.3986</v>
      </c>
      <c r="J311" s="43">
        <v>0.4144</v>
      </c>
      <c r="K311" s="43">
        <v>0.3918</v>
      </c>
      <c r="L311" s="43">
        <v>40.625</v>
      </c>
      <c r="M311" s="43">
        <v>4.9373</v>
      </c>
      <c r="N311" s="43"/>
      <c r="O311" s="43">
        <v>0.7155</v>
      </c>
      <c r="P311" s="43">
        <v>0.8393</v>
      </c>
      <c r="Q311" s="43">
        <v>0.6065</v>
      </c>
      <c r="R311" s="46">
        <f t="shared" si="167"/>
        <v>3.8303</v>
      </c>
      <c r="S311" s="43">
        <f t="shared" ref="S311:U311" si="838">O311-I311</f>
        <v>0.3169</v>
      </c>
      <c r="T311" s="46">
        <f t="shared" si="838"/>
        <v>0.4249</v>
      </c>
      <c r="U311" s="43">
        <f t="shared" si="838"/>
        <v>0.2147</v>
      </c>
      <c r="V311" s="43">
        <f t="shared" si="699"/>
        <v>0.5316</v>
      </c>
      <c r="W311" s="46">
        <f t="shared" si="700"/>
        <v>0.9565</v>
      </c>
      <c r="X311" s="43">
        <v>4.863</v>
      </c>
      <c r="Y311" s="43">
        <v>0.4792</v>
      </c>
      <c r="Z311" s="43">
        <v>0.4775</v>
      </c>
      <c r="AA311" s="43">
        <v>0.4237</v>
      </c>
      <c r="AB311" s="43"/>
      <c r="AC311" s="43">
        <f t="shared" si="684"/>
        <v>3.756</v>
      </c>
      <c r="AD311" s="43">
        <f t="shared" ref="AD311:AF311" si="839">Y311-I311</f>
        <v>0.0806</v>
      </c>
      <c r="AE311" s="46">
        <f t="shared" si="839"/>
        <v>0.0631</v>
      </c>
      <c r="AF311" s="43">
        <f t="shared" si="839"/>
        <v>0.0319</v>
      </c>
      <c r="AG311" s="46">
        <f t="shared" si="702"/>
        <v>0.1125</v>
      </c>
      <c r="AH311" s="46">
        <f t="shared" si="581"/>
        <v>0.0743</v>
      </c>
      <c r="AI311" s="43">
        <f t="shared" ref="AI311:AK311" si="840">S311-AD311</f>
        <v>0.2363</v>
      </c>
      <c r="AJ311" s="46">
        <f t="shared" si="840"/>
        <v>0.3618</v>
      </c>
      <c r="AK311" s="43">
        <f t="shared" si="840"/>
        <v>0.1828</v>
      </c>
      <c r="AL311" s="46">
        <f t="shared" si="704"/>
        <v>0.4191</v>
      </c>
      <c r="AM311" s="46">
        <f t="shared" si="705"/>
        <v>0.7809</v>
      </c>
      <c r="AN311" s="46">
        <f t="shared" si="690"/>
        <v>46.33115636</v>
      </c>
      <c r="AO311" s="43">
        <f t="shared" si="706"/>
        <v>23.40888718</v>
      </c>
      <c r="AP311" s="46">
        <f t="shared" si="691"/>
        <v>86.32784538</v>
      </c>
      <c r="AQ311" s="46">
        <f t="shared" si="707"/>
        <v>30.56345093</v>
      </c>
      <c r="AR311" s="46">
        <f t="shared" si="692"/>
        <v>8.956090085</v>
      </c>
      <c r="AS311" s="46"/>
      <c r="AT311" s="46"/>
      <c r="AU311" s="43">
        <f t="shared" si="693"/>
        <v>9.445735321</v>
      </c>
      <c r="AV311" s="43">
        <f t="shared" si="708"/>
        <v>4.77247213</v>
      </c>
      <c r="AW311" s="43">
        <f t="shared" si="694"/>
        <v>10.94170169</v>
      </c>
      <c r="AX311" s="43">
        <f t="shared" si="251"/>
        <v>0.01164703286</v>
      </c>
      <c r="AY311" s="46">
        <f t="shared" si="252"/>
        <v>20.38743702</v>
      </c>
      <c r="AZ311" s="36"/>
      <c r="BA311" s="36"/>
    </row>
    <row r="312" ht="15.75" customHeight="1">
      <c r="A312" s="43">
        <v>534.0</v>
      </c>
      <c r="B312" s="62">
        <v>44741.0</v>
      </c>
      <c r="C312" s="46">
        <v>337.0</v>
      </c>
      <c r="D312" s="43">
        <v>8.0</v>
      </c>
      <c r="E312" s="63">
        <v>11.0</v>
      </c>
      <c r="F312" s="43" t="s">
        <v>50</v>
      </c>
      <c r="G312" s="43">
        <v>1.1147</v>
      </c>
      <c r="H312" s="43"/>
      <c r="I312" s="43">
        <v>0.3987</v>
      </c>
      <c r="J312" s="43">
        <v>0.4125</v>
      </c>
      <c r="K312" s="43">
        <v>0.3972</v>
      </c>
      <c r="L312" s="43">
        <v>36.825</v>
      </c>
      <c r="M312" s="43">
        <v>4.3385</v>
      </c>
      <c r="N312" s="43"/>
      <c r="O312" s="43">
        <v>0.6155</v>
      </c>
      <c r="P312" s="43">
        <v>0.5333</v>
      </c>
      <c r="Q312" s="43">
        <v>0.5293</v>
      </c>
      <c r="R312" s="46">
        <f t="shared" si="167"/>
        <v>3.2238</v>
      </c>
      <c r="S312" s="43">
        <f t="shared" ref="S312:U312" si="841">O312-I312</f>
        <v>0.2168</v>
      </c>
      <c r="T312" s="46">
        <f t="shared" si="841"/>
        <v>0.1208</v>
      </c>
      <c r="U312" s="43">
        <f t="shared" si="841"/>
        <v>0.1321</v>
      </c>
      <c r="V312" s="43">
        <f t="shared" si="699"/>
        <v>0.3489</v>
      </c>
      <c r="W312" s="46">
        <f t="shared" si="700"/>
        <v>0.4697</v>
      </c>
      <c r="X312" s="43">
        <v>4.2785</v>
      </c>
      <c r="Y312" s="43">
        <v>0.46</v>
      </c>
      <c r="Z312" s="43">
        <v>0.4355</v>
      </c>
      <c r="AA312" s="43">
        <v>0.4164</v>
      </c>
      <c r="AB312" s="43"/>
      <c r="AC312" s="43">
        <f t="shared" si="684"/>
        <v>3.1638</v>
      </c>
      <c r="AD312" s="43">
        <f t="shared" ref="AD312:AF312" si="842">Y312-I312</f>
        <v>0.0613</v>
      </c>
      <c r="AE312" s="46">
        <f t="shared" si="842"/>
        <v>0.023</v>
      </c>
      <c r="AF312" s="43">
        <f t="shared" si="842"/>
        <v>0.0192</v>
      </c>
      <c r="AG312" s="46">
        <f t="shared" si="702"/>
        <v>0.0805</v>
      </c>
      <c r="AH312" s="46">
        <f t="shared" si="581"/>
        <v>0.06</v>
      </c>
      <c r="AI312" s="43">
        <f t="shared" ref="AI312:AK312" si="843">S312-AD312</f>
        <v>0.1555</v>
      </c>
      <c r="AJ312" s="46">
        <f t="shared" si="843"/>
        <v>0.0978</v>
      </c>
      <c r="AK312" s="43">
        <f t="shared" si="843"/>
        <v>0.1129</v>
      </c>
      <c r="AL312" s="46">
        <f t="shared" si="704"/>
        <v>0.2684</v>
      </c>
      <c r="AM312" s="46">
        <f t="shared" si="705"/>
        <v>0.3662</v>
      </c>
      <c r="AN312" s="46">
        <f t="shared" si="690"/>
        <v>26.70671764</v>
      </c>
      <c r="AO312" s="43">
        <f t="shared" si="706"/>
        <v>30.83014746</v>
      </c>
      <c r="AP312" s="46">
        <f t="shared" si="691"/>
        <v>36.43815201</v>
      </c>
      <c r="AQ312" s="46">
        <f t="shared" si="707"/>
        <v>44.57165417</v>
      </c>
      <c r="AR312" s="46">
        <f t="shared" si="692"/>
        <v>3.805352069</v>
      </c>
      <c r="AS312" s="46"/>
      <c r="AT312" s="46"/>
      <c r="AU312" s="43">
        <f t="shared" si="693"/>
        <v>3.033686953</v>
      </c>
      <c r="AV312" s="43">
        <f t="shared" si="708"/>
        <v>3.502078293</v>
      </c>
      <c r="AW312" s="43">
        <f t="shared" si="694"/>
        <v>8.32557851</v>
      </c>
      <c r="AX312" s="43">
        <f t="shared" si="251"/>
        <v>0.007333141639</v>
      </c>
      <c r="AY312" s="46">
        <f t="shared" si="252"/>
        <v>11.35926546</v>
      </c>
      <c r="AZ312" s="36"/>
      <c r="BA312" s="36"/>
    </row>
    <row r="313" ht="15.75" customHeight="1">
      <c r="A313" s="43">
        <v>535.0</v>
      </c>
      <c r="B313" s="62">
        <v>44741.0</v>
      </c>
      <c r="C313" s="46">
        <v>337.0</v>
      </c>
      <c r="D313" s="43">
        <v>8.0</v>
      </c>
      <c r="E313" s="63">
        <v>11.0</v>
      </c>
      <c r="F313" s="43" t="s">
        <v>50</v>
      </c>
      <c r="G313" s="43">
        <v>1.1183</v>
      </c>
      <c r="H313" s="43"/>
      <c r="I313" s="43">
        <v>0.3918</v>
      </c>
      <c r="J313" s="43">
        <v>0.4097</v>
      </c>
      <c r="K313" s="43">
        <v>0.4037</v>
      </c>
      <c r="L313" s="43">
        <v>39.075</v>
      </c>
      <c r="M313" s="43">
        <v>5.313</v>
      </c>
      <c r="N313" s="43"/>
      <c r="O313" s="43">
        <v>0.6956</v>
      </c>
      <c r="P313" s="43">
        <v>0.6765</v>
      </c>
      <c r="Q313" s="43">
        <v>0.6013</v>
      </c>
      <c r="R313" s="46">
        <f t="shared" si="167"/>
        <v>4.1947</v>
      </c>
      <c r="S313" s="43">
        <f t="shared" ref="S313:U313" si="844">O313-I313</f>
        <v>0.3038</v>
      </c>
      <c r="T313" s="46">
        <f t="shared" si="844"/>
        <v>0.2668</v>
      </c>
      <c r="U313" s="43">
        <f t="shared" si="844"/>
        <v>0.1976</v>
      </c>
      <c r="V313" s="43">
        <f t="shared" si="699"/>
        <v>0.5014</v>
      </c>
      <c r="W313" s="46">
        <f t="shared" si="700"/>
        <v>0.7682</v>
      </c>
      <c r="X313" s="43">
        <v>5.2387</v>
      </c>
      <c r="Y313" s="43">
        <v>0.4705</v>
      </c>
      <c r="Z313" s="43">
        <v>0.4559</v>
      </c>
      <c r="AA313" s="43">
        <v>0.4286</v>
      </c>
      <c r="AB313" s="43"/>
      <c r="AC313" s="43">
        <f t="shared" si="684"/>
        <v>4.1204</v>
      </c>
      <c r="AD313" s="43">
        <f t="shared" ref="AD313:AF313" si="845">Y313-I313</f>
        <v>0.0787</v>
      </c>
      <c r="AE313" s="46">
        <f t="shared" si="845"/>
        <v>0.0462</v>
      </c>
      <c r="AF313" s="43">
        <f t="shared" si="845"/>
        <v>0.0249</v>
      </c>
      <c r="AG313" s="46">
        <f t="shared" si="702"/>
        <v>0.1036</v>
      </c>
      <c r="AH313" s="46">
        <f t="shared" si="581"/>
        <v>0.0743</v>
      </c>
      <c r="AI313" s="43">
        <f t="shared" ref="AI313:AK313" si="846">S313-AD313</f>
        <v>0.2251</v>
      </c>
      <c r="AJ313" s="46">
        <f t="shared" si="846"/>
        <v>0.2206</v>
      </c>
      <c r="AK313" s="43">
        <f t="shared" si="846"/>
        <v>0.1727</v>
      </c>
      <c r="AL313" s="46">
        <f t="shared" si="704"/>
        <v>0.3978</v>
      </c>
      <c r="AM313" s="46">
        <f t="shared" si="705"/>
        <v>0.6184</v>
      </c>
      <c r="AN313" s="46">
        <f t="shared" si="690"/>
        <v>35.67270375</v>
      </c>
      <c r="AO313" s="43">
        <f t="shared" si="706"/>
        <v>27.92690815</v>
      </c>
      <c r="AP313" s="46">
        <f t="shared" si="691"/>
        <v>55.45500251</v>
      </c>
      <c r="AQ313" s="46">
        <f t="shared" si="707"/>
        <v>38.7480368</v>
      </c>
      <c r="AR313" s="46">
        <f t="shared" si="692"/>
        <v>6.532118465</v>
      </c>
      <c r="AS313" s="46"/>
      <c r="AT313" s="46"/>
      <c r="AU313" s="43">
        <f t="shared" si="693"/>
        <v>5.259017331</v>
      </c>
      <c r="AV313" s="43">
        <f t="shared" si="708"/>
        <v>4.11710015</v>
      </c>
      <c r="AW313" s="43">
        <f t="shared" si="694"/>
        <v>9.483395714</v>
      </c>
      <c r="AX313" s="43">
        <f t="shared" si="251"/>
        <v>0.01036507672</v>
      </c>
      <c r="AY313" s="46">
        <f t="shared" si="252"/>
        <v>14.74241305</v>
      </c>
      <c r="AZ313" s="36"/>
      <c r="BA313" s="36"/>
    </row>
    <row r="314" ht="15.75" customHeight="1">
      <c r="A314" s="43">
        <v>536.0</v>
      </c>
      <c r="B314" s="62">
        <v>44741.0</v>
      </c>
      <c r="C314" s="46">
        <v>337.0</v>
      </c>
      <c r="D314" s="43">
        <v>8.0</v>
      </c>
      <c r="E314" s="63">
        <v>12.0</v>
      </c>
      <c r="F314" s="43" t="s">
        <v>51</v>
      </c>
      <c r="G314" s="43">
        <v>1.1066</v>
      </c>
      <c r="H314" s="43"/>
      <c r="I314" s="43">
        <v>0.3954</v>
      </c>
      <c r="J314" s="43">
        <v>0.413</v>
      </c>
      <c r="K314" s="43">
        <v>0.396</v>
      </c>
      <c r="L314" s="43">
        <v>37.225</v>
      </c>
      <c r="M314" s="43">
        <v>5.2533</v>
      </c>
      <c r="N314" s="43"/>
      <c r="O314" s="43">
        <v>0.6982</v>
      </c>
      <c r="P314" s="43">
        <v>0.6219</v>
      </c>
      <c r="Q314" s="43">
        <v>0.5864</v>
      </c>
      <c r="R314" s="46">
        <f t="shared" si="167"/>
        <v>4.1467</v>
      </c>
      <c r="S314" s="43">
        <f t="shared" ref="S314:U314" si="847">O314-I314</f>
        <v>0.3028</v>
      </c>
      <c r="T314" s="46">
        <f t="shared" si="847"/>
        <v>0.2089</v>
      </c>
      <c r="U314" s="43">
        <f t="shared" si="847"/>
        <v>0.1904</v>
      </c>
      <c r="V314" s="43">
        <f t="shared" si="699"/>
        <v>0.4932</v>
      </c>
      <c r="W314" s="46">
        <f t="shared" si="700"/>
        <v>0.7021</v>
      </c>
      <c r="X314" s="43">
        <v>5.1676</v>
      </c>
      <c r="Y314" s="43">
        <v>0.4668</v>
      </c>
      <c r="Z314" s="43">
        <v>0.447</v>
      </c>
      <c r="AA314" s="43">
        <v>0.4225</v>
      </c>
      <c r="AB314" s="43"/>
      <c r="AC314" s="43">
        <f t="shared" si="684"/>
        <v>4.061</v>
      </c>
      <c r="AD314" s="43">
        <f t="shared" ref="AD314:AF314" si="848">Y314-I314</f>
        <v>0.0714</v>
      </c>
      <c r="AE314" s="46">
        <f t="shared" si="848"/>
        <v>0.034</v>
      </c>
      <c r="AF314" s="43">
        <f t="shared" si="848"/>
        <v>0.0265</v>
      </c>
      <c r="AG314" s="46">
        <f t="shared" si="702"/>
        <v>0.0979</v>
      </c>
      <c r="AH314" s="46">
        <f t="shared" si="581"/>
        <v>0.0857</v>
      </c>
      <c r="AI314" s="43">
        <f t="shared" ref="AI314:AK314" si="849">S314-AD314</f>
        <v>0.2314</v>
      </c>
      <c r="AJ314" s="46">
        <f t="shared" si="849"/>
        <v>0.1749</v>
      </c>
      <c r="AK314" s="43">
        <f t="shared" si="849"/>
        <v>0.1639</v>
      </c>
      <c r="AL314" s="46">
        <f t="shared" si="704"/>
        <v>0.3953</v>
      </c>
      <c r="AM314" s="46">
        <f t="shared" si="705"/>
        <v>0.5702</v>
      </c>
      <c r="AN314" s="46">
        <f t="shared" si="690"/>
        <v>30.67344791</v>
      </c>
      <c r="AO314" s="43">
        <f t="shared" si="706"/>
        <v>28.74430025</v>
      </c>
      <c r="AP314" s="46">
        <f t="shared" si="691"/>
        <v>44.24487731</v>
      </c>
      <c r="AQ314" s="46">
        <f t="shared" si="707"/>
        <v>40.3396505</v>
      </c>
      <c r="AR314" s="46">
        <f t="shared" si="692"/>
        <v>6.474993911</v>
      </c>
      <c r="AS314" s="46"/>
      <c r="AT314" s="46"/>
      <c r="AU314" s="43">
        <f t="shared" si="693"/>
        <v>4.217811754</v>
      </c>
      <c r="AV314" s="43">
        <f t="shared" si="708"/>
        <v>3.952540574</v>
      </c>
      <c r="AW314" s="43">
        <f t="shared" si="694"/>
        <v>9.532881568</v>
      </c>
      <c r="AX314" s="43">
        <f t="shared" si="251"/>
        <v>0.01105409248</v>
      </c>
      <c r="AY314" s="46">
        <f t="shared" si="252"/>
        <v>13.75069332</v>
      </c>
      <c r="AZ314" s="36"/>
      <c r="BA314" s="36"/>
    </row>
    <row r="315" ht="15.75" customHeight="1">
      <c r="A315" s="43">
        <v>537.0</v>
      </c>
      <c r="B315" s="62">
        <v>44741.0</v>
      </c>
      <c r="C315" s="46">
        <v>337.0</v>
      </c>
      <c r="D315" s="43">
        <v>8.0</v>
      </c>
      <c r="E315" s="63">
        <v>12.0</v>
      </c>
      <c r="F315" s="43" t="s">
        <v>51</v>
      </c>
      <c r="G315" s="43">
        <v>1.1007</v>
      </c>
      <c r="H315" s="43"/>
      <c r="I315" s="43">
        <v>0.4013</v>
      </c>
      <c r="J315" s="43">
        <v>0.4123</v>
      </c>
      <c r="K315" s="43">
        <v>0.4011</v>
      </c>
      <c r="L315" s="43">
        <v>35.125</v>
      </c>
      <c r="M315" s="43">
        <v>4.1256</v>
      </c>
      <c r="N315" s="43"/>
      <c r="O315" s="43">
        <v>0.6535</v>
      </c>
      <c r="P315" s="43">
        <v>0.5552</v>
      </c>
      <c r="Q315" s="43">
        <v>0.5347</v>
      </c>
      <c r="R315" s="46">
        <f t="shared" si="167"/>
        <v>3.0249</v>
      </c>
      <c r="S315" s="43">
        <f t="shared" ref="S315:U315" si="850">O315-I315</f>
        <v>0.2522</v>
      </c>
      <c r="T315" s="46">
        <f t="shared" si="850"/>
        <v>0.1429</v>
      </c>
      <c r="U315" s="43">
        <f t="shared" si="850"/>
        <v>0.1336</v>
      </c>
      <c r="V315" s="43">
        <f t="shared" si="699"/>
        <v>0.3858</v>
      </c>
      <c r="W315" s="46">
        <f t="shared" si="700"/>
        <v>0.5287</v>
      </c>
      <c r="X315" s="43">
        <v>4.0683</v>
      </c>
      <c r="Y315" s="43">
        <v>0.4677</v>
      </c>
      <c r="Z315" s="43">
        <v>0.4362</v>
      </c>
      <c r="AA315" s="43">
        <v>0.4223</v>
      </c>
      <c r="AB315" s="43"/>
      <c r="AC315" s="43">
        <f t="shared" si="684"/>
        <v>2.9676</v>
      </c>
      <c r="AD315" s="43">
        <f t="shared" ref="AD315:AF315" si="851">Y315-I315</f>
        <v>0.0664</v>
      </c>
      <c r="AE315" s="46">
        <f t="shared" si="851"/>
        <v>0.0239</v>
      </c>
      <c r="AF315" s="43">
        <f t="shared" si="851"/>
        <v>0.0212</v>
      </c>
      <c r="AG315" s="46">
        <f t="shared" si="702"/>
        <v>0.0876</v>
      </c>
      <c r="AH315" s="46">
        <f t="shared" si="581"/>
        <v>0.0573</v>
      </c>
      <c r="AI315" s="43">
        <f t="shared" ref="AI315:AK315" si="852">S315-AD315</f>
        <v>0.1858</v>
      </c>
      <c r="AJ315" s="46">
        <f t="shared" si="852"/>
        <v>0.119</v>
      </c>
      <c r="AK315" s="43">
        <f t="shared" si="852"/>
        <v>0.1124</v>
      </c>
      <c r="AL315" s="46">
        <f t="shared" si="704"/>
        <v>0.2982</v>
      </c>
      <c r="AM315" s="46">
        <f t="shared" si="705"/>
        <v>0.4172</v>
      </c>
      <c r="AN315" s="46">
        <f t="shared" si="690"/>
        <v>28.52348993</v>
      </c>
      <c r="AO315" s="43">
        <f t="shared" si="706"/>
        <v>26.94151486</v>
      </c>
      <c r="AP315" s="46">
        <f t="shared" si="691"/>
        <v>39.90610329</v>
      </c>
      <c r="AQ315" s="46">
        <f t="shared" si="707"/>
        <v>36.87664042</v>
      </c>
      <c r="AR315" s="46">
        <f t="shared" si="692"/>
        <v>5.756084043</v>
      </c>
      <c r="AS315" s="46"/>
      <c r="AT315" s="46"/>
      <c r="AU315" s="43">
        <f t="shared" si="693"/>
        <v>3.934014348</v>
      </c>
      <c r="AV315" s="43">
        <f t="shared" si="708"/>
        <v>3.715825317</v>
      </c>
      <c r="AW315" s="43">
        <f t="shared" si="694"/>
        <v>9.85817713</v>
      </c>
      <c r="AX315" s="43">
        <f t="shared" si="251"/>
        <v>0.009627095966</v>
      </c>
      <c r="AY315" s="46">
        <f t="shared" si="252"/>
        <v>13.79219148</v>
      </c>
      <c r="AZ315" s="36"/>
      <c r="BA315" s="36"/>
    </row>
    <row r="316" ht="15.75" customHeight="1">
      <c r="A316" s="43">
        <v>538.0</v>
      </c>
      <c r="B316" s="62">
        <v>44741.0</v>
      </c>
      <c r="C316" s="46">
        <v>337.0</v>
      </c>
      <c r="D316" s="43">
        <v>8.0</v>
      </c>
      <c r="E316" s="63">
        <v>12.0</v>
      </c>
      <c r="F316" s="43" t="s">
        <v>51</v>
      </c>
      <c r="G316" s="43">
        <v>1.1114</v>
      </c>
      <c r="H316" s="43"/>
      <c r="I316" s="43">
        <v>0.4019</v>
      </c>
      <c r="J316" s="43">
        <v>0.4126</v>
      </c>
      <c r="K316" s="43">
        <v>0.395</v>
      </c>
      <c r="L316" s="43">
        <v>35.175</v>
      </c>
      <c r="M316" s="43">
        <v>4.2991</v>
      </c>
      <c r="N316" s="43"/>
      <c r="O316" s="43">
        <v>0.6648</v>
      </c>
      <c r="P316" s="43">
        <v>0.5456</v>
      </c>
      <c r="Q316" s="43">
        <v>0.5353</v>
      </c>
      <c r="R316" s="46">
        <f t="shared" si="167"/>
        <v>3.1877</v>
      </c>
      <c r="S316" s="43">
        <f t="shared" ref="S316:U316" si="853">O316-I316</f>
        <v>0.2629</v>
      </c>
      <c r="T316" s="46">
        <f t="shared" si="853"/>
        <v>0.133</v>
      </c>
      <c r="U316" s="43">
        <f t="shared" si="853"/>
        <v>0.1403</v>
      </c>
      <c r="V316" s="43">
        <f t="shared" si="699"/>
        <v>0.4032</v>
      </c>
      <c r="W316" s="46">
        <f t="shared" si="700"/>
        <v>0.5362</v>
      </c>
      <c r="X316" s="43">
        <v>4.2462</v>
      </c>
      <c r="Y316" s="43">
        <v>0.4705</v>
      </c>
      <c r="Z316" s="43">
        <v>0.4343</v>
      </c>
      <c r="AA316" s="43">
        <v>0.4149</v>
      </c>
      <c r="AB316" s="43"/>
      <c r="AC316" s="43">
        <f t="shared" si="684"/>
        <v>3.1348</v>
      </c>
      <c r="AD316" s="43">
        <f t="shared" ref="AD316:AF316" si="854">Y316-I316</f>
        <v>0.0686</v>
      </c>
      <c r="AE316" s="46">
        <f t="shared" si="854"/>
        <v>0.0217</v>
      </c>
      <c r="AF316" s="43">
        <f t="shared" si="854"/>
        <v>0.0199</v>
      </c>
      <c r="AG316" s="46">
        <f t="shared" si="702"/>
        <v>0.0885</v>
      </c>
      <c r="AH316" s="46">
        <f t="shared" si="581"/>
        <v>0.0529</v>
      </c>
      <c r="AI316" s="43">
        <f t="shared" ref="AI316:AJ316" si="855">S316-AD316</f>
        <v>0.1943</v>
      </c>
      <c r="AJ316" s="46">
        <f t="shared" si="855"/>
        <v>0.1113</v>
      </c>
      <c r="AK316" s="43">
        <f t="shared" ref="AK316:AK317" si="859">AA316-K316</f>
        <v>0.0199</v>
      </c>
      <c r="AL316" s="46">
        <f t="shared" si="704"/>
        <v>0.2142</v>
      </c>
      <c r="AM316" s="46">
        <f t="shared" si="705"/>
        <v>0.3255</v>
      </c>
      <c r="AN316" s="46">
        <f t="shared" si="690"/>
        <v>34.19354839</v>
      </c>
      <c r="AO316" s="43">
        <f t="shared" si="706"/>
        <v>6.113671275</v>
      </c>
      <c r="AP316" s="46">
        <f t="shared" si="691"/>
        <v>51.96078431</v>
      </c>
      <c r="AQ316" s="46">
        <f t="shared" si="707"/>
        <v>6.511780105</v>
      </c>
      <c r="AR316" s="46">
        <f t="shared" si="692"/>
        <v>5.348481324</v>
      </c>
      <c r="AS316" s="46"/>
      <c r="AT316" s="46"/>
      <c r="AU316" s="43">
        <f t="shared" si="693"/>
        <v>3.491545629</v>
      </c>
      <c r="AV316" s="43">
        <f t="shared" si="708"/>
        <v>0.6242745553</v>
      </c>
      <c r="AW316" s="43">
        <f t="shared" si="694"/>
        <v>6.719578379</v>
      </c>
      <c r="AX316" s="43">
        <f t="shared" si="251"/>
        <v>0.00747908854</v>
      </c>
      <c r="AY316" s="46">
        <f t="shared" si="252"/>
        <v>10.21112401</v>
      </c>
      <c r="AZ316" s="36"/>
      <c r="BA316" s="36"/>
    </row>
    <row r="317" ht="15.75" customHeight="1">
      <c r="A317" s="43">
        <v>539.0</v>
      </c>
      <c r="B317" s="62">
        <v>44741.0</v>
      </c>
      <c r="C317" s="46">
        <v>337.0</v>
      </c>
      <c r="D317" s="43">
        <v>8.0</v>
      </c>
      <c r="E317" s="63">
        <v>12.0</v>
      </c>
      <c r="F317" s="43" t="s">
        <v>51</v>
      </c>
      <c r="G317" s="43">
        <v>1.0922</v>
      </c>
      <c r="H317" s="43"/>
      <c r="I317" s="43">
        <v>0.3929</v>
      </c>
      <c r="J317" s="43">
        <v>0.4164</v>
      </c>
      <c r="K317" s="43">
        <v>0.4036</v>
      </c>
      <c r="L317" s="43">
        <v>42.025</v>
      </c>
      <c r="M317" s="43">
        <v>5.9347</v>
      </c>
      <c r="N317" s="43"/>
      <c r="O317" s="43">
        <v>0.782</v>
      </c>
      <c r="P317" s="43">
        <v>0.6266</v>
      </c>
      <c r="Q317" s="43">
        <v>0.6427</v>
      </c>
      <c r="R317" s="46">
        <f t="shared" si="167"/>
        <v>4.8425</v>
      </c>
      <c r="S317" s="43">
        <f t="shared" ref="S317:U317" si="856">O317-I317</f>
        <v>0.3891</v>
      </c>
      <c r="T317" s="46">
        <f t="shared" si="856"/>
        <v>0.2102</v>
      </c>
      <c r="U317" s="43">
        <f t="shared" si="856"/>
        <v>0.2391</v>
      </c>
      <c r="V317" s="43">
        <f t="shared" si="699"/>
        <v>0.6282</v>
      </c>
      <c r="W317" s="46">
        <f t="shared" si="700"/>
        <v>0.8384</v>
      </c>
      <c r="X317" s="43">
        <v>5.8323</v>
      </c>
      <c r="Y317" s="43">
        <v>0.4962</v>
      </c>
      <c r="Z317" s="43">
        <v>0.4518</v>
      </c>
      <c r="AA317" s="43">
        <v>0.4337</v>
      </c>
      <c r="AB317" s="43"/>
      <c r="AC317" s="43">
        <f t="shared" si="684"/>
        <v>4.7401</v>
      </c>
      <c r="AD317" s="43">
        <f t="shared" ref="AD317:AF317" si="857">Y317-I317</f>
        <v>0.1033</v>
      </c>
      <c r="AE317" s="46">
        <f t="shared" si="857"/>
        <v>0.0354</v>
      </c>
      <c r="AF317" s="43">
        <f t="shared" si="857"/>
        <v>0.0301</v>
      </c>
      <c r="AG317" s="46">
        <f t="shared" si="702"/>
        <v>0.1334</v>
      </c>
      <c r="AH317" s="46">
        <f t="shared" si="581"/>
        <v>0.1024</v>
      </c>
      <c r="AI317" s="43">
        <f t="shared" ref="AI317:AJ317" si="858">S317-AD317</f>
        <v>0.2858</v>
      </c>
      <c r="AJ317" s="46">
        <f t="shared" si="858"/>
        <v>0.1748</v>
      </c>
      <c r="AK317" s="43">
        <f t="shared" si="859"/>
        <v>0.0301</v>
      </c>
      <c r="AL317" s="46">
        <f t="shared" si="704"/>
        <v>0.3159</v>
      </c>
      <c r="AM317" s="46">
        <f t="shared" si="705"/>
        <v>0.4907</v>
      </c>
      <c r="AN317" s="46">
        <f t="shared" si="690"/>
        <v>35.62257999</v>
      </c>
      <c r="AO317" s="43">
        <f t="shared" si="706"/>
        <v>6.134094151</v>
      </c>
      <c r="AP317" s="46">
        <f t="shared" si="691"/>
        <v>55.33396645</v>
      </c>
      <c r="AQ317" s="46">
        <f t="shared" si="707"/>
        <v>6.534954407</v>
      </c>
      <c r="AR317" s="46">
        <f t="shared" si="692"/>
        <v>3.701960205</v>
      </c>
      <c r="AS317" s="46"/>
      <c r="AT317" s="46"/>
      <c r="AU317" s="43">
        <f t="shared" si="693"/>
        <v>3.609705731</v>
      </c>
      <c r="AV317" s="43">
        <f t="shared" si="708"/>
        <v>0.6215797625</v>
      </c>
      <c r="AW317" s="43">
        <f t="shared" si="694"/>
        <v>6.523489933</v>
      </c>
      <c r="AX317" s="43">
        <f t="shared" si="251"/>
        <v>0.006611391752</v>
      </c>
      <c r="AY317" s="46">
        <f t="shared" si="252"/>
        <v>10.13319566</v>
      </c>
      <c r="AZ317" s="36"/>
      <c r="BA317" s="36"/>
    </row>
    <row r="318" ht="15.75" customHeight="1">
      <c r="A318" s="53"/>
      <c r="B318" s="64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46"/>
      <c r="S318" s="53"/>
      <c r="T318" s="46"/>
      <c r="U318" s="53"/>
      <c r="V318" s="43"/>
      <c r="W318" s="46"/>
      <c r="X318" s="53"/>
      <c r="Y318" s="53"/>
      <c r="Z318" s="53"/>
      <c r="AA318" s="53"/>
      <c r="AB318" s="53"/>
      <c r="AC318" s="53"/>
      <c r="AD318" s="53"/>
      <c r="AE318" s="46"/>
      <c r="AF318" s="53"/>
      <c r="AG318" s="46"/>
      <c r="AH318" s="53"/>
      <c r="AI318" s="53"/>
      <c r="AJ318" s="46"/>
      <c r="AK318" s="53"/>
      <c r="AL318" s="46"/>
      <c r="AM318" s="46"/>
      <c r="AN318" s="46"/>
      <c r="AO318" s="53"/>
      <c r="AP318" s="46"/>
      <c r="AQ318" s="53"/>
      <c r="AR318" s="46"/>
      <c r="AS318" s="53"/>
      <c r="AT318" s="46"/>
      <c r="AU318" s="43"/>
      <c r="AV318" s="53"/>
      <c r="AW318" s="43"/>
      <c r="AX318" s="43"/>
      <c r="AY318" s="46"/>
      <c r="AZ318" s="36"/>
      <c r="BA318" s="36"/>
    </row>
    <row r="319" ht="15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36"/>
      <c r="BA319" s="36"/>
    </row>
    <row r="320" ht="15.75" customHeight="1">
      <c r="A320" s="53"/>
      <c r="B320" s="53"/>
      <c r="C320" s="53"/>
      <c r="D320" s="66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</row>
    <row r="321" ht="15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36"/>
      <c r="BA321" s="36"/>
    </row>
    <row r="322" ht="15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36"/>
      <c r="BA322" s="36"/>
    </row>
    <row r="323" ht="15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36"/>
      <c r="BA323" s="36"/>
    </row>
    <row r="324" ht="15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36"/>
      <c r="BA324" s="36"/>
    </row>
    <row r="325" ht="15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36"/>
      <c r="BA325" s="36"/>
    </row>
    <row r="326" ht="15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36"/>
      <c r="BA326" s="36"/>
    </row>
    <row r="327" ht="15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36"/>
      <c r="BA327" s="36"/>
    </row>
    <row r="328" ht="15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36"/>
      <c r="BA328" s="36"/>
    </row>
    <row r="329" ht="15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36"/>
      <c r="BA329" s="36"/>
    </row>
    <row r="330" ht="15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36"/>
      <c r="BA330" s="36"/>
    </row>
    <row r="331" ht="15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36"/>
      <c r="BA331" s="36"/>
    </row>
    <row r="332" ht="15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36"/>
      <c r="BA332" s="36"/>
    </row>
    <row r="333" ht="15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36"/>
      <c r="BA333" s="36"/>
    </row>
    <row r="334" ht="15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36"/>
      <c r="BA334" s="36"/>
    </row>
    <row r="335" ht="15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36"/>
      <c r="BA335" s="36"/>
    </row>
    <row r="336" ht="15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36"/>
      <c r="BA336" s="36"/>
    </row>
    <row r="337" ht="15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36"/>
      <c r="BA337" s="36"/>
    </row>
    <row r="338" ht="15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36"/>
      <c r="BA338" s="36"/>
    </row>
    <row r="339" ht="15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36"/>
      <c r="BA339" s="36"/>
    </row>
    <row r="340" ht="15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36"/>
      <c r="BA340" s="36"/>
    </row>
    <row r="341" ht="15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36"/>
      <c r="BA341" s="36"/>
    </row>
    <row r="342" ht="15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36"/>
      <c r="BA342" s="36"/>
    </row>
    <row r="343" ht="15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36"/>
      <c r="BA343" s="36"/>
    </row>
    <row r="344" ht="15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36"/>
      <c r="BA344" s="36"/>
    </row>
    <row r="345" ht="15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36"/>
      <c r="BA345" s="36"/>
    </row>
    <row r="346" ht="15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36"/>
      <c r="BA346" s="36"/>
    </row>
    <row r="347" ht="15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36"/>
      <c r="BA347" s="36"/>
    </row>
    <row r="348" ht="15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36"/>
      <c r="BA348" s="36"/>
    </row>
    <row r="349" ht="15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36"/>
      <c r="BA349" s="36"/>
    </row>
    <row r="350" ht="15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36"/>
      <c r="BA350" s="36"/>
    </row>
    <row r="351" ht="15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36"/>
      <c r="BA351" s="36"/>
    </row>
    <row r="352" ht="15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36"/>
      <c r="BA352" s="36"/>
    </row>
    <row r="353" ht="15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36"/>
      <c r="BA353" s="36"/>
    </row>
    <row r="354" ht="15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36"/>
      <c r="BA354" s="36"/>
    </row>
    <row r="355" ht="15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36"/>
      <c r="BA355" s="36"/>
    </row>
    <row r="356" ht="15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36"/>
      <c r="BA356" s="36"/>
    </row>
    <row r="357" ht="15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36"/>
      <c r="BA357" s="36"/>
    </row>
    <row r="358" ht="15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36"/>
      <c r="BA358" s="36"/>
    </row>
    <row r="359" ht="15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36"/>
      <c r="BA359" s="36"/>
    </row>
    <row r="360" ht="15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36"/>
      <c r="BA360" s="36"/>
    </row>
    <row r="361" ht="15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36"/>
      <c r="BA361" s="36"/>
    </row>
    <row r="362" ht="15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36"/>
      <c r="BA362" s="36"/>
    </row>
    <row r="363" ht="15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36"/>
      <c r="BA363" s="36"/>
    </row>
    <row r="364" ht="15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36"/>
      <c r="BA364" s="36"/>
    </row>
    <row r="365" ht="15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36"/>
      <c r="BA365" s="36"/>
    </row>
    <row r="366" ht="15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36"/>
      <c r="BA366" s="36"/>
    </row>
    <row r="367" ht="15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36"/>
      <c r="BA367" s="36"/>
    </row>
    <row r="368" ht="15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36"/>
      <c r="BA368" s="36"/>
    </row>
    <row r="369" ht="15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36"/>
      <c r="BA369" s="36"/>
    </row>
    <row r="370" ht="15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36"/>
      <c r="BA370" s="36"/>
    </row>
    <row r="371" ht="15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36"/>
      <c r="BA371" s="36"/>
    </row>
    <row r="372" ht="15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36"/>
      <c r="BA372" s="36"/>
    </row>
    <row r="373" ht="15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36"/>
      <c r="BA373" s="36"/>
    </row>
    <row r="374" ht="15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36"/>
      <c r="BA374" s="36"/>
    </row>
    <row r="375" ht="15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36"/>
      <c r="BA375" s="36"/>
    </row>
    <row r="376" ht="15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36"/>
      <c r="BA376" s="36"/>
    </row>
    <row r="377" ht="15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36"/>
      <c r="BA377" s="36"/>
    </row>
    <row r="378" ht="15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36"/>
      <c r="BA378" s="36"/>
    </row>
    <row r="379" ht="15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36"/>
      <c r="BA379" s="36"/>
    </row>
    <row r="380" ht="15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36"/>
      <c r="BA380" s="36"/>
    </row>
    <row r="381" ht="15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36"/>
      <c r="BA381" s="36"/>
    </row>
    <row r="382" ht="15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36"/>
      <c r="BA382" s="36"/>
    </row>
    <row r="383" ht="15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36"/>
      <c r="BA383" s="36"/>
    </row>
    <row r="384" ht="15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36"/>
      <c r="BA384" s="36"/>
    </row>
    <row r="385" ht="15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36"/>
      <c r="BA385" s="36"/>
    </row>
    <row r="386" ht="15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36"/>
      <c r="BA386" s="36"/>
    </row>
    <row r="387" ht="15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36"/>
      <c r="BA387" s="36"/>
    </row>
    <row r="388" ht="15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36"/>
      <c r="BA388" s="36"/>
    </row>
    <row r="389" ht="15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36"/>
      <c r="BA389" s="36"/>
    </row>
    <row r="390" ht="15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36"/>
      <c r="BA390" s="36"/>
    </row>
    <row r="391" ht="15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36"/>
      <c r="BA391" s="36"/>
    </row>
    <row r="392" ht="15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36"/>
      <c r="BA392" s="36"/>
    </row>
    <row r="393" ht="15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36"/>
      <c r="BA393" s="36"/>
    </row>
    <row r="394" ht="15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36"/>
      <c r="BA394" s="36"/>
    </row>
    <row r="395" ht="15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36"/>
      <c r="BA395" s="36"/>
    </row>
    <row r="396" ht="15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36"/>
      <c r="BA396" s="36"/>
    </row>
    <row r="397" ht="15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36"/>
      <c r="BA397" s="36"/>
    </row>
    <row r="398" ht="15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36"/>
      <c r="BA398" s="36"/>
    </row>
    <row r="399" ht="15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36"/>
      <c r="BA399" s="36"/>
    </row>
    <row r="400" ht="15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36"/>
      <c r="BA400" s="36"/>
    </row>
    <row r="401" ht="15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36"/>
      <c r="BA401" s="36"/>
    </row>
    <row r="402" ht="15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36"/>
      <c r="BA402" s="36"/>
    </row>
    <row r="403" ht="15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36"/>
      <c r="BA403" s="36"/>
    </row>
    <row r="404" ht="15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36"/>
      <c r="BA404" s="36"/>
    </row>
    <row r="405" ht="15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36"/>
      <c r="BA405" s="36"/>
    </row>
    <row r="406" ht="15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36"/>
      <c r="BA406" s="36"/>
    </row>
    <row r="407" ht="15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36"/>
      <c r="BA407" s="36"/>
    </row>
    <row r="408" ht="15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36"/>
      <c r="BA408" s="36"/>
    </row>
    <row r="409" ht="15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36"/>
      <c r="BA409" s="36"/>
    </row>
    <row r="410" ht="15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36"/>
      <c r="BA410" s="36"/>
    </row>
    <row r="411" ht="15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36"/>
      <c r="BA411" s="36"/>
    </row>
    <row r="412" ht="15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36"/>
      <c r="BA412" s="36"/>
    </row>
    <row r="413" ht="15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36"/>
      <c r="BA413" s="36"/>
    </row>
    <row r="414" ht="15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36"/>
      <c r="BA414" s="36"/>
    </row>
    <row r="415" ht="15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36"/>
      <c r="BA415" s="36"/>
    </row>
    <row r="416" ht="15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36"/>
      <c r="BA416" s="36"/>
    </row>
    <row r="417" ht="15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36"/>
      <c r="BA417" s="36"/>
    </row>
    <row r="418" ht="15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36"/>
      <c r="BA418" s="36"/>
    </row>
    <row r="419" ht="15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36"/>
      <c r="BA419" s="36"/>
    </row>
    <row r="420" ht="15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36"/>
      <c r="BA420" s="36"/>
    </row>
    <row r="421" ht="15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36"/>
      <c r="BA421" s="36"/>
    </row>
    <row r="422" ht="15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36"/>
      <c r="BA422" s="36"/>
    </row>
    <row r="423" ht="15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36"/>
      <c r="BA423" s="36"/>
    </row>
    <row r="424" ht="15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36"/>
      <c r="BA424" s="36"/>
    </row>
    <row r="425" ht="15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36"/>
      <c r="BA425" s="36"/>
    </row>
    <row r="426" ht="15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36"/>
      <c r="BA426" s="36"/>
    </row>
    <row r="427" ht="15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36"/>
      <c r="BA427" s="36"/>
    </row>
    <row r="428" ht="15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36"/>
      <c r="BA428" s="36"/>
    </row>
    <row r="429" ht="15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36"/>
      <c r="BA429" s="36"/>
    </row>
    <row r="430" ht="15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36"/>
      <c r="BA430" s="36"/>
    </row>
    <row r="431" ht="15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36"/>
      <c r="BA431" s="36"/>
    </row>
    <row r="432" ht="15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36"/>
      <c r="BA432" s="36"/>
    </row>
    <row r="433" ht="15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36"/>
      <c r="BA433" s="36"/>
    </row>
    <row r="434" ht="15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36"/>
      <c r="BA434" s="36"/>
    </row>
    <row r="435" ht="15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36"/>
      <c r="BA435" s="36"/>
    </row>
    <row r="436" ht="15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36"/>
      <c r="BA436" s="36"/>
    </row>
    <row r="437" ht="15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36"/>
      <c r="BA437" s="36"/>
    </row>
    <row r="438" ht="15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36"/>
      <c r="BA438" s="36"/>
    </row>
    <row r="439" ht="15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36"/>
      <c r="BA439" s="36"/>
    </row>
    <row r="440" ht="15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36"/>
      <c r="BA440" s="36"/>
    </row>
    <row r="441" ht="15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36"/>
      <c r="BA441" s="36"/>
    </row>
    <row r="442" ht="15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36"/>
      <c r="BA442" s="36"/>
    </row>
    <row r="443" ht="15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36"/>
      <c r="BA443" s="36"/>
    </row>
    <row r="444" ht="15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36"/>
      <c r="BA444" s="36"/>
    </row>
    <row r="445" ht="15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36"/>
      <c r="BA445" s="36"/>
    </row>
    <row r="446" ht="15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36"/>
      <c r="BA446" s="36"/>
    </row>
    <row r="447" ht="15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36"/>
      <c r="BA447" s="36"/>
    </row>
    <row r="448" ht="15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36"/>
      <c r="BA448" s="36"/>
    </row>
    <row r="449" ht="15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36"/>
      <c r="BA449" s="36"/>
    </row>
    <row r="450" ht="15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36"/>
      <c r="BA450" s="36"/>
    </row>
    <row r="451" ht="15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36"/>
      <c r="BA451" s="36"/>
    </row>
    <row r="452" ht="15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36"/>
      <c r="BA452" s="36"/>
    </row>
    <row r="453" ht="15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36"/>
      <c r="BA453" s="36"/>
    </row>
    <row r="454" ht="15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36"/>
      <c r="BA454" s="36"/>
    </row>
    <row r="455" ht="15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36"/>
      <c r="BA455" s="36"/>
    </row>
    <row r="456" ht="15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36"/>
      <c r="BA456" s="36"/>
    </row>
    <row r="457" ht="15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36"/>
      <c r="BA457" s="36"/>
    </row>
    <row r="458" ht="15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36"/>
      <c r="BA458" s="36"/>
    </row>
    <row r="459" ht="15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36"/>
      <c r="BA459" s="36"/>
    </row>
    <row r="460" ht="15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36"/>
      <c r="BA460" s="36"/>
    </row>
    <row r="461" ht="15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36"/>
      <c r="BA461" s="36"/>
    </row>
    <row r="462" ht="15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36"/>
      <c r="BA462" s="36"/>
    </row>
    <row r="463" ht="15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36"/>
      <c r="BA463" s="36"/>
    </row>
    <row r="464" ht="15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36"/>
      <c r="BA464" s="36"/>
    </row>
    <row r="465" ht="15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36"/>
      <c r="BA465" s="36"/>
    </row>
    <row r="466" ht="15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36"/>
      <c r="BA466" s="36"/>
    </row>
    <row r="467" ht="15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36"/>
      <c r="BA467" s="36"/>
    </row>
    <row r="468" ht="15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36"/>
      <c r="BA468" s="36"/>
    </row>
    <row r="469" ht="15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36"/>
      <c r="BA469" s="36"/>
    </row>
    <row r="470" ht="15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36"/>
      <c r="BA470" s="36"/>
    </row>
    <row r="471" ht="15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36"/>
      <c r="BA471" s="36"/>
    </row>
    <row r="472" ht="15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36"/>
      <c r="BA472" s="36"/>
    </row>
    <row r="473" ht="15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36"/>
      <c r="BA473" s="36"/>
    </row>
    <row r="474" ht="15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36"/>
      <c r="BA474" s="36"/>
    </row>
    <row r="475" ht="15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36"/>
      <c r="BA475" s="36"/>
    </row>
    <row r="476" ht="15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36"/>
      <c r="BA476" s="36"/>
    </row>
    <row r="477" ht="15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36"/>
      <c r="BA477" s="36"/>
    </row>
    <row r="478" ht="15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36"/>
      <c r="BA478" s="36"/>
    </row>
    <row r="479" ht="15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36"/>
      <c r="BA479" s="36"/>
    </row>
    <row r="480" ht="15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36"/>
      <c r="BA480" s="36"/>
    </row>
    <row r="481" ht="15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36"/>
      <c r="BA481" s="36"/>
    </row>
    <row r="482" ht="15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36"/>
      <c r="BA482" s="36"/>
    </row>
    <row r="483" ht="15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36"/>
      <c r="BA483" s="36"/>
    </row>
    <row r="484" ht="15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36"/>
      <c r="BA484" s="36"/>
    </row>
    <row r="485" ht="15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36"/>
      <c r="BA485" s="36"/>
    </row>
    <row r="486" ht="15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36"/>
      <c r="BA486" s="36"/>
    </row>
    <row r="487" ht="15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36"/>
      <c r="BA487" s="36"/>
    </row>
    <row r="488" ht="15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36"/>
      <c r="BA488" s="36"/>
    </row>
    <row r="489" ht="15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36"/>
      <c r="BA489" s="36"/>
    </row>
    <row r="490" ht="15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36"/>
      <c r="BA490" s="36"/>
    </row>
    <row r="491" ht="15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36"/>
      <c r="BA491" s="36"/>
    </row>
    <row r="492" ht="15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36"/>
      <c r="BA492" s="36"/>
    </row>
    <row r="493" ht="15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36"/>
      <c r="BA493" s="36"/>
    </row>
    <row r="494" ht="15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36"/>
      <c r="BA494" s="36"/>
    </row>
    <row r="495" ht="15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36"/>
      <c r="BA495" s="36"/>
    </row>
    <row r="496" ht="15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36"/>
      <c r="BA496" s="36"/>
    </row>
    <row r="497" ht="15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36"/>
      <c r="BA497" s="36"/>
    </row>
    <row r="498" ht="15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36"/>
      <c r="BA498" s="36"/>
    </row>
    <row r="499" ht="15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36"/>
      <c r="BA499" s="36"/>
    </row>
    <row r="500" ht="15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36"/>
      <c r="BA500" s="36"/>
    </row>
    <row r="501" ht="15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36"/>
      <c r="BA501" s="36"/>
    </row>
    <row r="502" ht="15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36"/>
      <c r="BA502" s="36"/>
    </row>
    <row r="503" ht="15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36"/>
      <c r="BA503" s="36"/>
    </row>
    <row r="504" ht="15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36"/>
      <c r="BA504" s="36"/>
    </row>
    <row r="505" ht="15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36"/>
      <c r="BA505" s="36"/>
    </row>
    <row r="506" ht="15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36"/>
      <c r="BA506" s="36"/>
    </row>
    <row r="507" ht="15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36"/>
      <c r="BA507" s="36"/>
    </row>
    <row r="508" ht="15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36"/>
      <c r="BA508" s="36"/>
    </row>
    <row r="509" ht="15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36"/>
      <c r="BA509" s="36"/>
    </row>
    <row r="510" ht="15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36"/>
      <c r="BA510" s="36"/>
    </row>
    <row r="511" ht="15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36"/>
      <c r="BA511" s="36"/>
    </row>
    <row r="512" ht="15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36"/>
      <c r="BA512" s="36"/>
    </row>
    <row r="513" ht="15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36"/>
      <c r="BA513" s="36"/>
    </row>
    <row r="514" ht="15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36"/>
      <c r="BA514" s="36"/>
    </row>
    <row r="515" ht="15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36"/>
      <c r="BA515" s="36"/>
    </row>
    <row r="516" ht="15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36"/>
      <c r="BA516" s="36"/>
    </row>
    <row r="517" ht="15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36"/>
      <c r="BA517" s="36"/>
    </row>
    <row r="518" ht="15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36"/>
      <c r="BA518" s="36"/>
    </row>
    <row r="519" ht="15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36"/>
      <c r="BA519" s="36"/>
    </row>
    <row r="520" ht="15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36"/>
      <c r="BA520" s="36"/>
    </row>
    <row r="521" ht="15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36"/>
      <c r="BA521" s="36"/>
    </row>
    <row r="522" ht="15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36"/>
      <c r="BA522" s="36"/>
    </row>
    <row r="523" ht="15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36"/>
      <c r="BA523" s="36"/>
    </row>
    <row r="524" ht="15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36"/>
      <c r="BA524" s="36"/>
    </row>
    <row r="525" ht="15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36"/>
      <c r="BA525" s="36"/>
    </row>
    <row r="526" ht="15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36"/>
      <c r="BA526" s="36"/>
    </row>
    <row r="527" ht="15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36"/>
      <c r="BA527" s="36"/>
    </row>
    <row r="528" ht="15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36"/>
      <c r="BA528" s="36"/>
    </row>
    <row r="529" ht="15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36"/>
      <c r="BA529" s="36"/>
    </row>
    <row r="530" ht="15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36"/>
      <c r="BA530" s="36"/>
    </row>
    <row r="531" ht="15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36"/>
      <c r="BA531" s="36"/>
    </row>
    <row r="532" ht="15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36"/>
      <c r="BA532" s="36"/>
    </row>
    <row r="533" ht="15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36"/>
      <c r="BA533" s="36"/>
    </row>
    <row r="534" ht="15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36"/>
      <c r="BA534" s="36"/>
    </row>
    <row r="535" ht="15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36"/>
      <c r="BA535" s="36"/>
    </row>
    <row r="536" ht="15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36"/>
      <c r="BA536" s="36"/>
    </row>
    <row r="537" ht="15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36"/>
      <c r="BA537" s="36"/>
    </row>
    <row r="538" ht="15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36"/>
      <c r="BA538" s="36"/>
    </row>
    <row r="539" ht="15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36"/>
      <c r="BA539" s="36"/>
    </row>
    <row r="540" ht="15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36"/>
      <c r="BA540" s="36"/>
    </row>
    <row r="541" ht="15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36"/>
      <c r="BA541" s="36"/>
    </row>
    <row r="542" ht="15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36"/>
      <c r="BA542" s="36"/>
    </row>
    <row r="543" ht="15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36"/>
      <c r="BA543" s="36"/>
    </row>
    <row r="544" ht="15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36"/>
      <c r="BA544" s="36"/>
    </row>
    <row r="545" ht="15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36"/>
      <c r="BA545" s="36"/>
    </row>
    <row r="546" ht="15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36"/>
      <c r="BA546" s="36"/>
    </row>
    <row r="547" ht="15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36"/>
      <c r="BA547" s="36"/>
    </row>
    <row r="548" ht="15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36"/>
      <c r="BA548" s="36"/>
    </row>
    <row r="549" ht="15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36"/>
      <c r="BA549" s="36"/>
    </row>
    <row r="550" ht="15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36"/>
      <c r="BA550" s="36"/>
    </row>
    <row r="551" ht="15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36"/>
      <c r="BA551" s="36"/>
    </row>
    <row r="552" ht="15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36"/>
      <c r="BA552" s="36"/>
    </row>
    <row r="553" ht="15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36"/>
      <c r="BA553" s="36"/>
    </row>
    <row r="554" ht="15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36"/>
      <c r="BA554" s="36"/>
    </row>
    <row r="555" ht="15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36"/>
      <c r="BA555" s="36"/>
    </row>
    <row r="556" ht="15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36"/>
      <c r="BA556" s="36"/>
    </row>
    <row r="557" ht="15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36"/>
      <c r="BA557" s="36"/>
    </row>
    <row r="558" ht="15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36"/>
      <c r="BA558" s="36"/>
    </row>
    <row r="559" ht="15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36"/>
      <c r="BA559" s="36"/>
    </row>
    <row r="560" ht="15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36"/>
      <c r="BA560" s="36"/>
    </row>
    <row r="561" ht="15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36"/>
      <c r="BA561" s="36"/>
    </row>
    <row r="562" ht="15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36"/>
      <c r="BA562" s="36"/>
    </row>
    <row r="563" ht="15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36"/>
      <c r="BA563" s="36"/>
    </row>
    <row r="564" ht="15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36"/>
      <c r="BA564" s="36"/>
    </row>
    <row r="565" ht="15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36"/>
      <c r="BA565" s="36"/>
    </row>
    <row r="566" ht="15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36"/>
      <c r="BA566" s="36"/>
    </row>
    <row r="567" ht="15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36"/>
      <c r="BA567" s="36"/>
    </row>
    <row r="568" ht="15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36"/>
      <c r="BA568" s="36"/>
    </row>
    <row r="569" ht="15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36"/>
      <c r="BA569" s="36"/>
    </row>
    <row r="570" ht="15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36"/>
      <c r="BA570" s="36"/>
    </row>
    <row r="571" ht="15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36"/>
      <c r="BA571" s="36"/>
    </row>
    <row r="572" ht="15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36"/>
      <c r="BA572" s="36"/>
    </row>
    <row r="573" ht="15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36"/>
      <c r="BA573" s="36"/>
    </row>
    <row r="574" ht="15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36"/>
      <c r="BA574" s="36"/>
    </row>
    <row r="575" ht="15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36"/>
      <c r="BA575" s="36"/>
    </row>
    <row r="576" ht="15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36"/>
      <c r="BA576" s="36"/>
    </row>
    <row r="577" ht="15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36"/>
      <c r="BA577" s="36"/>
    </row>
    <row r="578" ht="15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36"/>
      <c r="BA578" s="36"/>
    </row>
    <row r="579" ht="15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36"/>
      <c r="BA579" s="36"/>
    </row>
    <row r="580" ht="15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36"/>
      <c r="BA580" s="36"/>
    </row>
    <row r="581" ht="15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36"/>
      <c r="BA581" s="36"/>
    </row>
    <row r="582" ht="15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36"/>
      <c r="BA582" s="36"/>
    </row>
    <row r="583" ht="15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36"/>
      <c r="BA583" s="36"/>
    </row>
    <row r="584" ht="15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36"/>
      <c r="BA584" s="36"/>
    </row>
    <row r="585" ht="15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36"/>
      <c r="BA585" s="36"/>
    </row>
    <row r="586" ht="15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36"/>
      <c r="BA586" s="36"/>
    </row>
    <row r="587" ht="15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36"/>
      <c r="BA587" s="36"/>
    </row>
    <row r="588" ht="15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36"/>
      <c r="BA588" s="36"/>
    </row>
    <row r="589" ht="15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36"/>
      <c r="BA589" s="36"/>
    </row>
    <row r="590" ht="15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36"/>
      <c r="BA590" s="36"/>
    </row>
    <row r="591" ht="15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36"/>
      <c r="BA591" s="36"/>
    </row>
    <row r="592" ht="15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36"/>
      <c r="BA592" s="36"/>
    </row>
    <row r="593" ht="15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36"/>
      <c r="BA593" s="36"/>
    </row>
    <row r="594" ht="15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36"/>
      <c r="BA594" s="36"/>
    </row>
    <row r="595" ht="15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36"/>
      <c r="BA595" s="36"/>
    </row>
    <row r="596" ht="15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36"/>
      <c r="BA596" s="36"/>
    </row>
    <row r="597" ht="15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36"/>
      <c r="BA597" s="36"/>
    </row>
    <row r="598" ht="15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36"/>
      <c r="BA598" s="36"/>
    </row>
    <row r="599" ht="15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36"/>
      <c r="BA599" s="36"/>
    </row>
    <row r="600" ht="15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36"/>
      <c r="BA600" s="36"/>
    </row>
    <row r="601" ht="15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36"/>
      <c r="BA601" s="36"/>
    </row>
    <row r="602" ht="15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36"/>
      <c r="BA602" s="36"/>
    </row>
    <row r="603" ht="15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36"/>
      <c r="BA603" s="36"/>
    </row>
    <row r="604" ht="15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36"/>
      <c r="BA604" s="36"/>
    </row>
    <row r="605" ht="15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36"/>
      <c r="BA605" s="36"/>
    </row>
    <row r="606" ht="15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36"/>
      <c r="BA606" s="36"/>
    </row>
    <row r="607" ht="15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36"/>
      <c r="BA607" s="36"/>
    </row>
    <row r="608" ht="15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36"/>
      <c r="BA608" s="36"/>
    </row>
    <row r="609" ht="15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36"/>
      <c r="BA609" s="36"/>
    </row>
    <row r="610" ht="15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36"/>
      <c r="BA610" s="36"/>
    </row>
    <row r="611" ht="15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36"/>
      <c r="BA611" s="36"/>
    </row>
    <row r="612" ht="15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36"/>
      <c r="BA612" s="36"/>
    </row>
    <row r="613" ht="15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36"/>
      <c r="BA613" s="36"/>
    </row>
    <row r="614" ht="15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36"/>
      <c r="BA614" s="36"/>
    </row>
    <row r="615" ht="15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36"/>
      <c r="BA615" s="36"/>
    </row>
    <row r="616" ht="15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36"/>
      <c r="BA616" s="36"/>
    </row>
    <row r="617" ht="15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36"/>
      <c r="BA617" s="36"/>
    </row>
    <row r="618" ht="15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36"/>
      <c r="BA618" s="36"/>
    </row>
    <row r="619" ht="15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36"/>
      <c r="BA619" s="36"/>
    </row>
    <row r="620" ht="15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36"/>
      <c r="BA620" s="36"/>
    </row>
    <row r="621" ht="15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36"/>
      <c r="BA621" s="36"/>
    </row>
    <row r="622" ht="15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36"/>
      <c r="BA622" s="36"/>
    </row>
    <row r="623" ht="15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36"/>
      <c r="BA623" s="36"/>
    </row>
    <row r="624" ht="15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36"/>
      <c r="BA624" s="36"/>
    </row>
    <row r="625" ht="15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36"/>
      <c r="BA625" s="36"/>
    </row>
    <row r="626" ht="15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36"/>
      <c r="BA626" s="36"/>
    </row>
    <row r="627" ht="15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36"/>
      <c r="BA627" s="36"/>
    </row>
    <row r="628" ht="15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36"/>
      <c r="BA628" s="36"/>
    </row>
    <row r="629" ht="15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36"/>
      <c r="BA629" s="36"/>
    </row>
    <row r="630" ht="15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36"/>
      <c r="BA630" s="36"/>
    </row>
    <row r="631" ht="15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36"/>
      <c r="BA631" s="36"/>
    </row>
    <row r="632" ht="15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36"/>
      <c r="BA632" s="36"/>
    </row>
    <row r="633" ht="15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36"/>
      <c r="BA633" s="36"/>
    </row>
    <row r="634" ht="15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36"/>
      <c r="BA634" s="36"/>
    </row>
    <row r="635" ht="15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36"/>
      <c r="BA635" s="36"/>
    </row>
    <row r="636" ht="15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36"/>
      <c r="BA636" s="36"/>
    </row>
    <row r="637" ht="15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36"/>
      <c r="BA637" s="36"/>
    </row>
    <row r="638" ht="15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36"/>
      <c r="BA638" s="36"/>
    </row>
    <row r="639" ht="15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36"/>
      <c r="BA639" s="36"/>
    </row>
    <row r="640" ht="15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36"/>
      <c r="BA640" s="36"/>
    </row>
    <row r="641" ht="15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36"/>
      <c r="BA641" s="36"/>
    </row>
    <row r="642" ht="15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36"/>
      <c r="BA642" s="36"/>
    </row>
    <row r="643" ht="15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36"/>
      <c r="BA643" s="36"/>
    </row>
    <row r="644" ht="15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36"/>
      <c r="BA644" s="36"/>
    </row>
    <row r="645" ht="15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36"/>
      <c r="BA645" s="36"/>
    </row>
    <row r="646" ht="15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36"/>
      <c r="BA646" s="36"/>
    </row>
    <row r="647" ht="15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36"/>
      <c r="BA647" s="36"/>
    </row>
    <row r="648" ht="15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36"/>
      <c r="BA648" s="36"/>
    </row>
    <row r="649" ht="15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36"/>
      <c r="BA649" s="36"/>
    </row>
    <row r="650" ht="15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36"/>
      <c r="BA650" s="36"/>
    </row>
    <row r="651" ht="15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36"/>
      <c r="BA651" s="36"/>
    </row>
    <row r="652" ht="15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36"/>
      <c r="BA652" s="36"/>
    </row>
    <row r="653" ht="15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36"/>
      <c r="BA653" s="36"/>
    </row>
    <row r="654" ht="15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36"/>
      <c r="BA654" s="36"/>
    </row>
    <row r="655" ht="15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36"/>
      <c r="BA655" s="36"/>
    </row>
    <row r="656" ht="15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36"/>
      <c r="BA656" s="36"/>
    </row>
    <row r="657" ht="15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36"/>
      <c r="BA657" s="36"/>
    </row>
    <row r="658" ht="15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36"/>
      <c r="BA658" s="36"/>
    </row>
    <row r="659" ht="15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36"/>
      <c r="BA659" s="36"/>
    </row>
    <row r="660" ht="15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36"/>
      <c r="BA660" s="36"/>
    </row>
    <row r="661" ht="15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36"/>
      <c r="BA661" s="36"/>
    </row>
    <row r="662" ht="15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36"/>
      <c r="BA662" s="36"/>
    </row>
    <row r="663" ht="15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36"/>
      <c r="BA663" s="36"/>
    </row>
    <row r="664" ht="15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36"/>
      <c r="BA664" s="36"/>
    </row>
    <row r="665" ht="15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36"/>
      <c r="BA665" s="36"/>
    </row>
    <row r="666" ht="15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36"/>
      <c r="BA666" s="36"/>
    </row>
    <row r="667" ht="15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36"/>
      <c r="BA667" s="36"/>
    </row>
    <row r="668" ht="15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36"/>
      <c r="BA668" s="36"/>
    </row>
    <row r="669" ht="15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36"/>
      <c r="BA669" s="36"/>
    </row>
    <row r="670" ht="15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36"/>
      <c r="BA670" s="36"/>
    </row>
    <row r="671" ht="15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36"/>
      <c r="BA671" s="36"/>
    </row>
    <row r="672" ht="15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36"/>
      <c r="BA672" s="36"/>
    </row>
    <row r="673" ht="15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36"/>
      <c r="BA673" s="36"/>
    </row>
    <row r="674" ht="15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36"/>
      <c r="BA674" s="36"/>
    </row>
    <row r="675" ht="15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36"/>
      <c r="BA675" s="36"/>
    </row>
    <row r="676" ht="15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36"/>
      <c r="BA676" s="36"/>
    </row>
    <row r="677" ht="15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36"/>
      <c r="BA677" s="36"/>
    </row>
    <row r="678" ht="15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36"/>
      <c r="BA678" s="36"/>
    </row>
    <row r="679" ht="15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36"/>
      <c r="BA679" s="36"/>
    </row>
    <row r="680" ht="15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36"/>
      <c r="BA680" s="36"/>
    </row>
    <row r="681" ht="15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36"/>
      <c r="BA681" s="36"/>
    </row>
    <row r="682" ht="15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36"/>
      <c r="BA682" s="36"/>
    </row>
    <row r="683" ht="15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36"/>
      <c r="BA683" s="36"/>
    </row>
    <row r="684" ht="15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36"/>
      <c r="BA684" s="36"/>
    </row>
    <row r="685" ht="15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36"/>
      <c r="BA685" s="36"/>
    </row>
    <row r="686" ht="15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36"/>
      <c r="BA686" s="36"/>
    </row>
    <row r="687" ht="15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36"/>
      <c r="BA687" s="36"/>
    </row>
    <row r="688" ht="15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36"/>
      <c r="BA688" s="36"/>
    </row>
    <row r="689" ht="15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36"/>
      <c r="BA689" s="36"/>
    </row>
    <row r="690" ht="15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36"/>
      <c r="BA690" s="36"/>
    </row>
    <row r="691" ht="15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36"/>
      <c r="BA691" s="36"/>
    </row>
    <row r="692" ht="15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36"/>
      <c r="BA692" s="36"/>
    </row>
    <row r="693" ht="15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  <c r="AC693" s="53"/>
      <c r="AD693" s="53"/>
      <c r="AE693" s="53"/>
      <c r="AF693" s="53"/>
      <c r="AG693" s="53"/>
      <c r="AH693" s="53"/>
      <c r="AI693" s="53"/>
      <c r="AJ693" s="53"/>
      <c r="AK693" s="53"/>
      <c r="AL693" s="53"/>
      <c r="AM693" s="53"/>
      <c r="AN693" s="53"/>
      <c r="AO693" s="53"/>
      <c r="AP693" s="53"/>
      <c r="AQ693" s="53"/>
      <c r="AR693" s="53"/>
      <c r="AS693" s="53"/>
      <c r="AT693" s="53"/>
      <c r="AU693" s="53"/>
      <c r="AV693" s="53"/>
      <c r="AW693" s="53"/>
      <c r="AX693" s="53"/>
      <c r="AY693" s="53"/>
      <c r="AZ693" s="36"/>
      <c r="BA693" s="36"/>
    </row>
    <row r="694" ht="15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  <c r="AC694" s="53"/>
      <c r="AD694" s="53"/>
      <c r="AE694" s="53"/>
      <c r="AF694" s="53"/>
      <c r="AG694" s="53"/>
      <c r="AH694" s="53"/>
      <c r="AI694" s="53"/>
      <c r="AJ694" s="53"/>
      <c r="AK694" s="53"/>
      <c r="AL694" s="53"/>
      <c r="AM694" s="53"/>
      <c r="AN694" s="53"/>
      <c r="AO694" s="53"/>
      <c r="AP694" s="53"/>
      <c r="AQ694" s="53"/>
      <c r="AR694" s="53"/>
      <c r="AS694" s="53"/>
      <c r="AT694" s="53"/>
      <c r="AU694" s="53"/>
      <c r="AV694" s="53"/>
      <c r="AW694" s="53"/>
      <c r="AX694" s="53"/>
      <c r="AY694" s="53"/>
      <c r="AZ694" s="36"/>
      <c r="BA694" s="36"/>
    </row>
    <row r="695" ht="15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  <c r="AC695" s="53"/>
      <c r="AD695" s="53"/>
      <c r="AE695" s="53"/>
      <c r="AF695" s="53"/>
      <c r="AG695" s="53"/>
      <c r="AH695" s="53"/>
      <c r="AI695" s="53"/>
      <c r="AJ695" s="53"/>
      <c r="AK695" s="53"/>
      <c r="AL695" s="53"/>
      <c r="AM695" s="53"/>
      <c r="AN695" s="53"/>
      <c r="AO695" s="53"/>
      <c r="AP695" s="53"/>
      <c r="AQ695" s="53"/>
      <c r="AR695" s="53"/>
      <c r="AS695" s="53"/>
      <c r="AT695" s="53"/>
      <c r="AU695" s="53"/>
      <c r="AV695" s="53"/>
      <c r="AW695" s="53"/>
      <c r="AX695" s="53"/>
      <c r="AY695" s="53"/>
      <c r="AZ695" s="36"/>
      <c r="BA695" s="36"/>
    </row>
    <row r="696" ht="15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  <c r="AC696" s="53"/>
      <c r="AD696" s="53"/>
      <c r="AE696" s="53"/>
      <c r="AF696" s="53"/>
      <c r="AG696" s="53"/>
      <c r="AH696" s="53"/>
      <c r="AI696" s="53"/>
      <c r="AJ696" s="53"/>
      <c r="AK696" s="53"/>
      <c r="AL696" s="53"/>
      <c r="AM696" s="53"/>
      <c r="AN696" s="53"/>
      <c r="AO696" s="53"/>
      <c r="AP696" s="53"/>
      <c r="AQ696" s="53"/>
      <c r="AR696" s="53"/>
      <c r="AS696" s="53"/>
      <c r="AT696" s="53"/>
      <c r="AU696" s="53"/>
      <c r="AV696" s="53"/>
      <c r="AW696" s="53"/>
      <c r="AX696" s="53"/>
      <c r="AY696" s="53"/>
      <c r="AZ696" s="36"/>
      <c r="BA696" s="36"/>
    </row>
    <row r="697" ht="15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  <c r="AC697" s="53"/>
      <c r="AD697" s="53"/>
      <c r="AE697" s="53"/>
      <c r="AF697" s="53"/>
      <c r="AG697" s="53"/>
      <c r="AH697" s="53"/>
      <c r="AI697" s="53"/>
      <c r="AJ697" s="53"/>
      <c r="AK697" s="53"/>
      <c r="AL697" s="53"/>
      <c r="AM697" s="53"/>
      <c r="AN697" s="53"/>
      <c r="AO697" s="53"/>
      <c r="AP697" s="53"/>
      <c r="AQ697" s="53"/>
      <c r="AR697" s="53"/>
      <c r="AS697" s="53"/>
      <c r="AT697" s="53"/>
      <c r="AU697" s="53"/>
      <c r="AV697" s="53"/>
      <c r="AW697" s="53"/>
      <c r="AX697" s="53"/>
      <c r="AY697" s="53"/>
      <c r="AZ697" s="36"/>
      <c r="BA697" s="36"/>
    </row>
    <row r="698" ht="15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  <c r="AC698" s="53"/>
      <c r="AD698" s="53"/>
      <c r="AE698" s="53"/>
      <c r="AF698" s="53"/>
      <c r="AG698" s="53"/>
      <c r="AH698" s="53"/>
      <c r="AI698" s="53"/>
      <c r="AJ698" s="53"/>
      <c r="AK698" s="53"/>
      <c r="AL698" s="53"/>
      <c r="AM698" s="53"/>
      <c r="AN698" s="53"/>
      <c r="AO698" s="53"/>
      <c r="AP698" s="53"/>
      <c r="AQ698" s="53"/>
      <c r="AR698" s="53"/>
      <c r="AS698" s="53"/>
      <c r="AT698" s="53"/>
      <c r="AU698" s="53"/>
      <c r="AV698" s="53"/>
      <c r="AW698" s="53"/>
      <c r="AX698" s="53"/>
      <c r="AY698" s="53"/>
      <c r="AZ698" s="36"/>
      <c r="BA698" s="36"/>
    </row>
    <row r="699" ht="15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  <c r="AC699" s="53"/>
      <c r="AD699" s="53"/>
      <c r="AE699" s="53"/>
      <c r="AF699" s="53"/>
      <c r="AG699" s="53"/>
      <c r="AH699" s="53"/>
      <c r="AI699" s="53"/>
      <c r="AJ699" s="53"/>
      <c r="AK699" s="53"/>
      <c r="AL699" s="53"/>
      <c r="AM699" s="53"/>
      <c r="AN699" s="53"/>
      <c r="AO699" s="53"/>
      <c r="AP699" s="53"/>
      <c r="AQ699" s="53"/>
      <c r="AR699" s="53"/>
      <c r="AS699" s="53"/>
      <c r="AT699" s="53"/>
      <c r="AU699" s="53"/>
      <c r="AV699" s="53"/>
      <c r="AW699" s="53"/>
      <c r="AX699" s="53"/>
      <c r="AY699" s="53"/>
      <c r="AZ699" s="36"/>
      <c r="BA699" s="36"/>
    </row>
    <row r="700" ht="15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  <c r="AC700" s="53"/>
      <c r="AD700" s="53"/>
      <c r="AE700" s="53"/>
      <c r="AF700" s="53"/>
      <c r="AG700" s="53"/>
      <c r="AH700" s="53"/>
      <c r="AI700" s="53"/>
      <c r="AJ700" s="53"/>
      <c r="AK700" s="53"/>
      <c r="AL700" s="53"/>
      <c r="AM700" s="53"/>
      <c r="AN700" s="53"/>
      <c r="AO700" s="53"/>
      <c r="AP700" s="53"/>
      <c r="AQ700" s="53"/>
      <c r="AR700" s="53"/>
      <c r="AS700" s="53"/>
      <c r="AT700" s="53"/>
      <c r="AU700" s="53"/>
      <c r="AV700" s="53"/>
      <c r="AW700" s="53"/>
      <c r="AX700" s="53"/>
      <c r="AY700" s="53"/>
      <c r="AZ700" s="36"/>
      <c r="BA700" s="36"/>
    </row>
    <row r="701" ht="15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  <c r="AC701" s="53"/>
      <c r="AD701" s="53"/>
      <c r="AE701" s="53"/>
      <c r="AF701" s="53"/>
      <c r="AG701" s="53"/>
      <c r="AH701" s="53"/>
      <c r="AI701" s="53"/>
      <c r="AJ701" s="53"/>
      <c r="AK701" s="53"/>
      <c r="AL701" s="53"/>
      <c r="AM701" s="53"/>
      <c r="AN701" s="53"/>
      <c r="AO701" s="53"/>
      <c r="AP701" s="53"/>
      <c r="AQ701" s="53"/>
      <c r="AR701" s="53"/>
      <c r="AS701" s="53"/>
      <c r="AT701" s="53"/>
      <c r="AU701" s="53"/>
      <c r="AV701" s="53"/>
      <c r="AW701" s="53"/>
      <c r="AX701" s="53"/>
      <c r="AY701" s="53"/>
      <c r="AZ701" s="36"/>
      <c r="BA701" s="36"/>
    </row>
    <row r="702" ht="15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  <c r="AC702" s="53"/>
      <c r="AD702" s="53"/>
      <c r="AE702" s="53"/>
      <c r="AF702" s="53"/>
      <c r="AG702" s="53"/>
      <c r="AH702" s="53"/>
      <c r="AI702" s="53"/>
      <c r="AJ702" s="53"/>
      <c r="AK702" s="53"/>
      <c r="AL702" s="53"/>
      <c r="AM702" s="53"/>
      <c r="AN702" s="53"/>
      <c r="AO702" s="53"/>
      <c r="AP702" s="53"/>
      <c r="AQ702" s="53"/>
      <c r="AR702" s="53"/>
      <c r="AS702" s="53"/>
      <c r="AT702" s="53"/>
      <c r="AU702" s="53"/>
      <c r="AV702" s="53"/>
      <c r="AW702" s="53"/>
      <c r="AX702" s="53"/>
      <c r="AY702" s="53"/>
      <c r="AZ702" s="36"/>
      <c r="BA702" s="36"/>
    </row>
    <row r="703" ht="15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  <c r="AC703" s="53"/>
      <c r="AD703" s="53"/>
      <c r="AE703" s="53"/>
      <c r="AF703" s="53"/>
      <c r="AG703" s="53"/>
      <c r="AH703" s="53"/>
      <c r="AI703" s="53"/>
      <c r="AJ703" s="53"/>
      <c r="AK703" s="53"/>
      <c r="AL703" s="53"/>
      <c r="AM703" s="53"/>
      <c r="AN703" s="53"/>
      <c r="AO703" s="53"/>
      <c r="AP703" s="53"/>
      <c r="AQ703" s="53"/>
      <c r="AR703" s="53"/>
      <c r="AS703" s="53"/>
      <c r="AT703" s="53"/>
      <c r="AU703" s="53"/>
      <c r="AV703" s="53"/>
      <c r="AW703" s="53"/>
      <c r="AX703" s="53"/>
      <c r="AY703" s="53"/>
      <c r="AZ703" s="36"/>
      <c r="BA703" s="36"/>
    </row>
    <row r="704" ht="15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  <c r="AC704" s="53"/>
      <c r="AD704" s="53"/>
      <c r="AE704" s="53"/>
      <c r="AF704" s="53"/>
      <c r="AG704" s="53"/>
      <c r="AH704" s="53"/>
      <c r="AI704" s="53"/>
      <c r="AJ704" s="53"/>
      <c r="AK704" s="53"/>
      <c r="AL704" s="53"/>
      <c r="AM704" s="53"/>
      <c r="AN704" s="53"/>
      <c r="AO704" s="53"/>
      <c r="AP704" s="53"/>
      <c r="AQ704" s="53"/>
      <c r="AR704" s="53"/>
      <c r="AS704" s="53"/>
      <c r="AT704" s="53"/>
      <c r="AU704" s="53"/>
      <c r="AV704" s="53"/>
      <c r="AW704" s="53"/>
      <c r="AX704" s="53"/>
      <c r="AY704" s="53"/>
      <c r="AZ704" s="36"/>
      <c r="BA704" s="36"/>
    </row>
    <row r="705" ht="15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  <c r="AC705" s="53"/>
      <c r="AD705" s="53"/>
      <c r="AE705" s="53"/>
      <c r="AF705" s="53"/>
      <c r="AG705" s="53"/>
      <c r="AH705" s="53"/>
      <c r="AI705" s="53"/>
      <c r="AJ705" s="53"/>
      <c r="AK705" s="53"/>
      <c r="AL705" s="53"/>
      <c r="AM705" s="53"/>
      <c r="AN705" s="53"/>
      <c r="AO705" s="53"/>
      <c r="AP705" s="53"/>
      <c r="AQ705" s="53"/>
      <c r="AR705" s="53"/>
      <c r="AS705" s="53"/>
      <c r="AT705" s="53"/>
      <c r="AU705" s="53"/>
      <c r="AV705" s="53"/>
      <c r="AW705" s="53"/>
      <c r="AX705" s="53"/>
      <c r="AY705" s="53"/>
      <c r="AZ705" s="36"/>
      <c r="BA705" s="36"/>
    </row>
    <row r="706" ht="15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  <c r="AC706" s="53"/>
      <c r="AD706" s="53"/>
      <c r="AE706" s="53"/>
      <c r="AF706" s="53"/>
      <c r="AG706" s="53"/>
      <c r="AH706" s="53"/>
      <c r="AI706" s="53"/>
      <c r="AJ706" s="53"/>
      <c r="AK706" s="53"/>
      <c r="AL706" s="53"/>
      <c r="AM706" s="53"/>
      <c r="AN706" s="53"/>
      <c r="AO706" s="53"/>
      <c r="AP706" s="53"/>
      <c r="AQ706" s="53"/>
      <c r="AR706" s="53"/>
      <c r="AS706" s="53"/>
      <c r="AT706" s="53"/>
      <c r="AU706" s="53"/>
      <c r="AV706" s="53"/>
      <c r="AW706" s="53"/>
      <c r="AX706" s="53"/>
      <c r="AY706" s="53"/>
      <c r="AZ706" s="36"/>
      <c r="BA706" s="36"/>
    </row>
    <row r="707" ht="15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  <c r="AC707" s="53"/>
      <c r="AD707" s="53"/>
      <c r="AE707" s="53"/>
      <c r="AF707" s="53"/>
      <c r="AG707" s="53"/>
      <c r="AH707" s="53"/>
      <c r="AI707" s="53"/>
      <c r="AJ707" s="53"/>
      <c r="AK707" s="53"/>
      <c r="AL707" s="53"/>
      <c r="AM707" s="53"/>
      <c r="AN707" s="53"/>
      <c r="AO707" s="53"/>
      <c r="AP707" s="53"/>
      <c r="AQ707" s="53"/>
      <c r="AR707" s="53"/>
      <c r="AS707" s="53"/>
      <c r="AT707" s="53"/>
      <c r="AU707" s="53"/>
      <c r="AV707" s="53"/>
      <c r="AW707" s="53"/>
      <c r="AX707" s="53"/>
      <c r="AY707" s="53"/>
      <c r="AZ707" s="36"/>
      <c r="BA707" s="36"/>
    </row>
    <row r="708" ht="15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  <c r="AC708" s="53"/>
      <c r="AD708" s="53"/>
      <c r="AE708" s="53"/>
      <c r="AF708" s="53"/>
      <c r="AG708" s="53"/>
      <c r="AH708" s="53"/>
      <c r="AI708" s="53"/>
      <c r="AJ708" s="53"/>
      <c r="AK708" s="53"/>
      <c r="AL708" s="53"/>
      <c r="AM708" s="53"/>
      <c r="AN708" s="53"/>
      <c r="AO708" s="53"/>
      <c r="AP708" s="53"/>
      <c r="AQ708" s="53"/>
      <c r="AR708" s="53"/>
      <c r="AS708" s="53"/>
      <c r="AT708" s="53"/>
      <c r="AU708" s="53"/>
      <c r="AV708" s="53"/>
      <c r="AW708" s="53"/>
      <c r="AX708" s="53"/>
      <c r="AY708" s="53"/>
      <c r="AZ708" s="36"/>
      <c r="BA708" s="36"/>
    </row>
    <row r="709" ht="15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  <c r="AC709" s="53"/>
      <c r="AD709" s="53"/>
      <c r="AE709" s="53"/>
      <c r="AF709" s="53"/>
      <c r="AG709" s="53"/>
      <c r="AH709" s="53"/>
      <c r="AI709" s="53"/>
      <c r="AJ709" s="53"/>
      <c r="AK709" s="53"/>
      <c r="AL709" s="53"/>
      <c r="AM709" s="53"/>
      <c r="AN709" s="53"/>
      <c r="AO709" s="53"/>
      <c r="AP709" s="53"/>
      <c r="AQ709" s="53"/>
      <c r="AR709" s="53"/>
      <c r="AS709" s="53"/>
      <c r="AT709" s="53"/>
      <c r="AU709" s="53"/>
      <c r="AV709" s="53"/>
      <c r="AW709" s="53"/>
      <c r="AX709" s="53"/>
      <c r="AY709" s="53"/>
      <c r="AZ709" s="36"/>
      <c r="BA709" s="36"/>
    </row>
    <row r="710" ht="15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  <c r="AC710" s="53"/>
      <c r="AD710" s="53"/>
      <c r="AE710" s="53"/>
      <c r="AF710" s="53"/>
      <c r="AG710" s="53"/>
      <c r="AH710" s="53"/>
      <c r="AI710" s="53"/>
      <c r="AJ710" s="53"/>
      <c r="AK710" s="53"/>
      <c r="AL710" s="53"/>
      <c r="AM710" s="53"/>
      <c r="AN710" s="53"/>
      <c r="AO710" s="53"/>
      <c r="AP710" s="53"/>
      <c r="AQ710" s="53"/>
      <c r="AR710" s="53"/>
      <c r="AS710" s="53"/>
      <c r="AT710" s="53"/>
      <c r="AU710" s="53"/>
      <c r="AV710" s="53"/>
      <c r="AW710" s="53"/>
      <c r="AX710" s="53"/>
      <c r="AY710" s="53"/>
      <c r="AZ710" s="36"/>
      <c r="BA710" s="36"/>
    </row>
    <row r="711" ht="15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  <c r="AC711" s="53"/>
      <c r="AD711" s="53"/>
      <c r="AE711" s="53"/>
      <c r="AF711" s="53"/>
      <c r="AG711" s="53"/>
      <c r="AH711" s="53"/>
      <c r="AI711" s="53"/>
      <c r="AJ711" s="53"/>
      <c r="AK711" s="53"/>
      <c r="AL711" s="53"/>
      <c r="AM711" s="53"/>
      <c r="AN711" s="53"/>
      <c r="AO711" s="53"/>
      <c r="AP711" s="53"/>
      <c r="AQ711" s="53"/>
      <c r="AR711" s="53"/>
      <c r="AS711" s="53"/>
      <c r="AT711" s="53"/>
      <c r="AU711" s="53"/>
      <c r="AV711" s="53"/>
      <c r="AW711" s="53"/>
      <c r="AX711" s="53"/>
      <c r="AY711" s="53"/>
      <c r="AZ711" s="36"/>
      <c r="BA711" s="36"/>
    </row>
    <row r="712" ht="15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  <c r="AC712" s="53"/>
      <c r="AD712" s="53"/>
      <c r="AE712" s="53"/>
      <c r="AF712" s="53"/>
      <c r="AG712" s="53"/>
      <c r="AH712" s="53"/>
      <c r="AI712" s="53"/>
      <c r="AJ712" s="53"/>
      <c r="AK712" s="53"/>
      <c r="AL712" s="53"/>
      <c r="AM712" s="53"/>
      <c r="AN712" s="53"/>
      <c r="AO712" s="53"/>
      <c r="AP712" s="53"/>
      <c r="AQ712" s="53"/>
      <c r="AR712" s="53"/>
      <c r="AS712" s="53"/>
      <c r="AT712" s="53"/>
      <c r="AU712" s="53"/>
      <c r="AV712" s="53"/>
      <c r="AW712" s="53"/>
      <c r="AX712" s="53"/>
      <c r="AY712" s="53"/>
      <c r="AZ712" s="36"/>
      <c r="BA712" s="36"/>
    </row>
    <row r="713" ht="15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  <c r="AC713" s="53"/>
      <c r="AD713" s="53"/>
      <c r="AE713" s="53"/>
      <c r="AF713" s="53"/>
      <c r="AG713" s="53"/>
      <c r="AH713" s="53"/>
      <c r="AI713" s="53"/>
      <c r="AJ713" s="53"/>
      <c r="AK713" s="53"/>
      <c r="AL713" s="53"/>
      <c r="AM713" s="53"/>
      <c r="AN713" s="53"/>
      <c r="AO713" s="53"/>
      <c r="AP713" s="53"/>
      <c r="AQ713" s="53"/>
      <c r="AR713" s="53"/>
      <c r="AS713" s="53"/>
      <c r="AT713" s="53"/>
      <c r="AU713" s="53"/>
      <c r="AV713" s="53"/>
      <c r="AW713" s="53"/>
      <c r="AX713" s="53"/>
      <c r="AY713" s="53"/>
      <c r="AZ713" s="36"/>
      <c r="BA713" s="36"/>
    </row>
    <row r="714" ht="15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  <c r="AC714" s="53"/>
      <c r="AD714" s="53"/>
      <c r="AE714" s="53"/>
      <c r="AF714" s="53"/>
      <c r="AG714" s="53"/>
      <c r="AH714" s="53"/>
      <c r="AI714" s="53"/>
      <c r="AJ714" s="53"/>
      <c r="AK714" s="53"/>
      <c r="AL714" s="53"/>
      <c r="AM714" s="53"/>
      <c r="AN714" s="53"/>
      <c r="AO714" s="53"/>
      <c r="AP714" s="53"/>
      <c r="AQ714" s="53"/>
      <c r="AR714" s="53"/>
      <c r="AS714" s="53"/>
      <c r="AT714" s="53"/>
      <c r="AU714" s="53"/>
      <c r="AV714" s="53"/>
      <c r="AW714" s="53"/>
      <c r="AX714" s="53"/>
      <c r="AY714" s="53"/>
      <c r="AZ714" s="36"/>
      <c r="BA714" s="36"/>
    </row>
    <row r="715" ht="15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  <c r="AC715" s="53"/>
      <c r="AD715" s="53"/>
      <c r="AE715" s="53"/>
      <c r="AF715" s="53"/>
      <c r="AG715" s="53"/>
      <c r="AH715" s="53"/>
      <c r="AI715" s="53"/>
      <c r="AJ715" s="53"/>
      <c r="AK715" s="53"/>
      <c r="AL715" s="53"/>
      <c r="AM715" s="53"/>
      <c r="AN715" s="53"/>
      <c r="AO715" s="53"/>
      <c r="AP715" s="53"/>
      <c r="AQ715" s="53"/>
      <c r="AR715" s="53"/>
      <c r="AS715" s="53"/>
      <c r="AT715" s="53"/>
      <c r="AU715" s="53"/>
      <c r="AV715" s="53"/>
      <c r="AW715" s="53"/>
      <c r="AX715" s="53"/>
      <c r="AY715" s="53"/>
      <c r="AZ715" s="36"/>
      <c r="BA715" s="36"/>
    </row>
    <row r="716" ht="15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  <c r="AC716" s="53"/>
      <c r="AD716" s="53"/>
      <c r="AE716" s="53"/>
      <c r="AF716" s="53"/>
      <c r="AG716" s="53"/>
      <c r="AH716" s="53"/>
      <c r="AI716" s="53"/>
      <c r="AJ716" s="53"/>
      <c r="AK716" s="53"/>
      <c r="AL716" s="53"/>
      <c r="AM716" s="53"/>
      <c r="AN716" s="53"/>
      <c r="AO716" s="53"/>
      <c r="AP716" s="53"/>
      <c r="AQ716" s="53"/>
      <c r="AR716" s="53"/>
      <c r="AS716" s="53"/>
      <c r="AT716" s="53"/>
      <c r="AU716" s="53"/>
      <c r="AV716" s="53"/>
      <c r="AW716" s="53"/>
      <c r="AX716" s="53"/>
      <c r="AY716" s="53"/>
      <c r="AZ716" s="36"/>
      <c r="BA716" s="36"/>
    </row>
    <row r="717" ht="15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  <c r="AC717" s="53"/>
      <c r="AD717" s="53"/>
      <c r="AE717" s="53"/>
      <c r="AF717" s="53"/>
      <c r="AG717" s="53"/>
      <c r="AH717" s="53"/>
      <c r="AI717" s="53"/>
      <c r="AJ717" s="53"/>
      <c r="AK717" s="53"/>
      <c r="AL717" s="53"/>
      <c r="AM717" s="53"/>
      <c r="AN717" s="53"/>
      <c r="AO717" s="53"/>
      <c r="AP717" s="53"/>
      <c r="AQ717" s="53"/>
      <c r="AR717" s="53"/>
      <c r="AS717" s="53"/>
      <c r="AT717" s="53"/>
      <c r="AU717" s="53"/>
      <c r="AV717" s="53"/>
      <c r="AW717" s="53"/>
      <c r="AX717" s="53"/>
      <c r="AY717" s="53"/>
      <c r="AZ717" s="36"/>
      <c r="BA717" s="36"/>
    </row>
    <row r="718" ht="15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  <c r="AC718" s="53"/>
      <c r="AD718" s="53"/>
      <c r="AE718" s="53"/>
      <c r="AF718" s="53"/>
      <c r="AG718" s="53"/>
      <c r="AH718" s="53"/>
      <c r="AI718" s="53"/>
      <c r="AJ718" s="53"/>
      <c r="AK718" s="53"/>
      <c r="AL718" s="53"/>
      <c r="AM718" s="53"/>
      <c r="AN718" s="53"/>
      <c r="AO718" s="53"/>
      <c r="AP718" s="53"/>
      <c r="AQ718" s="53"/>
      <c r="AR718" s="53"/>
      <c r="AS718" s="53"/>
      <c r="AT718" s="53"/>
      <c r="AU718" s="53"/>
      <c r="AV718" s="53"/>
      <c r="AW718" s="53"/>
      <c r="AX718" s="53"/>
      <c r="AY718" s="53"/>
      <c r="AZ718" s="36"/>
      <c r="BA718" s="36"/>
    </row>
    <row r="719" ht="15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  <c r="AC719" s="53"/>
      <c r="AD719" s="53"/>
      <c r="AE719" s="53"/>
      <c r="AF719" s="53"/>
      <c r="AG719" s="53"/>
      <c r="AH719" s="53"/>
      <c r="AI719" s="53"/>
      <c r="AJ719" s="53"/>
      <c r="AK719" s="53"/>
      <c r="AL719" s="53"/>
      <c r="AM719" s="53"/>
      <c r="AN719" s="53"/>
      <c r="AO719" s="53"/>
      <c r="AP719" s="53"/>
      <c r="AQ719" s="53"/>
      <c r="AR719" s="53"/>
      <c r="AS719" s="53"/>
      <c r="AT719" s="53"/>
      <c r="AU719" s="53"/>
      <c r="AV719" s="53"/>
      <c r="AW719" s="53"/>
      <c r="AX719" s="53"/>
      <c r="AY719" s="53"/>
      <c r="AZ719" s="36"/>
      <c r="BA719" s="36"/>
    </row>
    <row r="720" ht="15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  <c r="AC720" s="53"/>
      <c r="AD720" s="53"/>
      <c r="AE720" s="53"/>
      <c r="AF720" s="53"/>
      <c r="AG720" s="53"/>
      <c r="AH720" s="53"/>
      <c r="AI720" s="53"/>
      <c r="AJ720" s="53"/>
      <c r="AK720" s="53"/>
      <c r="AL720" s="53"/>
      <c r="AM720" s="53"/>
      <c r="AN720" s="53"/>
      <c r="AO720" s="53"/>
      <c r="AP720" s="53"/>
      <c r="AQ720" s="53"/>
      <c r="AR720" s="53"/>
      <c r="AS720" s="53"/>
      <c r="AT720" s="53"/>
      <c r="AU720" s="53"/>
      <c r="AV720" s="53"/>
      <c r="AW720" s="53"/>
      <c r="AX720" s="53"/>
      <c r="AY720" s="53"/>
      <c r="AZ720" s="36"/>
      <c r="BA720" s="36"/>
    </row>
    <row r="721" ht="15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  <c r="AC721" s="53"/>
      <c r="AD721" s="53"/>
      <c r="AE721" s="53"/>
      <c r="AF721" s="53"/>
      <c r="AG721" s="53"/>
      <c r="AH721" s="53"/>
      <c r="AI721" s="53"/>
      <c r="AJ721" s="53"/>
      <c r="AK721" s="53"/>
      <c r="AL721" s="53"/>
      <c r="AM721" s="53"/>
      <c r="AN721" s="53"/>
      <c r="AO721" s="53"/>
      <c r="AP721" s="53"/>
      <c r="AQ721" s="53"/>
      <c r="AR721" s="53"/>
      <c r="AS721" s="53"/>
      <c r="AT721" s="53"/>
      <c r="AU721" s="53"/>
      <c r="AV721" s="53"/>
      <c r="AW721" s="53"/>
      <c r="AX721" s="53"/>
      <c r="AY721" s="53"/>
      <c r="AZ721" s="36"/>
      <c r="BA721" s="36"/>
    </row>
    <row r="722" ht="15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  <c r="AC722" s="53"/>
      <c r="AD722" s="53"/>
      <c r="AE722" s="53"/>
      <c r="AF722" s="53"/>
      <c r="AG722" s="53"/>
      <c r="AH722" s="53"/>
      <c r="AI722" s="53"/>
      <c r="AJ722" s="53"/>
      <c r="AK722" s="53"/>
      <c r="AL722" s="53"/>
      <c r="AM722" s="53"/>
      <c r="AN722" s="53"/>
      <c r="AO722" s="53"/>
      <c r="AP722" s="53"/>
      <c r="AQ722" s="53"/>
      <c r="AR722" s="53"/>
      <c r="AS722" s="53"/>
      <c r="AT722" s="53"/>
      <c r="AU722" s="53"/>
      <c r="AV722" s="53"/>
      <c r="AW722" s="53"/>
      <c r="AX722" s="53"/>
      <c r="AY722" s="53"/>
      <c r="AZ722" s="36"/>
      <c r="BA722" s="36"/>
    </row>
    <row r="723" ht="15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  <c r="AC723" s="53"/>
      <c r="AD723" s="53"/>
      <c r="AE723" s="53"/>
      <c r="AF723" s="53"/>
      <c r="AG723" s="53"/>
      <c r="AH723" s="53"/>
      <c r="AI723" s="53"/>
      <c r="AJ723" s="53"/>
      <c r="AK723" s="53"/>
      <c r="AL723" s="53"/>
      <c r="AM723" s="53"/>
      <c r="AN723" s="53"/>
      <c r="AO723" s="53"/>
      <c r="AP723" s="53"/>
      <c r="AQ723" s="53"/>
      <c r="AR723" s="53"/>
      <c r="AS723" s="53"/>
      <c r="AT723" s="53"/>
      <c r="AU723" s="53"/>
      <c r="AV723" s="53"/>
      <c r="AW723" s="53"/>
      <c r="AX723" s="53"/>
      <c r="AY723" s="53"/>
      <c r="AZ723" s="36"/>
      <c r="BA723" s="36"/>
    </row>
    <row r="724" ht="15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  <c r="AC724" s="53"/>
      <c r="AD724" s="53"/>
      <c r="AE724" s="53"/>
      <c r="AF724" s="53"/>
      <c r="AG724" s="53"/>
      <c r="AH724" s="53"/>
      <c r="AI724" s="53"/>
      <c r="AJ724" s="53"/>
      <c r="AK724" s="53"/>
      <c r="AL724" s="53"/>
      <c r="AM724" s="53"/>
      <c r="AN724" s="53"/>
      <c r="AO724" s="53"/>
      <c r="AP724" s="53"/>
      <c r="AQ724" s="53"/>
      <c r="AR724" s="53"/>
      <c r="AS724" s="53"/>
      <c r="AT724" s="53"/>
      <c r="AU724" s="53"/>
      <c r="AV724" s="53"/>
      <c r="AW724" s="53"/>
      <c r="AX724" s="53"/>
      <c r="AY724" s="53"/>
      <c r="AZ724" s="36"/>
      <c r="BA724" s="36"/>
    </row>
    <row r="725" ht="15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  <c r="AC725" s="53"/>
      <c r="AD725" s="53"/>
      <c r="AE725" s="53"/>
      <c r="AF725" s="53"/>
      <c r="AG725" s="53"/>
      <c r="AH725" s="53"/>
      <c r="AI725" s="53"/>
      <c r="AJ725" s="53"/>
      <c r="AK725" s="53"/>
      <c r="AL725" s="53"/>
      <c r="AM725" s="53"/>
      <c r="AN725" s="53"/>
      <c r="AO725" s="53"/>
      <c r="AP725" s="53"/>
      <c r="AQ725" s="53"/>
      <c r="AR725" s="53"/>
      <c r="AS725" s="53"/>
      <c r="AT725" s="53"/>
      <c r="AU725" s="53"/>
      <c r="AV725" s="53"/>
      <c r="AW725" s="53"/>
      <c r="AX725" s="53"/>
      <c r="AY725" s="53"/>
      <c r="AZ725" s="36"/>
      <c r="BA725" s="36"/>
    </row>
    <row r="726" ht="15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  <c r="AC726" s="53"/>
      <c r="AD726" s="53"/>
      <c r="AE726" s="53"/>
      <c r="AF726" s="53"/>
      <c r="AG726" s="53"/>
      <c r="AH726" s="53"/>
      <c r="AI726" s="53"/>
      <c r="AJ726" s="53"/>
      <c r="AK726" s="53"/>
      <c r="AL726" s="53"/>
      <c r="AM726" s="53"/>
      <c r="AN726" s="53"/>
      <c r="AO726" s="53"/>
      <c r="AP726" s="53"/>
      <c r="AQ726" s="53"/>
      <c r="AR726" s="53"/>
      <c r="AS726" s="53"/>
      <c r="AT726" s="53"/>
      <c r="AU726" s="53"/>
      <c r="AV726" s="53"/>
      <c r="AW726" s="53"/>
      <c r="AX726" s="53"/>
      <c r="AY726" s="53"/>
      <c r="AZ726" s="36"/>
      <c r="BA726" s="36"/>
    </row>
    <row r="727" ht="15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  <c r="AC727" s="53"/>
      <c r="AD727" s="53"/>
      <c r="AE727" s="53"/>
      <c r="AF727" s="53"/>
      <c r="AG727" s="53"/>
      <c r="AH727" s="53"/>
      <c r="AI727" s="53"/>
      <c r="AJ727" s="53"/>
      <c r="AK727" s="53"/>
      <c r="AL727" s="53"/>
      <c r="AM727" s="53"/>
      <c r="AN727" s="53"/>
      <c r="AO727" s="53"/>
      <c r="AP727" s="53"/>
      <c r="AQ727" s="53"/>
      <c r="AR727" s="53"/>
      <c r="AS727" s="53"/>
      <c r="AT727" s="53"/>
      <c r="AU727" s="53"/>
      <c r="AV727" s="53"/>
      <c r="AW727" s="53"/>
      <c r="AX727" s="53"/>
      <c r="AY727" s="53"/>
      <c r="AZ727" s="36"/>
      <c r="BA727" s="36"/>
    </row>
    <row r="728" ht="15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  <c r="AC728" s="53"/>
      <c r="AD728" s="53"/>
      <c r="AE728" s="53"/>
      <c r="AF728" s="53"/>
      <c r="AG728" s="53"/>
      <c r="AH728" s="53"/>
      <c r="AI728" s="53"/>
      <c r="AJ728" s="53"/>
      <c r="AK728" s="53"/>
      <c r="AL728" s="53"/>
      <c r="AM728" s="53"/>
      <c r="AN728" s="53"/>
      <c r="AO728" s="53"/>
      <c r="AP728" s="53"/>
      <c r="AQ728" s="53"/>
      <c r="AR728" s="53"/>
      <c r="AS728" s="53"/>
      <c r="AT728" s="53"/>
      <c r="AU728" s="53"/>
      <c r="AV728" s="53"/>
      <c r="AW728" s="53"/>
      <c r="AX728" s="53"/>
      <c r="AY728" s="53"/>
      <c r="AZ728" s="36"/>
      <c r="BA728" s="36"/>
    </row>
    <row r="729" ht="15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  <c r="AC729" s="53"/>
      <c r="AD729" s="53"/>
      <c r="AE729" s="53"/>
      <c r="AF729" s="53"/>
      <c r="AG729" s="53"/>
      <c r="AH729" s="53"/>
      <c r="AI729" s="53"/>
      <c r="AJ729" s="53"/>
      <c r="AK729" s="53"/>
      <c r="AL729" s="53"/>
      <c r="AM729" s="53"/>
      <c r="AN729" s="53"/>
      <c r="AO729" s="53"/>
      <c r="AP729" s="53"/>
      <c r="AQ729" s="53"/>
      <c r="AR729" s="53"/>
      <c r="AS729" s="53"/>
      <c r="AT729" s="53"/>
      <c r="AU729" s="53"/>
      <c r="AV729" s="53"/>
      <c r="AW729" s="53"/>
      <c r="AX729" s="53"/>
      <c r="AY729" s="53"/>
      <c r="AZ729" s="36"/>
      <c r="BA729" s="36"/>
    </row>
    <row r="730" ht="15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  <c r="AC730" s="53"/>
      <c r="AD730" s="53"/>
      <c r="AE730" s="53"/>
      <c r="AF730" s="53"/>
      <c r="AG730" s="53"/>
      <c r="AH730" s="53"/>
      <c r="AI730" s="53"/>
      <c r="AJ730" s="53"/>
      <c r="AK730" s="53"/>
      <c r="AL730" s="53"/>
      <c r="AM730" s="53"/>
      <c r="AN730" s="53"/>
      <c r="AO730" s="53"/>
      <c r="AP730" s="53"/>
      <c r="AQ730" s="53"/>
      <c r="AR730" s="53"/>
      <c r="AS730" s="53"/>
      <c r="AT730" s="53"/>
      <c r="AU730" s="53"/>
      <c r="AV730" s="53"/>
      <c r="AW730" s="53"/>
      <c r="AX730" s="53"/>
      <c r="AY730" s="53"/>
      <c r="AZ730" s="36"/>
      <c r="BA730" s="36"/>
    </row>
    <row r="731" ht="15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  <c r="AC731" s="53"/>
      <c r="AD731" s="53"/>
      <c r="AE731" s="53"/>
      <c r="AF731" s="53"/>
      <c r="AG731" s="53"/>
      <c r="AH731" s="53"/>
      <c r="AI731" s="53"/>
      <c r="AJ731" s="53"/>
      <c r="AK731" s="53"/>
      <c r="AL731" s="53"/>
      <c r="AM731" s="53"/>
      <c r="AN731" s="53"/>
      <c r="AO731" s="53"/>
      <c r="AP731" s="53"/>
      <c r="AQ731" s="53"/>
      <c r="AR731" s="53"/>
      <c r="AS731" s="53"/>
      <c r="AT731" s="53"/>
      <c r="AU731" s="53"/>
      <c r="AV731" s="53"/>
      <c r="AW731" s="53"/>
      <c r="AX731" s="53"/>
      <c r="AY731" s="53"/>
      <c r="AZ731" s="36"/>
      <c r="BA731" s="36"/>
    </row>
    <row r="732" ht="15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  <c r="AC732" s="53"/>
      <c r="AD732" s="53"/>
      <c r="AE732" s="53"/>
      <c r="AF732" s="53"/>
      <c r="AG732" s="53"/>
      <c r="AH732" s="53"/>
      <c r="AI732" s="53"/>
      <c r="AJ732" s="53"/>
      <c r="AK732" s="53"/>
      <c r="AL732" s="53"/>
      <c r="AM732" s="53"/>
      <c r="AN732" s="53"/>
      <c r="AO732" s="53"/>
      <c r="AP732" s="53"/>
      <c r="AQ732" s="53"/>
      <c r="AR732" s="53"/>
      <c r="AS732" s="53"/>
      <c r="AT732" s="53"/>
      <c r="AU732" s="53"/>
      <c r="AV732" s="53"/>
      <c r="AW732" s="53"/>
      <c r="AX732" s="53"/>
      <c r="AY732" s="53"/>
      <c r="AZ732" s="36"/>
      <c r="BA732" s="36"/>
    </row>
    <row r="733" ht="15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  <c r="AC733" s="53"/>
      <c r="AD733" s="53"/>
      <c r="AE733" s="53"/>
      <c r="AF733" s="53"/>
      <c r="AG733" s="53"/>
      <c r="AH733" s="53"/>
      <c r="AI733" s="53"/>
      <c r="AJ733" s="53"/>
      <c r="AK733" s="53"/>
      <c r="AL733" s="53"/>
      <c r="AM733" s="53"/>
      <c r="AN733" s="53"/>
      <c r="AO733" s="53"/>
      <c r="AP733" s="53"/>
      <c r="AQ733" s="53"/>
      <c r="AR733" s="53"/>
      <c r="AS733" s="53"/>
      <c r="AT733" s="53"/>
      <c r="AU733" s="53"/>
      <c r="AV733" s="53"/>
      <c r="AW733" s="53"/>
      <c r="AX733" s="53"/>
      <c r="AY733" s="53"/>
      <c r="AZ733" s="36"/>
      <c r="BA733" s="36"/>
    </row>
    <row r="734" ht="15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  <c r="AC734" s="53"/>
      <c r="AD734" s="53"/>
      <c r="AE734" s="53"/>
      <c r="AF734" s="53"/>
      <c r="AG734" s="53"/>
      <c r="AH734" s="53"/>
      <c r="AI734" s="53"/>
      <c r="AJ734" s="53"/>
      <c r="AK734" s="53"/>
      <c r="AL734" s="53"/>
      <c r="AM734" s="53"/>
      <c r="AN734" s="53"/>
      <c r="AO734" s="53"/>
      <c r="AP734" s="53"/>
      <c r="AQ734" s="53"/>
      <c r="AR734" s="53"/>
      <c r="AS734" s="53"/>
      <c r="AT734" s="53"/>
      <c r="AU734" s="53"/>
      <c r="AV734" s="53"/>
      <c r="AW734" s="53"/>
      <c r="AX734" s="53"/>
      <c r="AY734" s="53"/>
      <c r="AZ734" s="36"/>
      <c r="BA734" s="36"/>
    </row>
    <row r="735" ht="15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  <c r="AC735" s="53"/>
      <c r="AD735" s="53"/>
      <c r="AE735" s="53"/>
      <c r="AF735" s="53"/>
      <c r="AG735" s="53"/>
      <c r="AH735" s="53"/>
      <c r="AI735" s="53"/>
      <c r="AJ735" s="53"/>
      <c r="AK735" s="53"/>
      <c r="AL735" s="53"/>
      <c r="AM735" s="53"/>
      <c r="AN735" s="53"/>
      <c r="AO735" s="53"/>
      <c r="AP735" s="53"/>
      <c r="AQ735" s="53"/>
      <c r="AR735" s="53"/>
      <c r="AS735" s="53"/>
      <c r="AT735" s="53"/>
      <c r="AU735" s="53"/>
      <c r="AV735" s="53"/>
      <c r="AW735" s="53"/>
      <c r="AX735" s="53"/>
      <c r="AY735" s="53"/>
      <c r="AZ735" s="36"/>
      <c r="BA735" s="36"/>
    </row>
    <row r="736" ht="15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  <c r="AC736" s="53"/>
      <c r="AD736" s="53"/>
      <c r="AE736" s="53"/>
      <c r="AF736" s="53"/>
      <c r="AG736" s="53"/>
      <c r="AH736" s="53"/>
      <c r="AI736" s="53"/>
      <c r="AJ736" s="53"/>
      <c r="AK736" s="53"/>
      <c r="AL736" s="53"/>
      <c r="AM736" s="53"/>
      <c r="AN736" s="53"/>
      <c r="AO736" s="53"/>
      <c r="AP736" s="53"/>
      <c r="AQ736" s="53"/>
      <c r="AR736" s="53"/>
      <c r="AS736" s="53"/>
      <c r="AT736" s="53"/>
      <c r="AU736" s="53"/>
      <c r="AV736" s="53"/>
      <c r="AW736" s="53"/>
      <c r="AX736" s="53"/>
      <c r="AY736" s="53"/>
      <c r="AZ736" s="36"/>
      <c r="BA736" s="36"/>
    </row>
    <row r="737" ht="15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  <c r="AC737" s="53"/>
      <c r="AD737" s="53"/>
      <c r="AE737" s="53"/>
      <c r="AF737" s="53"/>
      <c r="AG737" s="53"/>
      <c r="AH737" s="53"/>
      <c r="AI737" s="53"/>
      <c r="AJ737" s="53"/>
      <c r="AK737" s="53"/>
      <c r="AL737" s="53"/>
      <c r="AM737" s="53"/>
      <c r="AN737" s="53"/>
      <c r="AO737" s="53"/>
      <c r="AP737" s="53"/>
      <c r="AQ737" s="53"/>
      <c r="AR737" s="53"/>
      <c r="AS737" s="53"/>
      <c r="AT737" s="53"/>
      <c r="AU737" s="53"/>
      <c r="AV737" s="53"/>
      <c r="AW737" s="53"/>
      <c r="AX737" s="53"/>
      <c r="AY737" s="53"/>
      <c r="AZ737" s="36"/>
      <c r="BA737" s="36"/>
    </row>
    <row r="738" ht="15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  <c r="AC738" s="53"/>
      <c r="AD738" s="53"/>
      <c r="AE738" s="53"/>
      <c r="AF738" s="53"/>
      <c r="AG738" s="53"/>
      <c r="AH738" s="53"/>
      <c r="AI738" s="53"/>
      <c r="AJ738" s="53"/>
      <c r="AK738" s="53"/>
      <c r="AL738" s="53"/>
      <c r="AM738" s="53"/>
      <c r="AN738" s="53"/>
      <c r="AO738" s="53"/>
      <c r="AP738" s="53"/>
      <c r="AQ738" s="53"/>
      <c r="AR738" s="53"/>
      <c r="AS738" s="53"/>
      <c r="AT738" s="53"/>
      <c r="AU738" s="53"/>
      <c r="AV738" s="53"/>
      <c r="AW738" s="53"/>
      <c r="AX738" s="53"/>
      <c r="AY738" s="53"/>
      <c r="AZ738" s="36"/>
      <c r="BA738" s="36"/>
    </row>
    <row r="739" ht="15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  <c r="AC739" s="53"/>
      <c r="AD739" s="53"/>
      <c r="AE739" s="53"/>
      <c r="AF739" s="53"/>
      <c r="AG739" s="53"/>
      <c r="AH739" s="53"/>
      <c r="AI739" s="53"/>
      <c r="AJ739" s="53"/>
      <c r="AK739" s="53"/>
      <c r="AL739" s="53"/>
      <c r="AM739" s="53"/>
      <c r="AN739" s="53"/>
      <c r="AO739" s="53"/>
      <c r="AP739" s="53"/>
      <c r="AQ739" s="53"/>
      <c r="AR739" s="53"/>
      <c r="AS739" s="53"/>
      <c r="AT739" s="53"/>
      <c r="AU739" s="53"/>
      <c r="AV739" s="53"/>
      <c r="AW739" s="53"/>
      <c r="AX739" s="53"/>
      <c r="AY739" s="53"/>
      <c r="AZ739" s="36"/>
      <c r="BA739" s="36"/>
    </row>
    <row r="740" ht="15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  <c r="AC740" s="53"/>
      <c r="AD740" s="53"/>
      <c r="AE740" s="53"/>
      <c r="AF740" s="53"/>
      <c r="AG740" s="53"/>
      <c r="AH740" s="53"/>
      <c r="AI740" s="53"/>
      <c r="AJ740" s="53"/>
      <c r="AK740" s="53"/>
      <c r="AL740" s="53"/>
      <c r="AM740" s="53"/>
      <c r="AN740" s="53"/>
      <c r="AO740" s="53"/>
      <c r="AP740" s="53"/>
      <c r="AQ740" s="53"/>
      <c r="AR740" s="53"/>
      <c r="AS740" s="53"/>
      <c r="AT740" s="53"/>
      <c r="AU740" s="53"/>
      <c r="AV740" s="53"/>
      <c r="AW740" s="53"/>
      <c r="AX740" s="53"/>
      <c r="AY740" s="53"/>
      <c r="AZ740" s="36"/>
      <c r="BA740" s="36"/>
    </row>
    <row r="741" ht="15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  <c r="AC741" s="53"/>
      <c r="AD741" s="53"/>
      <c r="AE741" s="53"/>
      <c r="AF741" s="53"/>
      <c r="AG741" s="53"/>
      <c r="AH741" s="53"/>
      <c r="AI741" s="53"/>
      <c r="AJ741" s="53"/>
      <c r="AK741" s="53"/>
      <c r="AL741" s="53"/>
      <c r="AM741" s="53"/>
      <c r="AN741" s="53"/>
      <c r="AO741" s="53"/>
      <c r="AP741" s="53"/>
      <c r="AQ741" s="53"/>
      <c r="AR741" s="53"/>
      <c r="AS741" s="53"/>
      <c r="AT741" s="53"/>
      <c r="AU741" s="53"/>
      <c r="AV741" s="53"/>
      <c r="AW741" s="53"/>
      <c r="AX741" s="53"/>
      <c r="AY741" s="53"/>
      <c r="AZ741" s="36"/>
      <c r="BA741" s="36"/>
    </row>
    <row r="742" ht="15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  <c r="AC742" s="53"/>
      <c r="AD742" s="53"/>
      <c r="AE742" s="53"/>
      <c r="AF742" s="53"/>
      <c r="AG742" s="53"/>
      <c r="AH742" s="53"/>
      <c r="AI742" s="53"/>
      <c r="AJ742" s="53"/>
      <c r="AK742" s="53"/>
      <c r="AL742" s="53"/>
      <c r="AM742" s="53"/>
      <c r="AN742" s="53"/>
      <c r="AO742" s="53"/>
      <c r="AP742" s="53"/>
      <c r="AQ742" s="53"/>
      <c r="AR742" s="53"/>
      <c r="AS742" s="53"/>
      <c r="AT742" s="53"/>
      <c r="AU742" s="53"/>
      <c r="AV742" s="53"/>
      <c r="AW742" s="53"/>
      <c r="AX742" s="53"/>
      <c r="AY742" s="53"/>
      <c r="AZ742" s="36"/>
      <c r="BA742" s="36"/>
    </row>
    <row r="743" ht="15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  <c r="AC743" s="53"/>
      <c r="AD743" s="53"/>
      <c r="AE743" s="53"/>
      <c r="AF743" s="53"/>
      <c r="AG743" s="53"/>
      <c r="AH743" s="53"/>
      <c r="AI743" s="53"/>
      <c r="AJ743" s="53"/>
      <c r="AK743" s="53"/>
      <c r="AL743" s="53"/>
      <c r="AM743" s="53"/>
      <c r="AN743" s="53"/>
      <c r="AO743" s="53"/>
      <c r="AP743" s="53"/>
      <c r="AQ743" s="53"/>
      <c r="AR743" s="53"/>
      <c r="AS743" s="53"/>
      <c r="AT743" s="53"/>
      <c r="AU743" s="53"/>
      <c r="AV743" s="53"/>
      <c r="AW743" s="53"/>
      <c r="AX743" s="53"/>
      <c r="AY743" s="53"/>
      <c r="AZ743" s="36"/>
      <c r="BA743" s="36"/>
    </row>
    <row r="744" ht="15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  <c r="AC744" s="53"/>
      <c r="AD744" s="53"/>
      <c r="AE744" s="53"/>
      <c r="AF744" s="53"/>
      <c r="AG744" s="53"/>
      <c r="AH744" s="53"/>
      <c r="AI744" s="53"/>
      <c r="AJ744" s="53"/>
      <c r="AK744" s="53"/>
      <c r="AL744" s="53"/>
      <c r="AM744" s="53"/>
      <c r="AN744" s="53"/>
      <c r="AO744" s="53"/>
      <c r="AP744" s="53"/>
      <c r="AQ744" s="53"/>
      <c r="AR744" s="53"/>
      <c r="AS744" s="53"/>
      <c r="AT744" s="53"/>
      <c r="AU744" s="53"/>
      <c r="AV744" s="53"/>
      <c r="AW744" s="53"/>
      <c r="AX744" s="53"/>
      <c r="AY744" s="53"/>
      <c r="AZ744" s="36"/>
      <c r="BA744" s="36"/>
    </row>
    <row r="745" ht="15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  <c r="AC745" s="53"/>
      <c r="AD745" s="53"/>
      <c r="AE745" s="53"/>
      <c r="AF745" s="53"/>
      <c r="AG745" s="53"/>
      <c r="AH745" s="53"/>
      <c r="AI745" s="53"/>
      <c r="AJ745" s="53"/>
      <c r="AK745" s="53"/>
      <c r="AL745" s="53"/>
      <c r="AM745" s="53"/>
      <c r="AN745" s="53"/>
      <c r="AO745" s="53"/>
      <c r="AP745" s="53"/>
      <c r="AQ745" s="53"/>
      <c r="AR745" s="53"/>
      <c r="AS745" s="53"/>
      <c r="AT745" s="53"/>
      <c r="AU745" s="53"/>
      <c r="AV745" s="53"/>
      <c r="AW745" s="53"/>
      <c r="AX745" s="53"/>
      <c r="AY745" s="53"/>
      <c r="AZ745" s="36"/>
      <c r="BA745" s="36"/>
    </row>
    <row r="746" ht="15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  <c r="AC746" s="53"/>
      <c r="AD746" s="53"/>
      <c r="AE746" s="53"/>
      <c r="AF746" s="53"/>
      <c r="AG746" s="53"/>
      <c r="AH746" s="53"/>
      <c r="AI746" s="53"/>
      <c r="AJ746" s="53"/>
      <c r="AK746" s="53"/>
      <c r="AL746" s="53"/>
      <c r="AM746" s="53"/>
      <c r="AN746" s="53"/>
      <c r="AO746" s="53"/>
      <c r="AP746" s="53"/>
      <c r="AQ746" s="53"/>
      <c r="AR746" s="53"/>
      <c r="AS746" s="53"/>
      <c r="AT746" s="53"/>
      <c r="AU746" s="53"/>
      <c r="AV746" s="53"/>
      <c r="AW746" s="53"/>
      <c r="AX746" s="53"/>
      <c r="AY746" s="53"/>
      <c r="AZ746" s="36"/>
      <c r="BA746" s="36"/>
    </row>
    <row r="747" ht="15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  <c r="AC747" s="53"/>
      <c r="AD747" s="53"/>
      <c r="AE747" s="53"/>
      <c r="AF747" s="53"/>
      <c r="AG747" s="53"/>
      <c r="AH747" s="53"/>
      <c r="AI747" s="53"/>
      <c r="AJ747" s="53"/>
      <c r="AK747" s="53"/>
      <c r="AL747" s="53"/>
      <c r="AM747" s="53"/>
      <c r="AN747" s="53"/>
      <c r="AO747" s="53"/>
      <c r="AP747" s="53"/>
      <c r="AQ747" s="53"/>
      <c r="AR747" s="53"/>
      <c r="AS747" s="53"/>
      <c r="AT747" s="53"/>
      <c r="AU747" s="53"/>
      <c r="AV747" s="53"/>
      <c r="AW747" s="53"/>
      <c r="AX747" s="53"/>
      <c r="AY747" s="53"/>
      <c r="AZ747" s="36"/>
      <c r="BA747" s="36"/>
    </row>
    <row r="748" ht="15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  <c r="AC748" s="53"/>
      <c r="AD748" s="53"/>
      <c r="AE748" s="53"/>
      <c r="AF748" s="53"/>
      <c r="AG748" s="53"/>
      <c r="AH748" s="53"/>
      <c r="AI748" s="53"/>
      <c r="AJ748" s="53"/>
      <c r="AK748" s="53"/>
      <c r="AL748" s="53"/>
      <c r="AM748" s="53"/>
      <c r="AN748" s="53"/>
      <c r="AO748" s="53"/>
      <c r="AP748" s="53"/>
      <c r="AQ748" s="53"/>
      <c r="AR748" s="53"/>
      <c r="AS748" s="53"/>
      <c r="AT748" s="53"/>
      <c r="AU748" s="53"/>
      <c r="AV748" s="53"/>
      <c r="AW748" s="53"/>
      <c r="AX748" s="53"/>
      <c r="AY748" s="53"/>
      <c r="AZ748" s="36"/>
      <c r="BA748" s="36"/>
    </row>
    <row r="749" ht="15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  <c r="AC749" s="53"/>
      <c r="AD749" s="53"/>
      <c r="AE749" s="53"/>
      <c r="AF749" s="53"/>
      <c r="AG749" s="53"/>
      <c r="AH749" s="53"/>
      <c r="AI749" s="53"/>
      <c r="AJ749" s="53"/>
      <c r="AK749" s="53"/>
      <c r="AL749" s="53"/>
      <c r="AM749" s="53"/>
      <c r="AN749" s="53"/>
      <c r="AO749" s="53"/>
      <c r="AP749" s="53"/>
      <c r="AQ749" s="53"/>
      <c r="AR749" s="53"/>
      <c r="AS749" s="53"/>
      <c r="AT749" s="53"/>
      <c r="AU749" s="53"/>
      <c r="AV749" s="53"/>
      <c r="AW749" s="53"/>
      <c r="AX749" s="53"/>
      <c r="AY749" s="53"/>
      <c r="AZ749" s="36"/>
      <c r="BA749" s="36"/>
    </row>
    <row r="750" ht="15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  <c r="AC750" s="53"/>
      <c r="AD750" s="53"/>
      <c r="AE750" s="53"/>
      <c r="AF750" s="53"/>
      <c r="AG750" s="53"/>
      <c r="AH750" s="53"/>
      <c r="AI750" s="53"/>
      <c r="AJ750" s="53"/>
      <c r="AK750" s="53"/>
      <c r="AL750" s="53"/>
      <c r="AM750" s="53"/>
      <c r="AN750" s="53"/>
      <c r="AO750" s="53"/>
      <c r="AP750" s="53"/>
      <c r="AQ750" s="53"/>
      <c r="AR750" s="53"/>
      <c r="AS750" s="53"/>
      <c r="AT750" s="53"/>
      <c r="AU750" s="53"/>
      <c r="AV750" s="53"/>
      <c r="AW750" s="53"/>
      <c r="AX750" s="53"/>
      <c r="AY750" s="53"/>
      <c r="AZ750" s="36"/>
      <c r="BA750" s="36"/>
    </row>
    <row r="751" ht="15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  <c r="AC751" s="53"/>
      <c r="AD751" s="53"/>
      <c r="AE751" s="53"/>
      <c r="AF751" s="53"/>
      <c r="AG751" s="53"/>
      <c r="AH751" s="53"/>
      <c r="AI751" s="53"/>
      <c r="AJ751" s="53"/>
      <c r="AK751" s="53"/>
      <c r="AL751" s="53"/>
      <c r="AM751" s="53"/>
      <c r="AN751" s="53"/>
      <c r="AO751" s="53"/>
      <c r="AP751" s="53"/>
      <c r="AQ751" s="53"/>
      <c r="AR751" s="53"/>
      <c r="AS751" s="53"/>
      <c r="AT751" s="53"/>
      <c r="AU751" s="53"/>
      <c r="AV751" s="53"/>
      <c r="AW751" s="53"/>
      <c r="AX751" s="53"/>
      <c r="AY751" s="53"/>
      <c r="AZ751" s="36"/>
      <c r="BA751" s="36"/>
    </row>
    <row r="752" ht="15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  <c r="AC752" s="53"/>
      <c r="AD752" s="53"/>
      <c r="AE752" s="53"/>
      <c r="AF752" s="53"/>
      <c r="AG752" s="53"/>
      <c r="AH752" s="53"/>
      <c r="AI752" s="53"/>
      <c r="AJ752" s="53"/>
      <c r="AK752" s="53"/>
      <c r="AL752" s="53"/>
      <c r="AM752" s="53"/>
      <c r="AN752" s="53"/>
      <c r="AO752" s="53"/>
      <c r="AP752" s="53"/>
      <c r="AQ752" s="53"/>
      <c r="AR752" s="53"/>
      <c r="AS752" s="53"/>
      <c r="AT752" s="53"/>
      <c r="AU752" s="53"/>
      <c r="AV752" s="53"/>
      <c r="AW752" s="53"/>
      <c r="AX752" s="53"/>
      <c r="AY752" s="53"/>
      <c r="AZ752" s="36"/>
      <c r="BA752" s="36"/>
    </row>
    <row r="753" ht="15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  <c r="AC753" s="53"/>
      <c r="AD753" s="53"/>
      <c r="AE753" s="53"/>
      <c r="AF753" s="53"/>
      <c r="AG753" s="53"/>
      <c r="AH753" s="53"/>
      <c r="AI753" s="53"/>
      <c r="AJ753" s="53"/>
      <c r="AK753" s="53"/>
      <c r="AL753" s="53"/>
      <c r="AM753" s="53"/>
      <c r="AN753" s="53"/>
      <c r="AO753" s="53"/>
      <c r="AP753" s="53"/>
      <c r="AQ753" s="53"/>
      <c r="AR753" s="53"/>
      <c r="AS753" s="53"/>
      <c r="AT753" s="53"/>
      <c r="AU753" s="53"/>
      <c r="AV753" s="53"/>
      <c r="AW753" s="53"/>
      <c r="AX753" s="53"/>
      <c r="AY753" s="53"/>
      <c r="AZ753" s="36"/>
      <c r="BA753" s="36"/>
    </row>
    <row r="754" ht="15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  <c r="AC754" s="53"/>
      <c r="AD754" s="53"/>
      <c r="AE754" s="53"/>
      <c r="AF754" s="53"/>
      <c r="AG754" s="53"/>
      <c r="AH754" s="53"/>
      <c r="AI754" s="53"/>
      <c r="AJ754" s="53"/>
      <c r="AK754" s="53"/>
      <c r="AL754" s="53"/>
      <c r="AM754" s="53"/>
      <c r="AN754" s="53"/>
      <c r="AO754" s="53"/>
      <c r="AP754" s="53"/>
      <c r="AQ754" s="53"/>
      <c r="AR754" s="53"/>
      <c r="AS754" s="53"/>
      <c r="AT754" s="53"/>
      <c r="AU754" s="53"/>
      <c r="AV754" s="53"/>
      <c r="AW754" s="53"/>
      <c r="AX754" s="53"/>
      <c r="AY754" s="53"/>
      <c r="AZ754" s="36"/>
      <c r="BA754" s="36"/>
    </row>
    <row r="755" ht="15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  <c r="AC755" s="53"/>
      <c r="AD755" s="53"/>
      <c r="AE755" s="53"/>
      <c r="AF755" s="53"/>
      <c r="AG755" s="53"/>
      <c r="AH755" s="53"/>
      <c r="AI755" s="53"/>
      <c r="AJ755" s="53"/>
      <c r="AK755" s="53"/>
      <c r="AL755" s="53"/>
      <c r="AM755" s="53"/>
      <c r="AN755" s="53"/>
      <c r="AO755" s="53"/>
      <c r="AP755" s="53"/>
      <c r="AQ755" s="53"/>
      <c r="AR755" s="53"/>
      <c r="AS755" s="53"/>
      <c r="AT755" s="53"/>
      <c r="AU755" s="53"/>
      <c r="AV755" s="53"/>
      <c r="AW755" s="53"/>
      <c r="AX755" s="53"/>
      <c r="AY755" s="53"/>
      <c r="AZ755" s="36"/>
      <c r="BA755" s="36"/>
    </row>
    <row r="756" ht="15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  <c r="AC756" s="53"/>
      <c r="AD756" s="53"/>
      <c r="AE756" s="53"/>
      <c r="AF756" s="53"/>
      <c r="AG756" s="53"/>
      <c r="AH756" s="53"/>
      <c r="AI756" s="53"/>
      <c r="AJ756" s="53"/>
      <c r="AK756" s="53"/>
      <c r="AL756" s="53"/>
      <c r="AM756" s="53"/>
      <c r="AN756" s="53"/>
      <c r="AO756" s="53"/>
      <c r="AP756" s="53"/>
      <c r="AQ756" s="53"/>
      <c r="AR756" s="53"/>
      <c r="AS756" s="53"/>
      <c r="AT756" s="53"/>
      <c r="AU756" s="53"/>
      <c r="AV756" s="53"/>
      <c r="AW756" s="53"/>
      <c r="AX756" s="53"/>
      <c r="AY756" s="53"/>
      <c r="AZ756" s="36"/>
      <c r="BA756" s="36"/>
    </row>
    <row r="757" ht="15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  <c r="AC757" s="53"/>
      <c r="AD757" s="53"/>
      <c r="AE757" s="53"/>
      <c r="AF757" s="53"/>
      <c r="AG757" s="53"/>
      <c r="AH757" s="53"/>
      <c r="AI757" s="53"/>
      <c r="AJ757" s="53"/>
      <c r="AK757" s="53"/>
      <c r="AL757" s="53"/>
      <c r="AM757" s="53"/>
      <c r="AN757" s="53"/>
      <c r="AO757" s="53"/>
      <c r="AP757" s="53"/>
      <c r="AQ757" s="53"/>
      <c r="AR757" s="53"/>
      <c r="AS757" s="53"/>
      <c r="AT757" s="53"/>
      <c r="AU757" s="53"/>
      <c r="AV757" s="53"/>
      <c r="AW757" s="53"/>
      <c r="AX757" s="53"/>
      <c r="AY757" s="53"/>
      <c r="AZ757" s="36"/>
      <c r="BA757" s="36"/>
    </row>
    <row r="758" ht="15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  <c r="AC758" s="53"/>
      <c r="AD758" s="53"/>
      <c r="AE758" s="53"/>
      <c r="AF758" s="53"/>
      <c r="AG758" s="53"/>
      <c r="AH758" s="53"/>
      <c r="AI758" s="53"/>
      <c r="AJ758" s="53"/>
      <c r="AK758" s="53"/>
      <c r="AL758" s="53"/>
      <c r="AM758" s="53"/>
      <c r="AN758" s="53"/>
      <c r="AO758" s="53"/>
      <c r="AP758" s="53"/>
      <c r="AQ758" s="53"/>
      <c r="AR758" s="53"/>
      <c r="AS758" s="53"/>
      <c r="AT758" s="53"/>
      <c r="AU758" s="53"/>
      <c r="AV758" s="53"/>
      <c r="AW758" s="53"/>
      <c r="AX758" s="53"/>
      <c r="AY758" s="53"/>
      <c r="AZ758" s="36"/>
      <c r="BA758" s="36"/>
    </row>
    <row r="759" ht="15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  <c r="AC759" s="53"/>
      <c r="AD759" s="53"/>
      <c r="AE759" s="53"/>
      <c r="AF759" s="53"/>
      <c r="AG759" s="53"/>
      <c r="AH759" s="53"/>
      <c r="AI759" s="53"/>
      <c r="AJ759" s="53"/>
      <c r="AK759" s="53"/>
      <c r="AL759" s="53"/>
      <c r="AM759" s="53"/>
      <c r="AN759" s="53"/>
      <c r="AO759" s="53"/>
      <c r="AP759" s="53"/>
      <c r="AQ759" s="53"/>
      <c r="AR759" s="53"/>
      <c r="AS759" s="53"/>
      <c r="AT759" s="53"/>
      <c r="AU759" s="53"/>
      <c r="AV759" s="53"/>
      <c r="AW759" s="53"/>
      <c r="AX759" s="53"/>
      <c r="AY759" s="53"/>
      <c r="AZ759" s="36"/>
      <c r="BA759" s="36"/>
    </row>
    <row r="760" ht="15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  <c r="AC760" s="53"/>
      <c r="AD760" s="53"/>
      <c r="AE760" s="53"/>
      <c r="AF760" s="53"/>
      <c r="AG760" s="53"/>
      <c r="AH760" s="53"/>
      <c r="AI760" s="53"/>
      <c r="AJ760" s="53"/>
      <c r="AK760" s="53"/>
      <c r="AL760" s="53"/>
      <c r="AM760" s="53"/>
      <c r="AN760" s="53"/>
      <c r="AO760" s="53"/>
      <c r="AP760" s="53"/>
      <c r="AQ760" s="53"/>
      <c r="AR760" s="53"/>
      <c r="AS760" s="53"/>
      <c r="AT760" s="53"/>
      <c r="AU760" s="53"/>
      <c r="AV760" s="53"/>
      <c r="AW760" s="53"/>
      <c r="AX760" s="53"/>
      <c r="AY760" s="53"/>
      <c r="AZ760" s="36"/>
      <c r="BA760" s="36"/>
    </row>
    <row r="761" ht="15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  <c r="AC761" s="53"/>
      <c r="AD761" s="53"/>
      <c r="AE761" s="53"/>
      <c r="AF761" s="53"/>
      <c r="AG761" s="53"/>
      <c r="AH761" s="53"/>
      <c r="AI761" s="53"/>
      <c r="AJ761" s="53"/>
      <c r="AK761" s="53"/>
      <c r="AL761" s="53"/>
      <c r="AM761" s="53"/>
      <c r="AN761" s="53"/>
      <c r="AO761" s="53"/>
      <c r="AP761" s="53"/>
      <c r="AQ761" s="53"/>
      <c r="AR761" s="53"/>
      <c r="AS761" s="53"/>
      <c r="AT761" s="53"/>
      <c r="AU761" s="53"/>
      <c r="AV761" s="53"/>
      <c r="AW761" s="53"/>
      <c r="AX761" s="53"/>
      <c r="AY761" s="53"/>
      <c r="AZ761" s="36"/>
      <c r="BA761" s="36"/>
    </row>
    <row r="762" ht="15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  <c r="AC762" s="53"/>
      <c r="AD762" s="53"/>
      <c r="AE762" s="53"/>
      <c r="AF762" s="53"/>
      <c r="AG762" s="53"/>
      <c r="AH762" s="53"/>
      <c r="AI762" s="53"/>
      <c r="AJ762" s="53"/>
      <c r="AK762" s="53"/>
      <c r="AL762" s="53"/>
      <c r="AM762" s="53"/>
      <c r="AN762" s="53"/>
      <c r="AO762" s="53"/>
      <c r="AP762" s="53"/>
      <c r="AQ762" s="53"/>
      <c r="AR762" s="53"/>
      <c r="AS762" s="53"/>
      <c r="AT762" s="53"/>
      <c r="AU762" s="53"/>
      <c r="AV762" s="53"/>
      <c r="AW762" s="53"/>
      <c r="AX762" s="53"/>
      <c r="AY762" s="53"/>
      <c r="AZ762" s="36"/>
      <c r="BA762" s="36"/>
    </row>
    <row r="763" ht="15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  <c r="AC763" s="53"/>
      <c r="AD763" s="53"/>
      <c r="AE763" s="53"/>
      <c r="AF763" s="53"/>
      <c r="AG763" s="53"/>
      <c r="AH763" s="53"/>
      <c r="AI763" s="53"/>
      <c r="AJ763" s="53"/>
      <c r="AK763" s="53"/>
      <c r="AL763" s="53"/>
      <c r="AM763" s="53"/>
      <c r="AN763" s="53"/>
      <c r="AO763" s="53"/>
      <c r="AP763" s="53"/>
      <c r="AQ763" s="53"/>
      <c r="AR763" s="53"/>
      <c r="AS763" s="53"/>
      <c r="AT763" s="53"/>
      <c r="AU763" s="53"/>
      <c r="AV763" s="53"/>
      <c r="AW763" s="53"/>
      <c r="AX763" s="53"/>
      <c r="AY763" s="53"/>
      <c r="AZ763" s="36"/>
      <c r="BA763" s="36"/>
    </row>
    <row r="764" ht="15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  <c r="AC764" s="53"/>
      <c r="AD764" s="53"/>
      <c r="AE764" s="53"/>
      <c r="AF764" s="53"/>
      <c r="AG764" s="53"/>
      <c r="AH764" s="53"/>
      <c r="AI764" s="53"/>
      <c r="AJ764" s="53"/>
      <c r="AK764" s="53"/>
      <c r="AL764" s="53"/>
      <c r="AM764" s="53"/>
      <c r="AN764" s="53"/>
      <c r="AO764" s="53"/>
      <c r="AP764" s="53"/>
      <c r="AQ764" s="53"/>
      <c r="AR764" s="53"/>
      <c r="AS764" s="53"/>
      <c r="AT764" s="53"/>
      <c r="AU764" s="53"/>
      <c r="AV764" s="53"/>
      <c r="AW764" s="53"/>
      <c r="AX764" s="53"/>
      <c r="AY764" s="53"/>
      <c r="AZ764" s="36"/>
      <c r="BA764" s="36"/>
    </row>
    <row r="765" ht="15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  <c r="AC765" s="53"/>
      <c r="AD765" s="53"/>
      <c r="AE765" s="53"/>
      <c r="AF765" s="53"/>
      <c r="AG765" s="53"/>
      <c r="AH765" s="53"/>
      <c r="AI765" s="53"/>
      <c r="AJ765" s="53"/>
      <c r="AK765" s="53"/>
      <c r="AL765" s="53"/>
      <c r="AM765" s="53"/>
      <c r="AN765" s="53"/>
      <c r="AO765" s="53"/>
      <c r="AP765" s="53"/>
      <c r="AQ765" s="53"/>
      <c r="AR765" s="53"/>
      <c r="AS765" s="53"/>
      <c r="AT765" s="53"/>
      <c r="AU765" s="53"/>
      <c r="AV765" s="53"/>
      <c r="AW765" s="53"/>
      <c r="AX765" s="53"/>
      <c r="AY765" s="53"/>
      <c r="AZ765" s="36"/>
      <c r="BA765" s="36"/>
    </row>
    <row r="766" ht="15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  <c r="AC766" s="53"/>
      <c r="AD766" s="53"/>
      <c r="AE766" s="53"/>
      <c r="AF766" s="53"/>
      <c r="AG766" s="53"/>
      <c r="AH766" s="53"/>
      <c r="AI766" s="53"/>
      <c r="AJ766" s="53"/>
      <c r="AK766" s="53"/>
      <c r="AL766" s="53"/>
      <c r="AM766" s="53"/>
      <c r="AN766" s="53"/>
      <c r="AO766" s="53"/>
      <c r="AP766" s="53"/>
      <c r="AQ766" s="53"/>
      <c r="AR766" s="53"/>
      <c r="AS766" s="53"/>
      <c r="AT766" s="53"/>
      <c r="AU766" s="53"/>
      <c r="AV766" s="53"/>
      <c r="AW766" s="53"/>
      <c r="AX766" s="53"/>
      <c r="AY766" s="53"/>
      <c r="AZ766" s="36"/>
      <c r="BA766" s="36"/>
    </row>
    <row r="767" ht="15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  <c r="AC767" s="53"/>
      <c r="AD767" s="53"/>
      <c r="AE767" s="53"/>
      <c r="AF767" s="53"/>
      <c r="AG767" s="53"/>
      <c r="AH767" s="53"/>
      <c r="AI767" s="53"/>
      <c r="AJ767" s="53"/>
      <c r="AK767" s="53"/>
      <c r="AL767" s="53"/>
      <c r="AM767" s="53"/>
      <c r="AN767" s="53"/>
      <c r="AO767" s="53"/>
      <c r="AP767" s="53"/>
      <c r="AQ767" s="53"/>
      <c r="AR767" s="53"/>
      <c r="AS767" s="53"/>
      <c r="AT767" s="53"/>
      <c r="AU767" s="53"/>
      <c r="AV767" s="53"/>
      <c r="AW767" s="53"/>
      <c r="AX767" s="53"/>
      <c r="AY767" s="53"/>
      <c r="AZ767" s="36"/>
      <c r="BA767" s="36"/>
    </row>
    <row r="768" ht="15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  <c r="AC768" s="53"/>
      <c r="AD768" s="53"/>
      <c r="AE768" s="53"/>
      <c r="AF768" s="53"/>
      <c r="AG768" s="53"/>
      <c r="AH768" s="53"/>
      <c r="AI768" s="53"/>
      <c r="AJ768" s="53"/>
      <c r="AK768" s="53"/>
      <c r="AL768" s="53"/>
      <c r="AM768" s="53"/>
      <c r="AN768" s="53"/>
      <c r="AO768" s="53"/>
      <c r="AP768" s="53"/>
      <c r="AQ768" s="53"/>
      <c r="AR768" s="53"/>
      <c r="AS768" s="53"/>
      <c r="AT768" s="53"/>
      <c r="AU768" s="53"/>
      <c r="AV768" s="53"/>
      <c r="AW768" s="53"/>
      <c r="AX768" s="53"/>
      <c r="AY768" s="53"/>
      <c r="AZ768" s="36"/>
      <c r="BA768" s="36"/>
    </row>
    <row r="769" ht="15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  <c r="AC769" s="53"/>
      <c r="AD769" s="53"/>
      <c r="AE769" s="53"/>
      <c r="AF769" s="53"/>
      <c r="AG769" s="53"/>
      <c r="AH769" s="53"/>
      <c r="AI769" s="53"/>
      <c r="AJ769" s="53"/>
      <c r="AK769" s="53"/>
      <c r="AL769" s="53"/>
      <c r="AM769" s="53"/>
      <c r="AN769" s="53"/>
      <c r="AO769" s="53"/>
      <c r="AP769" s="53"/>
      <c r="AQ769" s="53"/>
      <c r="AR769" s="53"/>
      <c r="AS769" s="53"/>
      <c r="AT769" s="53"/>
      <c r="AU769" s="53"/>
      <c r="AV769" s="53"/>
      <c r="AW769" s="53"/>
      <c r="AX769" s="53"/>
      <c r="AY769" s="53"/>
      <c r="AZ769" s="36"/>
      <c r="BA769" s="36"/>
    </row>
    <row r="770" ht="15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  <c r="AC770" s="53"/>
      <c r="AD770" s="53"/>
      <c r="AE770" s="53"/>
      <c r="AF770" s="53"/>
      <c r="AG770" s="53"/>
      <c r="AH770" s="53"/>
      <c r="AI770" s="53"/>
      <c r="AJ770" s="53"/>
      <c r="AK770" s="53"/>
      <c r="AL770" s="53"/>
      <c r="AM770" s="53"/>
      <c r="AN770" s="53"/>
      <c r="AO770" s="53"/>
      <c r="AP770" s="53"/>
      <c r="AQ770" s="53"/>
      <c r="AR770" s="53"/>
      <c r="AS770" s="53"/>
      <c r="AT770" s="53"/>
      <c r="AU770" s="53"/>
      <c r="AV770" s="53"/>
      <c r="AW770" s="53"/>
      <c r="AX770" s="53"/>
      <c r="AY770" s="53"/>
      <c r="AZ770" s="36"/>
      <c r="BA770" s="36"/>
    </row>
    <row r="771" ht="15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  <c r="AC771" s="53"/>
      <c r="AD771" s="53"/>
      <c r="AE771" s="53"/>
      <c r="AF771" s="53"/>
      <c r="AG771" s="53"/>
      <c r="AH771" s="53"/>
      <c r="AI771" s="53"/>
      <c r="AJ771" s="53"/>
      <c r="AK771" s="53"/>
      <c r="AL771" s="53"/>
      <c r="AM771" s="53"/>
      <c r="AN771" s="53"/>
      <c r="AO771" s="53"/>
      <c r="AP771" s="53"/>
      <c r="AQ771" s="53"/>
      <c r="AR771" s="53"/>
      <c r="AS771" s="53"/>
      <c r="AT771" s="53"/>
      <c r="AU771" s="53"/>
      <c r="AV771" s="53"/>
      <c r="AW771" s="53"/>
      <c r="AX771" s="53"/>
      <c r="AY771" s="53"/>
      <c r="AZ771" s="36"/>
      <c r="BA771" s="36"/>
    </row>
    <row r="772" ht="15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  <c r="AC772" s="53"/>
      <c r="AD772" s="53"/>
      <c r="AE772" s="53"/>
      <c r="AF772" s="53"/>
      <c r="AG772" s="53"/>
      <c r="AH772" s="53"/>
      <c r="AI772" s="53"/>
      <c r="AJ772" s="53"/>
      <c r="AK772" s="53"/>
      <c r="AL772" s="53"/>
      <c r="AM772" s="53"/>
      <c r="AN772" s="53"/>
      <c r="AO772" s="53"/>
      <c r="AP772" s="53"/>
      <c r="AQ772" s="53"/>
      <c r="AR772" s="53"/>
      <c r="AS772" s="53"/>
      <c r="AT772" s="53"/>
      <c r="AU772" s="53"/>
      <c r="AV772" s="53"/>
      <c r="AW772" s="53"/>
      <c r="AX772" s="53"/>
      <c r="AY772" s="53"/>
      <c r="AZ772" s="36"/>
      <c r="BA772" s="36"/>
    </row>
    <row r="773" ht="15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  <c r="AC773" s="53"/>
      <c r="AD773" s="53"/>
      <c r="AE773" s="53"/>
      <c r="AF773" s="53"/>
      <c r="AG773" s="53"/>
      <c r="AH773" s="53"/>
      <c r="AI773" s="53"/>
      <c r="AJ773" s="53"/>
      <c r="AK773" s="53"/>
      <c r="AL773" s="53"/>
      <c r="AM773" s="53"/>
      <c r="AN773" s="53"/>
      <c r="AO773" s="53"/>
      <c r="AP773" s="53"/>
      <c r="AQ773" s="53"/>
      <c r="AR773" s="53"/>
      <c r="AS773" s="53"/>
      <c r="AT773" s="53"/>
      <c r="AU773" s="53"/>
      <c r="AV773" s="53"/>
      <c r="AW773" s="53"/>
      <c r="AX773" s="53"/>
      <c r="AY773" s="53"/>
      <c r="AZ773" s="36"/>
      <c r="BA773" s="36"/>
    </row>
    <row r="774" ht="15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  <c r="AC774" s="53"/>
      <c r="AD774" s="53"/>
      <c r="AE774" s="53"/>
      <c r="AF774" s="53"/>
      <c r="AG774" s="53"/>
      <c r="AH774" s="53"/>
      <c r="AI774" s="53"/>
      <c r="AJ774" s="53"/>
      <c r="AK774" s="53"/>
      <c r="AL774" s="53"/>
      <c r="AM774" s="53"/>
      <c r="AN774" s="53"/>
      <c r="AO774" s="53"/>
      <c r="AP774" s="53"/>
      <c r="AQ774" s="53"/>
      <c r="AR774" s="53"/>
      <c r="AS774" s="53"/>
      <c r="AT774" s="53"/>
      <c r="AU774" s="53"/>
      <c r="AV774" s="53"/>
      <c r="AW774" s="53"/>
      <c r="AX774" s="53"/>
      <c r="AY774" s="53"/>
      <c r="AZ774" s="36"/>
      <c r="BA774" s="36"/>
    </row>
    <row r="775" ht="15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  <c r="AC775" s="53"/>
      <c r="AD775" s="53"/>
      <c r="AE775" s="53"/>
      <c r="AF775" s="53"/>
      <c r="AG775" s="53"/>
      <c r="AH775" s="53"/>
      <c r="AI775" s="53"/>
      <c r="AJ775" s="53"/>
      <c r="AK775" s="53"/>
      <c r="AL775" s="53"/>
      <c r="AM775" s="53"/>
      <c r="AN775" s="53"/>
      <c r="AO775" s="53"/>
      <c r="AP775" s="53"/>
      <c r="AQ775" s="53"/>
      <c r="AR775" s="53"/>
      <c r="AS775" s="53"/>
      <c r="AT775" s="53"/>
      <c r="AU775" s="53"/>
      <c r="AV775" s="53"/>
      <c r="AW775" s="53"/>
      <c r="AX775" s="53"/>
      <c r="AY775" s="53"/>
      <c r="AZ775" s="36"/>
      <c r="BA775" s="36"/>
    </row>
    <row r="776" ht="15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  <c r="AC776" s="53"/>
      <c r="AD776" s="53"/>
      <c r="AE776" s="53"/>
      <c r="AF776" s="53"/>
      <c r="AG776" s="53"/>
      <c r="AH776" s="53"/>
      <c r="AI776" s="53"/>
      <c r="AJ776" s="53"/>
      <c r="AK776" s="53"/>
      <c r="AL776" s="53"/>
      <c r="AM776" s="53"/>
      <c r="AN776" s="53"/>
      <c r="AO776" s="53"/>
      <c r="AP776" s="53"/>
      <c r="AQ776" s="53"/>
      <c r="AR776" s="53"/>
      <c r="AS776" s="53"/>
      <c r="AT776" s="53"/>
      <c r="AU776" s="53"/>
      <c r="AV776" s="53"/>
      <c r="AW776" s="53"/>
      <c r="AX776" s="53"/>
      <c r="AY776" s="53"/>
      <c r="AZ776" s="36"/>
      <c r="BA776" s="36"/>
    </row>
    <row r="777" ht="15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  <c r="AC777" s="53"/>
      <c r="AD777" s="53"/>
      <c r="AE777" s="53"/>
      <c r="AF777" s="53"/>
      <c r="AG777" s="53"/>
      <c r="AH777" s="53"/>
      <c r="AI777" s="53"/>
      <c r="AJ777" s="53"/>
      <c r="AK777" s="53"/>
      <c r="AL777" s="53"/>
      <c r="AM777" s="53"/>
      <c r="AN777" s="53"/>
      <c r="AO777" s="53"/>
      <c r="AP777" s="53"/>
      <c r="AQ777" s="53"/>
      <c r="AR777" s="53"/>
      <c r="AS777" s="53"/>
      <c r="AT777" s="53"/>
      <c r="AU777" s="53"/>
      <c r="AV777" s="53"/>
      <c r="AW777" s="53"/>
      <c r="AX777" s="53"/>
      <c r="AY777" s="53"/>
      <c r="AZ777" s="36"/>
      <c r="BA777" s="36"/>
    </row>
    <row r="778" ht="15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  <c r="AC778" s="53"/>
      <c r="AD778" s="53"/>
      <c r="AE778" s="53"/>
      <c r="AF778" s="53"/>
      <c r="AG778" s="53"/>
      <c r="AH778" s="53"/>
      <c r="AI778" s="53"/>
      <c r="AJ778" s="53"/>
      <c r="AK778" s="53"/>
      <c r="AL778" s="53"/>
      <c r="AM778" s="53"/>
      <c r="AN778" s="53"/>
      <c r="AO778" s="53"/>
      <c r="AP778" s="53"/>
      <c r="AQ778" s="53"/>
      <c r="AR778" s="53"/>
      <c r="AS778" s="53"/>
      <c r="AT778" s="53"/>
      <c r="AU778" s="53"/>
      <c r="AV778" s="53"/>
      <c r="AW778" s="53"/>
      <c r="AX778" s="53"/>
      <c r="AY778" s="53"/>
      <c r="AZ778" s="36"/>
      <c r="BA778" s="36"/>
    </row>
    <row r="779" ht="15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  <c r="AC779" s="53"/>
      <c r="AD779" s="53"/>
      <c r="AE779" s="53"/>
      <c r="AF779" s="53"/>
      <c r="AG779" s="53"/>
      <c r="AH779" s="53"/>
      <c r="AI779" s="53"/>
      <c r="AJ779" s="53"/>
      <c r="AK779" s="53"/>
      <c r="AL779" s="53"/>
      <c r="AM779" s="53"/>
      <c r="AN779" s="53"/>
      <c r="AO779" s="53"/>
      <c r="AP779" s="53"/>
      <c r="AQ779" s="53"/>
      <c r="AR779" s="53"/>
      <c r="AS779" s="53"/>
      <c r="AT779" s="53"/>
      <c r="AU779" s="53"/>
      <c r="AV779" s="53"/>
      <c r="AW779" s="53"/>
      <c r="AX779" s="53"/>
      <c r="AY779" s="53"/>
      <c r="AZ779" s="36"/>
      <c r="BA779" s="36"/>
    </row>
    <row r="780" ht="15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  <c r="AC780" s="53"/>
      <c r="AD780" s="53"/>
      <c r="AE780" s="53"/>
      <c r="AF780" s="53"/>
      <c r="AG780" s="53"/>
      <c r="AH780" s="53"/>
      <c r="AI780" s="53"/>
      <c r="AJ780" s="53"/>
      <c r="AK780" s="53"/>
      <c r="AL780" s="53"/>
      <c r="AM780" s="53"/>
      <c r="AN780" s="53"/>
      <c r="AO780" s="53"/>
      <c r="AP780" s="53"/>
      <c r="AQ780" s="53"/>
      <c r="AR780" s="53"/>
      <c r="AS780" s="53"/>
      <c r="AT780" s="53"/>
      <c r="AU780" s="53"/>
      <c r="AV780" s="53"/>
      <c r="AW780" s="53"/>
      <c r="AX780" s="53"/>
      <c r="AY780" s="53"/>
      <c r="AZ780" s="36"/>
      <c r="BA780" s="36"/>
    </row>
    <row r="781" ht="15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  <c r="AC781" s="53"/>
      <c r="AD781" s="53"/>
      <c r="AE781" s="53"/>
      <c r="AF781" s="53"/>
      <c r="AG781" s="53"/>
      <c r="AH781" s="53"/>
      <c r="AI781" s="53"/>
      <c r="AJ781" s="53"/>
      <c r="AK781" s="53"/>
      <c r="AL781" s="53"/>
      <c r="AM781" s="53"/>
      <c r="AN781" s="53"/>
      <c r="AO781" s="53"/>
      <c r="AP781" s="53"/>
      <c r="AQ781" s="53"/>
      <c r="AR781" s="53"/>
      <c r="AS781" s="53"/>
      <c r="AT781" s="53"/>
      <c r="AU781" s="53"/>
      <c r="AV781" s="53"/>
      <c r="AW781" s="53"/>
      <c r="AX781" s="53"/>
      <c r="AY781" s="53"/>
      <c r="AZ781" s="36"/>
      <c r="BA781" s="36"/>
    </row>
    <row r="782" ht="15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  <c r="AC782" s="53"/>
      <c r="AD782" s="53"/>
      <c r="AE782" s="53"/>
      <c r="AF782" s="53"/>
      <c r="AG782" s="53"/>
      <c r="AH782" s="53"/>
      <c r="AI782" s="53"/>
      <c r="AJ782" s="53"/>
      <c r="AK782" s="53"/>
      <c r="AL782" s="53"/>
      <c r="AM782" s="53"/>
      <c r="AN782" s="53"/>
      <c r="AO782" s="53"/>
      <c r="AP782" s="53"/>
      <c r="AQ782" s="53"/>
      <c r="AR782" s="53"/>
      <c r="AS782" s="53"/>
      <c r="AT782" s="53"/>
      <c r="AU782" s="53"/>
      <c r="AV782" s="53"/>
      <c r="AW782" s="53"/>
      <c r="AX782" s="53"/>
      <c r="AY782" s="53"/>
      <c r="AZ782" s="36"/>
      <c r="BA782" s="36"/>
    </row>
    <row r="783" ht="15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  <c r="AC783" s="53"/>
      <c r="AD783" s="53"/>
      <c r="AE783" s="53"/>
      <c r="AF783" s="53"/>
      <c r="AG783" s="53"/>
      <c r="AH783" s="53"/>
      <c r="AI783" s="53"/>
      <c r="AJ783" s="53"/>
      <c r="AK783" s="53"/>
      <c r="AL783" s="53"/>
      <c r="AM783" s="53"/>
      <c r="AN783" s="53"/>
      <c r="AO783" s="53"/>
      <c r="AP783" s="53"/>
      <c r="AQ783" s="53"/>
      <c r="AR783" s="53"/>
      <c r="AS783" s="53"/>
      <c r="AT783" s="53"/>
      <c r="AU783" s="53"/>
      <c r="AV783" s="53"/>
      <c r="AW783" s="53"/>
      <c r="AX783" s="53"/>
      <c r="AY783" s="53"/>
      <c r="AZ783" s="36"/>
      <c r="BA783" s="36"/>
    </row>
    <row r="784" ht="15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  <c r="AC784" s="53"/>
      <c r="AD784" s="53"/>
      <c r="AE784" s="53"/>
      <c r="AF784" s="53"/>
      <c r="AG784" s="53"/>
      <c r="AH784" s="53"/>
      <c r="AI784" s="53"/>
      <c r="AJ784" s="53"/>
      <c r="AK784" s="53"/>
      <c r="AL784" s="53"/>
      <c r="AM784" s="53"/>
      <c r="AN784" s="53"/>
      <c r="AO784" s="53"/>
      <c r="AP784" s="53"/>
      <c r="AQ784" s="53"/>
      <c r="AR784" s="53"/>
      <c r="AS784" s="53"/>
      <c r="AT784" s="53"/>
      <c r="AU784" s="53"/>
      <c r="AV784" s="53"/>
      <c r="AW784" s="53"/>
      <c r="AX784" s="53"/>
      <c r="AY784" s="53"/>
      <c r="AZ784" s="36"/>
      <c r="BA784" s="36"/>
    </row>
    <row r="785" ht="15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  <c r="AC785" s="53"/>
      <c r="AD785" s="53"/>
      <c r="AE785" s="53"/>
      <c r="AF785" s="53"/>
      <c r="AG785" s="53"/>
      <c r="AH785" s="53"/>
      <c r="AI785" s="53"/>
      <c r="AJ785" s="53"/>
      <c r="AK785" s="53"/>
      <c r="AL785" s="53"/>
      <c r="AM785" s="53"/>
      <c r="AN785" s="53"/>
      <c r="AO785" s="53"/>
      <c r="AP785" s="53"/>
      <c r="AQ785" s="53"/>
      <c r="AR785" s="53"/>
      <c r="AS785" s="53"/>
      <c r="AT785" s="53"/>
      <c r="AU785" s="53"/>
      <c r="AV785" s="53"/>
      <c r="AW785" s="53"/>
      <c r="AX785" s="53"/>
      <c r="AY785" s="53"/>
      <c r="AZ785" s="36"/>
      <c r="BA785" s="36"/>
    </row>
    <row r="786" ht="15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  <c r="AC786" s="53"/>
      <c r="AD786" s="53"/>
      <c r="AE786" s="53"/>
      <c r="AF786" s="53"/>
      <c r="AG786" s="53"/>
      <c r="AH786" s="53"/>
      <c r="AI786" s="53"/>
      <c r="AJ786" s="53"/>
      <c r="AK786" s="53"/>
      <c r="AL786" s="53"/>
      <c r="AM786" s="53"/>
      <c r="AN786" s="53"/>
      <c r="AO786" s="53"/>
      <c r="AP786" s="53"/>
      <c r="AQ786" s="53"/>
      <c r="AR786" s="53"/>
      <c r="AS786" s="53"/>
      <c r="AT786" s="53"/>
      <c r="AU786" s="53"/>
      <c r="AV786" s="53"/>
      <c r="AW786" s="53"/>
      <c r="AX786" s="53"/>
      <c r="AY786" s="53"/>
      <c r="AZ786" s="36"/>
      <c r="BA786" s="36"/>
    </row>
    <row r="787" ht="15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  <c r="AC787" s="53"/>
      <c r="AD787" s="53"/>
      <c r="AE787" s="53"/>
      <c r="AF787" s="53"/>
      <c r="AG787" s="53"/>
      <c r="AH787" s="53"/>
      <c r="AI787" s="53"/>
      <c r="AJ787" s="53"/>
      <c r="AK787" s="53"/>
      <c r="AL787" s="53"/>
      <c r="AM787" s="53"/>
      <c r="AN787" s="53"/>
      <c r="AO787" s="53"/>
      <c r="AP787" s="53"/>
      <c r="AQ787" s="53"/>
      <c r="AR787" s="53"/>
      <c r="AS787" s="53"/>
      <c r="AT787" s="53"/>
      <c r="AU787" s="53"/>
      <c r="AV787" s="53"/>
      <c r="AW787" s="53"/>
      <c r="AX787" s="53"/>
      <c r="AY787" s="53"/>
      <c r="AZ787" s="36"/>
      <c r="BA787" s="36"/>
    </row>
    <row r="788" ht="15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  <c r="AC788" s="53"/>
      <c r="AD788" s="53"/>
      <c r="AE788" s="53"/>
      <c r="AF788" s="53"/>
      <c r="AG788" s="53"/>
      <c r="AH788" s="53"/>
      <c r="AI788" s="53"/>
      <c r="AJ788" s="53"/>
      <c r="AK788" s="53"/>
      <c r="AL788" s="53"/>
      <c r="AM788" s="53"/>
      <c r="AN788" s="53"/>
      <c r="AO788" s="53"/>
      <c r="AP788" s="53"/>
      <c r="AQ788" s="53"/>
      <c r="AR788" s="53"/>
      <c r="AS788" s="53"/>
      <c r="AT788" s="53"/>
      <c r="AU788" s="53"/>
      <c r="AV788" s="53"/>
      <c r="AW788" s="53"/>
      <c r="AX788" s="53"/>
      <c r="AY788" s="53"/>
      <c r="AZ788" s="36"/>
      <c r="BA788" s="36"/>
    </row>
    <row r="789" ht="15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  <c r="AC789" s="53"/>
      <c r="AD789" s="53"/>
      <c r="AE789" s="53"/>
      <c r="AF789" s="53"/>
      <c r="AG789" s="53"/>
      <c r="AH789" s="53"/>
      <c r="AI789" s="53"/>
      <c r="AJ789" s="53"/>
      <c r="AK789" s="53"/>
      <c r="AL789" s="53"/>
      <c r="AM789" s="53"/>
      <c r="AN789" s="53"/>
      <c r="AO789" s="53"/>
      <c r="AP789" s="53"/>
      <c r="AQ789" s="53"/>
      <c r="AR789" s="53"/>
      <c r="AS789" s="53"/>
      <c r="AT789" s="53"/>
      <c r="AU789" s="53"/>
      <c r="AV789" s="53"/>
      <c r="AW789" s="53"/>
      <c r="AX789" s="53"/>
      <c r="AY789" s="53"/>
      <c r="AZ789" s="36"/>
      <c r="BA789" s="36"/>
    </row>
    <row r="790" ht="15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  <c r="AC790" s="53"/>
      <c r="AD790" s="53"/>
      <c r="AE790" s="53"/>
      <c r="AF790" s="53"/>
      <c r="AG790" s="53"/>
      <c r="AH790" s="53"/>
      <c r="AI790" s="53"/>
      <c r="AJ790" s="53"/>
      <c r="AK790" s="53"/>
      <c r="AL790" s="53"/>
      <c r="AM790" s="53"/>
      <c r="AN790" s="53"/>
      <c r="AO790" s="53"/>
      <c r="AP790" s="53"/>
      <c r="AQ790" s="53"/>
      <c r="AR790" s="53"/>
      <c r="AS790" s="53"/>
      <c r="AT790" s="53"/>
      <c r="AU790" s="53"/>
      <c r="AV790" s="53"/>
      <c r="AW790" s="53"/>
      <c r="AX790" s="53"/>
      <c r="AY790" s="53"/>
      <c r="AZ790" s="36"/>
      <c r="BA790" s="36"/>
    </row>
    <row r="791" ht="15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  <c r="AC791" s="53"/>
      <c r="AD791" s="53"/>
      <c r="AE791" s="53"/>
      <c r="AF791" s="53"/>
      <c r="AG791" s="53"/>
      <c r="AH791" s="53"/>
      <c r="AI791" s="53"/>
      <c r="AJ791" s="53"/>
      <c r="AK791" s="53"/>
      <c r="AL791" s="53"/>
      <c r="AM791" s="53"/>
      <c r="AN791" s="53"/>
      <c r="AO791" s="53"/>
      <c r="AP791" s="53"/>
      <c r="AQ791" s="53"/>
      <c r="AR791" s="53"/>
      <c r="AS791" s="53"/>
      <c r="AT791" s="53"/>
      <c r="AU791" s="53"/>
      <c r="AV791" s="53"/>
      <c r="AW791" s="53"/>
      <c r="AX791" s="53"/>
      <c r="AY791" s="53"/>
      <c r="AZ791" s="36"/>
      <c r="BA791" s="36"/>
    </row>
    <row r="792" ht="15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  <c r="AC792" s="53"/>
      <c r="AD792" s="53"/>
      <c r="AE792" s="53"/>
      <c r="AF792" s="53"/>
      <c r="AG792" s="53"/>
      <c r="AH792" s="53"/>
      <c r="AI792" s="53"/>
      <c r="AJ792" s="53"/>
      <c r="AK792" s="53"/>
      <c r="AL792" s="53"/>
      <c r="AM792" s="53"/>
      <c r="AN792" s="53"/>
      <c r="AO792" s="53"/>
      <c r="AP792" s="53"/>
      <c r="AQ792" s="53"/>
      <c r="AR792" s="53"/>
      <c r="AS792" s="53"/>
      <c r="AT792" s="53"/>
      <c r="AU792" s="53"/>
      <c r="AV792" s="53"/>
      <c r="AW792" s="53"/>
      <c r="AX792" s="53"/>
      <c r="AY792" s="53"/>
      <c r="AZ792" s="36"/>
      <c r="BA792" s="36"/>
    </row>
    <row r="793" ht="15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  <c r="AC793" s="53"/>
      <c r="AD793" s="53"/>
      <c r="AE793" s="53"/>
      <c r="AF793" s="53"/>
      <c r="AG793" s="53"/>
      <c r="AH793" s="53"/>
      <c r="AI793" s="53"/>
      <c r="AJ793" s="53"/>
      <c r="AK793" s="53"/>
      <c r="AL793" s="53"/>
      <c r="AM793" s="53"/>
      <c r="AN793" s="53"/>
      <c r="AO793" s="53"/>
      <c r="AP793" s="53"/>
      <c r="AQ793" s="53"/>
      <c r="AR793" s="53"/>
      <c r="AS793" s="53"/>
      <c r="AT793" s="53"/>
      <c r="AU793" s="53"/>
      <c r="AV793" s="53"/>
      <c r="AW793" s="53"/>
      <c r="AX793" s="53"/>
      <c r="AY793" s="53"/>
      <c r="AZ793" s="36"/>
      <c r="BA793" s="36"/>
    </row>
    <row r="794" ht="15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  <c r="AC794" s="53"/>
      <c r="AD794" s="53"/>
      <c r="AE794" s="53"/>
      <c r="AF794" s="53"/>
      <c r="AG794" s="53"/>
      <c r="AH794" s="53"/>
      <c r="AI794" s="53"/>
      <c r="AJ794" s="53"/>
      <c r="AK794" s="53"/>
      <c r="AL794" s="53"/>
      <c r="AM794" s="53"/>
      <c r="AN794" s="53"/>
      <c r="AO794" s="53"/>
      <c r="AP794" s="53"/>
      <c r="AQ794" s="53"/>
      <c r="AR794" s="53"/>
      <c r="AS794" s="53"/>
      <c r="AT794" s="53"/>
      <c r="AU794" s="53"/>
      <c r="AV794" s="53"/>
      <c r="AW794" s="53"/>
      <c r="AX794" s="53"/>
      <c r="AY794" s="53"/>
      <c r="AZ794" s="36"/>
      <c r="BA794" s="36"/>
    </row>
    <row r="795" ht="15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  <c r="AC795" s="53"/>
      <c r="AD795" s="53"/>
      <c r="AE795" s="53"/>
      <c r="AF795" s="53"/>
      <c r="AG795" s="53"/>
      <c r="AH795" s="53"/>
      <c r="AI795" s="53"/>
      <c r="AJ795" s="53"/>
      <c r="AK795" s="53"/>
      <c r="AL795" s="53"/>
      <c r="AM795" s="53"/>
      <c r="AN795" s="53"/>
      <c r="AO795" s="53"/>
      <c r="AP795" s="53"/>
      <c r="AQ795" s="53"/>
      <c r="AR795" s="53"/>
      <c r="AS795" s="53"/>
      <c r="AT795" s="53"/>
      <c r="AU795" s="53"/>
      <c r="AV795" s="53"/>
      <c r="AW795" s="53"/>
      <c r="AX795" s="53"/>
      <c r="AY795" s="53"/>
      <c r="AZ795" s="36"/>
      <c r="BA795" s="36"/>
    </row>
    <row r="796" ht="15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  <c r="AC796" s="53"/>
      <c r="AD796" s="53"/>
      <c r="AE796" s="53"/>
      <c r="AF796" s="53"/>
      <c r="AG796" s="53"/>
      <c r="AH796" s="53"/>
      <c r="AI796" s="53"/>
      <c r="AJ796" s="53"/>
      <c r="AK796" s="53"/>
      <c r="AL796" s="53"/>
      <c r="AM796" s="53"/>
      <c r="AN796" s="53"/>
      <c r="AO796" s="53"/>
      <c r="AP796" s="53"/>
      <c r="AQ796" s="53"/>
      <c r="AR796" s="53"/>
      <c r="AS796" s="53"/>
      <c r="AT796" s="53"/>
      <c r="AU796" s="53"/>
      <c r="AV796" s="53"/>
      <c r="AW796" s="53"/>
      <c r="AX796" s="53"/>
      <c r="AY796" s="53"/>
      <c r="AZ796" s="36"/>
      <c r="BA796" s="36"/>
    </row>
    <row r="797" ht="15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  <c r="AC797" s="53"/>
      <c r="AD797" s="53"/>
      <c r="AE797" s="53"/>
      <c r="AF797" s="53"/>
      <c r="AG797" s="53"/>
      <c r="AH797" s="53"/>
      <c r="AI797" s="53"/>
      <c r="AJ797" s="53"/>
      <c r="AK797" s="53"/>
      <c r="AL797" s="53"/>
      <c r="AM797" s="53"/>
      <c r="AN797" s="53"/>
      <c r="AO797" s="53"/>
      <c r="AP797" s="53"/>
      <c r="AQ797" s="53"/>
      <c r="AR797" s="53"/>
      <c r="AS797" s="53"/>
      <c r="AT797" s="53"/>
      <c r="AU797" s="53"/>
      <c r="AV797" s="53"/>
      <c r="AW797" s="53"/>
      <c r="AX797" s="53"/>
      <c r="AY797" s="53"/>
      <c r="AZ797" s="36"/>
      <c r="BA797" s="36"/>
    </row>
    <row r="798" ht="15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  <c r="AC798" s="53"/>
      <c r="AD798" s="53"/>
      <c r="AE798" s="53"/>
      <c r="AF798" s="53"/>
      <c r="AG798" s="53"/>
      <c r="AH798" s="53"/>
      <c r="AI798" s="53"/>
      <c r="AJ798" s="53"/>
      <c r="AK798" s="53"/>
      <c r="AL798" s="53"/>
      <c r="AM798" s="53"/>
      <c r="AN798" s="53"/>
      <c r="AO798" s="53"/>
      <c r="AP798" s="53"/>
      <c r="AQ798" s="53"/>
      <c r="AR798" s="53"/>
      <c r="AS798" s="53"/>
      <c r="AT798" s="53"/>
      <c r="AU798" s="53"/>
      <c r="AV798" s="53"/>
      <c r="AW798" s="53"/>
      <c r="AX798" s="53"/>
      <c r="AY798" s="53"/>
      <c r="AZ798" s="36"/>
      <c r="BA798" s="36"/>
    </row>
    <row r="799" ht="15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  <c r="AC799" s="53"/>
      <c r="AD799" s="53"/>
      <c r="AE799" s="53"/>
      <c r="AF799" s="53"/>
      <c r="AG799" s="53"/>
      <c r="AH799" s="53"/>
      <c r="AI799" s="53"/>
      <c r="AJ799" s="53"/>
      <c r="AK799" s="53"/>
      <c r="AL799" s="53"/>
      <c r="AM799" s="53"/>
      <c r="AN799" s="53"/>
      <c r="AO799" s="53"/>
      <c r="AP799" s="53"/>
      <c r="AQ799" s="53"/>
      <c r="AR799" s="53"/>
      <c r="AS799" s="53"/>
      <c r="AT799" s="53"/>
      <c r="AU799" s="53"/>
      <c r="AV799" s="53"/>
      <c r="AW799" s="53"/>
      <c r="AX799" s="53"/>
      <c r="AY799" s="53"/>
      <c r="AZ799" s="36"/>
      <c r="BA799" s="36"/>
    </row>
    <row r="800" ht="15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  <c r="AC800" s="53"/>
      <c r="AD800" s="53"/>
      <c r="AE800" s="53"/>
      <c r="AF800" s="53"/>
      <c r="AG800" s="53"/>
      <c r="AH800" s="53"/>
      <c r="AI800" s="53"/>
      <c r="AJ800" s="53"/>
      <c r="AK800" s="53"/>
      <c r="AL800" s="53"/>
      <c r="AM800" s="53"/>
      <c r="AN800" s="53"/>
      <c r="AO800" s="53"/>
      <c r="AP800" s="53"/>
      <c r="AQ800" s="53"/>
      <c r="AR800" s="53"/>
      <c r="AS800" s="53"/>
      <c r="AT800" s="53"/>
      <c r="AU800" s="53"/>
      <c r="AV800" s="53"/>
      <c r="AW800" s="53"/>
      <c r="AX800" s="53"/>
      <c r="AY800" s="53"/>
      <c r="AZ800" s="36"/>
      <c r="BA800" s="36"/>
    </row>
    <row r="801" ht="15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  <c r="AC801" s="53"/>
      <c r="AD801" s="53"/>
      <c r="AE801" s="53"/>
      <c r="AF801" s="53"/>
      <c r="AG801" s="53"/>
      <c r="AH801" s="53"/>
      <c r="AI801" s="53"/>
      <c r="AJ801" s="53"/>
      <c r="AK801" s="53"/>
      <c r="AL801" s="53"/>
      <c r="AM801" s="53"/>
      <c r="AN801" s="53"/>
      <c r="AO801" s="53"/>
      <c r="AP801" s="53"/>
      <c r="AQ801" s="53"/>
      <c r="AR801" s="53"/>
      <c r="AS801" s="53"/>
      <c r="AT801" s="53"/>
      <c r="AU801" s="53"/>
      <c r="AV801" s="53"/>
      <c r="AW801" s="53"/>
      <c r="AX801" s="53"/>
      <c r="AY801" s="53"/>
      <c r="AZ801" s="36"/>
      <c r="BA801" s="36"/>
    </row>
    <row r="802" ht="15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  <c r="AC802" s="53"/>
      <c r="AD802" s="53"/>
      <c r="AE802" s="53"/>
      <c r="AF802" s="53"/>
      <c r="AG802" s="53"/>
      <c r="AH802" s="53"/>
      <c r="AI802" s="53"/>
      <c r="AJ802" s="53"/>
      <c r="AK802" s="53"/>
      <c r="AL802" s="53"/>
      <c r="AM802" s="53"/>
      <c r="AN802" s="53"/>
      <c r="AO802" s="53"/>
      <c r="AP802" s="53"/>
      <c r="AQ802" s="53"/>
      <c r="AR802" s="53"/>
      <c r="AS802" s="53"/>
      <c r="AT802" s="53"/>
      <c r="AU802" s="53"/>
      <c r="AV802" s="53"/>
      <c r="AW802" s="53"/>
      <c r="AX802" s="53"/>
      <c r="AY802" s="53"/>
      <c r="AZ802" s="36"/>
      <c r="BA802" s="36"/>
    </row>
    <row r="803" ht="15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  <c r="AC803" s="53"/>
      <c r="AD803" s="53"/>
      <c r="AE803" s="53"/>
      <c r="AF803" s="53"/>
      <c r="AG803" s="53"/>
      <c r="AH803" s="53"/>
      <c r="AI803" s="53"/>
      <c r="AJ803" s="53"/>
      <c r="AK803" s="53"/>
      <c r="AL803" s="53"/>
      <c r="AM803" s="53"/>
      <c r="AN803" s="53"/>
      <c r="AO803" s="53"/>
      <c r="AP803" s="53"/>
      <c r="AQ803" s="53"/>
      <c r="AR803" s="53"/>
      <c r="AS803" s="53"/>
      <c r="AT803" s="53"/>
      <c r="AU803" s="53"/>
      <c r="AV803" s="53"/>
      <c r="AW803" s="53"/>
      <c r="AX803" s="53"/>
      <c r="AY803" s="53"/>
      <c r="AZ803" s="36"/>
      <c r="BA803" s="36"/>
    </row>
    <row r="804" ht="15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  <c r="AC804" s="53"/>
      <c r="AD804" s="53"/>
      <c r="AE804" s="53"/>
      <c r="AF804" s="53"/>
      <c r="AG804" s="53"/>
      <c r="AH804" s="53"/>
      <c r="AI804" s="53"/>
      <c r="AJ804" s="53"/>
      <c r="AK804" s="53"/>
      <c r="AL804" s="53"/>
      <c r="AM804" s="53"/>
      <c r="AN804" s="53"/>
      <c r="AO804" s="53"/>
      <c r="AP804" s="53"/>
      <c r="AQ804" s="53"/>
      <c r="AR804" s="53"/>
      <c r="AS804" s="53"/>
      <c r="AT804" s="53"/>
      <c r="AU804" s="53"/>
      <c r="AV804" s="53"/>
      <c r="AW804" s="53"/>
      <c r="AX804" s="53"/>
      <c r="AY804" s="53"/>
      <c r="AZ804" s="36"/>
      <c r="BA804" s="36"/>
    </row>
    <row r="805" ht="15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  <c r="AC805" s="53"/>
      <c r="AD805" s="53"/>
      <c r="AE805" s="53"/>
      <c r="AF805" s="53"/>
      <c r="AG805" s="53"/>
      <c r="AH805" s="53"/>
      <c r="AI805" s="53"/>
      <c r="AJ805" s="53"/>
      <c r="AK805" s="53"/>
      <c r="AL805" s="53"/>
      <c r="AM805" s="53"/>
      <c r="AN805" s="53"/>
      <c r="AO805" s="53"/>
      <c r="AP805" s="53"/>
      <c r="AQ805" s="53"/>
      <c r="AR805" s="53"/>
      <c r="AS805" s="53"/>
      <c r="AT805" s="53"/>
      <c r="AU805" s="53"/>
      <c r="AV805" s="53"/>
      <c r="AW805" s="53"/>
      <c r="AX805" s="53"/>
      <c r="AY805" s="53"/>
      <c r="AZ805" s="36"/>
      <c r="BA805" s="36"/>
    </row>
    <row r="806" ht="15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  <c r="AC806" s="53"/>
      <c r="AD806" s="53"/>
      <c r="AE806" s="53"/>
      <c r="AF806" s="53"/>
      <c r="AG806" s="53"/>
      <c r="AH806" s="53"/>
      <c r="AI806" s="53"/>
      <c r="AJ806" s="53"/>
      <c r="AK806" s="53"/>
      <c r="AL806" s="53"/>
      <c r="AM806" s="53"/>
      <c r="AN806" s="53"/>
      <c r="AO806" s="53"/>
      <c r="AP806" s="53"/>
      <c r="AQ806" s="53"/>
      <c r="AR806" s="53"/>
      <c r="AS806" s="53"/>
      <c r="AT806" s="53"/>
      <c r="AU806" s="53"/>
      <c r="AV806" s="53"/>
      <c r="AW806" s="53"/>
      <c r="AX806" s="53"/>
      <c r="AY806" s="53"/>
      <c r="AZ806" s="36"/>
      <c r="BA806" s="36"/>
    </row>
    <row r="807" ht="15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  <c r="AC807" s="53"/>
      <c r="AD807" s="53"/>
      <c r="AE807" s="53"/>
      <c r="AF807" s="53"/>
      <c r="AG807" s="53"/>
      <c r="AH807" s="53"/>
      <c r="AI807" s="53"/>
      <c r="AJ807" s="53"/>
      <c r="AK807" s="53"/>
      <c r="AL807" s="53"/>
      <c r="AM807" s="53"/>
      <c r="AN807" s="53"/>
      <c r="AO807" s="53"/>
      <c r="AP807" s="53"/>
      <c r="AQ807" s="53"/>
      <c r="AR807" s="53"/>
      <c r="AS807" s="53"/>
      <c r="AT807" s="53"/>
      <c r="AU807" s="53"/>
      <c r="AV807" s="53"/>
      <c r="AW807" s="53"/>
      <c r="AX807" s="53"/>
      <c r="AY807" s="53"/>
      <c r="AZ807" s="36"/>
      <c r="BA807" s="36"/>
    </row>
    <row r="808" ht="15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  <c r="AC808" s="53"/>
      <c r="AD808" s="53"/>
      <c r="AE808" s="53"/>
      <c r="AF808" s="53"/>
      <c r="AG808" s="53"/>
      <c r="AH808" s="53"/>
      <c r="AI808" s="53"/>
      <c r="AJ808" s="53"/>
      <c r="AK808" s="53"/>
      <c r="AL808" s="53"/>
      <c r="AM808" s="53"/>
      <c r="AN808" s="53"/>
      <c r="AO808" s="53"/>
      <c r="AP808" s="53"/>
      <c r="AQ808" s="53"/>
      <c r="AR808" s="53"/>
      <c r="AS808" s="53"/>
      <c r="AT808" s="53"/>
      <c r="AU808" s="53"/>
      <c r="AV808" s="53"/>
      <c r="AW808" s="53"/>
      <c r="AX808" s="53"/>
      <c r="AY808" s="53"/>
      <c r="AZ808" s="36"/>
      <c r="BA808" s="36"/>
    </row>
    <row r="809" ht="15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  <c r="AC809" s="53"/>
      <c r="AD809" s="53"/>
      <c r="AE809" s="53"/>
      <c r="AF809" s="53"/>
      <c r="AG809" s="53"/>
      <c r="AH809" s="53"/>
      <c r="AI809" s="53"/>
      <c r="AJ809" s="53"/>
      <c r="AK809" s="53"/>
      <c r="AL809" s="53"/>
      <c r="AM809" s="53"/>
      <c r="AN809" s="53"/>
      <c r="AO809" s="53"/>
      <c r="AP809" s="53"/>
      <c r="AQ809" s="53"/>
      <c r="AR809" s="53"/>
      <c r="AS809" s="53"/>
      <c r="AT809" s="53"/>
      <c r="AU809" s="53"/>
      <c r="AV809" s="53"/>
      <c r="AW809" s="53"/>
      <c r="AX809" s="53"/>
      <c r="AY809" s="53"/>
      <c r="AZ809" s="36"/>
      <c r="BA809" s="36"/>
    </row>
    <row r="810" ht="15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  <c r="AC810" s="53"/>
      <c r="AD810" s="53"/>
      <c r="AE810" s="53"/>
      <c r="AF810" s="53"/>
      <c r="AG810" s="53"/>
      <c r="AH810" s="53"/>
      <c r="AI810" s="53"/>
      <c r="AJ810" s="53"/>
      <c r="AK810" s="53"/>
      <c r="AL810" s="53"/>
      <c r="AM810" s="53"/>
      <c r="AN810" s="53"/>
      <c r="AO810" s="53"/>
      <c r="AP810" s="53"/>
      <c r="AQ810" s="53"/>
      <c r="AR810" s="53"/>
      <c r="AS810" s="53"/>
      <c r="AT810" s="53"/>
      <c r="AU810" s="53"/>
      <c r="AV810" s="53"/>
      <c r="AW810" s="53"/>
      <c r="AX810" s="53"/>
      <c r="AY810" s="53"/>
      <c r="AZ810" s="36"/>
      <c r="BA810" s="36"/>
    </row>
    <row r="811" ht="15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  <c r="AC811" s="53"/>
      <c r="AD811" s="53"/>
      <c r="AE811" s="53"/>
      <c r="AF811" s="53"/>
      <c r="AG811" s="53"/>
      <c r="AH811" s="53"/>
      <c r="AI811" s="53"/>
      <c r="AJ811" s="53"/>
      <c r="AK811" s="53"/>
      <c r="AL811" s="53"/>
      <c r="AM811" s="53"/>
      <c r="AN811" s="53"/>
      <c r="AO811" s="53"/>
      <c r="AP811" s="53"/>
      <c r="AQ811" s="53"/>
      <c r="AR811" s="53"/>
      <c r="AS811" s="53"/>
      <c r="AT811" s="53"/>
      <c r="AU811" s="53"/>
      <c r="AV811" s="53"/>
      <c r="AW811" s="53"/>
      <c r="AX811" s="53"/>
      <c r="AY811" s="53"/>
      <c r="AZ811" s="36"/>
      <c r="BA811" s="36"/>
    </row>
    <row r="812" ht="15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  <c r="AC812" s="53"/>
      <c r="AD812" s="53"/>
      <c r="AE812" s="53"/>
      <c r="AF812" s="53"/>
      <c r="AG812" s="53"/>
      <c r="AH812" s="53"/>
      <c r="AI812" s="53"/>
      <c r="AJ812" s="53"/>
      <c r="AK812" s="53"/>
      <c r="AL812" s="53"/>
      <c r="AM812" s="53"/>
      <c r="AN812" s="53"/>
      <c r="AO812" s="53"/>
      <c r="AP812" s="53"/>
      <c r="AQ812" s="53"/>
      <c r="AR812" s="53"/>
      <c r="AS812" s="53"/>
      <c r="AT812" s="53"/>
      <c r="AU812" s="53"/>
      <c r="AV812" s="53"/>
      <c r="AW812" s="53"/>
      <c r="AX812" s="53"/>
      <c r="AY812" s="53"/>
      <c r="AZ812" s="36"/>
      <c r="BA812" s="36"/>
    </row>
    <row r="813" ht="15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  <c r="AC813" s="53"/>
      <c r="AD813" s="53"/>
      <c r="AE813" s="53"/>
      <c r="AF813" s="53"/>
      <c r="AG813" s="53"/>
      <c r="AH813" s="53"/>
      <c r="AI813" s="53"/>
      <c r="AJ813" s="53"/>
      <c r="AK813" s="53"/>
      <c r="AL813" s="53"/>
      <c r="AM813" s="53"/>
      <c r="AN813" s="53"/>
      <c r="AO813" s="53"/>
      <c r="AP813" s="53"/>
      <c r="AQ813" s="53"/>
      <c r="AR813" s="53"/>
      <c r="AS813" s="53"/>
      <c r="AT813" s="53"/>
      <c r="AU813" s="53"/>
      <c r="AV813" s="53"/>
      <c r="AW813" s="53"/>
      <c r="AX813" s="53"/>
      <c r="AY813" s="53"/>
      <c r="AZ813" s="36"/>
      <c r="BA813" s="36"/>
    </row>
    <row r="814" ht="15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  <c r="AC814" s="53"/>
      <c r="AD814" s="53"/>
      <c r="AE814" s="53"/>
      <c r="AF814" s="53"/>
      <c r="AG814" s="53"/>
      <c r="AH814" s="53"/>
      <c r="AI814" s="53"/>
      <c r="AJ814" s="53"/>
      <c r="AK814" s="53"/>
      <c r="AL814" s="53"/>
      <c r="AM814" s="53"/>
      <c r="AN814" s="53"/>
      <c r="AO814" s="53"/>
      <c r="AP814" s="53"/>
      <c r="AQ814" s="53"/>
      <c r="AR814" s="53"/>
      <c r="AS814" s="53"/>
      <c r="AT814" s="53"/>
      <c r="AU814" s="53"/>
      <c r="AV814" s="53"/>
      <c r="AW814" s="53"/>
      <c r="AX814" s="53"/>
      <c r="AY814" s="53"/>
      <c r="AZ814" s="36"/>
      <c r="BA814" s="36"/>
    </row>
    <row r="815" ht="15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  <c r="AC815" s="53"/>
      <c r="AD815" s="53"/>
      <c r="AE815" s="53"/>
      <c r="AF815" s="53"/>
      <c r="AG815" s="53"/>
      <c r="AH815" s="53"/>
      <c r="AI815" s="53"/>
      <c r="AJ815" s="53"/>
      <c r="AK815" s="53"/>
      <c r="AL815" s="53"/>
      <c r="AM815" s="53"/>
      <c r="AN815" s="53"/>
      <c r="AO815" s="53"/>
      <c r="AP815" s="53"/>
      <c r="AQ815" s="53"/>
      <c r="AR815" s="53"/>
      <c r="AS815" s="53"/>
      <c r="AT815" s="53"/>
      <c r="AU815" s="53"/>
      <c r="AV815" s="53"/>
      <c r="AW815" s="53"/>
      <c r="AX815" s="53"/>
      <c r="AY815" s="53"/>
      <c r="AZ815" s="36"/>
      <c r="BA815" s="36"/>
    </row>
    <row r="816" ht="15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  <c r="AC816" s="53"/>
      <c r="AD816" s="53"/>
      <c r="AE816" s="53"/>
      <c r="AF816" s="53"/>
      <c r="AG816" s="53"/>
      <c r="AH816" s="53"/>
      <c r="AI816" s="53"/>
      <c r="AJ816" s="53"/>
      <c r="AK816" s="53"/>
      <c r="AL816" s="53"/>
      <c r="AM816" s="53"/>
      <c r="AN816" s="53"/>
      <c r="AO816" s="53"/>
      <c r="AP816" s="53"/>
      <c r="AQ816" s="53"/>
      <c r="AR816" s="53"/>
      <c r="AS816" s="53"/>
      <c r="AT816" s="53"/>
      <c r="AU816" s="53"/>
      <c r="AV816" s="53"/>
      <c r="AW816" s="53"/>
      <c r="AX816" s="53"/>
      <c r="AY816" s="53"/>
      <c r="AZ816" s="36"/>
      <c r="BA816" s="36"/>
    </row>
    <row r="817" ht="15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  <c r="AC817" s="53"/>
      <c r="AD817" s="53"/>
      <c r="AE817" s="53"/>
      <c r="AF817" s="53"/>
      <c r="AG817" s="53"/>
      <c r="AH817" s="53"/>
      <c r="AI817" s="53"/>
      <c r="AJ817" s="53"/>
      <c r="AK817" s="53"/>
      <c r="AL817" s="53"/>
      <c r="AM817" s="53"/>
      <c r="AN817" s="53"/>
      <c r="AO817" s="53"/>
      <c r="AP817" s="53"/>
      <c r="AQ817" s="53"/>
      <c r="AR817" s="53"/>
      <c r="AS817" s="53"/>
      <c r="AT817" s="53"/>
      <c r="AU817" s="53"/>
      <c r="AV817" s="53"/>
      <c r="AW817" s="53"/>
      <c r="AX817" s="53"/>
      <c r="AY817" s="53"/>
      <c r="AZ817" s="36"/>
      <c r="BA817" s="36"/>
    </row>
    <row r="818" ht="15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  <c r="AC818" s="53"/>
      <c r="AD818" s="53"/>
      <c r="AE818" s="53"/>
      <c r="AF818" s="53"/>
      <c r="AG818" s="53"/>
      <c r="AH818" s="53"/>
      <c r="AI818" s="53"/>
      <c r="AJ818" s="53"/>
      <c r="AK818" s="53"/>
      <c r="AL818" s="53"/>
      <c r="AM818" s="53"/>
      <c r="AN818" s="53"/>
      <c r="AO818" s="53"/>
      <c r="AP818" s="53"/>
      <c r="AQ818" s="53"/>
      <c r="AR818" s="53"/>
      <c r="AS818" s="53"/>
      <c r="AT818" s="53"/>
      <c r="AU818" s="53"/>
      <c r="AV818" s="53"/>
      <c r="AW818" s="53"/>
      <c r="AX818" s="53"/>
      <c r="AY818" s="53"/>
      <c r="AZ818" s="36"/>
      <c r="BA818" s="36"/>
    </row>
    <row r="819" ht="15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  <c r="AC819" s="53"/>
      <c r="AD819" s="53"/>
      <c r="AE819" s="53"/>
      <c r="AF819" s="53"/>
      <c r="AG819" s="53"/>
      <c r="AH819" s="53"/>
      <c r="AI819" s="53"/>
      <c r="AJ819" s="53"/>
      <c r="AK819" s="53"/>
      <c r="AL819" s="53"/>
      <c r="AM819" s="53"/>
      <c r="AN819" s="53"/>
      <c r="AO819" s="53"/>
      <c r="AP819" s="53"/>
      <c r="AQ819" s="53"/>
      <c r="AR819" s="53"/>
      <c r="AS819" s="53"/>
      <c r="AT819" s="53"/>
      <c r="AU819" s="53"/>
      <c r="AV819" s="53"/>
      <c r="AW819" s="53"/>
      <c r="AX819" s="53"/>
      <c r="AY819" s="53"/>
      <c r="AZ819" s="36"/>
      <c r="BA819" s="36"/>
    </row>
    <row r="820" ht="15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  <c r="AC820" s="53"/>
      <c r="AD820" s="53"/>
      <c r="AE820" s="53"/>
      <c r="AF820" s="53"/>
      <c r="AG820" s="53"/>
      <c r="AH820" s="53"/>
      <c r="AI820" s="53"/>
      <c r="AJ820" s="53"/>
      <c r="AK820" s="53"/>
      <c r="AL820" s="53"/>
      <c r="AM820" s="53"/>
      <c r="AN820" s="53"/>
      <c r="AO820" s="53"/>
      <c r="AP820" s="53"/>
      <c r="AQ820" s="53"/>
      <c r="AR820" s="53"/>
      <c r="AS820" s="53"/>
      <c r="AT820" s="53"/>
      <c r="AU820" s="53"/>
      <c r="AV820" s="53"/>
      <c r="AW820" s="53"/>
      <c r="AX820" s="53"/>
      <c r="AY820" s="53"/>
      <c r="AZ820" s="36"/>
      <c r="BA820" s="36"/>
    </row>
    <row r="821" ht="15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  <c r="AC821" s="53"/>
      <c r="AD821" s="53"/>
      <c r="AE821" s="53"/>
      <c r="AF821" s="53"/>
      <c r="AG821" s="53"/>
      <c r="AH821" s="53"/>
      <c r="AI821" s="53"/>
      <c r="AJ821" s="53"/>
      <c r="AK821" s="53"/>
      <c r="AL821" s="53"/>
      <c r="AM821" s="53"/>
      <c r="AN821" s="53"/>
      <c r="AO821" s="53"/>
      <c r="AP821" s="53"/>
      <c r="AQ821" s="53"/>
      <c r="AR821" s="53"/>
      <c r="AS821" s="53"/>
      <c r="AT821" s="53"/>
      <c r="AU821" s="53"/>
      <c r="AV821" s="53"/>
      <c r="AW821" s="53"/>
      <c r="AX821" s="53"/>
      <c r="AY821" s="53"/>
      <c r="AZ821" s="36"/>
      <c r="BA821" s="36"/>
    </row>
    <row r="822" ht="15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  <c r="AC822" s="53"/>
      <c r="AD822" s="53"/>
      <c r="AE822" s="53"/>
      <c r="AF822" s="53"/>
      <c r="AG822" s="53"/>
      <c r="AH822" s="53"/>
      <c r="AI822" s="53"/>
      <c r="AJ822" s="53"/>
      <c r="AK822" s="53"/>
      <c r="AL822" s="53"/>
      <c r="AM822" s="53"/>
      <c r="AN822" s="53"/>
      <c r="AO822" s="53"/>
      <c r="AP822" s="53"/>
      <c r="AQ822" s="53"/>
      <c r="AR822" s="53"/>
      <c r="AS822" s="53"/>
      <c r="AT822" s="53"/>
      <c r="AU822" s="53"/>
      <c r="AV822" s="53"/>
      <c r="AW822" s="53"/>
      <c r="AX822" s="53"/>
      <c r="AY822" s="53"/>
      <c r="AZ822" s="36"/>
      <c r="BA822" s="36"/>
    </row>
    <row r="823" ht="15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  <c r="AC823" s="53"/>
      <c r="AD823" s="53"/>
      <c r="AE823" s="53"/>
      <c r="AF823" s="53"/>
      <c r="AG823" s="53"/>
      <c r="AH823" s="53"/>
      <c r="AI823" s="53"/>
      <c r="AJ823" s="53"/>
      <c r="AK823" s="53"/>
      <c r="AL823" s="53"/>
      <c r="AM823" s="53"/>
      <c r="AN823" s="53"/>
      <c r="AO823" s="53"/>
      <c r="AP823" s="53"/>
      <c r="AQ823" s="53"/>
      <c r="AR823" s="53"/>
      <c r="AS823" s="53"/>
      <c r="AT823" s="53"/>
      <c r="AU823" s="53"/>
      <c r="AV823" s="53"/>
      <c r="AW823" s="53"/>
      <c r="AX823" s="53"/>
      <c r="AY823" s="53"/>
      <c r="AZ823" s="36"/>
      <c r="BA823" s="36"/>
    </row>
    <row r="824" ht="15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  <c r="AC824" s="53"/>
      <c r="AD824" s="53"/>
      <c r="AE824" s="53"/>
      <c r="AF824" s="53"/>
      <c r="AG824" s="53"/>
      <c r="AH824" s="53"/>
      <c r="AI824" s="53"/>
      <c r="AJ824" s="53"/>
      <c r="AK824" s="53"/>
      <c r="AL824" s="53"/>
      <c r="AM824" s="53"/>
      <c r="AN824" s="53"/>
      <c r="AO824" s="53"/>
      <c r="AP824" s="53"/>
      <c r="AQ824" s="53"/>
      <c r="AR824" s="53"/>
      <c r="AS824" s="53"/>
      <c r="AT824" s="53"/>
      <c r="AU824" s="53"/>
      <c r="AV824" s="53"/>
      <c r="AW824" s="53"/>
      <c r="AX824" s="53"/>
      <c r="AY824" s="53"/>
      <c r="AZ824" s="36"/>
      <c r="BA824" s="36"/>
    </row>
    <row r="825" ht="15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  <c r="AC825" s="53"/>
      <c r="AD825" s="53"/>
      <c r="AE825" s="53"/>
      <c r="AF825" s="53"/>
      <c r="AG825" s="53"/>
      <c r="AH825" s="53"/>
      <c r="AI825" s="53"/>
      <c r="AJ825" s="53"/>
      <c r="AK825" s="53"/>
      <c r="AL825" s="53"/>
      <c r="AM825" s="53"/>
      <c r="AN825" s="53"/>
      <c r="AO825" s="53"/>
      <c r="AP825" s="53"/>
      <c r="AQ825" s="53"/>
      <c r="AR825" s="53"/>
      <c r="AS825" s="53"/>
      <c r="AT825" s="53"/>
      <c r="AU825" s="53"/>
      <c r="AV825" s="53"/>
      <c r="AW825" s="53"/>
      <c r="AX825" s="53"/>
      <c r="AY825" s="53"/>
      <c r="AZ825" s="36"/>
      <c r="BA825" s="36"/>
    </row>
    <row r="826" ht="15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  <c r="AC826" s="53"/>
      <c r="AD826" s="53"/>
      <c r="AE826" s="53"/>
      <c r="AF826" s="53"/>
      <c r="AG826" s="53"/>
      <c r="AH826" s="53"/>
      <c r="AI826" s="53"/>
      <c r="AJ826" s="53"/>
      <c r="AK826" s="53"/>
      <c r="AL826" s="53"/>
      <c r="AM826" s="53"/>
      <c r="AN826" s="53"/>
      <c r="AO826" s="53"/>
      <c r="AP826" s="53"/>
      <c r="AQ826" s="53"/>
      <c r="AR826" s="53"/>
      <c r="AS826" s="53"/>
      <c r="AT826" s="53"/>
      <c r="AU826" s="53"/>
      <c r="AV826" s="53"/>
      <c r="AW826" s="53"/>
      <c r="AX826" s="53"/>
      <c r="AY826" s="53"/>
      <c r="AZ826" s="36"/>
      <c r="BA826" s="36"/>
    </row>
    <row r="827" ht="15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  <c r="AC827" s="53"/>
      <c r="AD827" s="53"/>
      <c r="AE827" s="53"/>
      <c r="AF827" s="53"/>
      <c r="AG827" s="53"/>
      <c r="AH827" s="53"/>
      <c r="AI827" s="53"/>
      <c r="AJ827" s="53"/>
      <c r="AK827" s="53"/>
      <c r="AL827" s="53"/>
      <c r="AM827" s="53"/>
      <c r="AN827" s="53"/>
      <c r="AO827" s="53"/>
      <c r="AP827" s="53"/>
      <c r="AQ827" s="53"/>
      <c r="AR827" s="53"/>
      <c r="AS827" s="53"/>
      <c r="AT827" s="53"/>
      <c r="AU827" s="53"/>
      <c r="AV827" s="53"/>
      <c r="AW827" s="53"/>
      <c r="AX827" s="53"/>
      <c r="AY827" s="53"/>
      <c r="AZ827" s="36"/>
      <c r="BA827" s="36"/>
    </row>
    <row r="828" ht="15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  <c r="AC828" s="53"/>
      <c r="AD828" s="53"/>
      <c r="AE828" s="53"/>
      <c r="AF828" s="53"/>
      <c r="AG828" s="53"/>
      <c r="AH828" s="53"/>
      <c r="AI828" s="53"/>
      <c r="AJ828" s="53"/>
      <c r="AK828" s="53"/>
      <c r="AL828" s="53"/>
      <c r="AM828" s="53"/>
      <c r="AN828" s="53"/>
      <c r="AO828" s="53"/>
      <c r="AP828" s="53"/>
      <c r="AQ828" s="53"/>
      <c r="AR828" s="53"/>
      <c r="AS828" s="53"/>
      <c r="AT828" s="53"/>
      <c r="AU828" s="53"/>
      <c r="AV828" s="53"/>
      <c r="AW828" s="53"/>
      <c r="AX828" s="53"/>
      <c r="AY828" s="53"/>
      <c r="AZ828" s="36"/>
      <c r="BA828" s="36"/>
    </row>
    <row r="829" ht="15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  <c r="AC829" s="53"/>
      <c r="AD829" s="53"/>
      <c r="AE829" s="53"/>
      <c r="AF829" s="53"/>
      <c r="AG829" s="53"/>
      <c r="AH829" s="53"/>
      <c r="AI829" s="53"/>
      <c r="AJ829" s="53"/>
      <c r="AK829" s="53"/>
      <c r="AL829" s="53"/>
      <c r="AM829" s="53"/>
      <c r="AN829" s="53"/>
      <c r="AO829" s="53"/>
      <c r="AP829" s="53"/>
      <c r="AQ829" s="53"/>
      <c r="AR829" s="53"/>
      <c r="AS829" s="53"/>
      <c r="AT829" s="53"/>
      <c r="AU829" s="53"/>
      <c r="AV829" s="53"/>
      <c r="AW829" s="53"/>
      <c r="AX829" s="53"/>
      <c r="AY829" s="53"/>
      <c r="AZ829" s="36"/>
      <c r="BA829" s="36"/>
    </row>
    <row r="830" ht="15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  <c r="AC830" s="53"/>
      <c r="AD830" s="53"/>
      <c r="AE830" s="53"/>
      <c r="AF830" s="53"/>
      <c r="AG830" s="53"/>
      <c r="AH830" s="53"/>
      <c r="AI830" s="53"/>
      <c r="AJ830" s="53"/>
      <c r="AK830" s="53"/>
      <c r="AL830" s="53"/>
      <c r="AM830" s="53"/>
      <c r="AN830" s="53"/>
      <c r="AO830" s="53"/>
      <c r="AP830" s="53"/>
      <c r="AQ830" s="53"/>
      <c r="AR830" s="53"/>
      <c r="AS830" s="53"/>
      <c r="AT830" s="53"/>
      <c r="AU830" s="53"/>
      <c r="AV830" s="53"/>
      <c r="AW830" s="53"/>
      <c r="AX830" s="53"/>
      <c r="AY830" s="53"/>
      <c r="AZ830" s="36"/>
      <c r="BA830" s="36"/>
    </row>
    <row r="831" ht="15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  <c r="AC831" s="53"/>
      <c r="AD831" s="53"/>
      <c r="AE831" s="53"/>
      <c r="AF831" s="53"/>
      <c r="AG831" s="53"/>
      <c r="AH831" s="53"/>
      <c r="AI831" s="53"/>
      <c r="AJ831" s="53"/>
      <c r="AK831" s="53"/>
      <c r="AL831" s="53"/>
      <c r="AM831" s="53"/>
      <c r="AN831" s="53"/>
      <c r="AO831" s="53"/>
      <c r="AP831" s="53"/>
      <c r="AQ831" s="53"/>
      <c r="AR831" s="53"/>
      <c r="AS831" s="53"/>
      <c r="AT831" s="53"/>
      <c r="AU831" s="53"/>
      <c r="AV831" s="53"/>
      <c r="AW831" s="53"/>
      <c r="AX831" s="53"/>
      <c r="AY831" s="53"/>
      <c r="AZ831" s="36"/>
      <c r="BA831" s="36"/>
    </row>
    <row r="832" ht="15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  <c r="AC832" s="53"/>
      <c r="AD832" s="53"/>
      <c r="AE832" s="53"/>
      <c r="AF832" s="53"/>
      <c r="AG832" s="53"/>
      <c r="AH832" s="53"/>
      <c r="AI832" s="53"/>
      <c r="AJ832" s="53"/>
      <c r="AK832" s="53"/>
      <c r="AL832" s="53"/>
      <c r="AM832" s="53"/>
      <c r="AN832" s="53"/>
      <c r="AO832" s="53"/>
      <c r="AP832" s="53"/>
      <c r="AQ832" s="53"/>
      <c r="AR832" s="53"/>
      <c r="AS832" s="53"/>
      <c r="AT832" s="53"/>
      <c r="AU832" s="53"/>
      <c r="AV832" s="53"/>
      <c r="AW832" s="53"/>
      <c r="AX832" s="53"/>
      <c r="AY832" s="53"/>
      <c r="AZ832" s="36"/>
      <c r="BA832" s="36"/>
    </row>
    <row r="833" ht="15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  <c r="AC833" s="53"/>
      <c r="AD833" s="53"/>
      <c r="AE833" s="53"/>
      <c r="AF833" s="53"/>
      <c r="AG833" s="53"/>
      <c r="AH833" s="53"/>
      <c r="AI833" s="53"/>
      <c r="AJ833" s="53"/>
      <c r="AK833" s="53"/>
      <c r="AL833" s="53"/>
      <c r="AM833" s="53"/>
      <c r="AN833" s="53"/>
      <c r="AO833" s="53"/>
      <c r="AP833" s="53"/>
      <c r="AQ833" s="53"/>
      <c r="AR833" s="53"/>
      <c r="AS833" s="53"/>
      <c r="AT833" s="53"/>
      <c r="AU833" s="53"/>
      <c r="AV833" s="53"/>
      <c r="AW833" s="53"/>
      <c r="AX833" s="53"/>
      <c r="AY833" s="53"/>
      <c r="AZ833" s="36"/>
      <c r="BA833" s="36"/>
    </row>
    <row r="834" ht="15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  <c r="AC834" s="53"/>
      <c r="AD834" s="53"/>
      <c r="AE834" s="53"/>
      <c r="AF834" s="53"/>
      <c r="AG834" s="53"/>
      <c r="AH834" s="53"/>
      <c r="AI834" s="53"/>
      <c r="AJ834" s="53"/>
      <c r="AK834" s="53"/>
      <c r="AL834" s="53"/>
      <c r="AM834" s="53"/>
      <c r="AN834" s="53"/>
      <c r="AO834" s="53"/>
      <c r="AP834" s="53"/>
      <c r="AQ834" s="53"/>
      <c r="AR834" s="53"/>
      <c r="AS834" s="53"/>
      <c r="AT834" s="53"/>
      <c r="AU834" s="53"/>
      <c r="AV834" s="53"/>
      <c r="AW834" s="53"/>
      <c r="AX834" s="53"/>
      <c r="AY834" s="53"/>
      <c r="AZ834" s="36"/>
      <c r="BA834" s="36"/>
    </row>
    <row r="835" ht="15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  <c r="AC835" s="53"/>
      <c r="AD835" s="53"/>
      <c r="AE835" s="53"/>
      <c r="AF835" s="53"/>
      <c r="AG835" s="53"/>
      <c r="AH835" s="53"/>
      <c r="AI835" s="53"/>
      <c r="AJ835" s="53"/>
      <c r="AK835" s="53"/>
      <c r="AL835" s="53"/>
      <c r="AM835" s="53"/>
      <c r="AN835" s="53"/>
      <c r="AO835" s="53"/>
      <c r="AP835" s="53"/>
      <c r="AQ835" s="53"/>
      <c r="AR835" s="53"/>
      <c r="AS835" s="53"/>
      <c r="AT835" s="53"/>
      <c r="AU835" s="53"/>
      <c r="AV835" s="53"/>
      <c r="AW835" s="53"/>
      <c r="AX835" s="53"/>
      <c r="AY835" s="53"/>
      <c r="AZ835" s="36"/>
      <c r="BA835" s="36"/>
    </row>
    <row r="836" ht="15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  <c r="AC836" s="53"/>
      <c r="AD836" s="53"/>
      <c r="AE836" s="53"/>
      <c r="AF836" s="53"/>
      <c r="AG836" s="53"/>
      <c r="AH836" s="53"/>
      <c r="AI836" s="53"/>
      <c r="AJ836" s="53"/>
      <c r="AK836" s="53"/>
      <c r="AL836" s="53"/>
      <c r="AM836" s="53"/>
      <c r="AN836" s="53"/>
      <c r="AO836" s="53"/>
      <c r="AP836" s="53"/>
      <c r="AQ836" s="53"/>
      <c r="AR836" s="53"/>
      <c r="AS836" s="53"/>
      <c r="AT836" s="53"/>
      <c r="AU836" s="53"/>
      <c r="AV836" s="53"/>
      <c r="AW836" s="53"/>
      <c r="AX836" s="53"/>
      <c r="AY836" s="53"/>
      <c r="AZ836" s="36"/>
      <c r="BA836" s="36"/>
    </row>
    <row r="837" ht="15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  <c r="AC837" s="53"/>
      <c r="AD837" s="53"/>
      <c r="AE837" s="53"/>
      <c r="AF837" s="53"/>
      <c r="AG837" s="53"/>
      <c r="AH837" s="53"/>
      <c r="AI837" s="53"/>
      <c r="AJ837" s="53"/>
      <c r="AK837" s="53"/>
      <c r="AL837" s="53"/>
      <c r="AM837" s="53"/>
      <c r="AN837" s="53"/>
      <c r="AO837" s="53"/>
      <c r="AP837" s="53"/>
      <c r="AQ837" s="53"/>
      <c r="AR837" s="53"/>
      <c r="AS837" s="53"/>
      <c r="AT837" s="53"/>
      <c r="AU837" s="53"/>
      <c r="AV837" s="53"/>
      <c r="AW837" s="53"/>
      <c r="AX837" s="53"/>
      <c r="AY837" s="53"/>
      <c r="AZ837" s="36"/>
      <c r="BA837" s="36"/>
    </row>
    <row r="838" ht="15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  <c r="AC838" s="53"/>
      <c r="AD838" s="53"/>
      <c r="AE838" s="53"/>
      <c r="AF838" s="53"/>
      <c r="AG838" s="53"/>
      <c r="AH838" s="53"/>
      <c r="AI838" s="53"/>
      <c r="AJ838" s="53"/>
      <c r="AK838" s="53"/>
      <c r="AL838" s="53"/>
      <c r="AM838" s="53"/>
      <c r="AN838" s="53"/>
      <c r="AO838" s="53"/>
      <c r="AP838" s="53"/>
      <c r="AQ838" s="53"/>
      <c r="AR838" s="53"/>
      <c r="AS838" s="53"/>
      <c r="AT838" s="53"/>
      <c r="AU838" s="53"/>
      <c r="AV838" s="53"/>
      <c r="AW838" s="53"/>
      <c r="AX838" s="53"/>
      <c r="AY838" s="53"/>
      <c r="AZ838" s="36"/>
      <c r="BA838" s="36"/>
    </row>
    <row r="839" ht="15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  <c r="AC839" s="53"/>
      <c r="AD839" s="53"/>
      <c r="AE839" s="53"/>
      <c r="AF839" s="53"/>
      <c r="AG839" s="53"/>
      <c r="AH839" s="53"/>
      <c r="AI839" s="53"/>
      <c r="AJ839" s="53"/>
      <c r="AK839" s="53"/>
      <c r="AL839" s="53"/>
      <c r="AM839" s="53"/>
      <c r="AN839" s="53"/>
      <c r="AO839" s="53"/>
      <c r="AP839" s="53"/>
      <c r="AQ839" s="53"/>
      <c r="AR839" s="53"/>
      <c r="AS839" s="53"/>
      <c r="AT839" s="53"/>
      <c r="AU839" s="53"/>
      <c r="AV839" s="53"/>
      <c r="AW839" s="53"/>
      <c r="AX839" s="53"/>
      <c r="AY839" s="53"/>
      <c r="AZ839" s="36"/>
      <c r="BA839" s="36"/>
    </row>
    <row r="840" ht="15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  <c r="AC840" s="53"/>
      <c r="AD840" s="53"/>
      <c r="AE840" s="53"/>
      <c r="AF840" s="53"/>
      <c r="AG840" s="53"/>
      <c r="AH840" s="53"/>
      <c r="AI840" s="53"/>
      <c r="AJ840" s="53"/>
      <c r="AK840" s="53"/>
      <c r="AL840" s="53"/>
      <c r="AM840" s="53"/>
      <c r="AN840" s="53"/>
      <c r="AO840" s="53"/>
      <c r="AP840" s="53"/>
      <c r="AQ840" s="53"/>
      <c r="AR840" s="53"/>
      <c r="AS840" s="53"/>
      <c r="AT840" s="53"/>
      <c r="AU840" s="53"/>
      <c r="AV840" s="53"/>
      <c r="AW840" s="53"/>
      <c r="AX840" s="53"/>
      <c r="AY840" s="53"/>
      <c r="AZ840" s="36"/>
      <c r="BA840" s="36"/>
    </row>
    <row r="841" ht="15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  <c r="AC841" s="53"/>
      <c r="AD841" s="53"/>
      <c r="AE841" s="53"/>
      <c r="AF841" s="53"/>
      <c r="AG841" s="53"/>
      <c r="AH841" s="53"/>
      <c r="AI841" s="53"/>
      <c r="AJ841" s="53"/>
      <c r="AK841" s="53"/>
      <c r="AL841" s="53"/>
      <c r="AM841" s="53"/>
      <c r="AN841" s="53"/>
      <c r="AO841" s="53"/>
      <c r="AP841" s="53"/>
      <c r="AQ841" s="53"/>
      <c r="AR841" s="53"/>
      <c r="AS841" s="53"/>
      <c r="AT841" s="53"/>
      <c r="AU841" s="53"/>
      <c r="AV841" s="53"/>
      <c r="AW841" s="53"/>
      <c r="AX841" s="53"/>
      <c r="AY841" s="53"/>
      <c r="AZ841" s="36"/>
      <c r="BA841" s="36"/>
    </row>
    <row r="842" ht="15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  <c r="AC842" s="53"/>
      <c r="AD842" s="53"/>
      <c r="AE842" s="53"/>
      <c r="AF842" s="53"/>
      <c r="AG842" s="53"/>
      <c r="AH842" s="53"/>
      <c r="AI842" s="53"/>
      <c r="AJ842" s="53"/>
      <c r="AK842" s="53"/>
      <c r="AL842" s="53"/>
      <c r="AM842" s="53"/>
      <c r="AN842" s="53"/>
      <c r="AO842" s="53"/>
      <c r="AP842" s="53"/>
      <c r="AQ842" s="53"/>
      <c r="AR842" s="53"/>
      <c r="AS842" s="53"/>
      <c r="AT842" s="53"/>
      <c r="AU842" s="53"/>
      <c r="AV842" s="53"/>
      <c r="AW842" s="53"/>
      <c r="AX842" s="53"/>
      <c r="AY842" s="53"/>
      <c r="AZ842" s="36"/>
      <c r="BA842" s="36"/>
    </row>
    <row r="843" ht="15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  <c r="AC843" s="53"/>
      <c r="AD843" s="53"/>
      <c r="AE843" s="53"/>
      <c r="AF843" s="53"/>
      <c r="AG843" s="53"/>
      <c r="AH843" s="53"/>
      <c r="AI843" s="53"/>
      <c r="AJ843" s="53"/>
      <c r="AK843" s="53"/>
      <c r="AL843" s="53"/>
      <c r="AM843" s="53"/>
      <c r="AN843" s="53"/>
      <c r="AO843" s="53"/>
      <c r="AP843" s="53"/>
      <c r="AQ843" s="53"/>
      <c r="AR843" s="53"/>
      <c r="AS843" s="53"/>
      <c r="AT843" s="53"/>
      <c r="AU843" s="53"/>
      <c r="AV843" s="53"/>
      <c r="AW843" s="53"/>
      <c r="AX843" s="53"/>
      <c r="AY843" s="53"/>
      <c r="AZ843" s="36"/>
      <c r="BA843" s="36"/>
    </row>
    <row r="844" ht="15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  <c r="AC844" s="53"/>
      <c r="AD844" s="53"/>
      <c r="AE844" s="53"/>
      <c r="AF844" s="53"/>
      <c r="AG844" s="53"/>
      <c r="AH844" s="53"/>
      <c r="AI844" s="53"/>
      <c r="AJ844" s="53"/>
      <c r="AK844" s="53"/>
      <c r="AL844" s="53"/>
      <c r="AM844" s="53"/>
      <c r="AN844" s="53"/>
      <c r="AO844" s="53"/>
      <c r="AP844" s="53"/>
      <c r="AQ844" s="53"/>
      <c r="AR844" s="53"/>
      <c r="AS844" s="53"/>
      <c r="AT844" s="53"/>
      <c r="AU844" s="53"/>
      <c r="AV844" s="53"/>
      <c r="AW844" s="53"/>
      <c r="AX844" s="53"/>
      <c r="AY844" s="53"/>
      <c r="AZ844" s="36"/>
      <c r="BA844" s="36"/>
    </row>
    <row r="845" ht="15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  <c r="AC845" s="53"/>
      <c r="AD845" s="53"/>
      <c r="AE845" s="53"/>
      <c r="AF845" s="53"/>
      <c r="AG845" s="53"/>
      <c r="AH845" s="53"/>
      <c r="AI845" s="53"/>
      <c r="AJ845" s="53"/>
      <c r="AK845" s="53"/>
      <c r="AL845" s="53"/>
      <c r="AM845" s="53"/>
      <c r="AN845" s="53"/>
      <c r="AO845" s="53"/>
      <c r="AP845" s="53"/>
      <c r="AQ845" s="53"/>
      <c r="AR845" s="53"/>
      <c r="AS845" s="53"/>
      <c r="AT845" s="53"/>
      <c r="AU845" s="53"/>
      <c r="AV845" s="53"/>
      <c r="AW845" s="53"/>
      <c r="AX845" s="53"/>
      <c r="AY845" s="53"/>
      <c r="AZ845" s="36"/>
      <c r="BA845" s="36"/>
    </row>
    <row r="846" ht="15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  <c r="AC846" s="53"/>
      <c r="AD846" s="53"/>
      <c r="AE846" s="53"/>
      <c r="AF846" s="53"/>
      <c r="AG846" s="53"/>
      <c r="AH846" s="53"/>
      <c r="AI846" s="53"/>
      <c r="AJ846" s="53"/>
      <c r="AK846" s="53"/>
      <c r="AL846" s="53"/>
      <c r="AM846" s="53"/>
      <c r="AN846" s="53"/>
      <c r="AO846" s="53"/>
      <c r="AP846" s="53"/>
      <c r="AQ846" s="53"/>
      <c r="AR846" s="53"/>
      <c r="AS846" s="53"/>
      <c r="AT846" s="53"/>
      <c r="AU846" s="53"/>
      <c r="AV846" s="53"/>
      <c r="AW846" s="53"/>
      <c r="AX846" s="53"/>
      <c r="AY846" s="53"/>
      <c r="AZ846" s="36"/>
      <c r="BA846" s="36"/>
    </row>
    <row r="847" ht="15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  <c r="AC847" s="53"/>
      <c r="AD847" s="53"/>
      <c r="AE847" s="53"/>
      <c r="AF847" s="53"/>
      <c r="AG847" s="53"/>
      <c r="AH847" s="53"/>
      <c r="AI847" s="53"/>
      <c r="AJ847" s="53"/>
      <c r="AK847" s="53"/>
      <c r="AL847" s="53"/>
      <c r="AM847" s="53"/>
      <c r="AN847" s="53"/>
      <c r="AO847" s="53"/>
      <c r="AP847" s="53"/>
      <c r="AQ847" s="53"/>
      <c r="AR847" s="53"/>
      <c r="AS847" s="53"/>
      <c r="AT847" s="53"/>
      <c r="AU847" s="53"/>
      <c r="AV847" s="53"/>
      <c r="AW847" s="53"/>
      <c r="AX847" s="53"/>
      <c r="AY847" s="53"/>
      <c r="AZ847" s="36"/>
      <c r="BA847" s="36"/>
    </row>
    <row r="848" ht="15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  <c r="AC848" s="53"/>
      <c r="AD848" s="53"/>
      <c r="AE848" s="53"/>
      <c r="AF848" s="53"/>
      <c r="AG848" s="53"/>
      <c r="AH848" s="53"/>
      <c r="AI848" s="53"/>
      <c r="AJ848" s="53"/>
      <c r="AK848" s="53"/>
      <c r="AL848" s="53"/>
      <c r="AM848" s="53"/>
      <c r="AN848" s="53"/>
      <c r="AO848" s="53"/>
      <c r="AP848" s="53"/>
      <c r="AQ848" s="53"/>
      <c r="AR848" s="53"/>
      <c r="AS848" s="53"/>
      <c r="AT848" s="53"/>
      <c r="AU848" s="53"/>
      <c r="AV848" s="53"/>
      <c r="AW848" s="53"/>
      <c r="AX848" s="53"/>
      <c r="AY848" s="53"/>
      <c r="AZ848" s="36"/>
      <c r="BA848" s="36"/>
    </row>
    <row r="849" ht="15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  <c r="AC849" s="53"/>
      <c r="AD849" s="53"/>
      <c r="AE849" s="53"/>
      <c r="AF849" s="53"/>
      <c r="AG849" s="53"/>
      <c r="AH849" s="53"/>
      <c r="AI849" s="53"/>
      <c r="AJ849" s="53"/>
      <c r="AK849" s="53"/>
      <c r="AL849" s="53"/>
      <c r="AM849" s="53"/>
      <c r="AN849" s="53"/>
      <c r="AO849" s="53"/>
      <c r="AP849" s="53"/>
      <c r="AQ849" s="53"/>
      <c r="AR849" s="53"/>
      <c r="AS849" s="53"/>
      <c r="AT849" s="53"/>
      <c r="AU849" s="53"/>
      <c r="AV849" s="53"/>
      <c r="AW849" s="53"/>
      <c r="AX849" s="53"/>
      <c r="AY849" s="53"/>
      <c r="AZ849" s="36"/>
      <c r="BA849" s="36"/>
    </row>
    <row r="850" ht="15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  <c r="AC850" s="53"/>
      <c r="AD850" s="53"/>
      <c r="AE850" s="53"/>
      <c r="AF850" s="53"/>
      <c r="AG850" s="53"/>
      <c r="AH850" s="53"/>
      <c r="AI850" s="53"/>
      <c r="AJ850" s="53"/>
      <c r="AK850" s="53"/>
      <c r="AL850" s="53"/>
      <c r="AM850" s="53"/>
      <c r="AN850" s="53"/>
      <c r="AO850" s="53"/>
      <c r="AP850" s="53"/>
      <c r="AQ850" s="53"/>
      <c r="AR850" s="53"/>
      <c r="AS850" s="53"/>
      <c r="AT850" s="53"/>
      <c r="AU850" s="53"/>
      <c r="AV850" s="53"/>
      <c r="AW850" s="53"/>
      <c r="AX850" s="53"/>
      <c r="AY850" s="53"/>
      <c r="AZ850" s="36"/>
      <c r="BA850" s="36"/>
    </row>
    <row r="851" ht="15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  <c r="AC851" s="53"/>
      <c r="AD851" s="53"/>
      <c r="AE851" s="53"/>
      <c r="AF851" s="53"/>
      <c r="AG851" s="53"/>
      <c r="AH851" s="53"/>
      <c r="AI851" s="53"/>
      <c r="AJ851" s="53"/>
      <c r="AK851" s="53"/>
      <c r="AL851" s="53"/>
      <c r="AM851" s="53"/>
      <c r="AN851" s="53"/>
      <c r="AO851" s="53"/>
      <c r="AP851" s="53"/>
      <c r="AQ851" s="53"/>
      <c r="AR851" s="53"/>
      <c r="AS851" s="53"/>
      <c r="AT851" s="53"/>
      <c r="AU851" s="53"/>
      <c r="AV851" s="53"/>
      <c r="AW851" s="53"/>
      <c r="AX851" s="53"/>
      <c r="AY851" s="53"/>
      <c r="AZ851" s="36"/>
      <c r="BA851" s="36"/>
    </row>
    <row r="852" ht="15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  <c r="AC852" s="53"/>
      <c r="AD852" s="53"/>
      <c r="AE852" s="53"/>
      <c r="AF852" s="53"/>
      <c r="AG852" s="53"/>
      <c r="AH852" s="53"/>
      <c r="AI852" s="53"/>
      <c r="AJ852" s="53"/>
      <c r="AK852" s="53"/>
      <c r="AL852" s="53"/>
      <c r="AM852" s="53"/>
      <c r="AN852" s="53"/>
      <c r="AO852" s="53"/>
      <c r="AP852" s="53"/>
      <c r="AQ852" s="53"/>
      <c r="AR852" s="53"/>
      <c r="AS852" s="53"/>
      <c r="AT852" s="53"/>
      <c r="AU852" s="53"/>
      <c r="AV852" s="53"/>
      <c r="AW852" s="53"/>
      <c r="AX852" s="53"/>
      <c r="AY852" s="53"/>
      <c r="AZ852" s="36"/>
      <c r="BA852" s="36"/>
    </row>
    <row r="853" ht="15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  <c r="AC853" s="53"/>
      <c r="AD853" s="53"/>
      <c r="AE853" s="53"/>
      <c r="AF853" s="53"/>
      <c r="AG853" s="53"/>
      <c r="AH853" s="53"/>
      <c r="AI853" s="53"/>
      <c r="AJ853" s="53"/>
      <c r="AK853" s="53"/>
      <c r="AL853" s="53"/>
      <c r="AM853" s="53"/>
      <c r="AN853" s="53"/>
      <c r="AO853" s="53"/>
      <c r="AP853" s="53"/>
      <c r="AQ853" s="53"/>
      <c r="AR853" s="53"/>
      <c r="AS853" s="53"/>
      <c r="AT853" s="53"/>
      <c r="AU853" s="53"/>
      <c r="AV853" s="53"/>
      <c r="AW853" s="53"/>
      <c r="AX853" s="53"/>
      <c r="AY853" s="53"/>
      <c r="AZ853" s="36"/>
      <c r="BA853" s="36"/>
    </row>
    <row r="854" ht="15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  <c r="AC854" s="53"/>
      <c r="AD854" s="53"/>
      <c r="AE854" s="53"/>
      <c r="AF854" s="53"/>
      <c r="AG854" s="53"/>
      <c r="AH854" s="53"/>
      <c r="AI854" s="53"/>
      <c r="AJ854" s="53"/>
      <c r="AK854" s="53"/>
      <c r="AL854" s="53"/>
      <c r="AM854" s="53"/>
      <c r="AN854" s="53"/>
      <c r="AO854" s="53"/>
      <c r="AP854" s="53"/>
      <c r="AQ854" s="53"/>
      <c r="AR854" s="53"/>
      <c r="AS854" s="53"/>
      <c r="AT854" s="53"/>
      <c r="AU854" s="53"/>
      <c r="AV854" s="53"/>
      <c r="AW854" s="53"/>
      <c r="AX854" s="53"/>
      <c r="AY854" s="53"/>
      <c r="AZ854" s="36"/>
      <c r="BA854" s="36"/>
    </row>
    <row r="855" ht="15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  <c r="AC855" s="53"/>
      <c r="AD855" s="53"/>
      <c r="AE855" s="53"/>
      <c r="AF855" s="53"/>
      <c r="AG855" s="53"/>
      <c r="AH855" s="53"/>
      <c r="AI855" s="53"/>
      <c r="AJ855" s="53"/>
      <c r="AK855" s="53"/>
      <c r="AL855" s="53"/>
      <c r="AM855" s="53"/>
      <c r="AN855" s="53"/>
      <c r="AO855" s="53"/>
      <c r="AP855" s="53"/>
      <c r="AQ855" s="53"/>
      <c r="AR855" s="53"/>
      <c r="AS855" s="53"/>
      <c r="AT855" s="53"/>
      <c r="AU855" s="53"/>
      <c r="AV855" s="53"/>
      <c r="AW855" s="53"/>
      <c r="AX855" s="53"/>
      <c r="AY855" s="53"/>
      <c r="AZ855" s="36"/>
      <c r="BA855" s="36"/>
    </row>
    <row r="856" ht="15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  <c r="AC856" s="53"/>
      <c r="AD856" s="53"/>
      <c r="AE856" s="53"/>
      <c r="AF856" s="53"/>
      <c r="AG856" s="53"/>
      <c r="AH856" s="53"/>
      <c r="AI856" s="53"/>
      <c r="AJ856" s="53"/>
      <c r="AK856" s="53"/>
      <c r="AL856" s="53"/>
      <c r="AM856" s="53"/>
      <c r="AN856" s="53"/>
      <c r="AO856" s="53"/>
      <c r="AP856" s="53"/>
      <c r="AQ856" s="53"/>
      <c r="AR856" s="53"/>
      <c r="AS856" s="53"/>
      <c r="AT856" s="53"/>
      <c r="AU856" s="53"/>
      <c r="AV856" s="53"/>
      <c r="AW856" s="53"/>
      <c r="AX856" s="53"/>
      <c r="AY856" s="53"/>
      <c r="AZ856" s="36"/>
      <c r="BA856" s="36"/>
    </row>
    <row r="857" ht="15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  <c r="AC857" s="53"/>
      <c r="AD857" s="53"/>
      <c r="AE857" s="53"/>
      <c r="AF857" s="53"/>
      <c r="AG857" s="53"/>
      <c r="AH857" s="53"/>
      <c r="AI857" s="53"/>
      <c r="AJ857" s="53"/>
      <c r="AK857" s="53"/>
      <c r="AL857" s="53"/>
      <c r="AM857" s="53"/>
      <c r="AN857" s="53"/>
      <c r="AO857" s="53"/>
      <c r="AP857" s="53"/>
      <c r="AQ857" s="53"/>
      <c r="AR857" s="53"/>
      <c r="AS857" s="53"/>
      <c r="AT857" s="53"/>
      <c r="AU857" s="53"/>
      <c r="AV857" s="53"/>
      <c r="AW857" s="53"/>
      <c r="AX857" s="53"/>
      <c r="AY857" s="53"/>
      <c r="AZ857" s="36"/>
      <c r="BA857" s="36"/>
    </row>
    <row r="858" ht="15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  <c r="AC858" s="53"/>
      <c r="AD858" s="53"/>
      <c r="AE858" s="53"/>
      <c r="AF858" s="53"/>
      <c r="AG858" s="53"/>
      <c r="AH858" s="53"/>
      <c r="AI858" s="53"/>
      <c r="AJ858" s="53"/>
      <c r="AK858" s="53"/>
      <c r="AL858" s="53"/>
      <c r="AM858" s="53"/>
      <c r="AN858" s="53"/>
      <c r="AO858" s="53"/>
      <c r="AP858" s="53"/>
      <c r="AQ858" s="53"/>
      <c r="AR858" s="53"/>
      <c r="AS858" s="53"/>
      <c r="AT858" s="53"/>
      <c r="AU858" s="53"/>
      <c r="AV858" s="53"/>
      <c r="AW858" s="53"/>
      <c r="AX858" s="53"/>
      <c r="AY858" s="53"/>
      <c r="AZ858" s="36"/>
      <c r="BA858" s="36"/>
    </row>
    <row r="859" ht="15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  <c r="AC859" s="53"/>
      <c r="AD859" s="53"/>
      <c r="AE859" s="53"/>
      <c r="AF859" s="53"/>
      <c r="AG859" s="53"/>
      <c r="AH859" s="53"/>
      <c r="AI859" s="53"/>
      <c r="AJ859" s="53"/>
      <c r="AK859" s="53"/>
      <c r="AL859" s="53"/>
      <c r="AM859" s="53"/>
      <c r="AN859" s="53"/>
      <c r="AO859" s="53"/>
      <c r="AP859" s="53"/>
      <c r="AQ859" s="53"/>
      <c r="AR859" s="53"/>
      <c r="AS859" s="53"/>
      <c r="AT859" s="53"/>
      <c r="AU859" s="53"/>
      <c r="AV859" s="53"/>
      <c r="AW859" s="53"/>
      <c r="AX859" s="53"/>
      <c r="AY859" s="53"/>
      <c r="AZ859" s="36"/>
      <c r="BA859" s="36"/>
    </row>
    <row r="860" ht="15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  <c r="AC860" s="53"/>
      <c r="AD860" s="53"/>
      <c r="AE860" s="53"/>
      <c r="AF860" s="53"/>
      <c r="AG860" s="53"/>
      <c r="AH860" s="53"/>
      <c r="AI860" s="53"/>
      <c r="AJ860" s="53"/>
      <c r="AK860" s="53"/>
      <c r="AL860" s="53"/>
      <c r="AM860" s="53"/>
      <c r="AN860" s="53"/>
      <c r="AO860" s="53"/>
      <c r="AP860" s="53"/>
      <c r="AQ860" s="53"/>
      <c r="AR860" s="53"/>
      <c r="AS860" s="53"/>
      <c r="AT860" s="53"/>
      <c r="AU860" s="53"/>
      <c r="AV860" s="53"/>
      <c r="AW860" s="53"/>
      <c r="AX860" s="53"/>
      <c r="AY860" s="53"/>
      <c r="AZ860" s="36"/>
      <c r="BA860" s="36"/>
    </row>
    <row r="861" ht="15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  <c r="AC861" s="53"/>
      <c r="AD861" s="53"/>
      <c r="AE861" s="53"/>
      <c r="AF861" s="53"/>
      <c r="AG861" s="53"/>
      <c r="AH861" s="53"/>
      <c r="AI861" s="53"/>
      <c r="AJ861" s="53"/>
      <c r="AK861" s="53"/>
      <c r="AL861" s="53"/>
      <c r="AM861" s="53"/>
      <c r="AN861" s="53"/>
      <c r="AO861" s="53"/>
      <c r="AP861" s="53"/>
      <c r="AQ861" s="53"/>
      <c r="AR861" s="53"/>
      <c r="AS861" s="53"/>
      <c r="AT861" s="53"/>
      <c r="AU861" s="53"/>
      <c r="AV861" s="53"/>
      <c r="AW861" s="53"/>
      <c r="AX861" s="53"/>
      <c r="AY861" s="53"/>
      <c r="AZ861" s="36"/>
      <c r="BA861" s="36"/>
    </row>
    <row r="862" ht="15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  <c r="AC862" s="53"/>
      <c r="AD862" s="53"/>
      <c r="AE862" s="53"/>
      <c r="AF862" s="53"/>
      <c r="AG862" s="53"/>
      <c r="AH862" s="53"/>
      <c r="AI862" s="53"/>
      <c r="AJ862" s="53"/>
      <c r="AK862" s="53"/>
      <c r="AL862" s="53"/>
      <c r="AM862" s="53"/>
      <c r="AN862" s="53"/>
      <c r="AO862" s="53"/>
      <c r="AP862" s="53"/>
      <c r="AQ862" s="53"/>
      <c r="AR862" s="53"/>
      <c r="AS862" s="53"/>
      <c r="AT862" s="53"/>
      <c r="AU862" s="53"/>
      <c r="AV862" s="53"/>
      <c r="AW862" s="53"/>
      <c r="AX862" s="53"/>
      <c r="AY862" s="53"/>
      <c r="AZ862" s="36"/>
      <c r="BA862" s="36"/>
    </row>
    <row r="863" ht="15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  <c r="AC863" s="53"/>
      <c r="AD863" s="53"/>
      <c r="AE863" s="53"/>
      <c r="AF863" s="53"/>
      <c r="AG863" s="53"/>
      <c r="AH863" s="53"/>
      <c r="AI863" s="53"/>
      <c r="AJ863" s="53"/>
      <c r="AK863" s="53"/>
      <c r="AL863" s="53"/>
      <c r="AM863" s="53"/>
      <c r="AN863" s="53"/>
      <c r="AO863" s="53"/>
      <c r="AP863" s="53"/>
      <c r="AQ863" s="53"/>
      <c r="AR863" s="53"/>
      <c r="AS863" s="53"/>
      <c r="AT863" s="53"/>
      <c r="AU863" s="53"/>
      <c r="AV863" s="53"/>
      <c r="AW863" s="53"/>
      <c r="AX863" s="53"/>
      <c r="AY863" s="53"/>
      <c r="AZ863" s="36"/>
      <c r="BA863" s="36"/>
    </row>
    <row r="864" ht="15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  <c r="AC864" s="53"/>
      <c r="AD864" s="53"/>
      <c r="AE864" s="53"/>
      <c r="AF864" s="53"/>
      <c r="AG864" s="53"/>
      <c r="AH864" s="53"/>
      <c r="AI864" s="53"/>
      <c r="AJ864" s="53"/>
      <c r="AK864" s="53"/>
      <c r="AL864" s="53"/>
      <c r="AM864" s="53"/>
      <c r="AN864" s="53"/>
      <c r="AO864" s="53"/>
      <c r="AP864" s="53"/>
      <c r="AQ864" s="53"/>
      <c r="AR864" s="53"/>
      <c r="AS864" s="53"/>
      <c r="AT864" s="53"/>
      <c r="AU864" s="53"/>
      <c r="AV864" s="53"/>
      <c r="AW864" s="53"/>
      <c r="AX864" s="53"/>
      <c r="AY864" s="53"/>
      <c r="AZ864" s="36"/>
      <c r="BA864" s="36"/>
    </row>
    <row r="865" ht="15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  <c r="AC865" s="53"/>
      <c r="AD865" s="53"/>
      <c r="AE865" s="53"/>
      <c r="AF865" s="53"/>
      <c r="AG865" s="53"/>
      <c r="AH865" s="53"/>
      <c r="AI865" s="53"/>
      <c r="AJ865" s="53"/>
      <c r="AK865" s="53"/>
      <c r="AL865" s="53"/>
      <c r="AM865" s="53"/>
      <c r="AN865" s="53"/>
      <c r="AO865" s="53"/>
      <c r="AP865" s="53"/>
      <c r="AQ865" s="53"/>
      <c r="AR865" s="53"/>
      <c r="AS865" s="53"/>
      <c r="AT865" s="53"/>
      <c r="AU865" s="53"/>
      <c r="AV865" s="53"/>
      <c r="AW865" s="53"/>
      <c r="AX865" s="53"/>
      <c r="AY865" s="53"/>
      <c r="AZ865" s="36"/>
      <c r="BA865" s="36"/>
    </row>
    <row r="866" ht="15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  <c r="AC866" s="53"/>
      <c r="AD866" s="53"/>
      <c r="AE866" s="53"/>
      <c r="AF866" s="53"/>
      <c r="AG866" s="53"/>
      <c r="AH866" s="53"/>
      <c r="AI866" s="53"/>
      <c r="AJ866" s="53"/>
      <c r="AK866" s="53"/>
      <c r="AL866" s="53"/>
      <c r="AM866" s="53"/>
      <c r="AN866" s="53"/>
      <c r="AO866" s="53"/>
      <c r="AP866" s="53"/>
      <c r="AQ866" s="53"/>
      <c r="AR866" s="53"/>
      <c r="AS866" s="53"/>
      <c r="AT866" s="53"/>
      <c r="AU866" s="53"/>
      <c r="AV866" s="53"/>
      <c r="AW866" s="53"/>
      <c r="AX866" s="53"/>
      <c r="AY866" s="53"/>
      <c r="AZ866" s="36"/>
      <c r="BA866" s="36"/>
    </row>
    <row r="867" ht="15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  <c r="AC867" s="53"/>
      <c r="AD867" s="53"/>
      <c r="AE867" s="53"/>
      <c r="AF867" s="53"/>
      <c r="AG867" s="53"/>
      <c r="AH867" s="53"/>
      <c r="AI867" s="53"/>
      <c r="AJ867" s="53"/>
      <c r="AK867" s="53"/>
      <c r="AL867" s="53"/>
      <c r="AM867" s="53"/>
      <c r="AN867" s="53"/>
      <c r="AO867" s="53"/>
      <c r="AP867" s="53"/>
      <c r="AQ867" s="53"/>
      <c r="AR867" s="53"/>
      <c r="AS867" s="53"/>
      <c r="AT867" s="53"/>
      <c r="AU867" s="53"/>
      <c r="AV867" s="53"/>
      <c r="AW867" s="53"/>
      <c r="AX867" s="53"/>
      <c r="AY867" s="53"/>
      <c r="AZ867" s="36"/>
      <c r="BA867" s="36"/>
    </row>
    <row r="868" ht="15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  <c r="AC868" s="53"/>
      <c r="AD868" s="53"/>
      <c r="AE868" s="53"/>
      <c r="AF868" s="53"/>
      <c r="AG868" s="53"/>
      <c r="AH868" s="53"/>
      <c r="AI868" s="53"/>
      <c r="AJ868" s="53"/>
      <c r="AK868" s="53"/>
      <c r="AL868" s="53"/>
      <c r="AM868" s="53"/>
      <c r="AN868" s="53"/>
      <c r="AO868" s="53"/>
      <c r="AP868" s="53"/>
      <c r="AQ868" s="53"/>
      <c r="AR868" s="53"/>
      <c r="AS868" s="53"/>
      <c r="AT868" s="53"/>
      <c r="AU868" s="53"/>
      <c r="AV868" s="53"/>
      <c r="AW868" s="53"/>
      <c r="AX868" s="53"/>
      <c r="AY868" s="53"/>
      <c r="AZ868" s="36"/>
      <c r="BA868" s="36"/>
    </row>
    <row r="869" ht="15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  <c r="AC869" s="53"/>
      <c r="AD869" s="53"/>
      <c r="AE869" s="53"/>
      <c r="AF869" s="53"/>
      <c r="AG869" s="53"/>
      <c r="AH869" s="53"/>
      <c r="AI869" s="53"/>
      <c r="AJ869" s="53"/>
      <c r="AK869" s="53"/>
      <c r="AL869" s="53"/>
      <c r="AM869" s="53"/>
      <c r="AN869" s="53"/>
      <c r="AO869" s="53"/>
      <c r="AP869" s="53"/>
      <c r="AQ869" s="53"/>
      <c r="AR869" s="53"/>
      <c r="AS869" s="53"/>
      <c r="AT869" s="53"/>
      <c r="AU869" s="53"/>
      <c r="AV869" s="53"/>
      <c r="AW869" s="53"/>
      <c r="AX869" s="53"/>
      <c r="AY869" s="53"/>
      <c r="AZ869" s="36"/>
      <c r="BA869" s="36"/>
    </row>
    <row r="870" ht="15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  <c r="AC870" s="53"/>
      <c r="AD870" s="53"/>
      <c r="AE870" s="53"/>
      <c r="AF870" s="53"/>
      <c r="AG870" s="53"/>
      <c r="AH870" s="53"/>
      <c r="AI870" s="53"/>
      <c r="AJ870" s="53"/>
      <c r="AK870" s="53"/>
      <c r="AL870" s="53"/>
      <c r="AM870" s="53"/>
      <c r="AN870" s="53"/>
      <c r="AO870" s="53"/>
      <c r="AP870" s="53"/>
      <c r="AQ870" s="53"/>
      <c r="AR870" s="53"/>
      <c r="AS870" s="53"/>
      <c r="AT870" s="53"/>
      <c r="AU870" s="53"/>
      <c r="AV870" s="53"/>
      <c r="AW870" s="53"/>
      <c r="AX870" s="53"/>
      <c r="AY870" s="53"/>
      <c r="AZ870" s="36"/>
      <c r="BA870" s="36"/>
    </row>
    <row r="871" ht="15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  <c r="AC871" s="53"/>
      <c r="AD871" s="53"/>
      <c r="AE871" s="53"/>
      <c r="AF871" s="53"/>
      <c r="AG871" s="53"/>
      <c r="AH871" s="53"/>
      <c r="AI871" s="53"/>
      <c r="AJ871" s="53"/>
      <c r="AK871" s="53"/>
      <c r="AL871" s="53"/>
      <c r="AM871" s="53"/>
      <c r="AN871" s="53"/>
      <c r="AO871" s="53"/>
      <c r="AP871" s="53"/>
      <c r="AQ871" s="53"/>
      <c r="AR871" s="53"/>
      <c r="AS871" s="53"/>
      <c r="AT871" s="53"/>
      <c r="AU871" s="53"/>
      <c r="AV871" s="53"/>
      <c r="AW871" s="53"/>
      <c r="AX871" s="53"/>
      <c r="AY871" s="53"/>
      <c r="AZ871" s="36"/>
      <c r="BA871" s="36"/>
    </row>
    <row r="872" ht="15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  <c r="AC872" s="53"/>
      <c r="AD872" s="53"/>
      <c r="AE872" s="53"/>
      <c r="AF872" s="53"/>
      <c r="AG872" s="53"/>
      <c r="AH872" s="53"/>
      <c r="AI872" s="53"/>
      <c r="AJ872" s="53"/>
      <c r="AK872" s="53"/>
      <c r="AL872" s="53"/>
      <c r="AM872" s="53"/>
      <c r="AN872" s="53"/>
      <c r="AO872" s="53"/>
      <c r="AP872" s="53"/>
      <c r="AQ872" s="53"/>
      <c r="AR872" s="53"/>
      <c r="AS872" s="53"/>
      <c r="AT872" s="53"/>
      <c r="AU872" s="53"/>
      <c r="AV872" s="53"/>
      <c r="AW872" s="53"/>
      <c r="AX872" s="53"/>
      <c r="AY872" s="53"/>
      <c r="AZ872" s="36"/>
      <c r="BA872" s="36"/>
    </row>
    <row r="873" ht="15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  <c r="AC873" s="53"/>
      <c r="AD873" s="53"/>
      <c r="AE873" s="53"/>
      <c r="AF873" s="53"/>
      <c r="AG873" s="53"/>
      <c r="AH873" s="53"/>
      <c r="AI873" s="53"/>
      <c r="AJ873" s="53"/>
      <c r="AK873" s="53"/>
      <c r="AL873" s="53"/>
      <c r="AM873" s="53"/>
      <c r="AN873" s="53"/>
      <c r="AO873" s="53"/>
      <c r="AP873" s="53"/>
      <c r="AQ873" s="53"/>
      <c r="AR873" s="53"/>
      <c r="AS873" s="53"/>
      <c r="AT873" s="53"/>
      <c r="AU873" s="53"/>
      <c r="AV873" s="53"/>
      <c r="AW873" s="53"/>
      <c r="AX873" s="53"/>
      <c r="AY873" s="53"/>
      <c r="AZ873" s="36"/>
      <c r="BA873" s="36"/>
    </row>
    <row r="874" ht="15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  <c r="AC874" s="53"/>
      <c r="AD874" s="53"/>
      <c r="AE874" s="53"/>
      <c r="AF874" s="53"/>
      <c r="AG874" s="53"/>
      <c r="AH874" s="53"/>
      <c r="AI874" s="53"/>
      <c r="AJ874" s="53"/>
      <c r="AK874" s="53"/>
      <c r="AL874" s="53"/>
      <c r="AM874" s="53"/>
      <c r="AN874" s="53"/>
      <c r="AO874" s="53"/>
      <c r="AP874" s="53"/>
      <c r="AQ874" s="53"/>
      <c r="AR874" s="53"/>
      <c r="AS874" s="53"/>
      <c r="AT874" s="53"/>
      <c r="AU874" s="53"/>
      <c r="AV874" s="53"/>
      <c r="AW874" s="53"/>
      <c r="AX874" s="53"/>
      <c r="AY874" s="53"/>
      <c r="AZ874" s="36"/>
      <c r="BA874" s="36"/>
    </row>
    <row r="875" ht="15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  <c r="AC875" s="53"/>
      <c r="AD875" s="53"/>
      <c r="AE875" s="53"/>
      <c r="AF875" s="53"/>
      <c r="AG875" s="53"/>
      <c r="AH875" s="53"/>
      <c r="AI875" s="53"/>
      <c r="AJ875" s="53"/>
      <c r="AK875" s="53"/>
      <c r="AL875" s="53"/>
      <c r="AM875" s="53"/>
      <c r="AN875" s="53"/>
      <c r="AO875" s="53"/>
      <c r="AP875" s="53"/>
      <c r="AQ875" s="53"/>
      <c r="AR875" s="53"/>
      <c r="AS875" s="53"/>
      <c r="AT875" s="53"/>
      <c r="AU875" s="53"/>
      <c r="AV875" s="53"/>
      <c r="AW875" s="53"/>
      <c r="AX875" s="53"/>
      <c r="AY875" s="53"/>
      <c r="AZ875" s="36"/>
      <c r="BA875" s="36"/>
    </row>
    <row r="876" ht="15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  <c r="AC876" s="53"/>
      <c r="AD876" s="53"/>
      <c r="AE876" s="53"/>
      <c r="AF876" s="53"/>
      <c r="AG876" s="53"/>
      <c r="AH876" s="53"/>
      <c r="AI876" s="53"/>
      <c r="AJ876" s="53"/>
      <c r="AK876" s="53"/>
      <c r="AL876" s="53"/>
      <c r="AM876" s="53"/>
      <c r="AN876" s="53"/>
      <c r="AO876" s="53"/>
      <c r="AP876" s="53"/>
      <c r="AQ876" s="53"/>
      <c r="AR876" s="53"/>
      <c r="AS876" s="53"/>
      <c r="AT876" s="53"/>
      <c r="AU876" s="53"/>
      <c r="AV876" s="53"/>
      <c r="AW876" s="53"/>
      <c r="AX876" s="53"/>
      <c r="AY876" s="53"/>
      <c r="AZ876" s="36"/>
      <c r="BA876" s="36"/>
    </row>
    <row r="877" ht="15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  <c r="AC877" s="53"/>
      <c r="AD877" s="53"/>
      <c r="AE877" s="53"/>
      <c r="AF877" s="53"/>
      <c r="AG877" s="53"/>
      <c r="AH877" s="53"/>
      <c r="AI877" s="53"/>
      <c r="AJ877" s="53"/>
      <c r="AK877" s="53"/>
      <c r="AL877" s="53"/>
      <c r="AM877" s="53"/>
      <c r="AN877" s="53"/>
      <c r="AO877" s="53"/>
      <c r="AP877" s="53"/>
      <c r="AQ877" s="53"/>
      <c r="AR877" s="53"/>
      <c r="AS877" s="53"/>
      <c r="AT877" s="53"/>
      <c r="AU877" s="53"/>
      <c r="AV877" s="53"/>
      <c r="AW877" s="53"/>
      <c r="AX877" s="53"/>
      <c r="AY877" s="53"/>
      <c r="AZ877" s="36"/>
      <c r="BA877" s="36"/>
    </row>
    <row r="878" ht="15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  <c r="AC878" s="53"/>
      <c r="AD878" s="53"/>
      <c r="AE878" s="53"/>
      <c r="AF878" s="53"/>
      <c r="AG878" s="53"/>
      <c r="AH878" s="53"/>
      <c r="AI878" s="53"/>
      <c r="AJ878" s="53"/>
      <c r="AK878" s="53"/>
      <c r="AL878" s="53"/>
      <c r="AM878" s="53"/>
      <c r="AN878" s="53"/>
      <c r="AO878" s="53"/>
      <c r="AP878" s="53"/>
      <c r="AQ878" s="53"/>
      <c r="AR878" s="53"/>
      <c r="AS878" s="53"/>
      <c r="AT878" s="53"/>
      <c r="AU878" s="53"/>
      <c r="AV878" s="53"/>
      <c r="AW878" s="53"/>
      <c r="AX878" s="53"/>
      <c r="AY878" s="53"/>
      <c r="AZ878" s="36"/>
      <c r="BA878" s="36"/>
    </row>
    <row r="879" ht="15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  <c r="AC879" s="53"/>
      <c r="AD879" s="53"/>
      <c r="AE879" s="53"/>
      <c r="AF879" s="53"/>
      <c r="AG879" s="53"/>
      <c r="AH879" s="53"/>
      <c r="AI879" s="53"/>
      <c r="AJ879" s="53"/>
      <c r="AK879" s="53"/>
      <c r="AL879" s="53"/>
      <c r="AM879" s="53"/>
      <c r="AN879" s="53"/>
      <c r="AO879" s="53"/>
      <c r="AP879" s="53"/>
      <c r="AQ879" s="53"/>
      <c r="AR879" s="53"/>
      <c r="AS879" s="53"/>
      <c r="AT879" s="53"/>
      <c r="AU879" s="53"/>
      <c r="AV879" s="53"/>
      <c r="AW879" s="53"/>
      <c r="AX879" s="53"/>
      <c r="AY879" s="53"/>
      <c r="AZ879" s="36"/>
      <c r="BA879" s="36"/>
    </row>
    <row r="880" ht="15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  <c r="AC880" s="53"/>
      <c r="AD880" s="53"/>
      <c r="AE880" s="53"/>
      <c r="AF880" s="53"/>
      <c r="AG880" s="53"/>
      <c r="AH880" s="53"/>
      <c r="AI880" s="53"/>
      <c r="AJ880" s="53"/>
      <c r="AK880" s="53"/>
      <c r="AL880" s="53"/>
      <c r="AM880" s="53"/>
      <c r="AN880" s="53"/>
      <c r="AO880" s="53"/>
      <c r="AP880" s="53"/>
      <c r="AQ880" s="53"/>
      <c r="AR880" s="53"/>
      <c r="AS880" s="53"/>
      <c r="AT880" s="53"/>
      <c r="AU880" s="53"/>
      <c r="AV880" s="53"/>
      <c r="AW880" s="53"/>
      <c r="AX880" s="53"/>
      <c r="AY880" s="53"/>
      <c r="AZ880" s="36"/>
      <c r="BA880" s="36"/>
    </row>
    <row r="881" ht="15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  <c r="AC881" s="53"/>
      <c r="AD881" s="53"/>
      <c r="AE881" s="53"/>
      <c r="AF881" s="53"/>
      <c r="AG881" s="53"/>
      <c r="AH881" s="53"/>
      <c r="AI881" s="53"/>
      <c r="AJ881" s="53"/>
      <c r="AK881" s="53"/>
      <c r="AL881" s="53"/>
      <c r="AM881" s="53"/>
      <c r="AN881" s="53"/>
      <c r="AO881" s="53"/>
      <c r="AP881" s="53"/>
      <c r="AQ881" s="53"/>
      <c r="AR881" s="53"/>
      <c r="AS881" s="53"/>
      <c r="AT881" s="53"/>
      <c r="AU881" s="53"/>
      <c r="AV881" s="53"/>
      <c r="AW881" s="53"/>
      <c r="AX881" s="53"/>
      <c r="AY881" s="53"/>
      <c r="AZ881" s="36"/>
      <c r="BA881" s="36"/>
    </row>
    <row r="882" ht="15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  <c r="AC882" s="53"/>
      <c r="AD882" s="53"/>
      <c r="AE882" s="53"/>
      <c r="AF882" s="53"/>
      <c r="AG882" s="53"/>
      <c r="AH882" s="53"/>
      <c r="AI882" s="53"/>
      <c r="AJ882" s="53"/>
      <c r="AK882" s="53"/>
      <c r="AL882" s="53"/>
      <c r="AM882" s="53"/>
      <c r="AN882" s="53"/>
      <c r="AO882" s="53"/>
      <c r="AP882" s="53"/>
      <c r="AQ882" s="53"/>
      <c r="AR882" s="53"/>
      <c r="AS882" s="53"/>
      <c r="AT882" s="53"/>
      <c r="AU882" s="53"/>
      <c r="AV882" s="53"/>
      <c r="AW882" s="53"/>
      <c r="AX882" s="53"/>
      <c r="AY882" s="53"/>
      <c r="AZ882" s="36"/>
      <c r="BA882" s="36"/>
    </row>
    <row r="883" ht="15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  <c r="AC883" s="53"/>
      <c r="AD883" s="53"/>
      <c r="AE883" s="53"/>
      <c r="AF883" s="53"/>
      <c r="AG883" s="53"/>
      <c r="AH883" s="53"/>
      <c r="AI883" s="53"/>
      <c r="AJ883" s="53"/>
      <c r="AK883" s="53"/>
      <c r="AL883" s="53"/>
      <c r="AM883" s="53"/>
      <c r="AN883" s="53"/>
      <c r="AO883" s="53"/>
      <c r="AP883" s="53"/>
      <c r="AQ883" s="53"/>
      <c r="AR883" s="53"/>
      <c r="AS883" s="53"/>
      <c r="AT883" s="53"/>
      <c r="AU883" s="53"/>
      <c r="AV883" s="53"/>
      <c r="AW883" s="53"/>
      <c r="AX883" s="53"/>
      <c r="AY883" s="53"/>
      <c r="AZ883" s="36"/>
      <c r="BA883" s="36"/>
    </row>
    <row r="884" ht="15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  <c r="AC884" s="53"/>
      <c r="AD884" s="53"/>
      <c r="AE884" s="53"/>
      <c r="AF884" s="53"/>
      <c r="AG884" s="53"/>
      <c r="AH884" s="53"/>
      <c r="AI884" s="53"/>
      <c r="AJ884" s="53"/>
      <c r="AK884" s="53"/>
      <c r="AL884" s="53"/>
      <c r="AM884" s="53"/>
      <c r="AN884" s="53"/>
      <c r="AO884" s="53"/>
      <c r="AP884" s="53"/>
      <c r="AQ884" s="53"/>
      <c r="AR884" s="53"/>
      <c r="AS884" s="53"/>
      <c r="AT884" s="53"/>
      <c r="AU884" s="53"/>
      <c r="AV884" s="53"/>
      <c r="AW884" s="53"/>
      <c r="AX884" s="53"/>
      <c r="AY884" s="53"/>
      <c r="AZ884" s="36"/>
      <c r="BA884" s="36"/>
    </row>
    <row r="885" ht="15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  <c r="AC885" s="53"/>
      <c r="AD885" s="53"/>
      <c r="AE885" s="53"/>
      <c r="AF885" s="53"/>
      <c r="AG885" s="53"/>
      <c r="AH885" s="53"/>
      <c r="AI885" s="53"/>
      <c r="AJ885" s="53"/>
      <c r="AK885" s="53"/>
      <c r="AL885" s="53"/>
      <c r="AM885" s="53"/>
      <c r="AN885" s="53"/>
      <c r="AO885" s="53"/>
      <c r="AP885" s="53"/>
      <c r="AQ885" s="53"/>
      <c r="AR885" s="53"/>
      <c r="AS885" s="53"/>
      <c r="AT885" s="53"/>
      <c r="AU885" s="53"/>
      <c r="AV885" s="53"/>
      <c r="AW885" s="53"/>
      <c r="AX885" s="53"/>
      <c r="AY885" s="53"/>
      <c r="AZ885" s="36"/>
      <c r="BA885" s="36"/>
    </row>
    <row r="886" ht="15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  <c r="AC886" s="53"/>
      <c r="AD886" s="53"/>
      <c r="AE886" s="53"/>
      <c r="AF886" s="53"/>
      <c r="AG886" s="53"/>
      <c r="AH886" s="53"/>
      <c r="AI886" s="53"/>
      <c r="AJ886" s="53"/>
      <c r="AK886" s="53"/>
      <c r="AL886" s="53"/>
      <c r="AM886" s="53"/>
      <c r="AN886" s="53"/>
      <c r="AO886" s="53"/>
      <c r="AP886" s="53"/>
      <c r="AQ886" s="53"/>
      <c r="AR886" s="53"/>
      <c r="AS886" s="53"/>
      <c r="AT886" s="53"/>
      <c r="AU886" s="53"/>
      <c r="AV886" s="53"/>
      <c r="AW886" s="53"/>
      <c r="AX886" s="53"/>
      <c r="AY886" s="53"/>
      <c r="AZ886" s="36"/>
      <c r="BA886" s="36"/>
    </row>
    <row r="887" ht="15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  <c r="AC887" s="53"/>
      <c r="AD887" s="53"/>
      <c r="AE887" s="53"/>
      <c r="AF887" s="53"/>
      <c r="AG887" s="53"/>
      <c r="AH887" s="53"/>
      <c r="AI887" s="53"/>
      <c r="AJ887" s="53"/>
      <c r="AK887" s="53"/>
      <c r="AL887" s="53"/>
      <c r="AM887" s="53"/>
      <c r="AN887" s="53"/>
      <c r="AO887" s="53"/>
      <c r="AP887" s="53"/>
      <c r="AQ887" s="53"/>
      <c r="AR887" s="53"/>
      <c r="AS887" s="53"/>
      <c r="AT887" s="53"/>
      <c r="AU887" s="53"/>
      <c r="AV887" s="53"/>
      <c r="AW887" s="53"/>
      <c r="AX887" s="53"/>
      <c r="AY887" s="53"/>
      <c r="AZ887" s="36"/>
      <c r="BA887" s="36"/>
    </row>
    <row r="888" ht="15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  <c r="AC888" s="53"/>
      <c r="AD888" s="53"/>
      <c r="AE888" s="53"/>
      <c r="AF888" s="53"/>
      <c r="AG888" s="53"/>
      <c r="AH888" s="53"/>
      <c r="AI888" s="53"/>
      <c r="AJ888" s="53"/>
      <c r="AK888" s="53"/>
      <c r="AL888" s="53"/>
      <c r="AM888" s="53"/>
      <c r="AN888" s="53"/>
      <c r="AO888" s="53"/>
      <c r="AP888" s="53"/>
      <c r="AQ888" s="53"/>
      <c r="AR888" s="53"/>
      <c r="AS888" s="53"/>
      <c r="AT888" s="53"/>
      <c r="AU888" s="53"/>
      <c r="AV888" s="53"/>
      <c r="AW888" s="53"/>
      <c r="AX888" s="53"/>
      <c r="AY888" s="53"/>
      <c r="AZ888" s="36"/>
      <c r="BA888" s="36"/>
    </row>
    <row r="889" ht="15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  <c r="AC889" s="53"/>
      <c r="AD889" s="53"/>
      <c r="AE889" s="53"/>
      <c r="AF889" s="53"/>
      <c r="AG889" s="53"/>
      <c r="AH889" s="53"/>
      <c r="AI889" s="53"/>
      <c r="AJ889" s="53"/>
      <c r="AK889" s="53"/>
      <c r="AL889" s="53"/>
      <c r="AM889" s="53"/>
      <c r="AN889" s="53"/>
      <c r="AO889" s="53"/>
      <c r="AP889" s="53"/>
      <c r="AQ889" s="53"/>
      <c r="AR889" s="53"/>
      <c r="AS889" s="53"/>
      <c r="AT889" s="53"/>
      <c r="AU889" s="53"/>
      <c r="AV889" s="53"/>
      <c r="AW889" s="53"/>
      <c r="AX889" s="53"/>
      <c r="AY889" s="53"/>
      <c r="AZ889" s="36"/>
      <c r="BA889" s="36"/>
    </row>
    <row r="890" ht="15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  <c r="AC890" s="53"/>
      <c r="AD890" s="53"/>
      <c r="AE890" s="53"/>
      <c r="AF890" s="53"/>
      <c r="AG890" s="53"/>
      <c r="AH890" s="53"/>
      <c r="AI890" s="53"/>
      <c r="AJ890" s="53"/>
      <c r="AK890" s="53"/>
      <c r="AL890" s="53"/>
      <c r="AM890" s="53"/>
      <c r="AN890" s="53"/>
      <c r="AO890" s="53"/>
      <c r="AP890" s="53"/>
      <c r="AQ890" s="53"/>
      <c r="AR890" s="53"/>
      <c r="AS890" s="53"/>
      <c r="AT890" s="53"/>
      <c r="AU890" s="53"/>
      <c r="AV890" s="53"/>
      <c r="AW890" s="53"/>
      <c r="AX890" s="53"/>
      <c r="AY890" s="53"/>
      <c r="AZ890" s="36"/>
      <c r="BA890" s="36"/>
    </row>
    <row r="891" ht="15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  <c r="AC891" s="53"/>
      <c r="AD891" s="53"/>
      <c r="AE891" s="53"/>
      <c r="AF891" s="53"/>
      <c r="AG891" s="53"/>
      <c r="AH891" s="53"/>
      <c r="AI891" s="53"/>
      <c r="AJ891" s="53"/>
      <c r="AK891" s="53"/>
      <c r="AL891" s="53"/>
      <c r="AM891" s="53"/>
      <c r="AN891" s="53"/>
      <c r="AO891" s="53"/>
      <c r="AP891" s="53"/>
      <c r="AQ891" s="53"/>
      <c r="AR891" s="53"/>
      <c r="AS891" s="53"/>
      <c r="AT891" s="53"/>
      <c r="AU891" s="53"/>
      <c r="AV891" s="53"/>
      <c r="AW891" s="53"/>
      <c r="AX891" s="53"/>
      <c r="AY891" s="53"/>
      <c r="AZ891" s="36"/>
      <c r="BA891" s="36"/>
    </row>
    <row r="892" ht="15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  <c r="AC892" s="53"/>
      <c r="AD892" s="53"/>
      <c r="AE892" s="53"/>
      <c r="AF892" s="53"/>
      <c r="AG892" s="53"/>
      <c r="AH892" s="53"/>
      <c r="AI892" s="53"/>
      <c r="AJ892" s="53"/>
      <c r="AK892" s="53"/>
      <c r="AL892" s="53"/>
      <c r="AM892" s="53"/>
      <c r="AN892" s="53"/>
      <c r="AO892" s="53"/>
      <c r="AP892" s="53"/>
      <c r="AQ892" s="53"/>
      <c r="AR892" s="53"/>
      <c r="AS892" s="53"/>
      <c r="AT892" s="53"/>
      <c r="AU892" s="53"/>
      <c r="AV892" s="53"/>
      <c r="AW892" s="53"/>
      <c r="AX892" s="53"/>
      <c r="AY892" s="53"/>
      <c r="AZ892" s="36"/>
      <c r="BA892" s="36"/>
    </row>
    <row r="893" ht="15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  <c r="AC893" s="53"/>
      <c r="AD893" s="53"/>
      <c r="AE893" s="53"/>
      <c r="AF893" s="53"/>
      <c r="AG893" s="53"/>
      <c r="AH893" s="53"/>
      <c r="AI893" s="53"/>
      <c r="AJ893" s="53"/>
      <c r="AK893" s="53"/>
      <c r="AL893" s="53"/>
      <c r="AM893" s="53"/>
      <c r="AN893" s="53"/>
      <c r="AO893" s="53"/>
      <c r="AP893" s="53"/>
      <c r="AQ893" s="53"/>
      <c r="AR893" s="53"/>
      <c r="AS893" s="53"/>
      <c r="AT893" s="53"/>
      <c r="AU893" s="53"/>
      <c r="AV893" s="53"/>
      <c r="AW893" s="53"/>
      <c r="AX893" s="53"/>
      <c r="AY893" s="53"/>
      <c r="AZ893" s="36"/>
      <c r="BA893" s="36"/>
    </row>
    <row r="894" ht="15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  <c r="AC894" s="53"/>
      <c r="AD894" s="53"/>
      <c r="AE894" s="53"/>
      <c r="AF894" s="53"/>
      <c r="AG894" s="53"/>
      <c r="AH894" s="53"/>
      <c r="AI894" s="53"/>
      <c r="AJ894" s="53"/>
      <c r="AK894" s="53"/>
      <c r="AL894" s="53"/>
      <c r="AM894" s="53"/>
      <c r="AN894" s="53"/>
      <c r="AO894" s="53"/>
      <c r="AP894" s="53"/>
      <c r="AQ894" s="53"/>
      <c r="AR894" s="53"/>
      <c r="AS894" s="53"/>
      <c r="AT894" s="53"/>
      <c r="AU894" s="53"/>
      <c r="AV894" s="53"/>
      <c r="AW894" s="53"/>
      <c r="AX894" s="53"/>
      <c r="AY894" s="53"/>
      <c r="AZ894" s="36"/>
      <c r="BA894" s="36"/>
    </row>
    <row r="895" ht="15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  <c r="AC895" s="53"/>
      <c r="AD895" s="53"/>
      <c r="AE895" s="53"/>
      <c r="AF895" s="53"/>
      <c r="AG895" s="53"/>
      <c r="AH895" s="53"/>
      <c r="AI895" s="53"/>
      <c r="AJ895" s="53"/>
      <c r="AK895" s="53"/>
      <c r="AL895" s="53"/>
      <c r="AM895" s="53"/>
      <c r="AN895" s="53"/>
      <c r="AO895" s="53"/>
      <c r="AP895" s="53"/>
      <c r="AQ895" s="53"/>
      <c r="AR895" s="53"/>
      <c r="AS895" s="53"/>
      <c r="AT895" s="53"/>
      <c r="AU895" s="53"/>
      <c r="AV895" s="53"/>
      <c r="AW895" s="53"/>
      <c r="AX895" s="53"/>
      <c r="AY895" s="53"/>
      <c r="AZ895" s="36"/>
      <c r="BA895" s="36"/>
    </row>
    <row r="896" ht="15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  <c r="AC896" s="53"/>
      <c r="AD896" s="53"/>
      <c r="AE896" s="53"/>
      <c r="AF896" s="53"/>
      <c r="AG896" s="53"/>
      <c r="AH896" s="53"/>
      <c r="AI896" s="53"/>
      <c r="AJ896" s="53"/>
      <c r="AK896" s="53"/>
      <c r="AL896" s="53"/>
      <c r="AM896" s="53"/>
      <c r="AN896" s="53"/>
      <c r="AO896" s="53"/>
      <c r="AP896" s="53"/>
      <c r="AQ896" s="53"/>
      <c r="AR896" s="53"/>
      <c r="AS896" s="53"/>
      <c r="AT896" s="53"/>
      <c r="AU896" s="53"/>
      <c r="AV896" s="53"/>
      <c r="AW896" s="53"/>
      <c r="AX896" s="53"/>
      <c r="AY896" s="53"/>
      <c r="AZ896" s="36"/>
      <c r="BA896" s="36"/>
    </row>
    <row r="897" ht="15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  <c r="AC897" s="53"/>
      <c r="AD897" s="53"/>
      <c r="AE897" s="53"/>
      <c r="AF897" s="53"/>
      <c r="AG897" s="53"/>
      <c r="AH897" s="53"/>
      <c r="AI897" s="53"/>
      <c r="AJ897" s="53"/>
      <c r="AK897" s="53"/>
      <c r="AL897" s="53"/>
      <c r="AM897" s="53"/>
      <c r="AN897" s="53"/>
      <c r="AO897" s="53"/>
      <c r="AP897" s="53"/>
      <c r="AQ897" s="53"/>
      <c r="AR897" s="53"/>
      <c r="AS897" s="53"/>
      <c r="AT897" s="53"/>
      <c r="AU897" s="53"/>
      <c r="AV897" s="53"/>
      <c r="AW897" s="53"/>
      <c r="AX897" s="53"/>
      <c r="AY897" s="53"/>
      <c r="AZ897" s="36"/>
      <c r="BA897" s="36"/>
    </row>
    <row r="898" ht="15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  <c r="AC898" s="53"/>
      <c r="AD898" s="53"/>
      <c r="AE898" s="53"/>
      <c r="AF898" s="53"/>
      <c r="AG898" s="53"/>
      <c r="AH898" s="53"/>
      <c r="AI898" s="53"/>
      <c r="AJ898" s="53"/>
      <c r="AK898" s="53"/>
      <c r="AL898" s="53"/>
      <c r="AM898" s="53"/>
      <c r="AN898" s="53"/>
      <c r="AO898" s="53"/>
      <c r="AP898" s="53"/>
      <c r="AQ898" s="53"/>
      <c r="AR898" s="53"/>
      <c r="AS898" s="53"/>
      <c r="AT898" s="53"/>
      <c r="AU898" s="53"/>
      <c r="AV898" s="53"/>
      <c r="AW898" s="53"/>
      <c r="AX898" s="53"/>
      <c r="AY898" s="53"/>
      <c r="AZ898" s="36"/>
      <c r="BA898" s="36"/>
    </row>
    <row r="899" ht="15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  <c r="AC899" s="53"/>
      <c r="AD899" s="53"/>
      <c r="AE899" s="53"/>
      <c r="AF899" s="53"/>
      <c r="AG899" s="53"/>
      <c r="AH899" s="53"/>
      <c r="AI899" s="53"/>
      <c r="AJ899" s="53"/>
      <c r="AK899" s="53"/>
      <c r="AL899" s="53"/>
      <c r="AM899" s="53"/>
      <c r="AN899" s="53"/>
      <c r="AO899" s="53"/>
      <c r="AP899" s="53"/>
      <c r="AQ899" s="53"/>
      <c r="AR899" s="53"/>
      <c r="AS899" s="53"/>
      <c r="AT899" s="53"/>
      <c r="AU899" s="53"/>
      <c r="AV899" s="53"/>
      <c r="AW899" s="53"/>
      <c r="AX899" s="53"/>
      <c r="AY899" s="53"/>
      <c r="AZ899" s="36"/>
      <c r="BA899" s="36"/>
    </row>
    <row r="900" ht="15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  <c r="AC900" s="53"/>
      <c r="AD900" s="53"/>
      <c r="AE900" s="53"/>
      <c r="AF900" s="53"/>
      <c r="AG900" s="53"/>
      <c r="AH900" s="53"/>
      <c r="AI900" s="53"/>
      <c r="AJ900" s="53"/>
      <c r="AK900" s="53"/>
      <c r="AL900" s="53"/>
      <c r="AM900" s="53"/>
      <c r="AN900" s="53"/>
      <c r="AO900" s="53"/>
      <c r="AP900" s="53"/>
      <c r="AQ900" s="53"/>
      <c r="AR900" s="53"/>
      <c r="AS900" s="53"/>
      <c r="AT900" s="53"/>
      <c r="AU900" s="53"/>
      <c r="AV900" s="53"/>
      <c r="AW900" s="53"/>
      <c r="AX900" s="53"/>
      <c r="AY900" s="53"/>
      <c r="AZ900" s="36"/>
      <c r="BA900" s="36"/>
    </row>
    <row r="901" ht="15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  <c r="AC901" s="53"/>
      <c r="AD901" s="53"/>
      <c r="AE901" s="53"/>
      <c r="AF901" s="53"/>
      <c r="AG901" s="53"/>
      <c r="AH901" s="53"/>
      <c r="AI901" s="53"/>
      <c r="AJ901" s="53"/>
      <c r="AK901" s="53"/>
      <c r="AL901" s="53"/>
      <c r="AM901" s="53"/>
      <c r="AN901" s="53"/>
      <c r="AO901" s="53"/>
      <c r="AP901" s="53"/>
      <c r="AQ901" s="53"/>
      <c r="AR901" s="53"/>
      <c r="AS901" s="53"/>
      <c r="AT901" s="53"/>
      <c r="AU901" s="53"/>
      <c r="AV901" s="53"/>
      <c r="AW901" s="53"/>
      <c r="AX901" s="53"/>
      <c r="AY901" s="53"/>
      <c r="AZ901" s="36"/>
      <c r="BA901" s="36"/>
    </row>
    <row r="902" ht="15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  <c r="AC902" s="53"/>
      <c r="AD902" s="53"/>
      <c r="AE902" s="53"/>
      <c r="AF902" s="53"/>
      <c r="AG902" s="53"/>
      <c r="AH902" s="53"/>
      <c r="AI902" s="53"/>
      <c r="AJ902" s="53"/>
      <c r="AK902" s="53"/>
      <c r="AL902" s="53"/>
      <c r="AM902" s="53"/>
      <c r="AN902" s="53"/>
      <c r="AO902" s="53"/>
      <c r="AP902" s="53"/>
      <c r="AQ902" s="53"/>
      <c r="AR902" s="53"/>
      <c r="AS902" s="53"/>
      <c r="AT902" s="53"/>
      <c r="AU902" s="53"/>
      <c r="AV902" s="53"/>
      <c r="AW902" s="53"/>
      <c r="AX902" s="53"/>
      <c r="AY902" s="53"/>
      <c r="AZ902" s="36"/>
      <c r="BA902" s="36"/>
    </row>
    <row r="903" ht="15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  <c r="AC903" s="53"/>
      <c r="AD903" s="53"/>
      <c r="AE903" s="53"/>
      <c r="AF903" s="53"/>
      <c r="AG903" s="53"/>
      <c r="AH903" s="53"/>
      <c r="AI903" s="53"/>
      <c r="AJ903" s="53"/>
      <c r="AK903" s="53"/>
      <c r="AL903" s="53"/>
      <c r="AM903" s="53"/>
      <c r="AN903" s="53"/>
      <c r="AO903" s="53"/>
      <c r="AP903" s="53"/>
      <c r="AQ903" s="53"/>
      <c r="AR903" s="53"/>
      <c r="AS903" s="53"/>
      <c r="AT903" s="53"/>
      <c r="AU903" s="53"/>
      <c r="AV903" s="53"/>
      <c r="AW903" s="53"/>
      <c r="AX903" s="53"/>
      <c r="AY903" s="53"/>
      <c r="AZ903" s="36"/>
      <c r="BA903" s="36"/>
    </row>
    <row r="904" ht="15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  <c r="AC904" s="53"/>
      <c r="AD904" s="53"/>
      <c r="AE904" s="53"/>
      <c r="AF904" s="53"/>
      <c r="AG904" s="53"/>
      <c r="AH904" s="53"/>
      <c r="AI904" s="53"/>
      <c r="AJ904" s="53"/>
      <c r="AK904" s="53"/>
      <c r="AL904" s="53"/>
      <c r="AM904" s="53"/>
      <c r="AN904" s="53"/>
      <c r="AO904" s="53"/>
      <c r="AP904" s="53"/>
      <c r="AQ904" s="53"/>
      <c r="AR904" s="53"/>
      <c r="AS904" s="53"/>
      <c r="AT904" s="53"/>
      <c r="AU904" s="53"/>
      <c r="AV904" s="53"/>
      <c r="AW904" s="53"/>
      <c r="AX904" s="53"/>
      <c r="AY904" s="53"/>
      <c r="AZ904" s="36"/>
      <c r="BA904" s="36"/>
    </row>
    <row r="905" ht="15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  <c r="AC905" s="53"/>
      <c r="AD905" s="53"/>
      <c r="AE905" s="53"/>
      <c r="AF905" s="53"/>
      <c r="AG905" s="53"/>
      <c r="AH905" s="53"/>
      <c r="AI905" s="53"/>
      <c r="AJ905" s="53"/>
      <c r="AK905" s="53"/>
      <c r="AL905" s="53"/>
      <c r="AM905" s="53"/>
      <c r="AN905" s="53"/>
      <c r="AO905" s="53"/>
      <c r="AP905" s="53"/>
      <c r="AQ905" s="53"/>
      <c r="AR905" s="53"/>
      <c r="AS905" s="53"/>
      <c r="AT905" s="53"/>
      <c r="AU905" s="53"/>
      <c r="AV905" s="53"/>
      <c r="AW905" s="53"/>
      <c r="AX905" s="53"/>
      <c r="AY905" s="53"/>
      <c r="AZ905" s="36"/>
      <c r="BA905" s="36"/>
    </row>
    <row r="906" ht="15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  <c r="AC906" s="53"/>
      <c r="AD906" s="53"/>
      <c r="AE906" s="53"/>
      <c r="AF906" s="53"/>
      <c r="AG906" s="53"/>
      <c r="AH906" s="53"/>
      <c r="AI906" s="53"/>
      <c r="AJ906" s="53"/>
      <c r="AK906" s="53"/>
      <c r="AL906" s="53"/>
      <c r="AM906" s="53"/>
      <c r="AN906" s="53"/>
      <c r="AO906" s="53"/>
      <c r="AP906" s="53"/>
      <c r="AQ906" s="53"/>
      <c r="AR906" s="53"/>
      <c r="AS906" s="53"/>
      <c r="AT906" s="53"/>
      <c r="AU906" s="53"/>
      <c r="AV906" s="53"/>
      <c r="AW906" s="53"/>
      <c r="AX906" s="53"/>
      <c r="AY906" s="53"/>
      <c r="AZ906" s="36"/>
      <c r="BA906" s="36"/>
    </row>
    <row r="907" ht="15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  <c r="AC907" s="53"/>
      <c r="AD907" s="53"/>
      <c r="AE907" s="53"/>
      <c r="AF907" s="53"/>
      <c r="AG907" s="53"/>
      <c r="AH907" s="53"/>
      <c r="AI907" s="53"/>
      <c r="AJ907" s="53"/>
      <c r="AK907" s="53"/>
      <c r="AL907" s="53"/>
      <c r="AM907" s="53"/>
      <c r="AN907" s="53"/>
      <c r="AO907" s="53"/>
      <c r="AP907" s="53"/>
      <c r="AQ907" s="53"/>
      <c r="AR907" s="53"/>
      <c r="AS907" s="53"/>
      <c r="AT907" s="53"/>
      <c r="AU907" s="53"/>
      <c r="AV907" s="53"/>
      <c r="AW907" s="53"/>
      <c r="AX907" s="53"/>
      <c r="AY907" s="53"/>
      <c r="AZ907" s="36"/>
      <c r="BA907" s="36"/>
    </row>
    <row r="908" ht="15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  <c r="AC908" s="53"/>
      <c r="AD908" s="53"/>
      <c r="AE908" s="53"/>
      <c r="AF908" s="53"/>
      <c r="AG908" s="53"/>
      <c r="AH908" s="53"/>
      <c r="AI908" s="53"/>
      <c r="AJ908" s="53"/>
      <c r="AK908" s="53"/>
      <c r="AL908" s="53"/>
      <c r="AM908" s="53"/>
      <c r="AN908" s="53"/>
      <c r="AO908" s="53"/>
      <c r="AP908" s="53"/>
      <c r="AQ908" s="53"/>
      <c r="AR908" s="53"/>
      <c r="AS908" s="53"/>
      <c r="AT908" s="53"/>
      <c r="AU908" s="53"/>
      <c r="AV908" s="53"/>
      <c r="AW908" s="53"/>
      <c r="AX908" s="53"/>
      <c r="AY908" s="53"/>
      <c r="AZ908" s="36"/>
      <c r="BA908" s="36"/>
    </row>
    <row r="909" ht="15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  <c r="AC909" s="53"/>
      <c r="AD909" s="53"/>
      <c r="AE909" s="53"/>
      <c r="AF909" s="53"/>
      <c r="AG909" s="53"/>
      <c r="AH909" s="53"/>
      <c r="AI909" s="53"/>
      <c r="AJ909" s="53"/>
      <c r="AK909" s="53"/>
      <c r="AL909" s="53"/>
      <c r="AM909" s="53"/>
      <c r="AN909" s="53"/>
      <c r="AO909" s="53"/>
      <c r="AP909" s="53"/>
      <c r="AQ909" s="53"/>
      <c r="AR909" s="53"/>
      <c r="AS909" s="53"/>
      <c r="AT909" s="53"/>
      <c r="AU909" s="53"/>
      <c r="AV909" s="53"/>
      <c r="AW909" s="53"/>
      <c r="AX909" s="53"/>
      <c r="AY909" s="53"/>
      <c r="AZ909" s="36"/>
      <c r="BA909" s="36"/>
    </row>
    <row r="910" ht="15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  <c r="AC910" s="53"/>
      <c r="AD910" s="53"/>
      <c r="AE910" s="53"/>
      <c r="AF910" s="53"/>
      <c r="AG910" s="53"/>
      <c r="AH910" s="53"/>
      <c r="AI910" s="53"/>
      <c r="AJ910" s="53"/>
      <c r="AK910" s="53"/>
      <c r="AL910" s="53"/>
      <c r="AM910" s="53"/>
      <c r="AN910" s="53"/>
      <c r="AO910" s="53"/>
      <c r="AP910" s="53"/>
      <c r="AQ910" s="53"/>
      <c r="AR910" s="53"/>
      <c r="AS910" s="53"/>
      <c r="AT910" s="53"/>
      <c r="AU910" s="53"/>
      <c r="AV910" s="53"/>
      <c r="AW910" s="53"/>
      <c r="AX910" s="53"/>
      <c r="AY910" s="53"/>
      <c r="AZ910" s="36"/>
      <c r="BA910" s="36"/>
    </row>
    <row r="911" ht="15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  <c r="AC911" s="53"/>
      <c r="AD911" s="53"/>
      <c r="AE911" s="53"/>
      <c r="AF911" s="53"/>
      <c r="AG911" s="53"/>
      <c r="AH911" s="53"/>
      <c r="AI911" s="53"/>
      <c r="AJ911" s="53"/>
      <c r="AK911" s="53"/>
      <c r="AL911" s="53"/>
      <c r="AM911" s="53"/>
      <c r="AN911" s="53"/>
      <c r="AO911" s="53"/>
      <c r="AP911" s="53"/>
      <c r="AQ911" s="53"/>
      <c r="AR911" s="53"/>
      <c r="AS911" s="53"/>
      <c r="AT911" s="53"/>
      <c r="AU911" s="53"/>
      <c r="AV911" s="53"/>
      <c r="AW911" s="53"/>
      <c r="AX911" s="53"/>
      <c r="AY911" s="53"/>
      <c r="AZ911" s="36"/>
      <c r="BA911" s="36"/>
    </row>
    <row r="912" ht="15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  <c r="AC912" s="53"/>
      <c r="AD912" s="53"/>
      <c r="AE912" s="53"/>
      <c r="AF912" s="53"/>
      <c r="AG912" s="53"/>
      <c r="AH912" s="53"/>
      <c r="AI912" s="53"/>
      <c r="AJ912" s="53"/>
      <c r="AK912" s="53"/>
      <c r="AL912" s="53"/>
      <c r="AM912" s="53"/>
      <c r="AN912" s="53"/>
      <c r="AO912" s="53"/>
      <c r="AP912" s="53"/>
      <c r="AQ912" s="53"/>
      <c r="AR912" s="53"/>
      <c r="AS912" s="53"/>
      <c r="AT912" s="53"/>
      <c r="AU912" s="53"/>
      <c r="AV912" s="53"/>
      <c r="AW912" s="53"/>
      <c r="AX912" s="53"/>
      <c r="AY912" s="53"/>
      <c r="AZ912" s="36"/>
      <c r="BA912" s="36"/>
    </row>
    <row r="913" ht="15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  <c r="AC913" s="53"/>
      <c r="AD913" s="53"/>
      <c r="AE913" s="53"/>
      <c r="AF913" s="53"/>
      <c r="AG913" s="53"/>
      <c r="AH913" s="53"/>
      <c r="AI913" s="53"/>
      <c r="AJ913" s="53"/>
      <c r="AK913" s="53"/>
      <c r="AL913" s="53"/>
      <c r="AM913" s="53"/>
      <c r="AN913" s="53"/>
      <c r="AO913" s="53"/>
      <c r="AP913" s="53"/>
      <c r="AQ913" s="53"/>
      <c r="AR913" s="53"/>
      <c r="AS913" s="53"/>
      <c r="AT913" s="53"/>
      <c r="AU913" s="53"/>
      <c r="AV913" s="53"/>
      <c r="AW913" s="53"/>
      <c r="AX913" s="53"/>
      <c r="AY913" s="53"/>
      <c r="AZ913" s="36"/>
      <c r="BA913" s="36"/>
    </row>
    <row r="914" ht="15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  <c r="AC914" s="53"/>
      <c r="AD914" s="53"/>
      <c r="AE914" s="53"/>
      <c r="AF914" s="53"/>
      <c r="AG914" s="53"/>
      <c r="AH914" s="53"/>
      <c r="AI914" s="53"/>
      <c r="AJ914" s="53"/>
      <c r="AK914" s="53"/>
      <c r="AL914" s="53"/>
      <c r="AM914" s="53"/>
      <c r="AN914" s="53"/>
      <c r="AO914" s="53"/>
      <c r="AP914" s="53"/>
      <c r="AQ914" s="53"/>
      <c r="AR914" s="53"/>
      <c r="AS914" s="53"/>
      <c r="AT914" s="53"/>
      <c r="AU914" s="53"/>
      <c r="AV914" s="53"/>
      <c r="AW914" s="53"/>
      <c r="AX914" s="53"/>
      <c r="AY914" s="53"/>
      <c r="AZ914" s="36"/>
      <c r="BA914" s="36"/>
    </row>
    <row r="915" ht="15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  <c r="AC915" s="53"/>
      <c r="AD915" s="53"/>
      <c r="AE915" s="53"/>
      <c r="AF915" s="53"/>
      <c r="AG915" s="53"/>
      <c r="AH915" s="53"/>
      <c r="AI915" s="53"/>
      <c r="AJ915" s="53"/>
      <c r="AK915" s="53"/>
      <c r="AL915" s="53"/>
      <c r="AM915" s="53"/>
      <c r="AN915" s="53"/>
      <c r="AO915" s="53"/>
      <c r="AP915" s="53"/>
      <c r="AQ915" s="53"/>
      <c r="AR915" s="53"/>
      <c r="AS915" s="53"/>
      <c r="AT915" s="53"/>
      <c r="AU915" s="53"/>
      <c r="AV915" s="53"/>
      <c r="AW915" s="53"/>
      <c r="AX915" s="53"/>
      <c r="AY915" s="53"/>
      <c r="AZ915" s="36"/>
      <c r="BA915" s="36"/>
    </row>
    <row r="916" ht="15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  <c r="AC916" s="53"/>
      <c r="AD916" s="53"/>
      <c r="AE916" s="53"/>
      <c r="AF916" s="53"/>
      <c r="AG916" s="53"/>
      <c r="AH916" s="53"/>
      <c r="AI916" s="53"/>
      <c r="AJ916" s="53"/>
      <c r="AK916" s="53"/>
      <c r="AL916" s="53"/>
      <c r="AM916" s="53"/>
      <c r="AN916" s="53"/>
      <c r="AO916" s="53"/>
      <c r="AP916" s="53"/>
      <c r="AQ916" s="53"/>
      <c r="AR916" s="53"/>
      <c r="AS916" s="53"/>
      <c r="AT916" s="53"/>
      <c r="AU916" s="53"/>
      <c r="AV916" s="53"/>
      <c r="AW916" s="53"/>
      <c r="AX916" s="53"/>
      <c r="AY916" s="53"/>
      <c r="AZ916" s="36"/>
      <c r="BA916" s="36"/>
    </row>
    <row r="917" ht="15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  <c r="AC917" s="53"/>
      <c r="AD917" s="53"/>
      <c r="AE917" s="53"/>
      <c r="AF917" s="53"/>
      <c r="AG917" s="53"/>
      <c r="AH917" s="53"/>
      <c r="AI917" s="53"/>
      <c r="AJ917" s="53"/>
      <c r="AK917" s="53"/>
      <c r="AL917" s="53"/>
      <c r="AM917" s="53"/>
      <c r="AN917" s="53"/>
      <c r="AO917" s="53"/>
      <c r="AP917" s="53"/>
      <c r="AQ917" s="53"/>
      <c r="AR917" s="53"/>
      <c r="AS917" s="53"/>
      <c r="AT917" s="53"/>
      <c r="AU917" s="53"/>
      <c r="AV917" s="53"/>
      <c r="AW917" s="53"/>
      <c r="AX917" s="53"/>
      <c r="AY917" s="53"/>
      <c r="AZ917" s="36"/>
      <c r="BA917" s="36"/>
    </row>
    <row r="918" ht="15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  <c r="AC918" s="53"/>
      <c r="AD918" s="53"/>
      <c r="AE918" s="53"/>
      <c r="AF918" s="53"/>
      <c r="AG918" s="53"/>
      <c r="AH918" s="53"/>
      <c r="AI918" s="53"/>
      <c r="AJ918" s="53"/>
      <c r="AK918" s="53"/>
      <c r="AL918" s="53"/>
      <c r="AM918" s="53"/>
      <c r="AN918" s="53"/>
      <c r="AO918" s="53"/>
      <c r="AP918" s="53"/>
      <c r="AQ918" s="53"/>
      <c r="AR918" s="53"/>
      <c r="AS918" s="53"/>
      <c r="AT918" s="53"/>
      <c r="AU918" s="53"/>
      <c r="AV918" s="53"/>
      <c r="AW918" s="53"/>
      <c r="AX918" s="53"/>
      <c r="AY918" s="53"/>
      <c r="AZ918" s="36"/>
      <c r="BA918" s="36"/>
    </row>
    <row r="919" ht="15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  <c r="AC919" s="53"/>
      <c r="AD919" s="53"/>
      <c r="AE919" s="53"/>
      <c r="AF919" s="53"/>
      <c r="AG919" s="53"/>
      <c r="AH919" s="53"/>
      <c r="AI919" s="53"/>
      <c r="AJ919" s="53"/>
      <c r="AK919" s="53"/>
      <c r="AL919" s="53"/>
      <c r="AM919" s="53"/>
      <c r="AN919" s="53"/>
      <c r="AO919" s="53"/>
      <c r="AP919" s="53"/>
      <c r="AQ919" s="53"/>
      <c r="AR919" s="53"/>
      <c r="AS919" s="53"/>
      <c r="AT919" s="53"/>
      <c r="AU919" s="53"/>
      <c r="AV919" s="53"/>
      <c r="AW919" s="53"/>
      <c r="AX919" s="53"/>
      <c r="AY919" s="53"/>
      <c r="AZ919" s="36"/>
      <c r="BA919" s="36"/>
    </row>
    <row r="920" ht="15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  <c r="AC920" s="53"/>
      <c r="AD920" s="53"/>
      <c r="AE920" s="53"/>
      <c r="AF920" s="53"/>
      <c r="AG920" s="53"/>
      <c r="AH920" s="53"/>
      <c r="AI920" s="53"/>
      <c r="AJ920" s="53"/>
      <c r="AK920" s="53"/>
      <c r="AL920" s="53"/>
      <c r="AM920" s="53"/>
      <c r="AN920" s="53"/>
      <c r="AO920" s="53"/>
      <c r="AP920" s="53"/>
      <c r="AQ920" s="53"/>
      <c r="AR920" s="53"/>
      <c r="AS920" s="53"/>
      <c r="AT920" s="53"/>
      <c r="AU920" s="53"/>
      <c r="AV920" s="53"/>
      <c r="AW920" s="53"/>
      <c r="AX920" s="53"/>
      <c r="AY920" s="53"/>
      <c r="AZ920" s="36"/>
      <c r="BA920" s="36"/>
    </row>
    <row r="921" ht="15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  <c r="AC921" s="53"/>
      <c r="AD921" s="53"/>
      <c r="AE921" s="53"/>
      <c r="AF921" s="53"/>
      <c r="AG921" s="53"/>
      <c r="AH921" s="53"/>
      <c r="AI921" s="53"/>
      <c r="AJ921" s="53"/>
      <c r="AK921" s="53"/>
      <c r="AL921" s="53"/>
      <c r="AM921" s="53"/>
      <c r="AN921" s="53"/>
      <c r="AO921" s="53"/>
      <c r="AP921" s="53"/>
      <c r="AQ921" s="53"/>
      <c r="AR921" s="53"/>
      <c r="AS921" s="53"/>
      <c r="AT921" s="53"/>
      <c r="AU921" s="53"/>
      <c r="AV921" s="53"/>
      <c r="AW921" s="53"/>
      <c r="AX921" s="53"/>
      <c r="AY921" s="53"/>
      <c r="AZ921" s="36"/>
      <c r="BA921" s="36"/>
    </row>
    <row r="922" ht="15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  <c r="AC922" s="53"/>
      <c r="AD922" s="53"/>
      <c r="AE922" s="53"/>
      <c r="AF922" s="53"/>
      <c r="AG922" s="53"/>
      <c r="AH922" s="53"/>
      <c r="AI922" s="53"/>
      <c r="AJ922" s="53"/>
      <c r="AK922" s="53"/>
      <c r="AL922" s="53"/>
      <c r="AM922" s="53"/>
      <c r="AN922" s="53"/>
      <c r="AO922" s="53"/>
      <c r="AP922" s="53"/>
      <c r="AQ922" s="53"/>
      <c r="AR922" s="53"/>
      <c r="AS922" s="53"/>
      <c r="AT922" s="53"/>
      <c r="AU922" s="53"/>
      <c r="AV922" s="53"/>
      <c r="AW922" s="53"/>
      <c r="AX922" s="53"/>
      <c r="AY922" s="53"/>
      <c r="AZ922" s="36"/>
      <c r="BA922" s="36"/>
    </row>
    <row r="923" ht="15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  <c r="AC923" s="53"/>
      <c r="AD923" s="53"/>
      <c r="AE923" s="53"/>
      <c r="AF923" s="53"/>
      <c r="AG923" s="53"/>
      <c r="AH923" s="53"/>
      <c r="AI923" s="53"/>
      <c r="AJ923" s="53"/>
      <c r="AK923" s="53"/>
      <c r="AL923" s="53"/>
      <c r="AM923" s="53"/>
      <c r="AN923" s="53"/>
      <c r="AO923" s="53"/>
      <c r="AP923" s="53"/>
      <c r="AQ923" s="53"/>
      <c r="AR923" s="53"/>
      <c r="AS923" s="53"/>
      <c r="AT923" s="53"/>
      <c r="AU923" s="53"/>
      <c r="AV923" s="53"/>
      <c r="AW923" s="53"/>
      <c r="AX923" s="53"/>
      <c r="AY923" s="53"/>
      <c r="AZ923" s="36"/>
      <c r="BA923" s="36"/>
    </row>
    <row r="924" ht="15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  <c r="AC924" s="53"/>
      <c r="AD924" s="53"/>
      <c r="AE924" s="53"/>
      <c r="AF924" s="53"/>
      <c r="AG924" s="53"/>
      <c r="AH924" s="53"/>
      <c r="AI924" s="53"/>
      <c r="AJ924" s="53"/>
      <c r="AK924" s="53"/>
      <c r="AL924" s="53"/>
      <c r="AM924" s="53"/>
      <c r="AN924" s="53"/>
      <c r="AO924" s="53"/>
      <c r="AP924" s="53"/>
      <c r="AQ924" s="53"/>
      <c r="AR924" s="53"/>
      <c r="AS924" s="53"/>
      <c r="AT924" s="53"/>
      <c r="AU924" s="53"/>
      <c r="AV924" s="53"/>
      <c r="AW924" s="53"/>
      <c r="AX924" s="53"/>
      <c r="AY924" s="53"/>
      <c r="AZ924" s="36"/>
      <c r="BA924" s="36"/>
    </row>
    <row r="925" ht="15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  <c r="AC925" s="53"/>
      <c r="AD925" s="53"/>
      <c r="AE925" s="53"/>
      <c r="AF925" s="53"/>
      <c r="AG925" s="53"/>
      <c r="AH925" s="53"/>
      <c r="AI925" s="53"/>
      <c r="AJ925" s="53"/>
      <c r="AK925" s="53"/>
      <c r="AL925" s="53"/>
      <c r="AM925" s="53"/>
      <c r="AN925" s="53"/>
      <c r="AO925" s="53"/>
      <c r="AP925" s="53"/>
      <c r="AQ925" s="53"/>
      <c r="AR925" s="53"/>
      <c r="AS925" s="53"/>
      <c r="AT925" s="53"/>
      <c r="AU925" s="53"/>
      <c r="AV925" s="53"/>
      <c r="AW925" s="53"/>
      <c r="AX925" s="53"/>
      <c r="AY925" s="53"/>
      <c r="AZ925" s="36"/>
      <c r="BA925" s="36"/>
    </row>
    <row r="926" ht="15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  <c r="AC926" s="53"/>
      <c r="AD926" s="53"/>
      <c r="AE926" s="53"/>
      <c r="AF926" s="53"/>
      <c r="AG926" s="53"/>
      <c r="AH926" s="53"/>
      <c r="AI926" s="53"/>
      <c r="AJ926" s="53"/>
      <c r="AK926" s="53"/>
      <c r="AL926" s="53"/>
      <c r="AM926" s="53"/>
      <c r="AN926" s="53"/>
      <c r="AO926" s="53"/>
      <c r="AP926" s="53"/>
      <c r="AQ926" s="53"/>
      <c r="AR926" s="53"/>
      <c r="AS926" s="53"/>
      <c r="AT926" s="53"/>
      <c r="AU926" s="53"/>
      <c r="AV926" s="53"/>
      <c r="AW926" s="53"/>
      <c r="AX926" s="53"/>
      <c r="AY926" s="53"/>
      <c r="AZ926" s="36"/>
      <c r="BA926" s="36"/>
    </row>
    <row r="927" ht="15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  <c r="AC927" s="53"/>
      <c r="AD927" s="53"/>
      <c r="AE927" s="53"/>
      <c r="AF927" s="53"/>
      <c r="AG927" s="53"/>
      <c r="AH927" s="53"/>
      <c r="AI927" s="53"/>
      <c r="AJ927" s="53"/>
      <c r="AK927" s="53"/>
      <c r="AL927" s="53"/>
      <c r="AM927" s="53"/>
      <c r="AN927" s="53"/>
      <c r="AO927" s="53"/>
      <c r="AP927" s="53"/>
      <c r="AQ927" s="53"/>
      <c r="AR927" s="53"/>
      <c r="AS927" s="53"/>
      <c r="AT927" s="53"/>
      <c r="AU927" s="53"/>
      <c r="AV927" s="53"/>
      <c r="AW927" s="53"/>
      <c r="AX927" s="53"/>
      <c r="AY927" s="53"/>
      <c r="AZ927" s="36"/>
      <c r="BA927" s="36"/>
    </row>
    <row r="928" ht="15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  <c r="AC928" s="53"/>
      <c r="AD928" s="53"/>
      <c r="AE928" s="53"/>
      <c r="AF928" s="53"/>
      <c r="AG928" s="53"/>
      <c r="AH928" s="53"/>
      <c r="AI928" s="53"/>
      <c r="AJ928" s="53"/>
      <c r="AK928" s="53"/>
      <c r="AL928" s="53"/>
      <c r="AM928" s="53"/>
      <c r="AN928" s="53"/>
      <c r="AO928" s="53"/>
      <c r="AP928" s="53"/>
      <c r="AQ928" s="53"/>
      <c r="AR928" s="53"/>
      <c r="AS928" s="53"/>
      <c r="AT928" s="53"/>
      <c r="AU928" s="53"/>
      <c r="AV928" s="53"/>
      <c r="AW928" s="53"/>
      <c r="AX928" s="53"/>
      <c r="AY928" s="53"/>
      <c r="AZ928" s="36"/>
      <c r="BA928" s="36"/>
    </row>
    <row r="929" ht="15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  <c r="AC929" s="53"/>
      <c r="AD929" s="53"/>
      <c r="AE929" s="53"/>
      <c r="AF929" s="53"/>
      <c r="AG929" s="53"/>
      <c r="AH929" s="53"/>
      <c r="AI929" s="53"/>
      <c r="AJ929" s="53"/>
      <c r="AK929" s="53"/>
      <c r="AL929" s="53"/>
      <c r="AM929" s="53"/>
      <c r="AN929" s="53"/>
      <c r="AO929" s="53"/>
      <c r="AP929" s="53"/>
      <c r="AQ929" s="53"/>
      <c r="AR929" s="53"/>
      <c r="AS929" s="53"/>
      <c r="AT929" s="53"/>
      <c r="AU929" s="53"/>
      <c r="AV929" s="53"/>
      <c r="AW929" s="53"/>
      <c r="AX929" s="53"/>
      <c r="AY929" s="53"/>
      <c r="AZ929" s="36"/>
      <c r="BA929" s="36"/>
    </row>
    <row r="930" ht="15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  <c r="AC930" s="53"/>
      <c r="AD930" s="53"/>
      <c r="AE930" s="53"/>
      <c r="AF930" s="53"/>
      <c r="AG930" s="53"/>
      <c r="AH930" s="53"/>
      <c r="AI930" s="53"/>
      <c r="AJ930" s="53"/>
      <c r="AK930" s="53"/>
      <c r="AL930" s="53"/>
      <c r="AM930" s="53"/>
      <c r="AN930" s="53"/>
      <c r="AO930" s="53"/>
      <c r="AP930" s="53"/>
      <c r="AQ930" s="53"/>
      <c r="AR930" s="53"/>
      <c r="AS930" s="53"/>
      <c r="AT930" s="53"/>
      <c r="AU930" s="53"/>
      <c r="AV930" s="53"/>
      <c r="AW930" s="53"/>
      <c r="AX930" s="53"/>
      <c r="AY930" s="53"/>
      <c r="AZ930" s="36"/>
      <c r="BA930" s="36"/>
    </row>
    <row r="931" ht="15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  <c r="AC931" s="53"/>
      <c r="AD931" s="53"/>
      <c r="AE931" s="53"/>
      <c r="AF931" s="53"/>
      <c r="AG931" s="53"/>
      <c r="AH931" s="53"/>
      <c r="AI931" s="53"/>
      <c r="AJ931" s="53"/>
      <c r="AK931" s="53"/>
      <c r="AL931" s="53"/>
      <c r="AM931" s="53"/>
      <c r="AN931" s="53"/>
      <c r="AO931" s="53"/>
      <c r="AP931" s="53"/>
      <c r="AQ931" s="53"/>
      <c r="AR931" s="53"/>
      <c r="AS931" s="53"/>
      <c r="AT931" s="53"/>
      <c r="AU931" s="53"/>
      <c r="AV931" s="53"/>
      <c r="AW931" s="53"/>
      <c r="AX931" s="53"/>
      <c r="AY931" s="53"/>
      <c r="AZ931" s="36"/>
      <c r="BA931" s="36"/>
    </row>
    <row r="932" ht="15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  <c r="AC932" s="53"/>
      <c r="AD932" s="53"/>
      <c r="AE932" s="53"/>
      <c r="AF932" s="53"/>
      <c r="AG932" s="53"/>
      <c r="AH932" s="53"/>
      <c r="AI932" s="53"/>
      <c r="AJ932" s="53"/>
      <c r="AK932" s="53"/>
      <c r="AL932" s="53"/>
      <c r="AM932" s="53"/>
      <c r="AN932" s="53"/>
      <c r="AO932" s="53"/>
      <c r="AP932" s="53"/>
      <c r="AQ932" s="53"/>
      <c r="AR932" s="53"/>
      <c r="AS932" s="53"/>
      <c r="AT932" s="53"/>
      <c r="AU932" s="53"/>
      <c r="AV932" s="53"/>
      <c r="AW932" s="53"/>
      <c r="AX932" s="53"/>
      <c r="AY932" s="53"/>
      <c r="AZ932" s="36"/>
      <c r="BA932" s="36"/>
    </row>
    <row r="933" ht="15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  <c r="AC933" s="53"/>
      <c r="AD933" s="53"/>
      <c r="AE933" s="53"/>
      <c r="AF933" s="53"/>
      <c r="AG933" s="53"/>
      <c r="AH933" s="53"/>
      <c r="AI933" s="53"/>
      <c r="AJ933" s="53"/>
      <c r="AK933" s="53"/>
      <c r="AL933" s="53"/>
      <c r="AM933" s="53"/>
      <c r="AN933" s="53"/>
      <c r="AO933" s="53"/>
      <c r="AP933" s="53"/>
      <c r="AQ933" s="53"/>
      <c r="AR933" s="53"/>
      <c r="AS933" s="53"/>
      <c r="AT933" s="53"/>
      <c r="AU933" s="53"/>
      <c r="AV933" s="53"/>
      <c r="AW933" s="53"/>
      <c r="AX933" s="53"/>
      <c r="AY933" s="53"/>
      <c r="AZ933" s="36"/>
      <c r="BA933" s="36"/>
    </row>
    <row r="934" ht="15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  <c r="AC934" s="53"/>
      <c r="AD934" s="53"/>
      <c r="AE934" s="53"/>
      <c r="AF934" s="53"/>
      <c r="AG934" s="53"/>
      <c r="AH934" s="53"/>
      <c r="AI934" s="53"/>
      <c r="AJ934" s="53"/>
      <c r="AK934" s="53"/>
      <c r="AL934" s="53"/>
      <c r="AM934" s="53"/>
      <c r="AN934" s="53"/>
      <c r="AO934" s="53"/>
      <c r="AP934" s="53"/>
      <c r="AQ934" s="53"/>
      <c r="AR934" s="53"/>
      <c r="AS934" s="53"/>
      <c r="AT934" s="53"/>
      <c r="AU934" s="53"/>
      <c r="AV934" s="53"/>
      <c r="AW934" s="53"/>
      <c r="AX934" s="53"/>
      <c r="AY934" s="53"/>
      <c r="AZ934" s="36"/>
      <c r="BA934" s="36"/>
    </row>
    <row r="935" ht="15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  <c r="AC935" s="53"/>
      <c r="AD935" s="53"/>
      <c r="AE935" s="53"/>
      <c r="AF935" s="53"/>
      <c r="AG935" s="53"/>
      <c r="AH935" s="53"/>
      <c r="AI935" s="53"/>
      <c r="AJ935" s="53"/>
      <c r="AK935" s="53"/>
      <c r="AL935" s="53"/>
      <c r="AM935" s="53"/>
      <c r="AN935" s="53"/>
      <c r="AO935" s="53"/>
      <c r="AP935" s="53"/>
      <c r="AQ935" s="53"/>
      <c r="AR935" s="53"/>
      <c r="AS935" s="53"/>
      <c r="AT935" s="53"/>
      <c r="AU935" s="53"/>
      <c r="AV935" s="53"/>
      <c r="AW935" s="53"/>
      <c r="AX935" s="53"/>
      <c r="AY935" s="53"/>
      <c r="AZ935" s="36"/>
      <c r="BA935" s="36"/>
    </row>
    <row r="936" ht="15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  <c r="AC936" s="53"/>
      <c r="AD936" s="53"/>
      <c r="AE936" s="53"/>
      <c r="AF936" s="53"/>
      <c r="AG936" s="53"/>
      <c r="AH936" s="53"/>
      <c r="AI936" s="53"/>
      <c r="AJ936" s="53"/>
      <c r="AK936" s="53"/>
      <c r="AL936" s="53"/>
      <c r="AM936" s="53"/>
      <c r="AN936" s="53"/>
      <c r="AO936" s="53"/>
      <c r="AP936" s="53"/>
      <c r="AQ936" s="53"/>
      <c r="AR936" s="53"/>
      <c r="AS936" s="53"/>
      <c r="AT936" s="53"/>
      <c r="AU936" s="53"/>
      <c r="AV936" s="53"/>
      <c r="AW936" s="53"/>
      <c r="AX936" s="53"/>
      <c r="AY936" s="53"/>
      <c r="AZ936" s="36"/>
      <c r="BA936" s="36"/>
    </row>
    <row r="937" ht="15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  <c r="AC937" s="53"/>
      <c r="AD937" s="53"/>
      <c r="AE937" s="53"/>
      <c r="AF937" s="53"/>
      <c r="AG937" s="53"/>
      <c r="AH937" s="53"/>
      <c r="AI937" s="53"/>
      <c r="AJ937" s="53"/>
      <c r="AK937" s="53"/>
      <c r="AL937" s="53"/>
      <c r="AM937" s="53"/>
      <c r="AN937" s="53"/>
      <c r="AO937" s="53"/>
      <c r="AP937" s="53"/>
      <c r="AQ937" s="53"/>
      <c r="AR937" s="53"/>
      <c r="AS937" s="53"/>
      <c r="AT937" s="53"/>
      <c r="AU937" s="53"/>
      <c r="AV937" s="53"/>
      <c r="AW937" s="53"/>
      <c r="AX937" s="53"/>
      <c r="AY937" s="53"/>
      <c r="AZ937" s="36"/>
      <c r="BA937" s="36"/>
    </row>
    <row r="938" ht="15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  <c r="AC938" s="53"/>
      <c r="AD938" s="53"/>
      <c r="AE938" s="53"/>
      <c r="AF938" s="53"/>
      <c r="AG938" s="53"/>
      <c r="AH938" s="53"/>
      <c r="AI938" s="53"/>
      <c r="AJ938" s="53"/>
      <c r="AK938" s="53"/>
      <c r="AL938" s="53"/>
      <c r="AM938" s="53"/>
      <c r="AN938" s="53"/>
      <c r="AO938" s="53"/>
      <c r="AP938" s="53"/>
      <c r="AQ938" s="53"/>
      <c r="AR938" s="53"/>
      <c r="AS938" s="53"/>
      <c r="AT938" s="53"/>
      <c r="AU938" s="53"/>
      <c r="AV938" s="53"/>
      <c r="AW938" s="53"/>
      <c r="AX938" s="53"/>
      <c r="AY938" s="53"/>
      <c r="AZ938" s="36"/>
      <c r="BA938" s="36"/>
    </row>
    <row r="939" ht="15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  <c r="AC939" s="53"/>
      <c r="AD939" s="53"/>
      <c r="AE939" s="53"/>
      <c r="AF939" s="53"/>
      <c r="AG939" s="53"/>
      <c r="AH939" s="53"/>
      <c r="AI939" s="53"/>
      <c r="AJ939" s="53"/>
      <c r="AK939" s="53"/>
      <c r="AL939" s="53"/>
      <c r="AM939" s="53"/>
      <c r="AN939" s="53"/>
      <c r="AO939" s="53"/>
      <c r="AP939" s="53"/>
      <c r="AQ939" s="53"/>
      <c r="AR939" s="53"/>
      <c r="AS939" s="53"/>
      <c r="AT939" s="53"/>
      <c r="AU939" s="53"/>
      <c r="AV939" s="53"/>
      <c r="AW939" s="53"/>
      <c r="AX939" s="53"/>
      <c r="AY939" s="53"/>
      <c r="AZ939" s="36"/>
      <c r="BA939" s="36"/>
    </row>
    <row r="940" ht="15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  <c r="AC940" s="53"/>
      <c r="AD940" s="53"/>
      <c r="AE940" s="53"/>
      <c r="AF940" s="53"/>
      <c r="AG940" s="53"/>
      <c r="AH940" s="53"/>
      <c r="AI940" s="53"/>
      <c r="AJ940" s="53"/>
      <c r="AK940" s="53"/>
      <c r="AL940" s="53"/>
      <c r="AM940" s="53"/>
      <c r="AN940" s="53"/>
      <c r="AO940" s="53"/>
      <c r="AP940" s="53"/>
      <c r="AQ940" s="53"/>
      <c r="AR940" s="53"/>
      <c r="AS940" s="53"/>
      <c r="AT940" s="53"/>
      <c r="AU940" s="53"/>
      <c r="AV940" s="53"/>
      <c r="AW940" s="53"/>
      <c r="AX940" s="53"/>
      <c r="AY940" s="53"/>
      <c r="AZ940" s="36"/>
      <c r="BA940" s="36"/>
    </row>
    <row r="941" ht="15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  <c r="AC941" s="53"/>
      <c r="AD941" s="53"/>
      <c r="AE941" s="53"/>
      <c r="AF941" s="53"/>
      <c r="AG941" s="53"/>
      <c r="AH941" s="53"/>
      <c r="AI941" s="53"/>
      <c r="AJ941" s="53"/>
      <c r="AK941" s="53"/>
      <c r="AL941" s="53"/>
      <c r="AM941" s="53"/>
      <c r="AN941" s="53"/>
      <c r="AO941" s="53"/>
      <c r="AP941" s="53"/>
      <c r="AQ941" s="53"/>
      <c r="AR941" s="53"/>
      <c r="AS941" s="53"/>
      <c r="AT941" s="53"/>
      <c r="AU941" s="53"/>
      <c r="AV941" s="53"/>
      <c r="AW941" s="53"/>
      <c r="AX941" s="53"/>
      <c r="AY941" s="53"/>
      <c r="AZ941" s="36"/>
      <c r="BA941" s="36"/>
    </row>
    <row r="942" ht="15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  <c r="AC942" s="53"/>
      <c r="AD942" s="53"/>
      <c r="AE942" s="53"/>
      <c r="AF942" s="53"/>
      <c r="AG942" s="53"/>
      <c r="AH942" s="53"/>
      <c r="AI942" s="53"/>
      <c r="AJ942" s="53"/>
      <c r="AK942" s="53"/>
      <c r="AL942" s="53"/>
      <c r="AM942" s="53"/>
      <c r="AN942" s="53"/>
      <c r="AO942" s="53"/>
      <c r="AP942" s="53"/>
      <c r="AQ942" s="53"/>
      <c r="AR942" s="53"/>
      <c r="AS942" s="53"/>
      <c r="AT942" s="53"/>
      <c r="AU942" s="53"/>
      <c r="AV942" s="53"/>
      <c r="AW942" s="53"/>
      <c r="AX942" s="53"/>
      <c r="AY942" s="53"/>
      <c r="AZ942" s="36"/>
      <c r="BA942" s="36"/>
    </row>
    <row r="943" ht="15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  <c r="AC943" s="53"/>
      <c r="AD943" s="53"/>
      <c r="AE943" s="53"/>
      <c r="AF943" s="53"/>
      <c r="AG943" s="53"/>
      <c r="AH943" s="53"/>
      <c r="AI943" s="53"/>
      <c r="AJ943" s="53"/>
      <c r="AK943" s="53"/>
      <c r="AL943" s="53"/>
      <c r="AM943" s="53"/>
      <c r="AN943" s="53"/>
      <c r="AO943" s="53"/>
      <c r="AP943" s="53"/>
      <c r="AQ943" s="53"/>
      <c r="AR943" s="53"/>
      <c r="AS943" s="53"/>
      <c r="AT943" s="53"/>
      <c r="AU943" s="53"/>
      <c r="AV943" s="53"/>
      <c r="AW943" s="53"/>
      <c r="AX943" s="53"/>
      <c r="AY943" s="53"/>
      <c r="AZ943" s="36"/>
      <c r="BA943" s="36"/>
    </row>
    <row r="944" ht="15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  <c r="AC944" s="53"/>
      <c r="AD944" s="53"/>
      <c r="AE944" s="53"/>
      <c r="AF944" s="53"/>
      <c r="AG944" s="53"/>
      <c r="AH944" s="53"/>
      <c r="AI944" s="53"/>
      <c r="AJ944" s="53"/>
      <c r="AK944" s="53"/>
      <c r="AL944" s="53"/>
      <c r="AM944" s="53"/>
      <c r="AN944" s="53"/>
      <c r="AO944" s="53"/>
      <c r="AP944" s="53"/>
      <c r="AQ944" s="53"/>
      <c r="AR944" s="53"/>
      <c r="AS944" s="53"/>
      <c r="AT944" s="53"/>
      <c r="AU944" s="53"/>
      <c r="AV944" s="53"/>
      <c r="AW944" s="53"/>
      <c r="AX944" s="53"/>
      <c r="AY944" s="53"/>
      <c r="AZ944" s="36"/>
      <c r="BA944" s="36"/>
    </row>
    <row r="945" ht="15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  <c r="AC945" s="53"/>
      <c r="AD945" s="53"/>
      <c r="AE945" s="53"/>
      <c r="AF945" s="53"/>
      <c r="AG945" s="53"/>
      <c r="AH945" s="53"/>
      <c r="AI945" s="53"/>
      <c r="AJ945" s="53"/>
      <c r="AK945" s="53"/>
      <c r="AL945" s="53"/>
      <c r="AM945" s="53"/>
      <c r="AN945" s="53"/>
      <c r="AO945" s="53"/>
      <c r="AP945" s="53"/>
      <c r="AQ945" s="53"/>
      <c r="AR945" s="53"/>
      <c r="AS945" s="53"/>
      <c r="AT945" s="53"/>
      <c r="AU945" s="53"/>
      <c r="AV945" s="53"/>
      <c r="AW945" s="53"/>
      <c r="AX945" s="53"/>
      <c r="AY945" s="53"/>
      <c r="AZ945" s="36"/>
      <c r="BA945" s="36"/>
    </row>
    <row r="946" ht="15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  <c r="AC946" s="53"/>
      <c r="AD946" s="53"/>
      <c r="AE946" s="53"/>
      <c r="AF946" s="53"/>
      <c r="AG946" s="53"/>
      <c r="AH946" s="53"/>
      <c r="AI946" s="53"/>
      <c r="AJ946" s="53"/>
      <c r="AK946" s="53"/>
      <c r="AL946" s="53"/>
      <c r="AM946" s="53"/>
      <c r="AN946" s="53"/>
      <c r="AO946" s="53"/>
      <c r="AP946" s="53"/>
      <c r="AQ946" s="53"/>
      <c r="AR946" s="53"/>
      <c r="AS946" s="53"/>
      <c r="AT946" s="53"/>
      <c r="AU946" s="53"/>
      <c r="AV946" s="53"/>
      <c r="AW946" s="53"/>
      <c r="AX946" s="53"/>
      <c r="AY946" s="53"/>
      <c r="AZ946" s="36"/>
      <c r="BA946" s="36"/>
    </row>
    <row r="947" ht="15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  <c r="AC947" s="53"/>
      <c r="AD947" s="53"/>
      <c r="AE947" s="53"/>
      <c r="AF947" s="53"/>
      <c r="AG947" s="53"/>
      <c r="AH947" s="53"/>
      <c r="AI947" s="53"/>
      <c r="AJ947" s="53"/>
      <c r="AK947" s="53"/>
      <c r="AL947" s="53"/>
      <c r="AM947" s="53"/>
      <c r="AN947" s="53"/>
      <c r="AO947" s="53"/>
      <c r="AP947" s="53"/>
      <c r="AQ947" s="53"/>
      <c r="AR947" s="53"/>
      <c r="AS947" s="53"/>
      <c r="AT947" s="53"/>
      <c r="AU947" s="53"/>
      <c r="AV947" s="53"/>
      <c r="AW947" s="53"/>
      <c r="AX947" s="53"/>
      <c r="AY947" s="53"/>
      <c r="AZ947" s="36"/>
      <c r="BA947" s="36"/>
    </row>
    <row r="948" ht="15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  <c r="AC948" s="53"/>
      <c r="AD948" s="53"/>
      <c r="AE948" s="53"/>
      <c r="AF948" s="53"/>
      <c r="AG948" s="53"/>
      <c r="AH948" s="53"/>
      <c r="AI948" s="53"/>
      <c r="AJ948" s="53"/>
      <c r="AK948" s="53"/>
      <c r="AL948" s="53"/>
      <c r="AM948" s="53"/>
      <c r="AN948" s="53"/>
      <c r="AO948" s="53"/>
      <c r="AP948" s="53"/>
      <c r="AQ948" s="53"/>
      <c r="AR948" s="53"/>
      <c r="AS948" s="53"/>
      <c r="AT948" s="53"/>
      <c r="AU948" s="53"/>
      <c r="AV948" s="53"/>
      <c r="AW948" s="53"/>
      <c r="AX948" s="53"/>
      <c r="AY948" s="53"/>
      <c r="AZ948" s="36"/>
      <c r="BA948" s="36"/>
    </row>
    <row r="949" ht="15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  <c r="AC949" s="53"/>
      <c r="AD949" s="53"/>
      <c r="AE949" s="53"/>
      <c r="AF949" s="53"/>
      <c r="AG949" s="53"/>
      <c r="AH949" s="53"/>
      <c r="AI949" s="53"/>
      <c r="AJ949" s="53"/>
      <c r="AK949" s="53"/>
      <c r="AL949" s="53"/>
      <c r="AM949" s="53"/>
      <c r="AN949" s="53"/>
      <c r="AO949" s="53"/>
      <c r="AP949" s="53"/>
      <c r="AQ949" s="53"/>
      <c r="AR949" s="53"/>
      <c r="AS949" s="53"/>
      <c r="AT949" s="53"/>
      <c r="AU949" s="53"/>
      <c r="AV949" s="53"/>
      <c r="AW949" s="53"/>
      <c r="AX949" s="53"/>
      <c r="AY949" s="53"/>
      <c r="AZ949" s="36"/>
      <c r="BA949" s="36"/>
    </row>
    <row r="950" ht="15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  <c r="AC950" s="53"/>
      <c r="AD950" s="53"/>
      <c r="AE950" s="53"/>
      <c r="AF950" s="53"/>
      <c r="AG950" s="53"/>
      <c r="AH950" s="53"/>
      <c r="AI950" s="53"/>
      <c r="AJ950" s="53"/>
      <c r="AK950" s="53"/>
      <c r="AL950" s="53"/>
      <c r="AM950" s="53"/>
      <c r="AN950" s="53"/>
      <c r="AO950" s="53"/>
      <c r="AP950" s="53"/>
      <c r="AQ950" s="53"/>
      <c r="AR950" s="53"/>
      <c r="AS950" s="53"/>
      <c r="AT950" s="53"/>
      <c r="AU950" s="53"/>
      <c r="AV950" s="53"/>
      <c r="AW950" s="53"/>
      <c r="AX950" s="53"/>
      <c r="AY950" s="53"/>
      <c r="AZ950" s="36"/>
      <c r="BA950" s="36"/>
    </row>
    <row r="951" ht="15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  <c r="AC951" s="53"/>
      <c r="AD951" s="53"/>
      <c r="AE951" s="53"/>
      <c r="AF951" s="53"/>
      <c r="AG951" s="53"/>
      <c r="AH951" s="53"/>
      <c r="AI951" s="53"/>
      <c r="AJ951" s="53"/>
      <c r="AK951" s="53"/>
      <c r="AL951" s="53"/>
      <c r="AM951" s="53"/>
      <c r="AN951" s="53"/>
      <c r="AO951" s="53"/>
      <c r="AP951" s="53"/>
      <c r="AQ951" s="53"/>
      <c r="AR951" s="53"/>
      <c r="AS951" s="53"/>
      <c r="AT951" s="53"/>
      <c r="AU951" s="53"/>
      <c r="AV951" s="53"/>
      <c r="AW951" s="53"/>
      <c r="AX951" s="53"/>
      <c r="AY951" s="53"/>
      <c r="AZ951" s="36"/>
      <c r="BA951" s="36"/>
    </row>
    <row r="952" ht="15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  <c r="AC952" s="53"/>
      <c r="AD952" s="53"/>
      <c r="AE952" s="53"/>
      <c r="AF952" s="53"/>
      <c r="AG952" s="53"/>
      <c r="AH952" s="53"/>
      <c r="AI952" s="53"/>
      <c r="AJ952" s="53"/>
      <c r="AK952" s="53"/>
      <c r="AL952" s="53"/>
      <c r="AM952" s="53"/>
      <c r="AN952" s="53"/>
      <c r="AO952" s="53"/>
      <c r="AP952" s="53"/>
      <c r="AQ952" s="53"/>
      <c r="AR952" s="53"/>
      <c r="AS952" s="53"/>
      <c r="AT952" s="53"/>
      <c r="AU952" s="53"/>
      <c r="AV952" s="53"/>
      <c r="AW952" s="53"/>
      <c r="AX952" s="53"/>
      <c r="AY952" s="53"/>
      <c r="AZ952" s="36"/>
      <c r="BA952" s="36"/>
    </row>
    <row r="953" ht="15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  <c r="AC953" s="53"/>
      <c r="AD953" s="53"/>
      <c r="AE953" s="53"/>
      <c r="AF953" s="53"/>
      <c r="AG953" s="53"/>
      <c r="AH953" s="53"/>
      <c r="AI953" s="53"/>
      <c r="AJ953" s="53"/>
      <c r="AK953" s="53"/>
      <c r="AL953" s="53"/>
      <c r="AM953" s="53"/>
      <c r="AN953" s="53"/>
      <c r="AO953" s="53"/>
      <c r="AP953" s="53"/>
      <c r="AQ953" s="53"/>
      <c r="AR953" s="53"/>
      <c r="AS953" s="53"/>
      <c r="AT953" s="53"/>
      <c r="AU953" s="53"/>
      <c r="AV953" s="53"/>
      <c r="AW953" s="53"/>
      <c r="AX953" s="53"/>
      <c r="AY953" s="53"/>
      <c r="AZ953" s="36"/>
      <c r="BA953" s="36"/>
    </row>
    <row r="954" ht="15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  <c r="AC954" s="53"/>
      <c r="AD954" s="53"/>
      <c r="AE954" s="53"/>
      <c r="AF954" s="53"/>
      <c r="AG954" s="53"/>
      <c r="AH954" s="53"/>
      <c r="AI954" s="53"/>
      <c r="AJ954" s="53"/>
      <c r="AK954" s="53"/>
      <c r="AL954" s="53"/>
      <c r="AM954" s="53"/>
      <c r="AN954" s="53"/>
      <c r="AO954" s="53"/>
      <c r="AP954" s="53"/>
      <c r="AQ954" s="53"/>
      <c r="AR954" s="53"/>
      <c r="AS954" s="53"/>
      <c r="AT954" s="53"/>
      <c r="AU954" s="53"/>
      <c r="AV954" s="53"/>
      <c r="AW954" s="53"/>
      <c r="AX954" s="53"/>
      <c r="AY954" s="53"/>
      <c r="AZ954" s="36"/>
      <c r="BA954" s="36"/>
    </row>
    <row r="955" ht="15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  <c r="AC955" s="53"/>
      <c r="AD955" s="53"/>
      <c r="AE955" s="53"/>
      <c r="AF955" s="53"/>
      <c r="AG955" s="53"/>
      <c r="AH955" s="53"/>
      <c r="AI955" s="53"/>
      <c r="AJ955" s="53"/>
      <c r="AK955" s="53"/>
      <c r="AL955" s="53"/>
      <c r="AM955" s="53"/>
      <c r="AN955" s="53"/>
      <c r="AO955" s="53"/>
      <c r="AP955" s="53"/>
      <c r="AQ955" s="53"/>
      <c r="AR955" s="53"/>
      <c r="AS955" s="53"/>
      <c r="AT955" s="53"/>
      <c r="AU955" s="53"/>
      <c r="AV955" s="53"/>
      <c r="AW955" s="53"/>
      <c r="AX955" s="53"/>
      <c r="AY955" s="53"/>
      <c r="AZ955" s="36"/>
      <c r="BA955" s="36"/>
    </row>
    <row r="956" ht="15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  <c r="AC956" s="53"/>
      <c r="AD956" s="53"/>
      <c r="AE956" s="53"/>
      <c r="AF956" s="53"/>
      <c r="AG956" s="53"/>
      <c r="AH956" s="53"/>
      <c r="AI956" s="53"/>
      <c r="AJ956" s="53"/>
      <c r="AK956" s="53"/>
      <c r="AL956" s="53"/>
      <c r="AM956" s="53"/>
      <c r="AN956" s="53"/>
      <c r="AO956" s="53"/>
      <c r="AP956" s="53"/>
      <c r="AQ956" s="53"/>
      <c r="AR956" s="53"/>
      <c r="AS956" s="53"/>
      <c r="AT956" s="53"/>
      <c r="AU956" s="53"/>
      <c r="AV956" s="53"/>
      <c r="AW956" s="53"/>
      <c r="AX956" s="53"/>
      <c r="AY956" s="53"/>
      <c r="AZ956" s="36"/>
      <c r="BA956" s="36"/>
    </row>
    <row r="957" ht="15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  <c r="AC957" s="53"/>
      <c r="AD957" s="53"/>
      <c r="AE957" s="53"/>
      <c r="AF957" s="53"/>
      <c r="AG957" s="53"/>
      <c r="AH957" s="53"/>
      <c r="AI957" s="53"/>
      <c r="AJ957" s="53"/>
      <c r="AK957" s="53"/>
      <c r="AL957" s="53"/>
      <c r="AM957" s="53"/>
      <c r="AN957" s="53"/>
      <c r="AO957" s="53"/>
      <c r="AP957" s="53"/>
      <c r="AQ957" s="53"/>
      <c r="AR957" s="53"/>
      <c r="AS957" s="53"/>
      <c r="AT957" s="53"/>
      <c r="AU957" s="53"/>
      <c r="AV957" s="53"/>
      <c r="AW957" s="53"/>
      <c r="AX957" s="53"/>
      <c r="AY957" s="53"/>
      <c r="AZ957" s="36"/>
      <c r="BA957" s="36"/>
    </row>
    <row r="958" ht="15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  <c r="AC958" s="53"/>
      <c r="AD958" s="53"/>
      <c r="AE958" s="53"/>
      <c r="AF958" s="53"/>
      <c r="AG958" s="53"/>
      <c r="AH958" s="53"/>
      <c r="AI958" s="53"/>
      <c r="AJ958" s="53"/>
      <c r="AK958" s="53"/>
      <c r="AL958" s="53"/>
      <c r="AM958" s="53"/>
      <c r="AN958" s="53"/>
      <c r="AO958" s="53"/>
      <c r="AP958" s="53"/>
      <c r="AQ958" s="53"/>
      <c r="AR958" s="53"/>
      <c r="AS958" s="53"/>
      <c r="AT958" s="53"/>
      <c r="AU958" s="53"/>
      <c r="AV958" s="53"/>
      <c r="AW958" s="53"/>
      <c r="AX958" s="53"/>
      <c r="AY958" s="53"/>
      <c r="AZ958" s="36"/>
      <c r="BA958" s="36"/>
    </row>
    <row r="959" ht="15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  <c r="AC959" s="53"/>
      <c r="AD959" s="53"/>
      <c r="AE959" s="53"/>
      <c r="AF959" s="53"/>
      <c r="AG959" s="53"/>
      <c r="AH959" s="53"/>
      <c r="AI959" s="53"/>
      <c r="AJ959" s="53"/>
      <c r="AK959" s="53"/>
      <c r="AL959" s="53"/>
      <c r="AM959" s="53"/>
      <c r="AN959" s="53"/>
      <c r="AO959" s="53"/>
      <c r="AP959" s="53"/>
      <c r="AQ959" s="53"/>
      <c r="AR959" s="53"/>
      <c r="AS959" s="53"/>
      <c r="AT959" s="53"/>
      <c r="AU959" s="53"/>
      <c r="AV959" s="53"/>
      <c r="AW959" s="53"/>
      <c r="AX959" s="53"/>
      <c r="AY959" s="53"/>
      <c r="AZ959" s="36"/>
      <c r="BA959" s="36"/>
    </row>
    <row r="960" ht="15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  <c r="AC960" s="53"/>
      <c r="AD960" s="53"/>
      <c r="AE960" s="53"/>
      <c r="AF960" s="53"/>
      <c r="AG960" s="53"/>
      <c r="AH960" s="53"/>
      <c r="AI960" s="53"/>
      <c r="AJ960" s="53"/>
      <c r="AK960" s="53"/>
      <c r="AL960" s="53"/>
      <c r="AM960" s="53"/>
      <c r="AN960" s="53"/>
      <c r="AO960" s="53"/>
      <c r="AP960" s="53"/>
      <c r="AQ960" s="53"/>
      <c r="AR960" s="53"/>
      <c r="AS960" s="53"/>
      <c r="AT960" s="53"/>
      <c r="AU960" s="53"/>
      <c r="AV960" s="53"/>
      <c r="AW960" s="53"/>
      <c r="AX960" s="53"/>
      <c r="AY960" s="53"/>
      <c r="AZ960" s="36"/>
      <c r="BA960" s="36"/>
    </row>
    <row r="961" ht="15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  <c r="AC961" s="53"/>
      <c r="AD961" s="53"/>
      <c r="AE961" s="53"/>
      <c r="AF961" s="53"/>
      <c r="AG961" s="53"/>
      <c r="AH961" s="53"/>
      <c r="AI961" s="53"/>
      <c r="AJ961" s="53"/>
      <c r="AK961" s="53"/>
      <c r="AL961" s="53"/>
      <c r="AM961" s="53"/>
      <c r="AN961" s="53"/>
      <c r="AO961" s="53"/>
      <c r="AP961" s="53"/>
      <c r="AQ961" s="53"/>
      <c r="AR961" s="53"/>
      <c r="AS961" s="53"/>
      <c r="AT961" s="53"/>
      <c r="AU961" s="53"/>
      <c r="AV961" s="53"/>
      <c r="AW961" s="53"/>
      <c r="AX961" s="53"/>
      <c r="AY961" s="53"/>
      <c r="AZ961" s="36"/>
      <c r="BA961" s="36"/>
    </row>
    <row r="962" ht="15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  <c r="AC962" s="53"/>
      <c r="AD962" s="53"/>
      <c r="AE962" s="53"/>
      <c r="AF962" s="53"/>
      <c r="AG962" s="53"/>
      <c r="AH962" s="53"/>
      <c r="AI962" s="53"/>
      <c r="AJ962" s="53"/>
      <c r="AK962" s="53"/>
      <c r="AL962" s="53"/>
      <c r="AM962" s="53"/>
      <c r="AN962" s="53"/>
      <c r="AO962" s="53"/>
      <c r="AP962" s="53"/>
      <c r="AQ962" s="53"/>
      <c r="AR962" s="53"/>
      <c r="AS962" s="53"/>
      <c r="AT962" s="53"/>
      <c r="AU962" s="53"/>
      <c r="AV962" s="53"/>
      <c r="AW962" s="53"/>
      <c r="AX962" s="53"/>
      <c r="AY962" s="53"/>
      <c r="AZ962" s="36"/>
      <c r="BA962" s="36"/>
    </row>
    <row r="963" ht="15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  <c r="AC963" s="53"/>
      <c r="AD963" s="53"/>
      <c r="AE963" s="53"/>
      <c r="AF963" s="53"/>
      <c r="AG963" s="53"/>
      <c r="AH963" s="53"/>
      <c r="AI963" s="53"/>
      <c r="AJ963" s="53"/>
      <c r="AK963" s="53"/>
      <c r="AL963" s="53"/>
      <c r="AM963" s="53"/>
      <c r="AN963" s="53"/>
      <c r="AO963" s="53"/>
      <c r="AP963" s="53"/>
      <c r="AQ963" s="53"/>
      <c r="AR963" s="53"/>
      <c r="AS963" s="53"/>
      <c r="AT963" s="53"/>
      <c r="AU963" s="53"/>
      <c r="AV963" s="53"/>
      <c r="AW963" s="53"/>
      <c r="AX963" s="53"/>
      <c r="AY963" s="53"/>
      <c r="AZ963" s="36"/>
      <c r="BA963" s="36"/>
    </row>
    <row r="964" ht="15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  <c r="AC964" s="53"/>
      <c r="AD964" s="53"/>
      <c r="AE964" s="53"/>
      <c r="AF964" s="53"/>
      <c r="AG964" s="53"/>
      <c r="AH964" s="53"/>
      <c r="AI964" s="53"/>
      <c r="AJ964" s="53"/>
      <c r="AK964" s="53"/>
      <c r="AL964" s="53"/>
      <c r="AM964" s="53"/>
      <c r="AN964" s="53"/>
      <c r="AO964" s="53"/>
      <c r="AP964" s="53"/>
      <c r="AQ964" s="53"/>
      <c r="AR964" s="53"/>
      <c r="AS964" s="53"/>
      <c r="AT964" s="53"/>
      <c r="AU964" s="53"/>
      <c r="AV964" s="53"/>
      <c r="AW964" s="53"/>
      <c r="AX964" s="53"/>
      <c r="AY964" s="53"/>
      <c r="AZ964" s="36"/>
      <c r="BA964" s="36"/>
    </row>
    <row r="965" ht="15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  <c r="AC965" s="53"/>
      <c r="AD965" s="53"/>
      <c r="AE965" s="53"/>
      <c r="AF965" s="53"/>
      <c r="AG965" s="53"/>
      <c r="AH965" s="53"/>
      <c r="AI965" s="53"/>
      <c r="AJ965" s="53"/>
      <c r="AK965" s="53"/>
      <c r="AL965" s="53"/>
      <c r="AM965" s="53"/>
      <c r="AN965" s="53"/>
      <c r="AO965" s="53"/>
      <c r="AP965" s="53"/>
      <c r="AQ965" s="53"/>
      <c r="AR965" s="53"/>
      <c r="AS965" s="53"/>
      <c r="AT965" s="53"/>
      <c r="AU965" s="53"/>
      <c r="AV965" s="53"/>
      <c r="AW965" s="53"/>
      <c r="AX965" s="53"/>
      <c r="AY965" s="53"/>
      <c r="AZ965" s="36"/>
      <c r="BA965" s="36"/>
    </row>
    <row r="966" ht="15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  <c r="AC966" s="53"/>
      <c r="AD966" s="53"/>
      <c r="AE966" s="53"/>
      <c r="AF966" s="53"/>
      <c r="AG966" s="53"/>
      <c r="AH966" s="53"/>
      <c r="AI966" s="53"/>
      <c r="AJ966" s="53"/>
      <c r="AK966" s="53"/>
      <c r="AL966" s="53"/>
      <c r="AM966" s="53"/>
      <c r="AN966" s="53"/>
      <c r="AO966" s="53"/>
      <c r="AP966" s="53"/>
      <c r="AQ966" s="53"/>
      <c r="AR966" s="53"/>
      <c r="AS966" s="53"/>
      <c r="AT966" s="53"/>
      <c r="AU966" s="53"/>
      <c r="AV966" s="53"/>
      <c r="AW966" s="53"/>
      <c r="AX966" s="53"/>
      <c r="AY966" s="53"/>
      <c r="AZ966" s="36"/>
      <c r="BA966" s="36"/>
    </row>
    <row r="967" ht="15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  <c r="AC967" s="53"/>
      <c r="AD967" s="53"/>
      <c r="AE967" s="53"/>
      <c r="AF967" s="53"/>
      <c r="AG967" s="53"/>
      <c r="AH967" s="53"/>
      <c r="AI967" s="53"/>
      <c r="AJ967" s="53"/>
      <c r="AK967" s="53"/>
      <c r="AL967" s="53"/>
      <c r="AM967" s="53"/>
      <c r="AN967" s="53"/>
      <c r="AO967" s="53"/>
      <c r="AP967" s="53"/>
      <c r="AQ967" s="53"/>
      <c r="AR967" s="53"/>
      <c r="AS967" s="53"/>
      <c r="AT967" s="53"/>
      <c r="AU967" s="53"/>
      <c r="AV967" s="53"/>
      <c r="AW967" s="53"/>
      <c r="AX967" s="53"/>
      <c r="AY967" s="53"/>
      <c r="AZ967" s="36"/>
      <c r="BA967" s="36"/>
    </row>
    <row r="968" ht="15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  <c r="AC968" s="53"/>
      <c r="AD968" s="53"/>
      <c r="AE968" s="53"/>
      <c r="AF968" s="53"/>
      <c r="AG968" s="53"/>
      <c r="AH968" s="53"/>
      <c r="AI968" s="53"/>
      <c r="AJ968" s="53"/>
      <c r="AK968" s="53"/>
      <c r="AL968" s="53"/>
      <c r="AM968" s="53"/>
      <c r="AN968" s="53"/>
      <c r="AO968" s="53"/>
      <c r="AP968" s="53"/>
      <c r="AQ968" s="53"/>
      <c r="AR968" s="53"/>
      <c r="AS968" s="53"/>
      <c r="AT968" s="53"/>
      <c r="AU968" s="53"/>
      <c r="AV968" s="53"/>
      <c r="AW968" s="53"/>
      <c r="AX968" s="53"/>
      <c r="AY968" s="53"/>
      <c r="AZ968" s="36"/>
      <c r="BA968" s="36"/>
    </row>
    <row r="969" ht="15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  <c r="AC969" s="53"/>
      <c r="AD969" s="53"/>
      <c r="AE969" s="53"/>
      <c r="AF969" s="53"/>
      <c r="AG969" s="53"/>
      <c r="AH969" s="53"/>
      <c r="AI969" s="53"/>
      <c r="AJ969" s="53"/>
      <c r="AK969" s="53"/>
      <c r="AL969" s="53"/>
      <c r="AM969" s="53"/>
      <c r="AN969" s="53"/>
      <c r="AO969" s="53"/>
      <c r="AP969" s="53"/>
      <c r="AQ969" s="53"/>
      <c r="AR969" s="53"/>
      <c r="AS969" s="53"/>
      <c r="AT969" s="53"/>
      <c r="AU969" s="53"/>
      <c r="AV969" s="53"/>
      <c r="AW969" s="53"/>
      <c r="AX969" s="53"/>
      <c r="AY969" s="53"/>
      <c r="AZ969" s="36"/>
      <c r="BA969" s="36"/>
    </row>
    <row r="970" ht="15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  <c r="AC970" s="53"/>
      <c r="AD970" s="53"/>
      <c r="AE970" s="53"/>
      <c r="AF970" s="53"/>
      <c r="AG970" s="53"/>
      <c r="AH970" s="53"/>
      <c r="AI970" s="53"/>
      <c r="AJ970" s="53"/>
      <c r="AK970" s="53"/>
      <c r="AL970" s="53"/>
      <c r="AM970" s="53"/>
      <c r="AN970" s="53"/>
      <c r="AO970" s="53"/>
      <c r="AP970" s="53"/>
      <c r="AQ970" s="53"/>
      <c r="AR970" s="53"/>
      <c r="AS970" s="53"/>
      <c r="AT970" s="53"/>
      <c r="AU970" s="53"/>
      <c r="AV970" s="53"/>
      <c r="AW970" s="53"/>
      <c r="AX970" s="53"/>
      <c r="AY970" s="53"/>
      <c r="AZ970" s="36"/>
      <c r="BA970" s="36"/>
    </row>
    <row r="971" ht="15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  <c r="AC971" s="53"/>
      <c r="AD971" s="53"/>
      <c r="AE971" s="53"/>
      <c r="AF971" s="53"/>
      <c r="AG971" s="53"/>
      <c r="AH971" s="53"/>
      <c r="AI971" s="53"/>
      <c r="AJ971" s="53"/>
      <c r="AK971" s="53"/>
      <c r="AL971" s="53"/>
      <c r="AM971" s="53"/>
      <c r="AN971" s="53"/>
      <c r="AO971" s="53"/>
      <c r="AP971" s="53"/>
      <c r="AQ971" s="53"/>
      <c r="AR971" s="53"/>
      <c r="AS971" s="53"/>
      <c r="AT971" s="53"/>
      <c r="AU971" s="53"/>
      <c r="AV971" s="53"/>
      <c r="AW971" s="53"/>
      <c r="AX971" s="53"/>
      <c r="AY971" s="53"/>
      <c r="AZ971" s="36"/>
      <c r="BA971" s="36"/>
    </row>
    <row r="972" ht="15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  <c r="AC972" s="53"/>
      <c r="AD972" s="53"/>
      <c r="AE972" s="53"/>
      <c r="AF972" s="53"/>
      <c r="AG972" s="53"/>
      <c r="AH972" s="53"/>
      <c r="AI972" s="53"/>
      <c r="AJ972" s="53"/>
      <c r="AK972" s="53"/>
      <c r="AL972" s="53"/>
      <c r="AM972" s="53"/>
      <c r="AN972" s="53"/>
      <c r="AO972" s="53"/>
      <c r="AP972" s="53"/>
      <c r="AQ972" s="53"/>
      <c r="AR972" s="53"/>
      <c r="AS972" s="53"/>
      <c r="AT972" s="53"/>
      <c r="AU972" s="53"/>
      <c r="AV972" s="53"/>
      <c r="AW972" s="53"/>
      <c r="AX972" s="53"/>
      <c r="AY972" s="53"/>
      <c r="AZ972" s="36"/>
      <c r="BA972" s="36"/>
    </row>
    <row r="973" ht="15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  <c r="AC973" s="53"/>
      <c r="AD973" s="53"/>
      <c r="AE973" s="53"/>
      <c r="AF973" s="53"/>
      <c r="AG973" s="53"/>
      <c r="AH973" s="53"/>
      <c r="AI973" s="53"/>
      <c r="AJ973" s="53"/>
      <c r="AK973" s="53"/>
      <c r="AL973" s="53"/>
      <c r="AM973" s="53"/>
      <c r="AN973" s="53"/>
      <c r="AO973" s="53"/>
      <c r="AP973" s="53"/>
      <c r="AQ973" s="53"/>
      <c r="AR973" s="53"/>
      <c r="AS973" s="53"/>
      <c r="AT973" s="53"/>
      <c r="AU973" s="53"/>
      <c r="AV973" s="53"/>
      <c r="AW973" s="53"/>
      <c r="AX973" s="53"/>
      <c r="AY973" s="53"/>
      <c r="AZ973" s="36"/>
      <c r="BA973" s="36"/>
    </row>
    <row r="974" ht="15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  <c r="AC974" s="53"/>
      <c r="AD974" s="53"/>
      <c r="AE974" s="53"/>
      <c r="AF974" s="53"/>
      <c r="AG974" s="53"/>
      <c r="AH974" s="53"/>
      <c r="AI974" s="53"/>
      <c r="AJ974" s="53"/>
      <c r="AK974" s="53"/>
      <c r="AL974" s="53"/>
      <c r="AM974" s="53"/>
      <c r="AN974" s="53"/>
      <c r="AO974" s="53"/>
      <c r="AP974" s="53"/>
      <c r="AQ974" s="53"/>
      <c r="AR974" s="53"/>
      <c r="AS974" s="53"/>
      <c r="AT974" s="53"/>
      <c r="AU974" s="53"/>
      <c r="AV974" s="53"/>
      <c r="AW974" s="53"/>
      <c r="AX974" s="53"/>
      <c r="AY974" s="53"/>
      <c r="AZ974" s="36"/>
      <c r="BA974" s="36"/>
    </row>
    <row r="975" ht="15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  <c r="AC975" s="53"/>
      <c r="AD975" s="53"/>
      <c r="AE975" s="53"/>
      <c r="AF975" s="53"/>
      <c r="AG975" s="53"/>
      <c r="AH975" s="53"/>
      <c r="AI975" s="53"/>
      <c r="AJ975" s="53"/>
      <c r="AK975" s="53"/>
      <c r="AL975" s="53"/>
      <c r="AM975" s="53"/>
      <c r="AN975" s="53"/>
      <c r="AO975" s="53"/>
      <c r="AP975" s="53"/>
      <c r="AQ975" s="53"/>
      <c r="AR975" s="53"/>
      <c r="AS975" s="53"/>
      <c r="AT975" s="53"/>
      <c r="AU975" s="53"/>
      <c r="AV975" s="53"/>
      <c r="AW975" s="53"/>
      <c r="AX975" s="53"/>
      <c r="AY975" s="53"/>
      <c r="AZ975" s="36"/>
      <c r="BA975" s="36"/>
    </row>
    <row r="976" ht="15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  <c r="AC976" s="53"/>
      <c r="AD976" s="53"/>
      <c r="AE976" s="53"/>
      <c r="AF976" s="53"/>
      <c r="AG976" s="53"/>
      <c r="AH976" s="53"/>
      <c r="AI976" s="53"/>
      <c r="AJ976" s="53"/>
      <c r="AK976" s="53"/>
      <c r="AL976" s="53"/>
      <c r="AM976" s="53"/>
      <c r="AN976" s="53"/>
      <c r="AO976" s="53"/>
      <c r="AP976" s="53"/>
      <c r="AQ976" s="53"/>
      <c r="AR976" s="53"/>
      <c r="AS976" s="53"/>
      <c r="AT976" s="53"/>
      <c r="AU976" s="53"/>
      <c r="AV976" s="53"/>
      <c r="AW976" s="53"/>
      <c r="AX976" s="53"/>
      <c r="AY976" s="53"/>
      <c r="AZ976" s="36"/>
      <c r="BA976" s="36"/>
    </row>
    <row r="977" ht="15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  <c r="AC977" s="53"/>
      <c r="AD977" s="53"/>
      <c r="AE977" s="53"/>
      <c r="AF977" s="53"/>
      <c r="AG977" s="53"/>
      <c r="AH977" s="53"/>
      <c r="AI977" s="53"/>
      <c r="AJ977" s="53"/>
      <c r="AK977" s="53"/>
      <c r="AL977" s="53"/>
      <c r="AM977" s="53"/>
      <c r="AN977" s="53"/>
      <c r="AO977" s="53"/>
      <c r="AP977" s="53"/>
      <c r="AQ977" s="53"/>
      <c r="AR977" s="53"/>
      <c r="AS977" s="53"/>
      <c r="AT977" s="53"/>
      <c r="AU977" s="53"/>
      <c r="AV977" s="53"/>
      <c r="AW977" s="53"/>
      <c r="AX977" s="53"/>
      <c r="AY977" s="53"/>
      <c r="AZ977" s="36"/>
      <c r="BA977" s="36"/>
    </row>
    <row r="978" ht="15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  <c r="AC978" s="53"/>
      <c r="AD978" s="53"/>
      <c r="AE978" s="53"/>
      <c r="AF978" s="53"/>
      <c r="AG978" s="53"/>
      <c r="AH978" s="53"/>
      <c r="AI978" s="53"/>
      <c r="AJ978" s="53"/>
      <c r="AK978" s="53"/>
      <c r="AL978" s="53"/>
      <c r="AM978" s="53"/>
      <c r="AN978" s="53"/>
      <c r="AO978" s="53"/>
      <c r="AP978" s="53"/>
      <c r="AQ978" s="53"/>
      <c r="AR978" s="53"/>
      <c r="AS978" s="53"/>
      <c r="AT978" s="53"/>
      <c r="AU978" s="53"/>
      <c r="AV978" s="53"/>
      <c r="AW978" s="53"/>
      <c r="AX978" s="53"/>
      <c r="AY978" s="53"/>
      <c r="AZ978" s="36"/>
      <c r="BA978" s="36"/>
    </row>
    <row r="979" ht="15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  <c r="AC979" s="53"/>
      <c r="AD979" s="53"/>
      <c r="AE979" s="53"/>
      <c r="AF979" s="53"/>
      <c r="AG979" s="53"/>
      <c r="AH979" s="53"/>
      <c r="AI979" s="53"/>
      <c r="AJ979" s="53"/>
      <c r="AK979" s="53"/>
      <c r="AL979" s="53"/>
      <c r="AM979" s="53"/>
      <c r="AN979" s="53"/>
      <c r="AO979" s="53"/>
      <c r="AP979" s="53"/>
      <c r="AQ979" s="53"/>
      <c r="AR979" s="53"/>
      <c r="AS979" s="53"/>
      <c r="AT979" s="53"/>
      <c r="AU979" s="53"/>
      <c r="AV979" s="53"/>
      <c r="AW979" s="53"/>
      <c r="AX979" s="53"/>
      <c r="AY979" s="53"/>
      <c r="AZ979" s="36"/>
      <c r="BA979" s="36"/>
    </row>
    <row r="980" ht="15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  <c r="AC980" s="53"/>
      <c r="AD980" s="53"/>
      <c r="AE980" s="53"/>
      <c r="AF980" s="53"/>
      <c r="AG980" s="53"/>
      <c r="AH980" s="53"/>
      <c r="AI980" s="53"/>
      <c r="AJ980" s="53"/>
      <c r="AK980" s="53"/>
      <c r="AL980" s="53"/>
      <c r="AM980" s="53"/>
      <c r="AN980" s="53"/>
      <c r="AO980" s="53"/>
      <c r="AP980" s="53"/>
      <c r="AQ980" s="53"/>
      <c r="AR980" s="53"/>
      <c r="AS980" s="53"/>
      <c r="AT980" s="53"/>
      <c r="AU980" s="53"/>
      <c r="AV980" s="53"/>
      <c r="AW980" s="53"/>
      <c r="AX980" s="53"/>
      <c r="AY980" s="53"/>
      <c r="AZ980" s="36"/>
      <c r="BA980" s="36"/>
    </row>
    <row r="981" ht="15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  <c r="AC981" s="53"/>
      <c r="AD981" s="53"/>
      <c r="AE981" s="53"/>
      <c r="AF981" s="53"/>
      <c r="AG981" s="53"/>
      <c r="AH981" s="53"/>
      <c r="AI981" s="53"/>
      <c r="AJ981" s="53"/>
      <c r="AK981" s="53"/>
      <c r="AL981" s="53"/>
      <c r="AM981" s="53"/>
      <c r="AN981" s="53"/>
      <c r="AO981" s="53"/>
      <c r="AP981" s="53"/>
      <c r="AQ981" s="53"/>
      <c r="AR981" s="53"/>
      <c r="AS981" s="53"/>
      <c r="AT981" s="53"/>
      <c r="AU981" s="53"/>
      <c r="AV981" s="53"/>
      <c r="AW981" s="53"/>
      <c r="AX981" s="53"/>
      <c r="AY981" s="53"/>
      <c r="AZ981" s="36"/>
      <c r="BA981" s="36"/>
    </row>
    <row r="982" ht="15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  <c r="AC982" s="53"/>
      <c r="AD982" s="53"/>
      <c r="AE982" s="53"/>
      <c r="AF982" s="53"/>
      <c r="AG982" s="53"/>
      <c r="AH982" s="53"/>
      <c r="AI982" s="53"/>
      <c r="AJ982" s="53"/>
      <c r="AK982" s="53"/>
      <c r="AL982" s="53"/>
      <c r="AM982" s="53"/>
      <c r="AN982" s="53"/>
      <c r="AO982" s="53"/>
      <c r="AP982" s="53"/>
      <c r="AQ982" s="53"/>
      <c r="AR982" s="53"/>
      <c r="AS982" s="53"/>
      <c r="AT982" s="53"/>
      <c r="AU982" s="53"/>
      <c r="AV982" s="53"/>
      <c r="AW982" s="53"/>
      <c r="AX982" s="53"/>
      <c r="AY982" s="53"/>
      <c r="AZ982" s="36"/>
      <c r="BA982" s="36"/>
    </row>
    <row r="983" ht="15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  <c r="AC983" s="53"/>
      <c r="AD983" s="53"/>
      <c r="AE983" s="53"/>
      <c r="AF983" s="53"/>
      <c r="AG983" s="53"/>
      <c r="AH983" s="53"/>
      <c r="AI983" s="53"/>
      <c r="AJ983" s="53"/>
      <c r="AK983" s="53"/>
      <c r="AL983" s="53"/>
      <c r="AM983" s="53"/>
      <c r="AN983" s="53"/>
      <c r="AO983" s="53"/>
      <c r="AP983" s="53"/>
      <c r="AQ983" s="53"/>
      <c r="AR983" s="53"/>
      <c r="AS983" s="53"/>
      <c r="AT983" s="53"/>
      <c r="AU983" s="53"/>
      <c r="AV983" s="53"/>
      <c r="AW983" s="53"/>
      <c r="AX983" s="53"/>
      <c r="AY983" s="53"/>
      <c r="AZ983" s="36"/>
      <c r="BA983" s="36"/>
    </row>
    <row r="984" ht="15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  <c r="AC984" s="53"/>
      <c r="AD984" s="53"/>
      <c r="AE984" s="53"/>
      <c r="AF984" s="53"/>
      <c r="AG984" s="53"/>
      <c r="AH984" s="53"/>
      <c r="AI984" s="53"/>
      <c r="AJ984" s="53"/>
      <c r="AK984" s="53"/>
      <c r="AL984" s="53"/>
      <c r="AM984" s="53"/>
      <c r="AN984" s="53"/>
      <c r="AO984" s="53"/>
      <c r="AP984" s="53"/>
      <c r="AQ984" s="53"/>
      <c r="AR984" s="53"/>
      <c r="AS984" s="53"/>
      <c r="AT984" s="53"/>
      <c r="AU984" s="53"/>
      <c r="AV984" s="53"/>
      <c r="AW984" s="53"/>
      <c r="AX984" s="53"/>
      <c r="AY984" s="53"/>
      <c r="AZ984" s="36"/>
      <c r="BA984" s="36"/>
    </row>
    <row r="985" ht="15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  <c r="AC985" s="53"/>
      <c r="AD985" s="53"/>
      <c r="AE985" s="53"/>
      <c r="AF985" s="53"/>
      <c r="AG985" s="53"/>
      <c r="AH985" s="53"/>
      <c r="AI985" s="53"/>
      <c r="AJ985" s="53"/>
      <c r="AK985" s="53"/>
      <c r="AL985" s="53"/>
      <c r="AM985" s="53"/>
      <c r="AN985" s="53"/>
      <c r="AO985" s="53"/>
      <c r="AP985" s="53"/>
      <c r="AQ985" s="53"/>
      <c r="AR985" s="53"/>
      <c r="AS985" s="53"/>
      <c r="AT985" s="53"/>
      <c r="AU985" s="53"/>
      <c r="AV985" s="53"/>
      <c r="AW985" s="53"/>
      <c r="AX985" s="53"/>
      <c r="AY985" s="53"/>
      <c r="AZ985" s="36"/>
      <c r="BA985" s="36"/>
    </row>
    <row r="986" ht="15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  <c r="AC986" s="53"/>
      <c r="AD986" s="53"/>
      <c r="AE986" s="53"/>
      <c r="AF986" s="53"/>
      <c r="AG986" s="53"/>
      <c r="AH986" s="53"/>
      <c r="AI986" s="53"/>
      <c r="AJ986" s="53"/>
      <c r="AK986" s="53"/>
      <c r="AL986" s="53"/>
      <c r="AM986" s="53"/>
      <c r="AN986" s="53"/>
      <c r="AO986" s="53"/>
      <c r="AP986" s="53"/>
      <c r="AQ986" s="53"/>
      <c r="AR986" s="53"/>
      <c r="AS986" s="53"/>
      <c r="AT986" s="53"/>
      <c r="AU986" s="53"/>
      <c r="AV986" s="53"/>
      <c r="AW986" s="53"/>
      <c r="AX986" s="53"/>
      <c r="AY986" s="53"/>
      <c r="AZ986" s="36"/>
      <c r="BA986" s="36"/>
    </row>
    <row r="987" ht="15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  <c r="AC987" s="53"/>
      <c r="AD987" s="53"/>
      <c r="AE987" s="53"/>
      <c r="AF987" s="53"/>
      <c r="AG987" s="53"/>
      <c r="AH987" s="53"/>
      <c r="AI987" s="53"/>
      <c r="AJ987" s="53"/>
      <c r="AK987" s="53"/>
      <c r="AL987" s="53"/>
      <c r="AM987" s="53"/>
      <c r="AN987" s="53"/>
      <c r="AO987" s="53"/>
      <c r="AP987" s="53"/>
      <c r="AQ987" s="53"/>
      <c r="AR987" s="53"/>
      <c r="AS987" s="53"/>
      <c r="AT987" s="53"/>
      <c r="AU987" s="53"/>
      <c r="AV987" s="53"/>
      <c r="AW987" s="53"/>
      <c r="AX987" s="53"/>
      <c r="AY987" s="53"/>
      <c r="AZ987" s="36"/>
      <c r="BA987" s="36"/>
    </row>
    <row r="988" ht="15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  <c r="AC988" s="53"/>
      <c r="AD988" s="53"/>
      <c r="AE988" s="53"/>
      <c r="AF988" s="53"/>
      <c r="AG988" s="53"/>
      <c r="AH988" s="53"/>
      <c r="AI988" s="53"/>
      <c r="AJ988" s="53"/>
      <c r="AK988" s="53"/>
      <c r="AL988" s="53"/>
      <c r="AM988" s="53"/>
      <c r="AN988" s="53"/>
      <c r="AO988" s="53"/>
      <c r="AP988" s="53"/>
      <c r="AQ988" s="53"/>
      <c r="AR988" s="53"/>
      <c r="AS988" s="53"/>
      <c r="AT988" s="53"/>
      <c r="AU988" s="53"/>
      <c r="AV988" s="53"/>
      <c r="AW988" s="53"/>
      <c r="AX988" s="53"/>
      <c r="AY988" s="53"/>
      <c r="AZ988" s="36"/>
      <c r="BA988" s="36"/>
    </row>
    <row r="989" ht="15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  <c r="AC989" s="53"/>
      <c r="AD989" s="53"/>
      <c r="AE989" s="53"/>
      <c r="AF989" s="53"/>
      <c r="AG989" s="53"/>
      <c r="AH989" s="53"/>
      <c r="AI989" s="53"/>
      <c r="AJ989" s="53"/>
      <c r="AK989" s="53"/>
      <c r="AL989" s="53"/>
      <c r="AM989" s="53"/>
      <c r="AN989" s="53"/>
      <c r="AO989" s="53"/>
      <c r="AP989" s="53"/>
      <c r="AQ989" s="53"/>
      <c r="AR989" s="53"/>
      <c r="AS989" s="53"/>
      <c r="AT989" s="53"/>
      <c r="AU989" s="53"/>
      <c r="AV989" s="53"/>
      <c r="AW989" s="53"/>
      <c r="AX989" s="53"/>
      <c r="AY989" s="53"/>
      <c r="AZ989" s="36"/>
      <c r="BA989" s="36"/>
    </row>
    <row r="990" ht="15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  <c r="AC990" s="53"/>
      <c r="AD990" s="53"/>
      <c r="AE990" s="53"/>
      <c r="AF990" s="53"/>
      <c r="AG990" s="53"/>
      <c r="AH990" s="53"/>
      <c r="AI990" s="53"/>
      <c r="AJ990" s="53"/>
      <c r="AK990" s="53"/>
      <c r="AL990" s="53"/>
      <c r="AM990" s="53"/>
      <c r="AN990" s="53"/>
      <c r="AO990" s="53"/>
      <c r="AP990" s="53"/>
      <c r="AQ990" s="53"/>
      <c r="AR990" s="53"/>
      <c r="AS990" s="53"/>
      <c r="AT990" s="53"/>
      <c r="AU990" s="53"/>
      <c r="AV990" s="53"/>
      <c r="AW990" s="53"/>
      <c r="AX990" s="53"/>
      <c r="AY990" s="53"/>
      <c r="AZ990" s="36"/>
      <c r="BA990" s="36"/>
    </row>
    <row r="991" ht="15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  <c r="AC991" s="53"/>
      <c r="AD991" s="53"/>
      <c r="AE991" s="53"/>
      <c r="AF991" s="53"/>
      <c r="AG991" s="53"/>
      <c r="AH991" s="53"/>
      <c r="AI991" s="53"/>
      <c r="AJ991" s="53"/>
      <c r="AK991" s="53"/>
      <c r="AL991" s="53"/>
      <c r="AM991" s="53"/>
      <c r="AN991" s="53"/>
      <c r="AO991" s="53"/>
      <c r="AP991" s="53"/>
      <c r="AQ991" s="53"/>
      <c r="AR991" s="53"/>
      <c r="AS991" s="53"/>
      <c r="AT991" s="53"/>
      <c r="AU991" s="53"/>
      <c r="AV991" s="53"/>
      <c r="AW991" s="53"/>
      <c r="AX991" s="53"/>
      <c r="AY991" s="53"/>
      <c r="AZ991" s="36"/>
      <c r="BA991" s="36"/>
    </row>
    <row r="992" ht="15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  <c r="AC992" s="53"/>
      <c r="AD992" s="53"/>
      <c r="AE992" s="53"/>
      <c r="AF992" s="53"/>
      <c r="AG992" s="53"/>
      <c r="AH992" s="53"/>
      <c r="AI992" s="53"/>
      <c r="AJ992" s="53"/>
      <c r="AK992" s="53"/>
      <c r="AL992" s="53"/>
      <c r="AM992" s="53"/>
      <c r="AN992" s="53"/>
      <c r="AO992" s="53"/>
      <c r="AP992" s="53"/>
      <c r="AQ992" s="53"/>
      <c r="AR992" s="53"/>
      <c r="AS992" s="53"/>
      <c r="AT992" s="53"/>
      <c r="AU992" s="53"/>
      <c r="AV992" s="53"/>
      <c r="AW992" s="53"/>
      <c r="AX992" s="53"/>
      <c r="AY992" s="53"/>
      <c r="AZ992" s="36"/>
      <c r="BA992" s="36"/>
    </row>
    <row r="993" ht="15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  <c r="AC993" s="53"/>
      <c r="AD993" s="53"/>
      <c r="AE993" s="53"/>
      <c r="AF993" s="53"/>
      <c r="AG993" s="53"/>
      <c r="AH993" s="53"/>
      <c r="AI993" s="53"/>
      <c r="AJ993" s="53"/>
      <c r="AK993" s="53"/>
      <c r="AL993" s="53"/>
      <c r="AM993" s="53"/>
      <c r="AN993" s="53"/>
      <c r="AO993" s="53"/>
      <c r="AP993" s="53"/>
      <c r="AQ993" s="53"/>
      <c r="AR993" s="53"/>
      <c r="AS993" s="53"/>
      <c r="AT993" s="53"/>
      <c r="AU993" s="53"/>
      <c r="AV993" s="53"/>
      <c r="AW993" s="53"/>
      <c r="AX993" s="53"/>
      <c r="AY993" s="53"/>
      <c r="AZ993" s="36"/>
      <c r="BA993" s="36"/>
    </row>
    <row r="994" ht="15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  <c r="AC994" s="53"/>
      <c r="AD994" s="53"/>
      <c r="AE994" s="53"/>
      <c r="AF994" s="53"/>
      <c r="AG994" s="53"/>
      <c r="AH994" s="53"/>
      <c r="AI994" s="53"/>
      <c r="AJ994" s="53"/>
      <c r="AK994" s="53"/>
      <c r="AL994" s="53"/>
      <c r="AM994" s="53"/>
      <c r="AN994" s="53"/>
      <c r="AO994" s="53"/>
      <c r="AP994" s="53"/>
      <c r="AQ994" s="53"/>
      <c r="AR994" s="53"/>
      <c r="AS994" s="53"/>
      <c r="AT994" s="53"/>
      <c r="AU994" s="53"/>
      <c r="AV994" s="53"/>
      <c r="AW994" s="53"/>
      <c r="AX994" s="53"/>
      <c r="AY994" s="53"/>
      <c r="AZ994" s="36"/>
      <c r="BA994" s="36"/>
    </row>
    <row r="995" ht="15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  <c r="AC995" s="53"/>
      <c r="AD995" s="53"/>
      <c r="AE995" s="53"/>
      <c r="AF995" s="53"/>
      <c r="AG995" s="53"/>
      <c r="AH995" s="53"/>
      <c r="AI995" s="53"/>
      <c r="AJ995" s="53"/>
      <c r="AK995" s="53"/>
      <c r="AL995" s="53"/>
      <c r="AM995" s="53"/>
      <c r="AN995" s="53"/>
      <c r="AO995" s="53"/>
      <c r="AP995" s="53"/>
      <c r="AQ995" s="53"/>
      <c r="AR995" s="53"/>
      <c r="AS995" s="53"/>
      <c r="AT995" s="53"/>
      <c r="AU995" s="53"/>
      <c r="AV995" s="53"/>
      <c r="AW995" s="53"/>
      <c r="AX995" s="53"/>
      <c r="AY995" s="53"/>
      <c r="AZ995" s="36"/>
      <c r="BA995" s="36"/>
    </row>
    <row r="996" ht="15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  <c r="AC996" s="53"/>
      <c r="AD996" s="53"/>
      <c r="AE996" s="53"/>
      <c r="AF996" s="53"/>
      <c r="AG996" s="53"/>
      <c r="AH996" s="53"/>
      <c r="AI996" s="53"/>
      <c r="AJ996" s="53"/>
      <c r="AK996" s="53"/>
      <c r="AL996" s="53"/>
      <c r="AM996" s="53"/>
      <c r="AN996" s="53"/>
      <c r="AO996" s="53"/>
      <c r="AP996" s="53"/>
      <c r="AQ996" s="53"/>
      <c r="AR996" s="53"/>
      <c r="AS996" s="53"/>
      <c r="AT996" s="53"/>
      <c r="AU996" s="53"/>
      <c r="AV996" s="53"/>
      <c r="AW996" s="53"/>
      <c r="AX996" s="53"/>
      <c r="AY996" s="53"/>
      <c r="AZ996" s="36"/>
      <c r="BA996" s="36"/>
    </row>
    <row r="997" ht="15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  <c r="AC997" s="53"/>
      <c r="AD997" s="53"/>
      <c r="AE997" s="53"/>
      <c r="AF997" s="53"/>
      <c r="AG997" s="53"/>
      <c r="AH997" s="53"/>
      <c r="AI997" s="53"/>
      <c r="AJ997" s="53"/>
      <c r="AK997" s="53"/>
      <c r="AL997" s="53"/>
      <c r="AM997" s="53"/>
      <c r="AN997" s="53"/>
      <c r="AO997" s="53"/>
      <c r="AP997" s="53"/>
      <c r="AQ997" s="53"/>
      <c r="AR997" s="53"/>
      <c r="AS997" s="53"/>
      <c r="AT997" s="53"/>
      <c r="AU997" s="53"/>
      <c r="AV997" s="53"/>
      <c r="AW997" s="53"/>
      <c r="AX997" s="53"/>
      <c r="AY997" s="53"/>
      <c r="AZ997" s="36"/>
      <c r="BA997" s="36"/>
    </row>
    <row r="998" ht="15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  <c r="AA998" s="53"/>
      <c r="AB998" s="53"/>
      <c r="AC998" s="53"/>
      <c r="AD998" s="53"/>
      <c r="AE998" s="53"/>
      <c r="AF998" s="53"/>
      <c r="AG998" s="53"/>
      <c r="AH998" s="53"/>
      <c r="AI998" s="53"/>
      <c r="AJ998" s="53"/>
      <c r="AK998" s="53"/>
      <c r="AL998" s="53"/>
      <c r="AM998" s="53"/>
      <c r="AN998" s="53"/>
      <c r="AO998" s="53"/>
      <c r="AP998" s="53"/>
      <c r="AQ998" s="53"/>
      <c r="AR998" s="53"/>
      <c r="AS998" s="53"/>
      <c r="AT998" s="53"/>
      <c r="AU998" s="53"/>
      <c r="AV998" s="53"/>
      <c r="AW998" s="53"/>
      <c r="AX998" s="53"/>
      <c r="AY998" s="53"/>
      <c r="AZ998" s="36"/>
      <c r="BA998" s="36"/>
    </row>
    <row r="999" ht="15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  <c r="AA999" s="53"/>
      <c r="AB999" s="53"/>
      <c r="AC999" s="53"/>
      <c r="AD999" s="53"/>
      <c r="AE999" s="53"/>
      <c r="AF999" s="53"/>
      <c r="AG999" s="53"/>
      <c r="AH999" s="53"/>
      <c r="AI999" s="53"/>
      <c r="AJ999" s="53"/>
      <c r="AK999" s="53"/>
      <c r="AL999" s="53"/>
      <c r="AM999" s="53"/>
      <c r="AN999" s="53"/>
      <c r="AO999" s="53"/>
      <c r="AP999" s="53"/>
      <c r="AQ999" s="53"/>
      <c r="AR999" s="53"/>
      <c r="AS999" s="53"/>
      <c r="AT999" s="53"/>
      <c r="AU999" s="53"/>
      <c r="AV999" s="53"/>
      <c r="AW999" s="53"/>
      <c r="AX999" s="53"/>
      <c r="AY999" s="53"/>
      <c r="AZ999" s="36"/>
      <c r="BA999" s="36"/>
    </row>
    <row r="1000" ht="15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  <c r="AA1000" s="53"/>
      <c r="AB1000" s="53"/>
      <c r="AC1000" s="53"/>
      <c r="AD1000" s="53"/>
      <c r="AE1000" s="53"/>
      <c r="AF1000" s="53"/>
      <c r="AG1000" s="53"/>
      <c r="AH1000" s="53"/>
      <c r="AI1000" s="53"/>
      <c r="AJ1000" s="53"/>
      <c r="AK1000" s="53"/>
      <c r="AL1000" s="53"/>
      <c r="AM1000" s="53"/>
      <c r="AN1000" s="53"/>
      <c r="AO1000" s="53"/>
      <c r="AP1000" s="53"/>
      <c r="AQ1000" s="53"/>
      <c r="AR1000" s="53"/>
      <c r="AS1000" s="53"/>
      <c r="AT1000" s="53"/>
      <c r="AU1000" s="53"/>
      <c r="AV1000" s="53"/>
      <c r="AW1000" s="53"/>
      <c r="AX1000" s="53"/>
      <c r="AY1000" s="53"/>
      <c r="AZ1000" s="36"/>
      <c r="BA1000" s="3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20.25"/>
    <col customWidth="1" min="4" max="4" width="22.13"/>
    <col customWidth="1" min="5" max="5" width="23.75"/>
  </cols>
  <sheetData>
    <row r="1">
      <c r="A1" s="74" t="s">
        <v>59</v>
      </c>
      <c r="B1" s="74" t="s">
        <v>2</v>
      </c>
      <c r="C1" s="75" t="s">
        <v>60</v>
      </c>
      <c r="D1" s="74" t="s">
        <v>41</v>
      </c>
      <c r="E1" s="4" t="s">
        <v>9</v>
      </c>
      <c r="F1" s="75" t="s">
        <v>67</v>
      </c>
      <c r="G1" s="75" t="s">
        <v>68</v>
      </c>
      <c r="H1" s="75" t="s">
        <v>69</v>
      </c>
    </row>
    <row r="2">
      <c r="A2" s="74">
        <v>232.0</v>
      </c>
      <c r="B2" s="74">
        <v>7.5</v>
      </c>
      <c r="C2" s="75">
        <v>1.0</v>
      </c>
      <c r="D2" s="74">
        <v>9.799734694881025</v>
      </c>
      <c r="E2" s="46">
        <v>24.525</v>
      </c>
      <c r="F2" s="39">
        <f t="shared" ref="F2:G2" si="1">average(D2:D11)</f>
        <v>13.24193024</v>
      </c>
      <c r="G2" s="39">
        <f t="shared" si="1"/>
        <v>23.7525</v>
      </c>
      <c r="H2" s="39">
        <f>count(D2:D11)</f>
        <v>10</v>
      </c>
    </row>
    <row r="3">
      <c r="A3" s="74">
        <v>232.0</v>
      </c>
      <c r="B3" s="74">
        <v>7.5</v>
      </c>
      <c r="C3" s="75">
        <v>1.0</v>
      </c>
      <c r="D3" s="74">
        <v>6.433887313746564</v>
      </c>
      <c r="E3" s="46">
        <v>21.525</v>
      </c>
      <c r="G3" s="75"/>
    </row>
    <row r="4">
      <c r="A4" s="74">
        <v>232.0</v>
      </c>
      <c r="B4" s="74">
        <v>7.5</v>
      </c>
      <c r="C4" s="75">
        <v>1.0</v>
      </c>
      <c r="D4" s="74">
        <v>12.086598424612616</v>
      </c>
      <c r="E4" s="46">
        <v>22.6</v>
      </c>
      <c r="G4" s="75"/>
    </row>
    <row r="5">
      <c r="A5" s="74">
        <v>232.0</v>
      </c>
      <c r="B5" s="74">
        <v>7.5</v>
      </c>
      <c r="C5" s="75">
        <v>1.0</v>
      </c>
      <c r="D5" s="74">
        <v>16.59780417500333</v>
      </c>
      <c r="E5" s="46">
        <v>23.9</v>
      </c>
      <c r="G5" s="75"/>
    </row>
    <row r="6">
      <c r="A6" s="74">
        <v>232.0</v>
      </c>
      <c r="B6" s="74">
        <v>7.5</v>
      </c>
      <c r="C6" s="75">
        <v>1.0</v>
      </c>
      <c r="D6" s="74">
        <v>23.532391522920047</v>
      </c>
      <c r="E6" s="46">
        <v>19.325</v>
      </c>
      <c r="G6" s="75"/>
    </row>
    <row r="7">
      <c r="A7" s="74">
        <v>232.0</v>
      </c>
      <c r="B7" s="74">
        <v>7.5</v>
      </c>
      <c r="C7" s="75">
        <v>1.0</v>
      </c>
      <c r="D7" s="74">
        <v>12.634329471045211</v>
      </c>
      <c r="E7" s="46">
        <v>22.6</v>
      </c>
      <c r="G7" s="75"/>
    </row>
    <row r="8">
      <c r="A8" s="74">
        <v>232.0</v>
      </c>
      <c r="B8" s="74">
        <v>7.5</v>
      </c>
      <c r="C8" s="75">
        <v>1.0</v>
      </c>
      <c r="D8" s="74">
        <v>14.650414758866068</v>
      </c>
      <c r="E8" s="50">
        <v>26.1</v>
      </c>
      <c r="G8" s="75"/>
    </row>
    <row r="9">
      <c r="A9" s="74">
        <v>232.0</v>
      </c>
      <c r="B9" s="74">
        <v>7.5</v>
      </c>
      <c r="C9" s="75">
        <v>1.0</v>
      </c>
      <c r="D9" s="74">
        <v>11.428583716514641</v>
      </c>
      <c r="E9" s="50">
        <v>26.4</v>
      </c>
      <c r="G9" s="75"/>
    </row>
    <row r="10">
      <c r="A10" s="74">
        <v>232.0</v>
      </c>
      <c r="B10" s="74">
        <v>7.5</v>
      </c>
      <c r="C10" s="75">
        <v>1.0</v>
      </c>
      <c r="D10" s="74">
        <v>12.675437183324112</v>
      </c>
      <c r="E10" s="50">
        <v>25.8</v>
      </c>
      <c r="G10" s="75"/>
    </row>
    <row r="11">
      <c r="A11" s="74">
        <v>232.0</v>
      </c>
      <c r="B11" s="74">
        <v>7.5</v>
      </c>
      <c r="C11" s="75">
        <v>1.0</v>
      </c>
      <c r="D11" s="74">
        <v>12.580121142872832</v>
      </c>
      <c r="E11" s="50">
        <v>24.75</v>
      </c>
      <c r="G11" s="75"/>
    </row>
    <row r="12">
      <c r="A12" s="74">
        <v>232.0</v>
      </c>
      <c r="B12" s="74">
        <v>7.5</v>
      </c>
      <c r="C12" s="75">
        <v>2.0</v>
      </c>
      <c r="D12" s="74">
        <v>0.6889284241440915</v>
      </c>
      <c r="E12" s="46">
        <v>29.0</v>
      </c>
      <c r="F12" s="39">
        <f t="shared" ref="F12:G12" si="2">average(D12:D20)</f>
        <v>8.294052041</v>
      </c>
      <c r="G12" s="39">
        <f t="shared" si="2"/>
        <v>22.6</v>
      </c>
      <c r="H12" s="39">
        <f>count(D12:D20)</f>
        <v>9</v>
      </c>
    </row>
    <row r="13">
      <c r="A13" s="74">
        <v>232.0</v>
      </c>
      <c r="B13" s="74">
        <v>7.5</v>
      </c>
      <c r="C13" s="75">
        <v>2.0</v>
      </c>
      <c r="D13" s="74">
        <v>16.484525942213228</v>
      </c>
      <c r="E13" s="46">
        <v>21.625</v>
      </c>
    </row>
    <row r="14">
      <c r="A14" s="74">
        <v>232.0</v>
      </c>
      <c r="B14" s="74">
        <v>7.5</v>
      </c>
      <c r="C14" s="75">
        <v>2.0</v>
      </c>
      <c r="D14" s="74">
        <v>2.8042630128918145</v>
      </c>
      <c r="E14" s="46">
        <v>18.125</v>
      </c>
    </row>
    <row r="15">
      <c r="A15" s="74">
        <v>232.0</v>
      </c>
      <c r="B15" s="74">
        <v>7.5</v>
      </c>
      <c r="C15" s="75">
        <v>2.0</v>
      </c>
      <c r="D15" s="74">
        <v>5.3842906660326095</v>
      </c>
      <c r="E15" s="46">
        <v>23.55</v>
      </c>
    </row>
    <row r="16">
      <c r="A16" s="74">
        <v>232.0</v>
      </c>
      <c r="B16" s="74">
        <v>7.5</v>
      </c>
      <c r="C16" s="75">
        <v>2.0</v>
      </c>
      <c r="D16" s="74">
        <v>2.3372084627368945</v>
      </c>
      <c r="E16" s="46">
        <v>18.4</v>
      </c>
    </row>
    <row r="17">
      <c r="A17" s="74">
        <v>232.0</v>
      </c>
      <c r="B17" s="74">
        <v>7.5</v>
      </c>
      <c r="C17" s="75">
        <v>2.0</v>
      </c>
      <c r="D17" s="74">
        <v>9.795904809841831</v>
      </c>
      <c r="E17" s="50">
        <v>23.6</v>
      </c>
    </row>
    <row r="18">
      <c r="A18" s="74">
        <v>232.0</v>
      </c>
      <c r="B18" s="74">
        <v>7.5</v>
      </c>
      <c r="C18" s="75">
        <v>2.0</v>
      </c>
      <c r="D18" s="74">
        <v>8.460984000781782</v>
      </c>
      <c r="E18" s="50">
        <v>24.0</v>
      </c>
    </row>
    <row r="19">
      <c r="A19" s="74">
        <v>232.0</v>
      </c>
      <c r="B19" s="74">
        <v>7.5</v>
      </c>
      <c r="C19" s="75">
        <v>2.0</v>
      </c>
      <c r="D19" s="74">
        <v>12.853421889618247</v>
      </c>
      <c r="E19" s="50">
        <v>22.6</v>
      </c>
    </row>
    <row r="20">
      <c r="A20" s="74">
        <v>232.0</v>
      </c>
      <c r="B20" s="74">
        <v>7.5</v>
      </c>
      <c r="C20" s="75">
        <v>2.0</v>
      </c>
      <c r="D20" s="74">
        <v>15.836941161101233</v>
      </c>
      <c r="E20" s="50">
        <v>22.5</v>
      </c>
    </row>
    <row r="21">
      <c r="A21" s="74">
        <v>232.0</v>
      </c>
      <c r="B21" s="74">
        <v>7.5</v>
      </c>
      <c r="C21" s="75">
        <v>3.0</v>
      </c>
      <c r="D21" s="74">
        <v>2.145549321333092</v>
      </c>
      <c r="E21" s="46">
        <v>21.0</v>
      </c>
      <c r="F21" s="39">
        <f t="shared" ref="F21:G21" si="3">average(D21:D30)</f>
        <v>6.882399912</v>
      </c>
      <c r="G21" s="39">
        <f t="shared" si="3"/>
        <v>20.8975</v>
      </c>
      <c r="H21" s="39">
        <f>count(D21:D30)</f>
        <v>10</v>
      </c>
    </row>
    <row r="22">
      <c r="A22" s="74">
        <v>232.0</v>
      </c>
      <c r="B22" s="74">
        <v>7.5</v>
      </c>
      <c r="C22" s="75">
        <v>3.0</v>
      </c>
      <c r="D22" s="74">
        <v>13.504478811658633</v>
      </c>
      <c r="E22" s="46">
        <v>21.775</v>
      </c>
    </row>
    <row r="23">
      <c r="A23" s="74">
        <v>232.0</v>
      </c>
      <c r="B23" s="74">
        <v>7.5</v>
      </c>
      <c r="C23" s="75">
        <v>3.0</v>
      </c>
      <c r="D23" s="74">
        <v>6.565032390711926</v>
      </c>
      <c r="E23" s="46">
        <v>22.325</v>
      </c>
    </row>
    <row r="24">
      <c r="A24" s="74">
        <v>232.0</v>
      </c>
      <c r="B24" s="74">
        <v>7.5</v>
      </c>
      <c r="C24" s="75">
        <v>3.0</v>
      </c>
      <c r="D24" s="74">
        <v>0.0</v>
      </c>
      <c r="E24" s="46">
        <v>13.925</v>
      </c>
    </row>
    <row r="25">
      <c r="A25" s="74">
        <v>232.0</v>
      </c>
      <c r="B25" s="74">
        <v>7.5</v>
      </c>
      <c r="C25" s="75">
        <v>3.0</v>
      </c>
      <c r="D25" s="74">
        <v>0.786231614046511</v>
      </c>
      <c r="E25" s="46">
        <v>18.2</v>
      </c>
    </row>
    <row r="26">
      <c r="A26" s="74">
        <v>232.0</v>
      </c>
      <c r="B26" s="74">
        <v>7.5</v>
      </c>
      <c r="C26" s="75">
        <v>3.0</v>
      </c>
      <c r="D26" s="74">
        <v>1.7219500395894025</v>
      </c>
      <c r="E26" s="46">
        <v>17.05</v>
      </c>
    </row>
    <row r="27">
      <c r="A27" s="74">
        <v>232.0</v>
      </c>
      <c r="B27" s="74">
        <v>7.5</v>
      </c>
      <c r="C27" s="75">
        <v>3.0</v>
      </c>
      <c r="D27" s="74">
        <v>10.114404534802205</v>
      </c>
      <c r="E27" s="50">
        <v>27.8</v>
      </c>
    </row>
    <row r="28">
      <c r="A28" s="74">
        <v>232.0</v>
      </c>
      <c r="B28" s="74">
        <v>7.5</v>
      </c>
      <c r="C28" s="75">
        <v>3.0</v>
      </c>
      <c r="D28" s="74">
        <v>10.520385778497728</v>
      </c>
      <c r="E28" s="50">
        <v>23.8</v>
      </c>
    </row>
    <row r="29">
      <c r="A29" s="74">
        <v>232.0</v>
      </c>
      <c r="B29" s="74">
        <v>7.5</v>
      </c>
      <c r="C29" s="75">
        <v>3.0</v>
      </c>
      <c r="D29" s="74">
        <v>10.635099892365965</v>
      </c>
      <c r="E29" s="50">
        <v>21.8</v>
      </c>
    </row>
    <row r="30">
      <c r="A30" s="74">
        <v>232.0</v>
      </c>
      <c r="B30" s="74">
        <v>7.5</v>
      </c>
      <c r="C30" s="75">
        <v>3.0</v>
      </c>
      <c r="D30" s="74">
        <v>12.830866741377747</v>
      </c>
      <c r="E30" s="50">
        <v>21.3</v>
      </c>
    </row>
    <row r="31">
      <c r="A31" s="74">
        <v>232.0</v>
      </c>
      <c r="B31" s="74">
        <v>7.5</v>
      </c>
      <c r="C31" s="75">
        <v>4.0</v>
      </c>
      <c r="D31" s="74">
        <v>6.058925486594517</v>
      </c>
      <c r="E31" s="46">
        <v>25.2</v>
      </c>
      <c r="F31" s="39">
        <f t="shared" ref="F31:G31" si="4">average(D31:D40)</f>
        <v>8.096939438</v>
      </c>
      <c r="G31" s="39">
        <f t="shared" si="4"/>
        <v>21.9325</v>
      </c>
      <c r="H31" s="39">
        <f>count(D31:D40)</f>
        <v>10</v>
      </c>
    </row>
    <row r="32">
      <c r="A32" s="74">
        <v>232.0</v>
      </c>
      <c r="B32" s="74">
        <v>7.5</v>
      </c>
      <c r="C32" s="75">
        <v>4.0</v>
      </c>
      <c r="D32" s="74">
        <v>4.6255908945009665</v>
      </c>
      <c r="E32" s="46">
        <v>14.925</v>
      </c>
    </row>
    <row r="33">
      <c r="A33" s="74">
        <v>232.0</v>
      </c>
      <c r="B33" s="74">
        <v>7.5</v>
      </c>
      <c r="C33" s="75">
        <v>4.0</v>
      </c>
      <c r="D33" s="74">
        <v>9.080799280682864</v>
      </c>
      <c r="E33" s="46">
        <v>19.2</v>
      </c>
    </row>
    <row r="34">
      <c r="A34" s="74">
        <v>232.0</v>
      </c>
      <c r="B34" s="74">
        <v>7.5</v>
      </c>
      <c r="C34" s="75">
        <v>4.0</v>
      </c>
      <c r="D34" s="74">
        <v>6.998153206944786</v>
      </c>
      <c r="E34" s="46">
        <v>21.1</v>
      </c>
    </row>
    <row r="35">
      <c r="A35" s="74">
        <v>232.0</v>
      </c>
      <c r="B35" s="74">
        <v>7.5</v>
      </c>
      <c r="C35" s="75">
        <v>4.0</v>
      </c>
      <c r="D35" s="74">
        <v>10.466621820308236</v>
      </c>
      <c r="E35" s="46">
        <v>19.5</v>
      </c>
    </row>
    <row r="36">
      <c r="A36" s="74">
        <v>232.0</v>
      </c>
      <c r="B36" s="74">
        <v>7.5</v>
      </c>
      <c r="C36" s="75">
        <v>4.0</v>
      </c>
      <c r="D36" s="74">
        <v>8.963981515089069</v>
      </c>
      <c r="E36" s="46">
        <v>23.85</v>
      </c>
    </row>
    <row r="37">
      <c r="A37" s="74">
        <v>232.0</v>
      </c>
      <c r="B37" s="74">
        <v>7.5</v>
      </c>
      <c r="C37" s="75">
        <v>4.0</v>
      </c>
      <c r="D37" s="74">
        <v>6.369126393803352</v>
      </c>
      <c r="E37" s="50">
        <v>24.1</v>
      </c>
    </row>
    <row r="38">
      <c r="A38" s="74">
        <v>232.0</v>
      </c>
      <c r="B38" s="74">
        <v>7.5</v>
      </c>
      <c r="C38" s="75">
        <v>4.0</v>
      </c>
      <c r="D38" s="74">
        <v>5.340300293661302</v>
      </c>
      <c r="E38" s="50">
        <v>25.5</v>
      </c>
    </row>
    <row r="39">
      <c r="A39" s="74">
        <v>232.0</v>
      </c>
      <c r="B39" s="74">
        <v>7.5</v>
      </c>
      <c r="C39" s="75">
        <v>4.0</v>
      </c>
      <c r="D39" s="74">
        <v>6.595405530605179</v>
      </c>
      <c r="E39" s="50">
        <v>19.5</v>
      </c>
    </row>
    <row r="40">
      <c r="A40" s="74">
        <v>232.0</v>
      </c>
      <c r="B40" s="74">
        <v>7.5</v>
      </c>
      <c r="C40" s="75">
        <v>4.0</v>
      </c>
      <c r="D40" s="74">
        <v>16.470489961332397</v>
      </c>
      <c r="E40" s="50">
        <v>26.45</v>
      </c>
    </row>
    <row r="41">
      <c r="A41" s="74">
        <v>232.0</v>
      </c>
      <c r="B41" s="74">
        <v>7.5</v>
      </c>
      <c r="C41" s="75">
        <v>5.0</v>
      </c>
      <c r="D41" s="74">
        <v>7.891641211414084</v>
      </c>
      <c r="E41" s="46">
        <v>25.7</v>
      </c>
      <c r="F41" s="39">
        <f t="shared" ref="F41:G41" si="5">average(D41:D50)</f>
        <v>5.577122468</v>
      </c>
      <c r="G41" s="39">
        <f t="shared" si="5"/>
        <v>22.4</v>
      </c>
      <c r="H41" s="39">
        <f>count(D41:D50)</f>
        <v>10</v>
      </c>
    </row>
    <row r="42">
      <c r="A42" s="74">
        <v>232.0</v>
      </c>
      <c r="B42" s="74">
        <v>7.5</v>
      </c>
      <c r="C42" s="75">
        <v>5.0</v>
      </c>
      <c r="D42" s="74">
        <v>6.788629360972152</v>
      </c>
      <c r="E42" s="46">
        <v>21.9</v>
      </c>
    </row>
    <row r="43">
      <c r="A43" s="74">
        <v>232.0</v>
      </c>
      <c r="B43" s="74">
        <v>7.5</v>
      </c>
      <c r="C43" s="75">
        <v>5.0</v>
      </c>
      <c r="D43" s="74">
        <v>9.78354414082167</v>
      </c>
      <c r="E43" s="46">
        <v>21.2</v>
      </c>
    </row>
    <row r="44">
      <c r="A44" s="74">
        <v>232.0</v>
      </c>
      <c r="B44" s="74">
        <v>7.5</v>
      </c>
      <c r="C44" s="75">
        <v>5.0</v>
      </c>
      <c r="D44" s="74">
        <v>3.102183984089</v>
      </c>
      <c r="E44" s="46">
        <v>20.55</v>
      </c>
    </row>
    <row r="45">
      <c r="A45" s="74">
        <v>232.0</v>
      </c>
      <c r="B45" s="74">
        <v>7.5</v>
      </c>
      <c r="C45" s="75">
        <v>5.0</v>
      </c>
      <c r="D45" s="74">
        <v>0.0</v>
      </c>
      <c r="E45" s="46">
        <v>16.35</v>
      </c>
    </row>
    <row r="46">
      <c r="A46" s="74">
        <v>232.0</v>
      </c>
      <c r="B46" s="74">
        <v>7.5</v>
      </c>
      <c r="C46" s="75">
        <v>5.0</v>
      </c>
      <c r="D46" s="74">
        <v>1.769358343381792</v>
      </c>
      <c r="E46" s="46">
        <v>20.2</v>
      </c>
    </row>
    <row r="47">
      <c r="A47" s="74">
        <v>232.0</v>
      </c>
      <c r="B47" s="74">
        <v>7.5</v>
      </c>
      <c r="C47" s="75">
        <v>5.0</v>
      </c>
      <c r="D47" s="74">
        <v>2.8835038396469423</v>
      </c>
      <c r="E47" s="50">
        <v>24.9</v>
      </c>
    </row>
    <row r="48">
      <c r="A48" s="74">
        <v>232.0</v>
      </c>
      <c r="B48" s="74">
        <v>7.5</v>
      </c>
      <c r="C48" s="75">
        <v>5.0</v>
      </c>
      <c r="D48" s="74">
        <v>6.07088832937193</v>
      </c>
      <c r="E48" s="50">
        <v>24.6</v>
      </c>
    </row>
    <row r="49">
      <c r="A49" s="74">
        <v>232.0</v>
      </c>
      <c r="B49" s="74">
        <v>7.5</v>
      </c>
      <c r="C49" s="75">
        <v>5.0</v>
      </c>
      <c r="D49" s="74">
        <v>9.749788417215473</v>
      </c>
      <c r="E49" s="50">
        <v>24.3</v>
      </c>
    </row>
    <row r="50">
      <c r="A50" s="74">
        <v>232.0</v>
      </c>
      <c r="B50" s="74">
        <v>7.5</v>
      </c>
      <c r="C50" s="75">
        <v>5.0</v>
      </c>
      <c r="D50" s="74">
        <v>7.731687051286452</v>
      </c>
      <c r="E50" s="50">
        <v>24.3</v>
      </c>
    </row>
    <row r="51">
      <c r="A51" s="74">
        <v>232.0</v>
      </c>
      <c r="B51" s="74">
        <v>7.5</v>
      </c>
      <c r="C51" s="75">
        <v>6.0</v>
      </c>
      <c r="D51" s="74">
        <v>12.4339490217603</v>
      </c>
      <c r="E51" s="46">
        <v>18.4</v>
      </c>
      <c r="F51" s="39">
        <f t="shared" ref="F51:G51" si="6">average(D51:D60)</f>
        <v>4.141373226</v>
      </c>
      <c r="G51" s="39">
        <f t="shared" si="6"/>
        <v>19.31944444</v>
      </c>
      <c r="H51" s="39">
        <f>count(D51:D60)</f>
        <v>9</v>
      </c>
    </row>
    <row r="52">
      <c r="A52" s="74">
        <v>232.0</v>
      </c>
      <c r="B52" s="74">
        <v>7.5</v>
      </c>
      <c r="C52" s="75">
        <v>6.0</v>
      </c>
      <c r="D52" s="74">
        <v>5.1367609962530105</v>
      </c>
      <c r="E52" s="46">
        <v>17.35</v>
      </c>
    </row>
    <row r="53">
      <c r="A53" s="74">
        <v>232.0</v>
      </c>
      <c r="B53" s="74">
        <v>7.5</v>
      </c>
      <c r="C53" s="75">
        <v>6.0</v>
      </c>
      <c r="D53" s="74">
        <v>1.294497320749946</v>
      </c>
      <c r="E53" s="46">
        <v>15.85</v>
      </c>
    </row>
    <row r="54">
      <c r="A54" s="74">
        <v>232.0</v>
      </c>
      <c r="B54" s="74">
        <v>7.5</v>
      </c>
      <c r="C54" s="75">
        <v>6.0</v>
      </c>
      <c r="D54" s="74">
        <v>1.1673515585682974</v>
      </c>
      <c r="E54" s="46">
        <v>15.675</v>
      </c>
    </row>
    <row r="55">
      <c r="A55" s="74">
        <v>232.0</v>
      </c>
      <c r="B55" s="74">
        <v>7.5</v>
      </c>
      <c r="C55" s="75">
        <v>6.0</v>
      </c>
      <c r="D55" s="74">
        <v>1.067968011153872</v>
      </c>
      <c r="E55" s="46">
        <v>29.7</v>
      </c>
    </row>
    <row r="56">
      <c r="A56" s="74">
        <v>232.0</v>
      </c>
      <c r="B56" s="74">
        <v>7.5</v>
      </c>
      <c r="C56" s="75">
        <v>6.0</v>
      </c>
      <c r="D56" s="74">
        <v>0.0</v>
      </c>
      <c r="E56" s="46">
        <v>11.0</v>
      </c>
    </row>
    <row r="57">
      <c r="A57" s="74">
        <v>232.0</v>
      </c>
      <c r="B57" s="74">
        <v>7.5</v>
      </c>
      <c r="C57" s="75">
        <v>6.0</v>
      </c>
      <c r="D57" s="74">
        <v>12.248319988083395</v>
      </c>
      <c r="E57" s="50">
        <v>24.1</v>
      </c>
    </row>
    <row r="58">
      <c r="A58" s="74">
        <v>232.0</v>
      </c>
      <c r="B58" s="74">
        <v>7.5</v>
      </c>
      <c r="C58" s="75">
        <v>6.0</v>
      </c>
      <c r="D58" s="74">
        <v>3.92351213385626</v>
      </c>
      <c r="E58" s="50">
        <v>22.1</v>
      </c>
    </row>
    <row r="59">
      <c r="A59" s="74">
        <v>232.0</v>
      </c>
      <c r="B59" s="74">
        <v>7.5</v>
      </c>
      <c r="C59" s="75">
        <v>6.0</v>
      </c>
      <c r="D59" s="74"/>
      <c r="E59" s="50"/>
    </row>
    <row r="60">
      <c r="A60" s="74">
        <v>232.0</v>
      </c>
      <c r="B60" s="74">
        <v>7.5</v>
      </c>
      <c r="C60" s="75">
        <v>6.0</v>
      </c>
      <c r="D60" s="74">
        <v>0.0</v>
      </c>
      <c r="E60" s="50">
        <v>19.7</v>
      </c>
    </row>
    <row r="61">
      <c r="A61" s="74">
        <v>232.0</v>
      </c>
      <c r="B61" s="74">
        <v>7.5</v>
      </c>
      <c r="C61" s="75">
        <v>7.0</v>
      </c>
      <c r="D61" s="74">
        <v>7.136391179016792</v>
      </c>
      <c r="E61" s="50">
        <v>24.6</v>
      </c>
      <c r="F61" s="39">
        <f t="shared" ref="F61:G61" si="7">average(D61:D64)</f>
        <v>6.205303846</v>
      </c>
      <c r="G61" s="39">
        <f t="shared" si="7"/>
        <v>20.375</v>
      </c>
      <c r="H61" s="39">
        <f>COUNT(E61:E64)</f>
        <v>4</v>
      </c>
    </row>
    <row r="62">
      <c r="A62" s="74">
        <v>232.0</v>
      </c>
      <c r="B62" s="74">
        <v>7.5</v>
      </c>
      <c r="C62" s="75">
        <v>7.0</v>
      </c>
      <c r="D62" s="74">
        <v>1.8937310682924497</v>
      </c>
      <c r="E62" s="50">
        <v>16.1</v>
      </c>
    </row>
    <row r="63">
      <c r="A63" s="74">
        <v>232.0</v>
      </c>
      <c r="B63" s="74">
        <v>7.5</v>
      </c>
      <c r="C63" s="75">
        <v>7.0</v>
      </c>
      <c r="D63" s="74">
        <v>13.762056419355323</v>
      </c>
      <c r="E63" s="50">
        <v>21.5</v>
      </c>
    </row>
    <row r="64">
      <c r="A64" s="74">
        <v>232.0</v>
      </c>
      <c r="B64" s="74">
        <v>7.5</v>
      </c>
      <c r="C64" s="75">
        <v>7.0</v>
      </c>
      <c r="D64" s="74">
        <v>2.029036716650435</v>
      </c>
      <c r="E64" s="50">
        <v>19.3</v>
      </c>
    </row>
    <row r="65">
      <c r="A65" s="74">
        <v>232.0</v>
      </c>
      <c r="B65" s="74">
        <v>7.5</v>
      </c>
      <c r="C65" s="75">
        <v>8.0</v>
      </c>
      <c r="D65" s="74">
        <v>15.081857981763589</v>
      </c>
      <c r="E65" s="46">
        <v>16.35</v>
      </c>
      <c r="F65" s="39">
        <f t="shared" ref="F65:G65" si="8">average(D65:D74)</f>
        <v>9.627828774</v>
      </c>
      <c r="G65" s="39">
        <f t="shared" si="8"/>
        <v>21.44</v>
      </c>
      <c r="H65" s="39">
        <f>count(D65:D74)</f>
        <v>10</v>
      </c>
    </row>
    <row r="66">
      <c r="A66" s="74">
        <v>232.0</v>
      </c>
      <c r="B66" s="74">
        <v>7.5</v>
      </c>
      <c r="C66" s="75">
        <v>8.0</v>
      </c>
      <c r="D66" s="74">
        <v>11.519181590337269</v>
      </c>
      <c r="E66" s="46">
        <v>22.45</v>
      </c>
    </row>
    <row r="67">
      <c r="A67" s="74">
        <v>232.0</v>
      </c>
      <c r="B67" s="74">
        <v>7.5</v>
      </c>
      <c r="C67" s="75">
        <v>8.0</v>
      </c>
      <c r="D67" s="74">
        <v>10.716760546050239</v>
      </c>
      <c r="E67" s="46">
        <v>23.0</v>
      </c>
    </row>
    <row r="68">
      <c r="A68" s="74">
        <v>232.0</v>
      </c>
      <c r="B68" s="74">
        <v>7.5</v>
      </c>
      <c r="C68" s="75">
        <v>8.0</v>
      </c>
      <c r="D68" s="74">
        <v>12.934262907976052</v>
      </c>
      <c r="E68" s="46">
        <v>22.95</v>
      </c>
    </row>
    <row r="69">
      <c r="A69" s="74">
        <v>232.0</v>
      </c>
      <c r="B69" s="74">
        <v>7.5</v>
      </c>
      <c r="C69" s="75">
        <v>8.0</v>
      </c>
      <c r="D69" s="74">
        <v>15.860777047093213</v>
      </c>
      <c r="E69" s="46">
        <v>20.45</v>
      </c>
    </row>
    <row r="70">
      <c r="A70" s="74">
        <v>232.0</v>
      </c>
      <c r="B70" s="74">
        <v>7.5</v>
      </c>
      <c r="C70" s="75">
        <v>8.0</v>
      </c>
      <c r="D70" s="74">
        <v>1.4850888373865359</v>
      </c>
      <c r="E70" s="46">
        <v>16.25</v>
      </c>
    </row>
    <row r="71">
      <c r="A71" s="74">
        <v>232.0</v>
      </c>
      <c r="B71" s="74">
        <v>7.5</v>
      </c>
      <c r="C71" s="75">
        <v>8.0</v>
      </c>
      <c r="D71" s="74">
        <v>9.000592035350433</v>
      </c>
      <c r="E71" s="50">
        <v>24.2</v>
      </c>
    </row>
    <row r="72">
      <c r="A72" s="74">
        <v>232.0</v>
      </c>
      <c r="B72" s="74">
        <v>7.5</v>
      </c>
      <c r="C72" s="75">
        <v>8.0</v>
      </c>
      <c r="D72" s="74">
        <v>6.937926588146216</v>
      </c>
      <c r="E72" s="50">
        <v>22.6</v>
      </c>
    </row>
    <row r="73">
      <c r="A73" s="74">
        <v>232.0</v>
      </c>
      <c r="B73" s="74">
        <v>7.5</v>
      </c>
      <c r="C73" s="75">
        <v>8.0</v>
      </c>
      <c r="D73" s="74">
        <v>4.4163282991054045</v>
      </c>
      <c r="E73" s="50">
        <v>23.55</v>
      </c>
    </row>
    <row r="74">
      <c r="A74" s="74">
        <v>232.0</v>
      </c>
      <c r="B74" s="74">
        <v>7.5</v>
      </c>
      <c r="C74" s="75">
        <v>8.0</v>
      </c>
      <c r="D74" s="74">
        <v>8.325511905775468</v>
      </c>
      <c r="E74" s="50">
        <v>22.6</v>
      </c>
    </row>
    <row r="75">
      <c r="A75" s="74">
        <v>244.0</v>
      </c>
      <c r="B75" s="74">
        <v>7.5</v>
      </c>
      <c r="C75" s="75">
        <v>1.0</v>
      </c>
      <c r="D75" s="74">
        <v>11.303820774036092</v>
      </c>
      <c r="E75" s="50">
        <v>30.3</v>
      </c>
      <c r="F75" s="39">
        <f t="shared" ref="F75:G75" si="9">average(D75:D78)</f>
        <v>12.3526121</v>
      </c>
      <c r="G75" s="39">
        <f t="shared" si="9"/>
        <v>28.7875</v>
      </c>
      <c r="H75" s="39">
        <f>COUNT(E75:E78)</f>
        <v>4</v>
      </c>
    </row>
    <row r="76">
      <c r="A76" s="74">
        <v>244.0</v>
      </c>
      <c r="B76" s="74">
        <v>7.5</v>
      </c>
      <c r="C76" s="75">
        <v>1.0</v>
      </c>
      <c r="D76" s="74">
        <v>15.553278500602405</v>
      </c>
      <c r="E76" s="50">
        <v>27.7</v>
      </c>
    </row>
    <row r="77">
      <c r="A77" s="74">
        <v>244.0</v>
      </c>
      <c r="B77" s="74">
        <v>7.5</v>
      </c>
      <c r="C77" s="75">
        <v>1.0</v>
      </c>
      <c r="D77" s="74">
        <v>12.961195776270287</v>
      </c>
      <c r="E77" s="50">
        <v>29.0</v>
      </c>
    </row>
    <row r="78">
      <c r="A78" s="74">
        <v>244.0</v>
      </c>
      <c r="B78" s="74">
        <v>7.5</v>
      </c>
      <c r="C78" s="75">
        <v>1.0</v>
      </c>
      <c r="D78" s="74">
        <v>9.592153335996793</v>
      </c>
      <c r="E78" s="50">
        <v>28.15</v>
      </c>
    </row>
    <row r="79">
      <c r="A79" s="74">
        <v>244.0</v>
      </c>
      <c r="B79" s="74">
        <v>7.5</v>
      </c>
      <c r="C79" s="75">
        <v>2.0</v>
      </c>
      <c r="D79" s="74">
        <v>9.65648788799672</v>
      </c>
      <c r="E79" s="50">
        <v>31.5</v>
      </c>
      <c r="F79" s="39">
        <f t="shared" ref="F79:G79" si="10">average(D79:D82)</f>
        <v>10.44822176</v>
      </c>
      <c r="G79" s="39">
        <f t="shared" si="10"/>
        <v>28.7125</v>
      </c>
      <c r="H79" s="39">
        <f>COUNT(E79:E82)</f>
        <v>4</v>
      </c>
    </row>
    <row r="80">
      <c r="A80" s="74">
        <v>244.0</v>
      </c>
      <c r="B80" s="74">
        <v>7.5</v>
      </c>
      <c r="C80" s="75">
        <v>2.0</v>
      </c>
      <c r="D80" s="74">
        <v>13.7013555190951</v>
      </c>
      <c r="E80" s="50">
        <v>28.9</v>
      </c>
    </row>
    <row r="81">
      <c r="A81" s="74">
        <v>244.0</v>
      </c>
      <c r="B81" s="74">
        <v>7.5</v>
      </c>
      <c r="C81" s="75">
        <v>2.0</v>
      </c>
      <c r="D81" s="74">
        <v>10.184754900064336</v>
      </c>
      <c r="E81" s="50">
        <v>30.6</v>
      </c>
    </row>
    <row r="82">
      <c r="A82" s="74">
        <v>244.0</v>
      </c>
      <c r="B82" s="74">
        <v>7.5</v>
      </c>
      <c r="C82" s="75">
        <v>2.0</v>
      </c>
      <c r="D82" s="74">
        <v>8.250288719301707</v>
      </c>
      <c r="E82" s="50">
        <v>23.85</v>
      </c>
    </row>
    <row r="83">
      <c r="A83" s="74">
        <v>244.0</v>
      </c>
      <c r="B83" s="74">
        <v>7.5</v>
      </c>
      <c r="C83" s="75">
        <v>3.0</v>
      </c>
      <c r="D83" s="74">
        <v>13.16934827424828</v>
      </c>
      <c r="E83" s="50">
        <v>35.8</v>
      </c>
      <c r="F83" s="39">
        <f t="shared" ref="F83:G83" si="11">average(D83:D86)</f>
        <v>14.0060107</v>
      </c>
      <c r="G83" s="39">
        <f t="shared" si="11"/>
        <v>34.3</v>
      </c>
      <c r="H83" s="39">
        <f>COUNT(E83:E86)</f>
        <v>4</v>
      </c>
    </row>
    <row r="84">
      <c r="A84" s="74">
        <v>244.0</v>
      </c>
      <c r="B84" s="74">
        <v>7.5</v>
      </c>
      <c r="C84" s="75">
        <v>3.0</v>
      </c>
      <c r="D84" s="74">
        <v>14.61786592014277</v>
      </c>
      <c r="E84" s="50">
        <v>35.0</v>
      </c>
    </row>
    <row r="85">
      <c r="A85" s="74">
        <v>244.0</v>
      </c>
      <c r="B85" s="74">
        <v>7.5</v>
      </c>
      <c r="C85" s="75">
        <v>3.0</v>
      </c>
      <c r="D85" s="74">
        <v>13.841317315178387</v>
      </c>
      <c r="E85" s="50">
        <v>33.15</v>
      </c>
    </row>
    <row r="86">
      <c r="A86" s="74">
        <v>244.0</v>
      </c>
      <c r="B86" s="74">
        <v>7.5</v>
      </c>
      <c r="C86" s="75">
        <v>3.0</v>
      </c>
      <c r="D86" s="74">
        <v>14.395511273998181</v>
      </c>
      <c r="E86" s="50">
        <v>33.25</v>
      </c>
    </row>
    <row r="87">
      <c r="A87" s="74">
        <v>244.0</v>
      </c>
      <c r="B87" s="74">
        <v>7.5</v>
      </c>
      <c r="C87" s="75">
        <v>4.0</v>
      </c>
      <c r="D87" s="74">
        <v>11.135491363297495</v>
      </c>
      <c r="E87" s="50">
        <v>35.3</v>
      </c>
      <c r="F87" s="39">
        <f t="shared" ref="F87:G87" si="12">average(D87:D90)</f>
        <v>7.983888021</v>
      </c>
      <c r="G87" s="39">
        <f t="shared" si="12"/>
        <v>34.4</v>
      </c>
      <c r="H87" s="39">
        <f>COUNT(E87:E90)</f>
        <v>3</v>
      </c>
    </row>
    <row r="88">
      <c r="A88" s="74">
        <v>244.0</v>
      </c>
      <c r="B88" s="74">
        <v>7.5</v>
      </c>
      <c r="C88" s="75">
        <v>4.0</v>
      </c>
      <c r="D88" s="74">
        <v>8.150586436434327</v>
      </c>
      <c r="E88" s="50">
        <v>36.1</v>
      </c>
    </row>
    <row r="89">
      <c r="A89" s="74">
        <v>244.0</v>
      </c>
      <c r="B89" s="74">
        <v>7.5</v>
      </c>
      <c r="C89" s="75">
        <v>4.0</v>
      </c>
      <c r="D89" s="74">
        <v>4.665586264180194</v>
      </c>
      <c r="E89" s="50">
        <v>31.8</v>
      </c>
    </row>
    <row r="90">
      <c r="A90" s="74">
        <v>244.0</v>
      </c>
      <c r="B90" s="74">
        <v>7.5</v>
      </c>
      <c r="C90" s="75">
        <v>4.0</v>
      </c>
      <c r="D90" s="74"/>
      <c r="E90" s="50"/>
    </row>
    <row r="91">
      <c r="A91" s="74">
        <v>244.0</v>
      </c>
      <c r="B91" s="74">
        <v>7.5</v>
      </c>
      <c r="C91" s="75">
        <v>5.0</v>
      </c>
      <c r="D91" s="74">
        <v>6.7029557980516</v>
      </c>
      <c r="E91" s="50">
        <v>34.85</v>
      </c>
      <c r="F91" s="39">
        <f t="shared" ref="F91:G91" si="13">average(D91:D94)</f>
        <v>8.125212346</v>
      </c>
      <c r="G91" s="39">
        <f t="shared" si="13"/>
        <v>31.975</v>
      </c>
      <c r="H91" s="39">
        <f>COUNT(E91:E94)</f>
        <v>4</v>
      </c>
    </row>
    <row r="92">
      <c r="A92" s="74">
        <v>244.0</v>
      </c>
      <c r="B92" s="74">
        <v>7.5</v>
      </c>
      <c r="C92" s="75">
        <v>5.0</v>
      </c>
      <c r="D92" s="74">
        <v>9.025775743776515</v>
      </c>
      <c r="E92" s="50">
        <v>31.45</v>
      </c>
    </row>
    <row r="93">
      <c r="A93" s="74">
        <v>244.0</v>
      </c>
      <c r="B93" s="74">
        <v>7.5</v>
      </c>
      <c r="C93" s="75">
        <v>5.0</v>
      </c>
      <c r="D93" s="74">
        <v>3.0321510356581642</v>
      </c>
      <c r="E93" s="50">
        <v>28.4</v>
      </c>
    </row>
    <row r="94">
      <c r="A94" s="74">
        <v>244.0</v>
      </c>
      <c r="B94" s="74">
        <v>7.5</v>
      </c>
      <c r="C94" s="75">
        <v>5.0</v>
      </c>
      <c r="D94" s="74">
        <v>13.739966805262698</v>
      </c>
      <c r="E94" s="50">
        <v>33.2</v>
      </c>
    </row>
    <row r="95">
      <c r="A95" s="74">
        <v>244.0</v>
      </c>
      <c r="B95" s="74">
        <v>7.5</v>
      </c>
      <c r="C95" s="75">
        <v>6.0</v>
      </c>
      <c r="D95" s="74">
        <v>12.803461052276527</v>
      </c>
      <c r="E95" s="50">
        <v>31.55</v>
      </c>
      <c r="F95" s="39">
        <f t="shared" ref="F95:G95" si="14">average(D95:D98)</f>
        <v>10.07659355</v>
      </c>
      <c r="G95" s="39">
        <f t="shared" si="14"/>
        <v>31.2</v>
      </c>
      <c r="H95" s="39">
        <f>COUNT(E95:E98)</f>
        <v>4</v>
      </c>
    </row>
    <row r="96">
      <c r="A96" s="74">
        <v>244.0</v>
      </c>
      <c r="B96" s="74">
        <v>7.5</v>
      </c>
      <c r="C96" s="75">
        <v>6.0</v>
      </c>
      <c r="D96" s="74">
        <v>10.160337449296911</v>
      </c>
      <c r="E96" s="50">
        <v>33.0</v>
      </c>
    </row>
    <row r="97">
      <c r="A97" s="74">
        <v>244.0</v>
      </c>
      <c r="B97" s="74">
        <v>7.5</v>
      </c>
      <c r="C97" s="75">
        <v>6.0</v>
      </c>
      <c r="D97" s="74">
        <v>9.86011682770361</v>
      </c>
      <c r="E97" s="50">
        <v>27.35</v>
      </c>
    </row>
    <row r="98">
      <c r="A98" s="74">
        <v>244.0</v>
      </c>
      <c r="B98" s="74">
        <v>7.5</v>
      </c>
      <c r="C98" s="75">
        <v>6.0</v>
      </c>
      <c r="D98" s="74">
        <v>7.482458869709074</v>
      </c>
      <c r="E98" s="50">
        <v>32.9</v>
      </c>
    </row>
    <row r="99">
      <c r="A99" s="74">
        <v>244.0</v>
      </c>
      <c r="B99" s="74">
        <v>7.5</v>
      </c>
      <c r="C99" s="75">
        <v>7.0</v>
      </c>
      <c r="D99" s="74">
        <v>11.502073537077582</v>
      </c>
      <c r="E99" s="50">
        <v>38.0</v>
      </c>
      <c r="F99" s="39">
        <f t="shared" ref="F99:G99" si="15">average(D99:D102)</f>
        <v>10.29151363</v>
      </c>
      <c r="G99" s="39">
        <f t="shared" si="15"/>
        <v>33.975</v>
      </c>
      <c r="H99" s="39">
        <f>COUNT(E99:E102)</f>
        <v>4</v>
      </c>
    </row>
    <row r="100">
      <c r="A100" s="74">
        <v>244.0</v>
      </c>
      <c r="B100" s="74">
        <v>7.5</v>
      </c>
      <c r="C100" s="75">
        <v>7.0</v>
      </c>
      <c r="D100" s="74">
        <v>8.828688717568786</v>
      </c>
      <c r="E100" s="50">
        <v>37.3</v>
      </c>
    </row>
    <row r="101">
      <c r="A101" s="74">
        <v>244.0</v>
      </c>
      <c r="B101" s="74">
        <v>7.5</v>
      </c>
      <c r="C101" s="75">
        <v>7.0</v>
      </c>
      <c r="D101" s="74">
        <v>11.984605514680274</v>
      </c>
      <c r="E101" s="50">
        <v>31.5</v>
      </c>
    </row>
    <row r="102">
      <c r="A102" s="74">
        <v>244.0</v>
      </c>
      <c r="B102" s="74">
        <v>7.5</v>
      </c>
      <c r="C102" s="75">
        <v>7.0</v>
      </c>
      <c r="D102" s="74">
        <v>8.850686751807398</v>
      </c>
      <c r="E102" s="50">
        <v>29.1</v>
      </c>
    </row>
    <row r="103">
      <c r="A103" s="74">
        <v>273.0</v>
      </c>
      <c r="B103" s="74">
        <v>7.5</v>
      </c>
      <c r="C103" s="75">
        <v>5.0</v>
      </c>
      <c r="D103" s="74">
        <v>10.079852165562004</v>
      </c>
      <c r="E103" s="46">
        <v>38.2</v>
      </c>
      <c r="F103" s="39">
        <f t="shared" ref="F103:G103" si="16">average(D103:D107)</f>
        <v>9.325359951</v>
      </c>
      <c r="G103" s="39">
        <f t="shared" si="16"/>
        <v>38.236</v>
      </c>
      <c r="H103" s="39">
        <f>COUNT(E103:E107)</f>
        <v>5</v>
      </c>
    </row>
    <row r="104">
      <c r="A104" s="74">
        <v>273.0</v>
      </c>
      <c r="B104" s="74">
        <v>7.5</v>
      </c>
      <c r="C104" s="75">
        <v>5.0</v>
      </c>
      <c r="D104" s="74">
        <v>17.56585375396105</v>
      </c>
      <c r="E104" s="46">
        <v>35.35</v>
      </c>
    </row>
    <row r="105">
      <c r="A105" s="74">
        <v>273.0</v>
      </c>
      <c r="B105" s="74">
        <v>7.5</v>
      </c>
      <c r="C105" s="75">
        <v>5.0</v>
      </c>
      <c r="D105" s="74">
        <v>6.336659413413366</v>
      </c>
      <c r="E105" s="46">
        <v>41.25</v>
      </c>
    </row>
    <row r="106">
      <c r="A106" s="74">
        <v>273.0</v>
      </c>
      <c r="B106" s="74">
        <v>7.5</v>
      </c>
      <c r="C106" s="75">
        <v>5.0</v>
      </c>
      <c r="D106" s="74">
        <v>6.134439219774706</v>
      </c>
      <c r="E106" s="46">
        <v>38.0</v>
      </c>
    </row>
    <row r="107">
      <c r="A107" s="74">
        <v>273.0</v>
      </c>
      <c r="B107" s="74">
        <v>7.5</v>
      </c>
      <c r="C107" s="75">
        <v>5.0</v>
      </c>
      <c r="D107" s="74">
        <v>6.509995202641148</v>
      </c>
      <c r="E107" s="46">
        <v>38.38</v>
      </c>
    </row>
    <row r="108">
      <c r="A108" s="74">
        <v>273.0</v>
      </c>
      <c r="B108" s="74">
        <v>7.5</v>
      </c>
      <c r="C108" s="75">
        <v>6.0</v>
      </c>
      <c r="D108" s="74">
        <v>9.65902030631138</v>
      </c>
      <c r="E108" s="46">
        <v>34.45</v>
      </c>
      <c r="F108" s="39">
        <f t="shared" ref="F108:G108" si="17">average(D108:D112)</f>
        <v>11.83803621</v>
      </c>
      <c r="G108" s="39">
        <f t="shared" si="17"/>
        <v>32.92</v>
      </c>
      <c r="H108" s="39">
        <f>COUNT(E108:E112)</f>
        <v>5</v>
      </c>
    </row>
    <row r="109">
      <c r="A109" s="74">
        <v>273.0</v>
      </c>
      <c r="B109" s="74">
        <v>7.5</v>
      </c>
      <c r="C109" s="75">
        <v>6.0</v>
      </c>
      <c r="D109" s="74">
        <v>11.46272858900558</v>
      </c>
      <c r="E109" s="46">
        <v>35.1</v>
      </c>
    </row>
    <row r="110">
      <c r="A110" s="74">
        <v>273.0</v>
      </c>
      <c r="B110" s="74">
        <v>7.5</v>
      </c>
      <c r="C110" s="75">
        <v>6.0</v>
      </c>
      <c r="D110" s="74">
        <v>6.0468858877146925</v>
      </c>
      <c r="E110" s="46">
        <v>33.1</v>
      </c>
    </row>
    <row r="111">
      <c r="A111" s="74">
        <v>273.0</v>
      </c>
      <c r="B111" s="74">
        <v>7.5</v>
      </c>
      <c r="C111" s="75">
        <v>6.0</v>
      </c>
      <c r="D111" s="74">
        <v>16.466302948784232</v>
      </c>
      <c r="E111" s="46">
        <v>34.725</v>
      </c>
    </row>
    <row r="112">
      <c r="A112" s="74">
        <v>273.0</v>
      </c>
      <c r="B112" s="74">
        <v>7.5</v>
      </c>
      <c r="C112" s="75">
        <v>6.0</v>
      </c>
      <c r="D112" s="74">
        <v>15.555243312419458</v>
      </c>
      <c r="E112" s="46">
        <v>27.225</v>
      </c>
    </row>
    <row r="113">
      <c r="A113" s="74">
        <v>273.0</v>
      </c>
      <c r="B113" s="74">
        <v>7.5</v>
      </c>
      <c r="C113" s="75">
        <v>7.0</v>
      </c>
      <c r="D113" s="74">
        <v>2.5647295482979904</v>
      </c>
      <c r="E113" s="46">
        <v>30.7</v>
      </c>
      <c r="F113" s="39">
        <f t="shared" ref="F113:G113" si="18">average(D113:D117)</f>
        <v>7.40096006</v>
      </c>
      <c r="G113" s="39">
        <f t="shared" si="18"/>
        <v>33.02</v>
      </c>
      <c r="H113" s="39">
        <f>COUNT(E113:E117)</f>
        <v>5</v>
      </c>
    </row>
    <row r="114">
      <c r="A114" s="74">
        <v>273.0</v>
      </c>
      <c r="B114" s="74">
        <v>7.5</v>
      </c>
      <c r="C114" s="75">
        <v>7.0</v>
      </c>
      <c r="D114" s="74">
        <v>12.437086364700663</v>
      </c>
      <c r="E114" s="46">
        <v>34.275</v>
      </c>
    </row>
    <row r="115">
      <c r="A115" s="74">
        <v>273.0</v>
      </c>
      <c r="B115" s="74">
        <v>7.5</v>
      </c>
      <c r="C115" s="75">
        <v>7.0</v>
      </c>
      <c r="D115" s="74">
        <v>4.28210685075471</v>
      </c>
      <c r="E115" s="46">
        <v>33.425</v>
      </c>
    </row>
    <row r="116">
      <c r="A116" s="74">
        <v>273.0</v>
      </c>
      <c r="B116" s="74">
        <v>7.5</v>
      </c>
      <c r="C116" s="75">
        <v>7.0</v>
      </c>
      <c r="D116" s="74">
        <v>9.039368205575165</v>
      </c>
      <c r="E116" s="46">
        <v>33.925</v>
      </c>
    </row>
    <row r="117">
      <c r="A117" s="74">
        <v>273.0</v>
      </c>
      <c r="B117" s="74">
        <v>7.5</v>
      </c>
      <c r="C117" s="75">
        <v>7.0</v>
      </c>
      <c r="D117" s="74">
        <v>8.681509330872712</v>
      </c>
      <c r="E117" s="46">
        <v>32.775</v>
      </c>
    </row>
    <row r="118">
      <c r="A118" s="74">
        <v>273.0</v>
      </c>
      <c r="B118" s="74">
        <v>7.5</v>
      </c>
      <c r="C118" s="75">
        <v>8.0</v>
      </c>
      <c r="D118" s="74">
        <v>15.123989067861467</v>
      </c>
      <c r="E118" s="46">
        <v>31.6</v>
      </c>
      <c r="F118" s="39">
        <f t="shared" ref="F118:G118" si="19">average(D118:D122)</f>
        <v>14.40076231</v>
      </c>
      <c r="G118" s="39">
        <f t="shared" si="19"/>
        <v>33.775</v>
      </c>
      <c r="H118" s="39">
        <f>COUNT(E118:E122)</f>
        <v>5</v>
      </c>
    </row>
    <row r="119">
      <c r="A119" s="74">
        <v>273.0</v>
      </c>
      <c r="B119" s="74">
        <v>7.5</v>
      </c>
      <c r="C119" s="75">
        <v>8.0</v>
      </c>
      <c r="D119" s="74">
        <v>12.049858694433608</v>
      </c>
      <c r="E119" s="46">
        <v>35.725</v>
      </c>
    </row>
    <row r="120">
      <c r="A120" s="74">
        <v>273.0</v>
      </c>
      <c r="B120" s="74">
        <v>7.5</v>
      </c>
      <c r="C120" s="75">
        <v>8.0</v>
      </c>
      <c r="D120" s="74">
        <v>12.375851293500448</v>
      </c>
      <c r="E120" s="46">
        <v>34.95</v>
      </c>
    </row>
    <row r="121">
      <c r="A121" s="74">
        <v>273.0</v>
      </c>
      <c r="B121" s="74">
        <v>7.5</v>
      </c>
      <c r="C121" s="75">
        <v>8.0</v>
      </c>
      <c r="D121" s="74">
        <v>17.391160553277103</v>
      </c>
      <c r="E121" s="46">
        <v>34.1</v>
      </c>
    </row>
    <row r="122">
      <c r="A122" s="74">
        <v>273.0</v>
      </c>
      <c r="B122" s="74">
        <v>7.5</v>
      </c>
      <c r="C122" s="75">
        <v>8.0</v>
      </c>
      <c r="D122" s="74">
        <v>15.062951926629875</v>
      </c>
      <c r="E122" s="46">
        <v>32.5</v>
      </c>
    </row>
    <row r="123">
      <c r="A123" s="74">
        <v>303.0</v>
      </c>
      <c r="B123" s="74">
        <v>7.5</v>
      </c>
      <c r="C123" s="75">
        <v>1.0</v>
      </c>
      <c r="D123" s="74">
        <v>0.7811249241057453</v>
      </c>
      <c r="E123" s="46">
        <v>39.6</v>
      </c>
      <c r="F123" s="39">
        <f t="shared" ref="F123:G123" si="20">average(D123:D126)</f>
        <v>4.359016291</v>
      </c>
      <c r="G123" s="39">
        <f t="shared" si="20"/>
        <v>38.4875</v>
      </c>
      <c r="H123" s="39">
        <f>COUNT(E123:E126)</f>
        <v>4</v>
      </c>
    </row>
    <row r="124">
      <c r="A124" s="74">
        <v>303.0</v>
      </c>
      <c r="B124" s="74">
        <v>7.5</v>
      </c>
      <c r="C124" s="75">
        <v>1.0</v>
      </c>
      <c r="D124" s="74">
        <v>5.68826995987848</v>
      </c>
      <c r="E124" s="46">
        <v>38.6</v>
      </c>
    </row>
    <row r="125">
      <c r="A125" s="74">
        <v>303.0</v>
      </c>
      <c r="B125" s="74">
        <v>7.5</v>
      </c>
      <c r="C125" s="75">
        <v>1.0</v>
      </c>
      <c r="D125" s="74">
        <v>1.5981969430051157</v>
      </c>
      <c r="E125" s="46">
        <v>44.25</v>
      </c>
    </row>
    <row r="126">
      <c r="A126" s="74">
        <v>303.0</v>
      </c>
      <c r="B126" s="74">
        <v>7.5</v>
      </c>
      <c r="C126" s="75">
        <v>1.0</v>
      </c>
      <c r="D126" s="74">
        <v>9.368473336242054</v>
      </c>
      <c r="E126" s="46">
        <v>31.5</v>
      </c>
    </row>
    <row r="127">
      <c r="A127" s="74">
        <v>303.0</v>
      </c>
      <c r="B127" s="74">
        <v>7.5</v>
      </c>
      <c r="C127" s="75">
        <v>2.0</v>
      </c>
      <c r="D127" s="74">
        <v>5.775674813988262</v>
      </c>
      <c r="E127" s="46">
        <v>33.7</v>
      </c>
      <c r="F127" s="39">
        <f t="shared" ref="F127:G127" si="21">average(D127:D130)</f>
        <v>4.072824277</v>
      </c>
      <c r="G127" s="39">
        <f t="shared" si="21"/>
        <v>40.3125</v>
      </c>
      <c r="H127" s="39">
        <f>COUNT(E127:E130)</f>
        <v>4</v>
      </c>
    </row>
    <row r="128">
      <c r="A128" s="74">
        <v>303.0</v>
      </c>
      <c r="B128" s="74">
        <v>7.5</v>
      </c>
      <c r="C128" s="75">
        <v>2.0</v>
      </c>
      <c r="D128" s="74">
        <v>2.068268193665956</v>
      </c>
      <c r="E128" s="46">
        <v>41.5</v>
      </c>
    </row>
    <row r="129">
      <c r="A129" s="74">
        <v>303.0</v>
      </c>
      <c r="B129" s="74">
        <v>7.5</v>
      </c>
      <c r="C129" s="75">
        <v>2.0</v>
      </c>
      <c r="D129" s="74">
        <v>3.733853645486912</v>
      </c>
      <c r="E129" s="46">
        <v>49.7</v>
      </c>
    </row>
    <row r="130">
      <c r="A130" s="74">
        <v>303.0</v>
      </c>
      <c r="B130" s="74">
        <v>7.5</v>
      </c>
      <c r="C130" s="75">
        <v>2.0</v>
      </c>
      <c r="D130" s="74">
        <v>4.713500454378355</v>
      </c>
      <c r="E130" s="46">
        <v>36.35</v>
      </c>
    </row>
    <row r="131">
      <c r="A131" s="74">
        <v>303.0</v>
      </c>
      <c r="B131" s="74">
        <v>7.5</v>
      </c>
      <c r="C131" s="75">
        <v>3.0</v>
      </c>
      <c r="D131" s="74">
        <v>5.7338694223512405</v>
      </c>
      <c r="E131" s="46">
        <v>41.8</v>
      </c>
      <c r="F131" s="39">
        <f t="shared" ref="F131:G131" si="22">average(D131:D134)</f>
        <v>6.598431792</v>
      </c>
      <c r="G131" s="39">
        <f t="shared" si="22"/>
        <v>38.375</v>
      </c>
      <c r="H131" s="39">
        <f>COUNT(E131:E134)</f>
        <v>4</v>
      </c>
    </row>
    <row r="132">
      <c r="A132" s="74">
        <v>303.0</v>
      </c>
      <c r="B132" s="74">
        <v>7.5</v>
      </c>
      <c r="C132" s="75">
        <v>3.0</v>
      </c>
      <c r="D132" s="74">
        <v>12.863724498186851</v>
      </c>
      <c r="E132" s="46">
        <v>33.0</v>
      </c>
    </row>
    <row r="133">
      <c r="A133" s="74">
        <v>303.0</v>
      </c>
      <c r="B133" s="74">
        <v>7.5</v>
      </c>
      <c r="C133" s="75">
        <v>3.0</v>
      </c>
      <c r="D133" s="74">
        <v>4.7792690768971</v>
      </c>
      <c r="E133" s="46">
        <v>39.4</v>
      </c>
    </row>
    <row r="134">
      <c r="A134" s="74">
        <v>303.0</v>
      </c>
      <c r="B134" s="74">
        <v>7.5</v>
      </c>
      <c r="C134" s="75">
        <v>3.0</v>
      </c>
      <c r="D134" s="74">
        <v>3.016864169142834</v>
      </c>
      <c r="E134" s="46">
        <v>39.3</v>
      </c>
    </row>
    <row r="135">
      <c r="A135" s="74">
        <v>303.0</v>
      </c>
      <c r="B135" s="74">
        <v>7.5</v>
      </c>
      <c r="C135" s="75">
        <v>4.0</v>
      </c>
      <c r="D135" s="74">
        <v>8.052377289445221</v>
      </c>
      <c r="E135" s="46">
        <v>36.2</v>
      </c>
      <c r="F135" s="39">
        <f t="shared" ref="F135:G135" si="23">average(D135:D138)</f>
        <v>6.391092745</v>
      </c>
      <c r="G135" s="39">
        <f t="shared" si="23"/>
        <v>40.40625</v>
      </c>
      <c r="H135" s="39">
        <f>COUNT(E135:E138)</f>
        <v>4</v>
      </c>
    </row>
    <row r="136">
      <c r="A136" s="74">
        <v>303.0</v>
      </c>
      <c r="B136" s="74">
        <v>7.5</v>
      </c>
      <c r="C136" s="75">
        <v>4.0</v>
      </c>
      <c r="D136" s="74">
        <v>6.652607219896675</v>
      </c>
      <c r="E136" s="46">
        <v>39.1</v>
      </c>
    </row>
    <row r="137">
      <c r="A137" s="74">
        <v>303.0</v>
      </c>
      <c r="B137" s="74">
        <v>7.5</v>
      </c>
      <c r="C137" s="75">
        <v>4.0</v>
      </c>
      <c r="D137" s="74">
        <v>9.50904444741377</v>
      </c>
      <c r="E137" s="46">
        <v>41.5</v>
      </c>
    </row>
    <row r="138">
      <c r="A138" s="74">
        <v>303.0</v>
      </c>
      <c r="B138" s="74">
        <v>7.5</v>
      </c>
      <c r="C138" s="75">
        <v>4.0</v>
      </c>
      <c r="D138" s="74">
        <v>1.35034202496846</v>
      </c>
      <c r="E138" s="46">
        <v>44.825</v>
      </c>
    </row>
    <row r="139">
      <c r="A139" s="74">
        <v>337.0</v>
      </c>
      <c r="B139" s="74">
        <v>7.5</v>
      </c>
      <c r="C139" s="75">
        <v>1.0</v>
      </c>
      <c r="D139" s="74">
        <v>7.278754904422681</v>
      </c>
      <c r="E139" s="46">
        <v>38.7</v>
      </c>
      <c r="F139" s="39">
        <f t="shared" ref="F139:G139" si="24">average(D139:D142)</f>
        <v>4.07386434</v>
      </c>
      <c r="G139" s="39">
        <f t="shared" si="24"/>
        <v>37.49375</v>
      </c>
      <c r="H139" s="39">
        <f>COUNT(E139:E142)</f>
        <v>4</v>
      </c>
    </row>
    <row r="140">
      <c r="A140" s="74">
        <v>337.0</v>
      </c>
      <c r="B140" s="74">
        <v>7.5</v>
      </c>
      <c r="C140" s="75">
        <v>1.0</v>
      </c>
      <c r="D140" s="74">
        <v>7.4357712677235375</v>
      </c>
      <c r="E140" s="46">
        <v>37.075</v>
      </c>
    </row>
    <row r="141">
      <c r="A141" s="74">
        <v>337.0</v>
      </c>
      <c r="B141" s="74">
        <v>7.5</v>
      </c>
      <c r="C141" s="75">
        <v>1.0</v>
      </c>
      <c r="D141" s="74">
        <v>1.1468860688725788</v>
      </c>
      <c r="E141" s="46">
        <v>37.075</v>
      </c>
    </row>
    <row r="142">
      <c r="A142" s="74">
        <v>337.0</v>
      </c>
      <c r="B142" s="74">
        <v>7.5</v>
      </c>
      <c r="C142" s="75">
        <v>1.0</v>
      </c>
      <c r="D142" s="74">
        <v>0.434045120795585</v>
      </c>
      <c r="E142" s="46">
        <v>37.125</v>
      </c>
    </row>
    <row r="143">
      <c r="A143" s="74">
        <v>337.0</v>
      </c>
      <c r="B143" s="74">
        <v>7.5</v>
      </c>
      <c r="C143" s="75">
        <v>2.0</v>
      </c>
      <c r="D143" s="74">
        <v>5.749600776325582</v>
      </c>
      <c r="E143" s="46">
        <v>39.7</v>
      </c>
      <c r="F143" s="39">
        <f t="shared" ref="F143:G143" si="25">average(D143:D146)</f>
        <v>4.220149107</v>
      </c>
      <c r="G143" s="39">
        <f t="shared" si="25"/>
        <v>38.3375</v>
      </c>
      <c r="H143" s="39">
        <f>COUNT(E143:E146)</f>
        <v>4</v>
      </c>
    </row>
    <row r="144">
      <c r="A144" s="74">
        <v>337.0</v>
      </c>
      <c r="B144" s="74">
        <v>7.5</v>
      </c>
      <c r="C144" s="75">
        <v>2.0</v>
      </c>
      <c r="D144" s="74">
        <v>7.047767339331419</v>
      </c>
      <c r="E144" s="46">
        <v>34.35</v>
      </c>
    </row>
    <row r="145">
      <c r="A145" s="74">
        <v>337.0</v>
      </c>
      <c r="B145" s="74">
        <v>7.5</v>
      </c>
      <c r="C145" s="75">
        <v>2.0</v>
      </c>
      <c r="D145" s="74">
        <v>2.5305395834352877</v>
      </c>
      <c r="E145" s="46">
        <v>39.4</v>
      </c>
    </row>
    <row r="146">
      <c r="A146" s="74">
        <v>337.0</v>
      </c>
      <c r="B146" s="74">
        <v>7.5</v>
      </c>
      <c r="C146" s="75">
        <v>2.0</v>
      </c>
      <c r="D146" s="74">
        <v>1.5526887290277842</v>
      </c>
      <c r="E146" s="46">
        <v>39.9</v>
      </c>
    </row>
    <row r="147">
      <c r="A147" s="74">
        <v>337.0</v>
      </c>
      <c r="B147" s="74">
        <v>7.5</v>
      </c>
      <c r="C147" s="75">
        <v>3.0</v>
      </c>
      <c r="D147" s="74">
        <v>3.045123182664078</v>
      </c>
      <c r="E147" s="46">
        <v>34.1</v>
      </c>
      <c r="F147" s="39">
        <f t="shared" ref="F147:G147" si="26">average(D147:D150)</f>
        <v>5.168450956</v>
      </c>
      <c r="G147" s="39">
        <f t="shared" si="26"/>
        <v>36.64375</v>
      </c>
      <c r="H147" s="39">
        <f>COUNT(E147:E150)</f>
        <v>4</v>
      </c>
    </row>
    <row r="148">
      <c r="A148" s="74">
        <v>337.0</v>
      </c>
      <c r="B148" s="74">
        <v>7.5</v>
      </c>
      <c r="C148" s="75">
        <v>3.0</v>
      </c>
      <c r="D148" s="74">
        <v>3.186598022763932</v>
      </c>
      <c r="E148" s="46">
        <v>38.2</v>
      </c>
    </row>
    <row r="149">
      <c r="A149" s="74">
        <v>337.0</v>
      </c>
      <c r="B149" s="74">
        <v>7.5</v>
      </c>
      <c r="C149" s="75">
        <v>3.0</v>
      </c>
      <c r="D149" s="74">
        <v>7.359291298501848</v>
      </c>
      <c r="E149" s="46">
        <v>38.0</v>
      </c>
    </row>
    <row r="150">
      <c r="A150" s="74">
        <v>337.0</v>
      </c>
      <c r="B150" s="74">
        <v>7.5</v>
      </c>
      <c r="C150" s="75">
        <v>3.0</v>
      </c>
      <c r="D150" s="74">
        <v>7.082791321387558</v>
      </c>
      <c r="E150" s="46">
        <v>36.275</v>
      </c>
    </row>
    <row r="151">
      <c r="A151" s="74">
        <v>337.0</v>
      </c>
      <c r="B151" s="74">
        <v>7.5</v>
      </c>
      <c r="C151" s="75">
        <v>4.0</v>
      </c>
      <c r="D151" s="74">
        <v>3.673687629351673</v>
      </c>
      <c r="E151" s="46">
        <v>34.65</v>
      </c>
      <c r="F151" s="39">
        <f t="shared" ref="F151:G151" si="27">average(D151:D154)</f>
        <v>4.829396997</v>
      </c>
      <c r="G151" s="39">
        <f t="shared" si="27"/>
        <v>34.08125</v>
      </c>
      <c r="H151" s="39">
        <f>COUNT(E151:E154)</f>
        <v>4</v>
      </c>
    </row>
    <row r="152">
      <c r="A152" s="74">
        <v>337.0</v>
      </c>
      <c r="B152" s="74">
        <v>7.5</v>
      </c>
      <c r="C152" s="75">
        <v>4.0</v>
      </c>
      <c r="D152" s="74">
        <v>10.789320882551486</v>
      </c>
      <c r="E152" s="46">
        <v>33.5</v>
      </c>
    </row>
    <row r="153">
      <c r="A153" s="74">
        <v>337.0</v>
      </c>
      <c r="B153" s="74">
        <v>7.5</v>
      </c>
      <c r="C153" s="75">
        <v>4.0</v>
      </c>
      <c r="D153" s="74">
        <v>2.0850656070168445</v>
      </c>
      <c r="E153" s="46">
        <v>34.575</v>
      </c>
    </row>
    <row r="154">
      <c r="A154" s="74">
        <v>337.0</v>
      </c>
      <c r="B154" s="74">
        <v>7.5</v>
      </c>
      <c r="C154" s="75">
        <v>4.0</v>
      </c>
      <c r="D154" s="74">
        <v>2.769513868422212</v>
      </c>
      <c r="E154" s="46">
        <v>33.6</v>
      </c>
    </row>
    <row r="155">
      <c r="A155" s="74">
        <v>232.0</v>
      </c>
      <c r="B155" s="74">
        <v>8.0</v>
      </c>
      <c r="C155" s="75">
        <v>9.0</v>
      </c>
      <c r="D155" s="74">
        <v>0.7569832701628335</v>
      </c>
      <c r="E155" s="46">
        <v>19.4</v>
      </c>
      <c r="F155" s="39">
        <f t="shared" ref="F155:G155" si="28">average(D155:D164)</f>
        <v>9.020341227</v>
      </c>
      <c r="G155" s="39">
        <f t="shared" si="28"/>
        <v>22.335</v>
      </c>
      <c r="H155" s="39">
        <f>count(D155:D164)</f>
        <v>10</v>
      </c>
    </row>
    <row r="156">
      <c r="A156" s="74">
        <v>232.0</v>
      </c>
      <c r="B156" s="74">
        <v>8.0</v>
      </c>
      <c r="C156" s="75">
        <v>9.0</v>
      </c>
      <c r="D156" s="74">
        <v>11.369241583476697</v>
      </c>
      <c r="E156" s="46">
        <v>21.0</v>
      </c>
      <c r="G156" s="75"/>
    </row>
    <row r="157">
      <c r="A157" s="74">
        <v>232.0</v>
      </c>
      <c r="B157" s="74">
        <v>8.0</v>
      </c>
      <c r="C157" s="75">
        <v>9.0</v>
      </c>
      <c r="D157" s="74">
        <v>6.7733974234885554</v>
      </c>
      <c r="E157" s="46">
        <v>20.4</v>
      </c>
      <c r="G157" s="75"/>
    </row>
    <row r="158">
      <c r="A158" s="74">
        <v>232.0</v>
      </c>
      <c r="B158" s="74">
        <v>8.0</v>
      </c>
      <c r="C158" s="75">
        <v>9.0</v>
      </c>
      <c r="D158" s="74">
        <v>9.729292136928953</v>
      </c>
      <c r="E158" s="46">
        <v>22.35</v>
      </c>
      <c r="G158" s="75"/>
    </row>
    <row r="159">
      <c r="A159" s="74">
        <v>232.0</v>
      </c>
      <c r="B159" s="74">
        <v>8.0</v>
      </c>
      <c r="C159" s="75">
        <v>9.0</v>
      </c>
      <c r="D159" s="74">
        <v>4.643563440345006</v>
      </c>
      <c r="E159" s="46">
        <v>22.575</v>
      </c>
      <c r="G159" s="75"/>
    </row>
    <row r="160">
      <c r="A160" s="74">
        <v>232.0</v>
      </c>
      <c r="B160" s="74">
        <v>8.0</v>
      </c>
      <c r="C160" s="75">
        <v>9.0</v>
      </c>
      <c r="D160" s="74">
        <v>12.199772620040758</v>
      </c>
      <c r="E160" s="46">
        <v>21.175</v>
      </c>
      <c r="G160" s="75"/>
    </row>
    <row r="161">
      <c r="A161" s="74">
        <v>232.0</v>
      </c>
      <c r="B161" s="74">
        <v>8.0</v>
      </c>
      <c r="C161" s="75">
        <v>9.0</v>
      </c>
      <c r="D161" s="74">
        <v>6.53713895877142</v>
      </c>
      <c r="E161" s="46">
        <v>25.6</v>
      </c>
      <c r="G161" s="75"/>
    </row>
    <row r="162">
      <c r="A162" s="74">
        <v>232.0</v>
      </c>
      <c r="B162" s="74">
        <v>8.0</v>
      </c>
      <c r="C162" s="75">
        <v>9.0</v>
      </c>
      <c r="D162" s="74">
        <v>13.155693075676758</v>
      </c>
      <c r="E162" s="46">
        <v>23.8</v>
      </c>
      <c r="G162" s="75"/>
    </row>
    <row r="163">
      <c r="A163" s="74">
        <v>232.0</v>
      </c>
      <c r="B163" s="74">
        <v>8.0</v>
      </c>
      <c r="C163" s="75">
        <v>9.0</v>
      </c>
      <c r="D163" s="74">
        <v>14.508653820846847</v>
      </c>
      <c r="E163" s="46">
        <v>22.3</v>
      </c>
      <c r="G163" s="75"/>
    </row>
    <row r="164">
      <c r="A164" s="74">
        <v>232.0</v>
      </c>
      <c r="B164" s="74">
        <v>8.0</v>
      </c>
      <c r="C164" s="75">
        <v>9.0</v>
      </c>
      <c r="D164" s="74">
        <v>10.529675936749523</v>
      </c>
      <c r="E164" s="59">
        <v>24.75</v>
      </c>
      <c r="G164" s="75"/>
    </row>
    <row r="165">
      <c r="A165" s="74">
        <v>232.0</v>
      </c>
      <c r="B165" s="74">
        <v>8.0</v>
      </c>
      <c r="C165" s="75">
        <v>10.0</v>
      </c>
      <c r="D165" s="74">
        <v>11.729048910218252</v>
      </c>
      <c r="E165" s="59">
        <v>22.525</v>
      </c>
      <c r="F165" s="39">
        <f t="shared" ref="F165:G165" si="29">average(D165:D174)</f>
        <v>7.808874845</v>
      </c>
      <c r="G165" s="39">
        <f t="shared" si="29"/>
        <v>24.6875</v>
      </c>
      <c r="H165" s="39">
        <f>count(D165:D174)</f>
        <v>10</v>
      </c>
    </row>
    <row r="166">
      <c r="A166" s="74">
        <v>232.0</v>
      </c>
      <c r="B166" s="74">
        <v>8.0</v>
      </c>
      <c r="C166" s="75">
        <v>10.0</v>
      </c>
      <c r="D166" s="74">
        <v>3.2122924472514183</v>
      </c>
      <c r="E166" s="59">
        <v>17.6</v>
      </c>
    </row>
    <row r="167">
      <c r="A167" s="74">
        <v>232.0</v>
      </c>
      <c r="B167" s="74">
        <v>8.0</v>
      </c>
      <c r="C167" s="75">
        <v>10.0</v>
      </c>
      <c r="D167" s="74">
        <v>6.607868777768513</v>
      </c>
      <c r="E167" s="46">
        <v>23.65</v>
      </c>
    </row>
    <row r="168">
      <c r="A168" s="74">
        <v>232.0</v>
      </c>
      <c r="B168" s="74">
        <v>8.0</v>
      </c>
      <c r="C168" s="75">
        <v>10.0</v>
      </c>
      <c r="D168" s="74">
        <v>6.774631886392367</v>
      </c>
      <c r="E168" s="46">
        <v>27.175</v>
      </c>
    </row>
    <row r="169">
      <c r="A169" s="74">
        <v>232.0</v>
      </c>
      <c r="B169" s="74">
        <v>8.0</v>
      </c>
      <c r="C169" s="75">
        <v>10.0</v>
      </c>
      <c r="D169" s="74">
        <v>1.5501730062954724</v>
      </c>
      <c r="E169" s="46">
        <v>16.625</v>
      </c>
    </row>
    <row r="170">
      <c r="A170" s="74">
        <v>232.0</v>
      </c>
      <c r="B170" s="74">
        <v>8.0</v>
      </c>
      <c r="C170" s="75">
        <v>10.0</v>
      </c>
      <c r="D170" s="74">
        <v>5.500016922304071</v>
      </c>
      <c r="E170" s="46">
        <v>26.0</v>
      </c>
    </row>
    <row r="171">
      <c r="A171" s="74">
        <v>232.0</v>
      </c>
      <c r="B171" s="74">
        <v>8.0</v>
      </c>
      <c r="C171" s="75">
        <v>10.0</v>
      </c>
      <c r="D171" s="74">
        <v>10.311593759216214</v>
      </c>
      <c r="E171" s="46">
        <v>27.8</v>
      </c>
    </row>
    <row r="172">
      <c r="A172" s="74">
        <v>232.0</v>
      </c>
      <c r="B172" s="74">
        <v>8.0</v>
      </c>
      <c r="C172" s="75">
        <v>10.0</v>
      </c>
      <c r="D172" s="74">
        <v>12.101787469807585</v>
      </c>
      <c r="E172" s="46">
        <v>29.7</v>
      </c>
    </row>
    <row r="173">
      <c r="A173" s="74">
        <v>232.0</v>
      </c>
      <c r="B173" s="74">
        <v>8.0</v>
      </c>
      <c r="C173" s="75">
        <v>10.0</v>
      </c>
      <c r="D173" s="74">
        <v>10.125025151974809</v>
      </c>
      <c r="E173" s="46">
        <v>28.4</v>
      </c>
    </row>
    <row r="174">
      <c r="A174" s="74">
        <v>232.0</v>
      </c>
      <c r="B174" s="74">
        <v>8.0</v>
      </c>
      <c r="C174" s="75">
        <v>10.0</v>
      </c>
      <c r="D174" s="74">
        <v>10.176310113919332</v>
      </c>
      <c r="E174" s="46">
        <v>27.4</v>
      </c>
    </row>
    <row r="175">
      <c r="A175" s="74">
        <v>232.0</v>
      </c>
      <c r="B175" s="74">
        <v>8.0</v>
      </c>
      <c r="C175" s="75">
        <v>11.0</v>
      </c>
      <c r="D175" s="74">
        <v>4.657015901407864</v>
      </c>
      <c r="E175" s="46">
        <v>22.6</v>
      </c>
      <c r="F175" s="39">
        <f t="shared" ref="F175:G175" si="30">average(D175:D183)</f>
        <v>4.805987499</v>
      </c>
      <c r="G175" s="39">
        <f t="shared" si="30"/>
        <v>23.36111111</v>
      </c>
      <c r="H175" s="39">
        <f>count(D175:D183)</f>
        <v>9</v>
      </c>
    </row>
    <row r="176">
      <c r="A176" s="74">
        <v>232.0</v>
      </c>
      <c r="B176" s="74">
        <v>8.0</v>
      </c>
      <c r="C176" s="75">
        <v>11.0</v>
      </c>
      <c r="D176" s="74">
        <v>2.0996581738575446</v>
      </c>
      <c r="E176" s="46">
        <v>17.675</v>
      </c>
    </row>
    <row r="177">
      <c r="A177" s="74">
        <v>232.0</v>
      </c>
      <c r="B177" s="74">
        <v>8.0</v>
      </c>
      <c r="C177" s="75">
        <v>11.0</v>
      </c>
      <c r="D177" s="74">
        <v>2.277265280409293</v>
      </c>
      <c r="E177" s="46">
        <v>18.8</v>
      </c>
    </row>
    <row r="178">
      <c r="A178" s="74">
        <v>232.0</v>
      </c>
      <c r="B178" s="74">
        <v>8.0</v>
      </c>
      <c r="C178" s="75">
        <v>11.0</v>
      </c>
      <c r="D178" s="74">
        <v>5.6841970081988755</v>
      </c>
      <c r="E178" s="46">
        <v>23.8</v>
      </c>
    </row>
    <row r="179">
      <c r="A179" s="74">
        <v>232.0</v>
      </c>
      <c r="B179" s="74">
        <v>8.0</v>
      </c>
      <c r="C179" s="75">
        <v>11.0</v>
      </c>
      <c r="D179" s="74">
        <v>5.1754015335031305</v>
      </c>
      <c r="E179" s="46">
        <v>23.075</v>
      </c>
    </row>
    <row r="180">
      <c r="A180" s="74">
        <v>232.0</v>
      </c>
      <c r="B180" s="74">
        <v>8.0</v>
      </c>
      <c r="C180" s="75">
        <v>11.0</v>
      </c>
      <c r="D180" s="74">
        <v>0.6265002212036944</v>
      </c>
      <c r="E180" s="46">
        <v>26.3</v>
      </c>
    </row>
    <row r="181">
      <c r="A181" s="74">
        <v>232.0</v>
      </c>
      <c r="B181" s="74">
        <v>8.0</v>
      </c>
      <c r="C181" s="75">
        <v>11.0</v>
      </c>
      <c r="D181" s="74">
        <v>12.970996672192003</v>
      </c>
      <c r="E181" s="46">
        <v>26.6</v>
      </c>
    </row>
    <row r="182">
      <c r="A182" s="74">
        <v>232.0</v>
      </c>
      <c r="B182" s="74">
        <v>8.0</v>
      </c>
      <c r="C182" s="75">
        <v>11.0</v>
      </c>
      <c r="D182" s="74">
        <v>4.073537120820898</v>
      </c>
      <c r="E182" s="46">
        <v>26.4</v>
      </c>
    </row>
    <row r="183">
      <c r="A183" s="74">
        <v>232.0</v>
      </c>
      <c r="B183" s="74">
        <v>8.0</v>
      </c>
      <c r="C183" s="75">
        <v>11.0</v>
      </c>
      <c r="D183" s="74">
        <v>5.689315579594479</v>
      </c>
      <c r="E183" s="50">
        <v>25.0</v>
      </c>
    </row>
    <row r="184">
      <c r="A184" s="74">
        <v>232.0</v>
      </c>
      <c r="B184" s="74">
        <v>8.0</v>
      </c>
      <c r="C184" s="75">
        <v>12.0</v>
      </c>
      <c r="D184" s="74">
        <v>9.28518412315524</v>
      </c>
      <c r="E184" s="46">
        <v>22.75</v>
      </c>
      <c r="F184" s="39">
        <f t="shared" ref="F184:G184" si="31">average(D184:D193)</f>
        <v>9.161971377</v>
      </c>
      <c r="G184" s="39">
        <f t="shared" si="31"/>
        <v>24.4125</v>
      </c>
      <c r="H184" s="39">
        <f>count(D184:D193)</f>
        <v>10</v>
      </c>
    </row>
    <row r="185">
      <c r="A185" s="74">
        <v>232.0</v>
      </c>
      <c r="B185" s="74">
        <v>8.0</v>
      </c>
      <c r="C185" s="75">
        <v>12.0</v>
      </c>
      <c r="D185" s="74">
        <v>12.56612131992158</v>
      </c>
      <c r="E185" s="46">
        <v>24.525</v>
      </c>
    </row>
    <row r="186">
      <c r="A186" s="74">
        <v>232.0</v>
      </c>
      <c r="B186" s="74">
        <v>8.0</v>
      </c>
      <c r="C186" s="75">
        <v>12.0</v>
      </c>
      <c r="D186" s="74">
        <v>14.431591747577485</v>
      </c>
      <c r="E186" s="46">
        <v>18.45</v>
      </c>
    </row>
    <row r="187">
      <c r="A187" s="74">
        <v>232.0</v>
      </c>
      <c r="B187" s="74">
        <v>8.0</v>
      </c>
      <c r="C187" s="75">
        <v>12.0</v>
      </c>
      <c r="D187" s="74">
        <v>4.93445006054235</v>
      </c>
      <c r="E187" s="46">
        <v>26.775</v>
      </c>
    </row>
    <row r="188">
      <c r="A188" s="74">
        <v>232.0</v>
      </c>
      <c r="B188" s="74">
        <v>8.0</v>
      </c>
      <c r="C188" s="75">
        <v>12.0</v>
      </c>
      <c r="D188" s="74">
        <v>14.327453200859486</v>
      </c>
      <c r="E188" s="46">
        <v>19.525</v>
      </c>
    </row>
    <row r="189">
      <c r="A189" s="74">
        <v>232.0</v>
      </c>
      <c r="B189" s="74">
        <v>8.0</v>
      </c>
      <c r="C189" s="75">
        <v>12.0</v>
      </c>
      <c r="D189" s="74">
        <v>9.343249563330886</v>
      </c>
      <c r="E189" s="46">
        <v>24.95</v>
      </c>
    </row>
    <row r="190">
      <c r="A190" s="74">
        <v>232.0</v>
      </c>
      <c r="B190" s="74">
        <v>8.0</v>
      </c>
      <c r="C190" s="75">
        <v>12.0</v>
      </c>
      <c r="D190" s="74">
        <v>11.357978546959426</v>
      </c>
      <c r="E190" s="50">
        <v>29.1</v>
      </c>
    </row>
    <row r="191">
      <c r="A191" s="74">
        <v>232.0</v>
      </c>
      <c r="B191" s="74">
        <v>8.0</v>
      </c>
      <c r="C191" s="75">
        <v>12.0</v>
      </c>
      <c r="D191" s="74">
        <v>5.612852541954809</v>
      </c>
      <c r="E191" s="50">
        <v>26.1</v>
      </c>
    </row>
    <row r="192">
      <c r="A192" s="74">
        <v>232.0</v>
      </c>
      <c r="B192" s="74">
        <v>8.0</v>
      </c>
      <c r="C192" s="75">
        <v>12.0</v>
      </c>
      <c r="D192" s="74">
        <v>1.8200933797521877</v>
      </c>
      <c r="E192" s="50">
        <v>23.0</v>
      </c>
    </row>
    <row r="193">
      <c r="A193" s="74">
        <v>232.0</v>
      </c>
      <c r="B193" s="74">
        <v>8.0</v>
      </c>
      <c r="C193" s="75">
        <v>12.0</v>
      </c>
      <c r="D193" s="74">
        <v>7.940739288637674</v>
      </c>
      <c r="E193" s="50">
        <v>28.95</v>
      </c>
    </row>
    <row r="194">
      <c r="A194" s="74">
        <v>232.0</v>
      </c>
      <c r="B194" s="74">
        <v>8.0</v>
      </c>
      <c r="C194" s="75">
        <v>13.0</v>
      </c>
      <c r="D194" s="74">
        <v>0.5759738483230011</v>
      </c>
      <c r="E194" s="76">
        <v>21.4</v>
      </c>
      <c r="F194" s="39">
        <f t="shared" ref="F194:G194" si="32">average(D194:D203)</f>
        <v>4.827379377</v>
      </c>
      <c r="G194" s="39">
        <f t="shared" si="32"/>
        <v>24.82</v>
      </c>
      <c r="H194" s="39">
        <f>count(D194:D203)</f>
        <v>10</v>
      </c>
    </row>
    <row r="195">
      <c r="A195" s="74">
        <v>232.0</v>
      </c>
      <c r="B195" s="74">
        <v>8.0</v>
      </c>
      <c r="C195" s="75">
        <v>13.0</v>
      </c>
      <c r="D195" s="74">
        <v>6.916893625918083</v>
      </c>
      <c r="E195" s="43">
        <v>23.6</v>
      </c>
    </row>
    <row r="196">
      <c r="A196" s="74">
        <v>232.0</v>
      </c>
      <c r="B196" s="74">
        <v>8.0</v>
      </c>
      <c r="C196" s="75">
        <v>13.0</v>
      </c>
      <c r="D196" s="74">
        <v>3.0478364549398247</v>
      </c>
      <c r="E196" s="43">
        <v>22.85</v>
      </c>
    </row>
    <row r="197">
      <c r="A197" s="74">
        <v>232.0</v>
      </c>
      <c r="B197" s="74">
        <v>8.0</v>
      </c>
      <c r="C197" s="75">
        <v>13.0</v>
      </c>
      <c r="D197" s="74">
        <v>8.36686659191191</v>
      </c>
      <c r="E197" s="43">
        <v>27.9</v>
      </c>
    </row>
    <row r="198">
      <c r="A198" s="74">
        <v>232.0</v>
      </c>
      <c r="B198" s="74">
        <v>8.0</v>
      </c>
      <c r="C198" s="75">
        <v>13.0</v>
      </c>
      <c r="D198" s="74">
        <v>10.409725002515275</v>
      </c>
      <c r="E198" s="43">
        <v>27.775</v>
      </c>
    </row>
    <row r="199">
      <c r="A199" s="74">
        <v>232.0</v>
      </c>
      <c r="B199" s="74">
        <v>8.0</v>
      </c>
      <c r="C199" s="75">
        <v>13.0</v>
      </c>
      <c r="D199" s="74">
        <v>2.286155331740187</v>
      </c>
      <c r="E199" s="43">
        <v>17.275</v>
      </c>
    </row>
    <row r="200">
      <c r="A200" s="74">
        <v>232.0</v>
      </c>
      <c r="B200" s="74">
        <v>8.0</v>
      </c>
      <c r="C200" s="75">
        <v>13.0</v>
      </c>
      <c r="D200" s="74">
        <v>1.4157308723696254</v>
      </c>
      <c r="E200" s="43">
        <v>21.1</v>
      </c>
    </row>
    <row r="201">
      <c r="A201" s="74">
        <v>232.0</v>
      </c>
      <c r="B201" s="74">
        <v>8.0</v>
      </c>
      <c r="C201" s="75">
        <v>13.0</v>
      </c>
      <c r="D201" s="74">
        <v>4.107561867114132</v>
      </c>
      <c r="E201" s="53">
        <v>26.5</v>
      </c>
    </row>
    <row r="202">
      <c r="A202" s="74">
        <v>232.0</v>
      </c>
      <c r="B202" s="74">
        <v>8.0</v>
      </c>
      <c r="C202" s="75">
        <v>13.0</v>
      </c>
      <c r="D202" s="74">
        <v>9.511777464227219</v>
      </c>
      <c r="E202" s="53">
        <v>30.4</v>
      </c>
    </row>
    <row r="203">
      <c r="A203" s="74">
        <v>232.0</v>
      </c>
      <c r="B203" s="74">
        <v>8.0</v>
      </c>
      <c r="C203" s="75">
        <v>13.0</v>
      </c>
      <c r="D203" s="74">
        <v>1.6352727126279645</v>
      </c>
      <c r="E203" s="53">
        <v>29.4</v>
      </c>
    </row>
    <row r="204">
      <c r="A204" s="74">
        <v>232.0</v>
      </c>
      <c r="B204" s="74">
        <v>8.0</v>
      </c>
      <c r="C204" s="75">
        <v>13.0</v>
      </c>
      <c r="D204" s="74">
        <v>4.65769361334179</v>
      </c>
      <c r="E204" s="53">
        <v>27.5</v>
      </c>
    </row>
    <row r="205">
      <c r="A205" s="74">
        <v>232.0</v>
      </c>
      <c r="B205" s="74">
        <v>8.0</v>
      </c>
      <c r="C205" s="75">
        <v>14.0</v>
      </c>
      <c r="D205" s="74">
        <v>1.2612312939807269</v>
      </c>
      <c r="E205" s="43">
        <v>18.0</v>
      </c>
      <c r="F205" s="39">
        <f t="shared" ref="F205:G205" si="33">average(D205:D214)</f>
        <v>4.440545086</v>
      </c>
      <c r="G205" s="39">
        <f t="shared" si="33"/>
        <v>22.1825</v>
      </c>
      <c r="H205" s="39">
        <f>count(D205:D214)</f>
        <v>10</v>
      </c>
    </row>
    <row r="206">
      <c r="A206" s="74">
        <v>232.0</v>
      </c>
      <c r="B206" s="74">
        <v>8.0</v>
      </c>
      <c r="C206" s="75">
        <v>14.0</v>
      </c>
      <c r="D206" s="74">
        <v>2.470735314575208</v>
      </c>
      <c r="E206" s="43">
        <v>21.9</v>
      </c>
    </row>
    <row r="207">
      <c r="A207" s="74">
        <v>232.0</v>
      </c>
      <c r="B207" s="74">
        <v>8.0</v>
      </c>
      <c r="C207" s="75">
        <v>14.0</v>
      </c>
      <c r="D207" s="74">
        <v>6.638179790581387</v>
      </c>
      <c r="E207" s="43">
        <v>18.575</v>
      </c>
    </row>
    <row r="208">
      <c r="A208" s="74">
        <v>232.0</v>
      </c>
      <c r="B208" s="74">
        <v>8.0</v>
      </c>
      <c r="C208" s="75">
        <v>14.0</v>
      </c>
      <c r="D208" s="74">
        <v>5.344486950532558</v>
      </c>
      <c r="E208" s="43">
        <v>22.7</v>
      </c>
    </row>
    <row r="209">
      <c r="A209" s="74">
        <v>232.0</v>
      </c>
      <c r="B209" s="74">
        <v>8.0</v>
      </c>
      <c r="C209" s="75">
        <v>14.0</v>
      </c>
      <c r="D209" s="74">
        <v>2.977668886158988</v>
      </c>
      <c r="E209" s="43">
        <v>19.4</v>
      </c>
    </row>
    <row r="210">
      <c r="A210" s="74">
        <v>232.0</v>
      </c>
      <c r="B210" s="74">
        <v>8.0</v>
      </c>
      <c r="C210" s="75">
        <v>14.0</v>
      </c>
      <c r="D210" s="74">
        <v>1.780941589277496</v>
      </c>
      <c r="E210" s="43">
        <v>19.05</v>
      </c>
    </row>
    <row r="211">
      <c r="A211" s="74">
        <v>232.0</v>
      </c>
      <c r="B211" s="74">
        <v>8.0</v>
      </c>
      <c r="C211" s="75">
        <v>14.0</v>
      </c>
      <c r="D211" s="74">
        <v>0.0</v>
      </c>
      <c r="E211" s="53">
        <v>21.4</v>
      </c>
    </row>
    <row r="212">
      <c r="A212" s="74">
        <v>232.0</v>
      </c>
      <c r="B212" s="74">
        <v>8.0</v>
      </c>
      <c r="C212" s="75">
        <v>14.0</v>
      </c>
      <c r="D212" s="74">
        <v>10.90400266820998</v>
      </c>
      <c r="E212" s="53">
        <v>28.5</v>
      </c>
    </row>
    <row r="213">
      <c r="A213" s="74">
        <v>232.0</v>
      </c>
      <c r="B213" s="74">
        <v>8.0</v>
      </c>
      <c r="C213" s="75">
        <v>14.0</v>
      </c>
      <c r="D213" s="74">
        <v>2.733303351673348</v>
      </c>
      <c r="E213" s="53">
        <v>25.4</v>
      </c>
    </row>
    <row r="214">
      <c r="A214" s="74">
        <v>232.0</v>
      </c>
      <c r="B214" s="74">
        <v>8.0</v>
      </c>
      <c r="C214" s="75">
        <v>14.0</v>
      </c>
      <c r="D214" s="74">
        <v>10.294901014513593</v>
      </c>
      <c r="E214" s="53">
        <v>26.9</v>
      </c>
    </row>
    <row r="215">
      <c r="A215" s="74">
        <v>232.0</v>
      </c>
      <c r="B215" s="74">
        <v>8.0</v>
      </c>
      <c r="C215" s="75">
        <v>15.0</v>
      </c>
      <c r="D215" s="74">
        <v>2.419614796209074</v>
      </c>
      <c r="E215" s="53">
        <v>22.475</v>
      </c>
      <c r="F215" s="39">
        <f t="shared" ref="F215:G215" si="34">average(D215:D223)</f>
        <v>5.105265656</v>
      </c>
      <c r="G215" s="39">
        <f t="shared" si="34"/>
        <v>22.16388889</v>
      </c>
      <c r="H215" s="39">
        <f>count(D215:D223)</f>
        <v>9</v>
      </c>
    </row>
    <row r="216">
      <c r="A216" s="74">
        <v>232.0</v>
      </c>
      <c r="B216" s="74">
        <v>8.0</v>
      </c>
      <c r="C216" s="75">
        <v>15.0</v>
      </c>
      <c r="D216" s="74">
        <v>10.412453396826066</v>
      </c>
      <c r="E216" s="53">
        <v>18.45</v>
      </c>
    </row>
    <row r="217">
      <c r="A217" s="74">
        <v>232.0</v>
      </c>
      <c r="B217" s="74">
        <v>8.0</v>
      </c>
      <c r="C217" s="75">
        <v>15.0</v>
      </c>
      <c r="D217" s="74">
        <v>2.995673608484069</v>
      </c>
      <c r="E217" s="53">
        <v>15.425</v>
      </c>
    </row>
    <row r="218">
      <c r="A218" s="74">
        <v>232.0</v>
      </c>
      <c r="B218" s="74">
        <v>8.0</v>
      </c>
      <c r="C218" s="75">
        <v>15.0</v>
      </c>
      <c r="D218" s="74">
        <v>9.657920349827812</v>
      </c>
      <c r="E218" s="53">
        <v>20.05</v>
      </c>
    </row>
    <row r="219">
      <c r="A219" s="74">
        <v>232.0</v>
      </c>
      <c r="B219" s="74">
        <v>8.0</v>
      </c>
      <c r="C219" s="75">
        <v>15.0</v>
      </c>
      <c r="D219" s="74">
        <v>1.4550028358429894</v>
      </c>
      <c r="E219" s="53">
        <v>20.975</v>
      </c>
    </row>
    <row r="220">
      <c r="A220" s="74">
        <v>232.0</v>
      </c>
      <c r="B220" s="74">
        <v>8.0</v>
      </c>
      <c r="C220" s="75">
        <v>15.0</v>
      </c>
      <c r="D220" s="74">
        <v>8.818598681757909</v>
      </c>
      <c r="E220" s="53">
        <v>29.6</v>
      </c>
    </row>
    <row r="221">
      <c r="A221" s="74">
        <v>232.0</v>
      </c>
      <c r="B221" s="74">
        <v>8.0</v>
      </c>
      <c r="C221" s="75">
        <v>15.0</v>
      </c>
      <c r="D221" s="74">
        <v>3.8411313966578016</v>
      </c>
      <c r="E221" s="53">
        <v>22.2</v>
      </c>
    </row>
    <row r="222">
      <c r="A222" s="74">
        <v>232.0</v>
      </c>
      <c r="B222" s="74">
        <v>8.0</v>
      </c>
      <c r="C222" s="75">
        <v>15.0</v>
      </c>
      <c r="D222" s="74">
        <v>5.281902990776674</v>
      </c>
      <c r="E222" s="53">
        <v>25.3</v>
      </c>
    </row>
    <row r="223">
      <c r="A223" s="74">
        <v>232.0</v>
      </c>
      <c r="B223" s="74">
        <v>8.0</v>
      </c>
      <c r="C223" s="75">
        <v>15.0</v>
      </c>
      <c r="D223" s="74">
        <v>1.0650928511475402</v>
      </c>
      <c r="E223" s="53">
        <v>25.0</v>
      </c>
    </row>
    <row r="224">
      <c r="A224" s="74">
        <v>232.0</v>
      </c>
      <c r="B224" s="74">
        <v>8.0</v>
      </c>
      <c r="C224" s="75">
        <v>16.0</v>
      </c>
      <c r="D224" s="74">
        <v>3.6132313734131</v>
      </c>
      <c r="E224" s="53">
        <v>18.8</v>
      </c>
      <c r="F224" s="39">
        <f t="shared" ref="F224:G224" si="35">average(D224:D233)</f>
        <v>5.141904539</v>
      </c>
      <c r="G224" s="39">
        <f t="shared" si="35"/>
        <v>21.015</v>
      </c>
      <c r="H224" s="39">
        <f>count(D224:D233)</f>
        <v>10</v>
      </c>
    </row>
    <row r="225">
      <c r="A225" s="74">
        <v>232.0</v>
      </c>
      <c r="B225" s="74">
        <v>8.0</v>
      </c>
      <c r="C225" s="75">
        <v>16.0</v>
      </c>
      <c r="D225" s="74">
        <v>4.574399431546715</v>
      </c>
      <c r="E225" s="53">
        <v>21.025</v>
      </c>
    </row>
    <row r="226">
      <c r="A226" s="74">
        <v>232.0</v>
      </c>
      <c r="B226" s="74">
        <v>8.0</v>
      </c>
      <c r="C226" s="75">
        <v>16.0</v>
      </c>
      <c r="D226" s="74">
        <v>1.3442461674241097</v>
      </c>
      <c r="E226" s="53">
        <v>20.25</v>
      </c>
    </row>
    <row r="227">
      <c r="A227" s="74">
        <v>232.0</v>
      </c>
      <c r="B227" s="74">
        <v>8.0</v>
      </c>
      <c r="C227" s="75">
        <v>16.0</v>
      </c>
      <c r="D227" s="74">
        <v>4.040432349494894</v>
      </c>
      <c r="E227" s="53">
        <v>19.3</v>
      </c>
    </row>
    <row r="228">
      <c r="A228" s="74">
        <v>232.0</v>
      </c>
      <c r="B228" s="74">
        <v>8.0</v>
      </c>
      <c r="C228" s="75">
        <v>16.0</v>
      </c>
      <c r="D228" s="74">
        <v>2.071319825085001</v>
      </c>
      <c r="E228" s="53">
        <v>18.25</v>
      </c>
    </row>
    <row r="229">
      <c r="A229" s="74">
        <v>232.0</v>
      </c>
      <c r="B229" s="74">
        <v>8.0</v>
      </c>
      <c r="C229" s="75">
        <v>16.0</v>
      </c>
      <c r="D229" s="74">
        <v>2.910409345581585</v>
      </c>
      <c r="E229" s="53">
        <v>11.825</v>
      </c>
    </row>
    <row r="230">
      <c r="A230" s="74">
        <v>232.0</v>
      </c>
      <c r="B230" s="74">
        <v>8.0</v>
      </c>
      <c r="C230" s="75">
        <v>16.0</v>
      </c>
      <c r="D230" s="74">
        <v>14.3415512816159</v>
      </c>
      <c r="E230" s="53">
        <v>27.1</v>
      </c>
    </row>
    <row r="231">
      <c r="A231" s="74">
        <v>232.0</v>
      </c>
      <c r="B231" s="74">
        <v>8.0</v>
      </c>
      <c r="C231" s="75">
        <v>16.0</v>
      </c>
      <c r="D231" s="74">
        <v>7.506923412312032</v>
      </c>
      <c r="E231" s="53">
        <v>26.5</v>
      </c>
    </row>
    <row r="232">
      <c r="A232" s="74">
        <v>232.0</v>
      </c>
      <c r="B232" s="74">
        <v>8.0</v>
      </c>
      <c r="C232" s="75">
        <v>16.0</v>
      </c>
      <c r="D232" s="74">
        <v>4.265855038491872</v>
      </c>
      <c r="E232" s="53">
        <v>22.9</v>
      </c>
    </row>
    <row r="233">
      <c r="A233" s="74">
        <v>232.0</v>
      </c>
      <c r="B233" s="74">
        <v>8.0</v>
      </c>
      <c r="C233" s="75">
        <v>16.0</v>
      </c>
      <c r="D233" s="74">
        <v>6.750677160885921</v>
      </c>
      <c r="E233" s="53">
        <v>24.2</v>
      </c>
    </row>
    <row r="234">
      <c r="A234" s="74">
        <v>244.0</v>
      </c>
      <c r="B234" s="74">
        <v>8.0</v>
      </c>
      <c r="C234" s="75">
        <v>9.0</v>
      </c>
      <c r="D234" s="74">
        <v>5.812779021405039</v>
      </c>
      <c r="E234" s="53">
        <v>30.55</v>
      </c>
      <c r="F234" s="39">
        <f t="shared" ref="F234:G234" si="36">average(D234:D237)</f>
        <v>4.539190133</v>
      </c>
      <c r="G234" s="39">
        <f t="shared" si="36"/>
        <v>29.5</v>
      </c>
      <c r="H234" s="39">
        <f>COUNT(E234:E237)</f>
        <v>4</v>
      </c>
    </row>
    <row r="235">
      <c r="A235" s="74">
        <v>244.0</v>
      </c>
      <c r="B235" s="74">
        <v>8.0</v>
      </c>
      <c r="C235" s="75">
        <v>9.0</v>
      </c>
      <c r="D235" s="74">
        <v>3.8503595839654112</v>
      </c>
      <c r="E235" s="53">
        <v>30.05</v>
      </c>
    </row>
    <row r="236">
      <c r="A236" s="74">
        <v>244.0</v>
      </c>
      <c r="B236" s="74">
        <v>8.0</v>
      </c>
      <c r="C236" s="75">
        <v>9.0</v>
      </c>
      <c r="D236" s="74">
        <v>4.121999435882184</v>
      </c>
      <c r="E236" s="53">
        <v>28.2</v>
      </c>
    </row>
    <row r="237">
      <c r="A237" s="74">
        <v>244.0</v>
      </c>
      <c r="B237" s="74">
        <v>8.0</v>
      </c>
      <c r="C237" s="75">
        <v>9.0</v>
      </c>
      <c r="D237" s="74">
        <v>4.3716224919517765</v>
      </c>
      <c r="E237" s="53">
        <v>29.2</v>
      </c>
    </row>
    <row r="238">
      <c r="A238" s="74">
        <v>244.0</v>
      </c>
      <c r="B238" s="74">
        <v>8.0</v>
      </c>
      <c r="C238" s="75">
        <v>10.0</v>
      </c>
      <c r="D238" s="74">
        <v>9.009397248385945</v>
      </c>
      <c r="E238" s="53">
        <v>27.9</v>
      </c>
      <c r="F238" s="39">
        <f t="shared" ref="F238:G238" si="37">average(D238:D241)</f>
        <v>8.555846577</v>
      </c>
      <c r="G238" s="39">
        <f t="shared" si="37"/>
        <v>27.95</v>
      </c>
      <c r="H238" s="39">
        <f>COUNT(E238:E241)</f>
        <v>4</v>
      </c>
    </row>
    <row r="239">
      <c r="A239" s="74">
        <v>244.0</v>
      </c>
      <c r="B239" s="74">
        <v>8.0</v>
      </c>
      <c r="C239" s="75">
        <v>10.0</v>
      </c>
      <c r="D239" s="74">
        <v>8.924207662545049</v>
      </c>
      <c r="E239" s="53">
        <v>31.4</v>
      </c>
    </row>
    <row r="240">
      <c r="A240" s="74">
        <v>244.0</v>
      </c>
      <c r="B240" s="74">
        <v>8.0</v>
      </c>
      <c r="C240" s="75">
        <v>10.0</v>
      </c>
      <c r="D240" s="74">
        <v>13.624949892492902</v>
      </c>
      <c r="E240" s="53">
        <v>28.8</v>
      </c>
    </row>
    <row r="241">
      <c r="A241" s="74">
        <v>244.0</v>
      </c>
      <c r="B241" s="74">
        <v>8.0</v>
      </c>
      <c r="C241" s="75">
        <v>10.0</v>
      </c>
      <c r="D241" s="74">
        <v>2.664831504276232</v>
      </c>
      <c r="E241" s="53">
        <v>23.7</v>
      </c>
    </row>
    <row r="242">
      <c r="A242" s="74">
        <v>244.0</v>
      </c>
      <c r="B242" s="74">
        <v>8.0</v>
      </c>
      <c r="C242" s="75">
        <v>11.0</v>
      </c>
      <c r="D242" s="74">
        <v>2.2824637361404383</v>
      </c>
      <c r="E242" s="53">
        <v>33.2</v>
      </c>
      <c r="F242" s="39">
        <f t="shared" ref="F242:G242" si="38">average(D242:D245)</f>
        <v>9.706383355</v>
      </c>
      <c r="G242" s="39">
        <f t="shared" si="38"/>
        <v>31.6625</v>
      </c>
      <c r="H242" s="39">
        <f>COUNT(E242:E245)</f>
        <v>4</v>
      </c>
    </row>
    <row r="243">
      <c r="A243" s="74">
        <v>244.0</v>
      </c>
      <c r="B243" s="74">
        <v>8.0</v>
      </c>
      <c r="C243" s="75">
        <v>11.0</v>
      </c>
      <c r="D243" s="74">
        <v>5.422332712060057</v>
      </c>
      <c r="E243" s="53">
        <v>31.75</v>
      </c>
    </row>
    <row r="244">
      <c r="A244" s="74">
        <v>244.0</v>
      </c>
      <c r="B244" s="74">
        <v>8.0</v>
      </c>
      <c r="C244" s="75">
        <v>11.0</v>
      </c>
      <c r="D244" s="74">
        <v>10.73764783255812</v>
      </c>
      <c r="E244" s="53">
        <v>31.65</v>
      </c>
    </row>
    <row r="245">
      <c r="A245" s="74">
        <v>244.0</v>
      </c>
      <c r="B245" s="74">
        <v>8.0</v>
      </c>
      <c r="C245" s="75">
        <v>11.0</v>
      </c>
      <c r="D245" s="74">
        <v>20.383089137796276</v>
      </c>
      <c r="E245" s="53">
        <v>30.05</v>
      </c>
    </row>
    <row r="246">
      <c r="A246" s="74">
        <v>244.0</v>
      </c>
      <c r="B246" s="74">
        <v>8.0</v>
      </c>
      <c r="C246" s="75">
        <v>12.0</v>
      </c>
      <c r="D246" s="74">
        <v>4.565060139901905</v>
      </c>
      <c r="E246" s="53">
        <v>26.3</v>
      </c>
      <c r="F246" s="39">
        <f t="shared" ref="F246:G246" si="39">average(D246:D249)</f>
        <v>5.129230412</v>
      </c>
      <c r="G246" s="39">
        <f t="shared" si="39"/>
        <v>28.425</v>
      </c>
      <c r="H246" s="39">
        <f>COUNT(E246:E249)</f>
        <v>4</v>
      </c>
    </row>
    <row r="247">
      <c r="A247" s="74">
        <v>244.0</v>
      </c>
      <c r="B247" s="74">
        <v>8.0</v>
      </c>
      <c r="C247" s="75">
        <v>12.0</v>
      </c>
      <c r="D247" s="74">
        <v>11.54366524723454</v>
      </c>
      <c r="E247" s="53">
        <v>26.5</v>
      </c>
    </row>
    <row r="248">
      <c r="A248" s="74">
        <v>244.0</v>
      </c>
      <c r="B248" s="74">
        <v>8.0</v>
      </c>
      <c r="C248" s="75">
        <v>12.0</v>
      </c>
      <c r="D248" s="74">
        <v>1.8666206102946095</v>
      </c>
      <c r="E248" s="53">
        <v>29.8</v>
      </c>
    </row>
    <row r="249">
      <c r="A249" s="74">
        <v>244.0</v>
      </c>
      <c r="B249" s="74">
        <v>8.0</v>
      </c>
      <c r="C249" s="75">
        <v>12.0</v>
      </c>
      <c r="D249" s="74">
        <v>2.541575651337963</v>
      </c>
      <c r="E249" s="53">
        <v>31.1</v>
      </c>
    </row>
    <row r="250">
      <c r="A250" s="74">
        <v>244.0</v>
      </c>
      <c r="B250" s="74">
        <v>8.0</v>
      </c>
      <c r="C250" s="75">
        <v>13.0</v>
      </c>
      <c r="D250" s="74">
        <v>0.0</v>
      </c>
      <c r="E250" s="53">
        <v>36.85</v>
      </c>
      <c r="F250" s="39">
        <f t="shared" ref="F250:G250" si="40">average(D250:D253)</f>
        <v>5.214023049</v>
      </c>
      <c r="G250" s="39">
        <f t="shared" si="40"/>
        <v>34.2375</v>
      </c>
      <c r="H250" s="39">
        <f>COUNT(E250:E253)</f>
        <v>4</v>
      </c>
    </row>
    <row r="251">
      <c r="A251" s="74">
        <v>244.0</v>
      </c>
      <c r="B251" s="74">
        <v>8.0</v>
      </c>
      <c r="C251" s="75">
        <v>13.0</v>
      </c>
      <c r="D251" s="74">
        <v>5.088368105648556</v>
      </c>
      <c r="E251" s="53">
        <v>33.45</v>
      </c>
    </row>
    <row r="252">
      <c r="A252" s="74">
        <v>244.0</v>
      </c>
      <c r="B252" s="74">
        <v>8.0</v>
      </c>
      <c r="C252" s="75">
        <v>13.0</v>
      </c>
      <c r="D252" s="74">
        <v>8.654246746004706</v>
      </c>
      <c r="E252" s="53">
        <v>31.85</v>
      </c>
    </row>
    <row r="253">
      <c r="A253" s="74">
        <v>244.0</v>
      </c>
      <c r="B253" s="74">
        <v>8.0</v>
      </c>
      <c r="C253" s="75">
        <v>13.0</v>
      </c>
      <c r="D253" s="74">
        <v>7.113477345187885</v>
      </c>
      <c r="E253" s="53">
        <v>34.8</v>
      </c>
    </row>
    <row r="254">
      <c r="A254" s="74">
        <v>244.0</v>
      </c>
      <c r="B254" s="74">
        <v>8.0</v>
      </c>
      <c r="C254" s="75">
        <v>14.0</v>
      </c>
      <c r="D254" s="74">
        <v>4.9192156414946435</v>
      </c>
      <c r="E254" s="53">
        <v>29.8</v>
      </c>
      <c r="F254" s="39">
        <f t="shared" ref="F254:G254" si="41">average(D254:D257)</f>
        <v>5.347238105</v>
      </c>
      <c r="G254" s="39">
        <f t="shared" si="41"/>
        <v>28.7375</v>
      </c>
      <c r="H254" s="39">
        <f>COUNT(E254:E257)</f>
        <v>4</v>
      </c>
    </row>
    <row r="255">
      <c r="A255" s="74">
        <v>244.0</v>
      </c>
      <c r="B255" s="74">
        <v>8.0</v>
      </c>
      <c r="C255" s="75">
        <v>14.0</v>
      </c>
      <c r="D255" s="74">
        <v>7.38658359005131</v>
      </c>
      <c r="E255" s="53">
        <v>31.8</v>
      </c>
    </row>
    <row r="256">
      <c r="A256" s="74">
        <v>244.0</v>
      </c>
      <c r="B256" s="74">
        <v>8.0</v>
      </c>
      <c r="C256" s="75">
        <v>14.0</v>
      </c>
      <c r="D256" s="74">
        <v>0.5276690435385284</v>
      </c>
      <c r="E256" s="53">
        <v>25.05</v>
      </c>
    </row>
    <row r="257">
      <c r="A257" s="74">
        <v>244.0</v>
      </c>
      <c r="B257" s="74">
        <v>8.0</v>
      </c>
      <c r="C257" s="75">
        <v>14.0</v>
      </c>
      <c r="D257" s="74">
        <v>8.555484143455606</v>
      </c>
      <c r="E257" s="53">
        <v>28.3</v>
      </c>
    </row>
    <row r="258">
      <c r="A258" s="74">
        <v>244.0</v>
      </c>
      <c r="B258" s="74">
        <v>8.0</v>
      </c>
      <c r="C258" s="75">
        <v>15.0</v>
      </c>
      <c r="D258" s="74">
        <v>6.048600973618125</v>
      </c>
      <c r="E258" s="53">
        <v>22.0</v>
      </c>
      <c r="F258" s="39">
        <f t="shared" ref="F258:G258" si="42">average(D258:D261)</f>
        <v>6.390203424</v>
      </c>
      <c r="G258" s="39">
        <f t="shared" si="42"/>
        <v>26.75</v>
      </c>
      <c r="H258" s="39">
        <f>COUNT(E258:E261)</f>
        <v>4</v>
      </c>
    </row>
    <row r="259">
      <c r="A259" s="74">
        <v>244.0</v>
      </c>
      <c r="B259" s="74">
        <v>8.0</v>
      </c>
      <c r="C259" s="75">
        <v>15.0</v>
      </c>
      <c r="D259" s="74">
        <v>12.452918889022339</v>
      </c>
      <c r="E259" s="53">
        <v>29.3</v>
      </c>
    </row>
    <row r="260">
      <c r="A260" s="74">
        <v>244.0</v>
      </c>
      <c r="B260" s="74">
        <v>8.0</v>
      </c>
      <c r="C260" s="75">
        <v>15.0</v>
      </c>
      <c r="D260" s="74">
        <v>0.38842259621400155</v>
      </c>
      <c r="E260" s="53">
        <v>24.4</v>
      </c>
    </row>
    <row r="261">
      <c r="A261" s="74">
        <v>244.0</v>
      </c>
      <c r="B261" s="74">
        <v>8.0</v>
      </c>
      <c r="C261" s="75">
        <v>15.0</v>
      </c>
      <c r="D261" s="74">
        <v>6.67087123596195</v>
      </c>
      <c r="E261" s="53">
        <v>31.3</v>
      </c>
    </row>
    <row r="262">
      <c r="A262" s="74">
        <v>244.0</v>
      </c>
      <c r="B262" s="74">
        <v>8.0</v>
      </c>
      <c r="C262" s="75">
        <v>16.0</v>
      </c>
      <c r="D262" s="74">
        <v>15.069129998655924</v>
      </c>
      <c r="E262" s="53">
        <v>28.65</v>
      </c>
      <c r="F262" s="39">
        <f t="shared" ref="F262:G262" si="43">average(D262:D265)</f>
        <v>11.41981095</v>
      </c>
      <c r="G262" s="39">
        <f t="shared" si="43"/>
        <v>28.0375</v>
      </c>
      <c r="H262" s="39">
        <f>COUNT(E262:E265)</f>
        <v>4</v>
      </c>
    </row>
    <row r="263">
      <c r="A263" s="74">
        <v>244.0</v>
      </c>
      <c r="B263" s="74">
        <v>8.0</v>
      </c>
      <c r="C263" s="75">
        <v>16.0</v>
      </c>
      <c r="D263" s="74">
        <v>15.36555723019192</v>
      </c>
      <c r="E263" s="53">
        <v>28.7</v>
      </c>
    </row>
    <row r="264">
      <c r="A264" s="74">
        <v>244.0</v>
      </c>
      <c r="B264" s="74">
        <v>8.0</v>
      </c>
      <c r="C264" s="75">
        <v>16.0</v>
      </c>
      <c r="D264" s="74">
        <v>5.5951703635870125</v>
      </c>
      <c r="E264" s="53">
        <v>27.8</v>
      </c>
    </row>
    <row r="265">
      <c r="A265" s="74">
        <v>244.0</v>
      </c>
      <c r="B265" s="74">
        <v>8.0</v>
      </c>
      <c r="C265" s="75">
        <v>16.0</v>
      </c>
      <c r="D265" s="74">
        <v>9.649386208380744</v>
      </c>
      <c r="E265" s="53">
        <v>27.0</v>
      </c>
    </row>
    <row r="266">
      <c r="A266" s="74">
        <v>273.0</v>
      </c>
      <c r="B266" s="74">
        <v>8.0</v>
      </c>
      <c r="C266" s="75">
        <v>13.0</v>
      </c>
      <c r="D266" s="74">
        <v>11.64368181195985</v>
      </c>
      <c r="E266" s="43">
        <v>30.45</v>
      </c>
      <c r="F266" s="39">
        <f t="shared" ref="F266:G266" si="44">average(D266:D269)</f>
        <v>6.959024526</v>
      </c>
      <c r="G266" s="39">
        <f t="shared" si="44"/>
        <v>37.05</v>
      </c>
      <c r="H266" s="39">
        <f>COUNT(E266:E269)</f>
        <v>4</v>
      </c>
    </row>
    <row r="267">
      <c r="A267" s="74">
        <v>273.0</v>
      </c>
      <c r="B267" s="74">
        <v>8.0</v>
      </c>
      <c r="C267" s="75">
        <v>13.0</v>
      </c>
      <c r="D267" s="74">
        <v>7.971524636569341</v>
      </c>
      <c r="E267" s="43">
        <v>39.9</v>
      </c>
    </row>
    <row r="268">
      <c r="A268" s="74">
        <v>273.0</v>
      </c>
      <c r="B268" s="74">
        <v>8.0</v>
      </c>
      <c r="C268" s="75">
        <v>13.0</v>
      </c>
      <c r="D268" s="74">
        <v>4.137256858737225</v>
      </c>
      <c r="E268" s="43">
        <v>37.25</v>
      </c>
    </row>
    <row r="269">
      <c r="A269" s="74">
        <v>273.0</v>
      </c>
      <c r="B269" s="74">
        <v>8.0</v>
      </c>
      <c r="C269" s="75">
        <v>13.0</v>
      </c>
      <c r="D269" s="74">
        <v>4.083634795378745</v>
      </c>
      <c r="E269" s="43">
        <v>40.6</v>
      </c>
    </row>
    <row r="270">
      <c r="A270" s="74">
        <v>273.0</v>
      </c>
      <c r="B270" s="74">
        <v>8.0</v>
      </c>
      <c r="C270" s="75">
        <v>13.0</v>
      </c>
      <c r="D270" s="74">
        <v>6.673322441072813</v>
      </c>
      <c r="E270" s="43">
        <v>38.65</v>
      </c>
    </row>
    <row r="271">
      <c r="A271" s="74">
        <v>273.0</v>
      </c>
      <c r="B271" s="74">
        <v>8.0</v>
      </c>
      <c r="C271" s="75">
        <v>14.0</v>
      </c>
      <c r="D271" s="74">
        <v>9.117658820534373</v>
      </c>
      <c r="E271" s="43">
        <v>41.7</v>
      </c>
      <c r="F271" s="39">
        <f t="shared" ref="F271:G271" si="45">average(D271:D274)</f>
        <v>6.135565713</v>
      </c>
      <c r="G271" s="39">
        <f t="shared" si="45"/>
        <v>38.3375</v>
      </c>
      <c r="H271" s="39">
        <f>COUNT(E271:E274)</f>
        <v>4</v>
      </c>
    </row>
    <row r="272">
      <c r="A272" s="74">
        <v>273.0</v>
      </c>
      <c r="B272" s="74">
        <v>8.0</v>
      </c>
      <c r="C272" s="75">
        <v>14.0</v>
      </c>
      <c r="D272" s="74">
        <v>4.4331636385919735</v>
      </c>
      <c r="E272" s="43">
        <v>40.25</v>
      </c>
    </row>
    <row r="273">
      <c r="A273" s="74">
        <v>273.0</v>
      </c>
      <c r="B273" s="74">
        <v>8.0</v>
      </c>
      <c r="C273" s="75">
        <v>14.0</v>
      </c>
      <c r="D273" s="74">
        <v>3.007564286571515</v>
      </c>
      <c r="E273" s="43">
        <v>32.6</v>
      </c>
    </row>
    <row r="274">
      <c r="A274" s="74">
        <v>273.0</v>
      </c>
      <c r="B274" s="74">
        <v>8.0</v>
      </c>
      <c r="C274" s="75">
        <v>14.0</v>
      </c>
      <c r="D274" s="74">
        <v>7.98387610641588</v>
      </c>
      <c r="E274" s="43">
        <v>38.8</v>
      </c>
    </row>
    <row r="275">
      <c r="A275" s="74">
        <v>273.0</v>
      </c>
      <c r="B275" s="74">
        <v>8.0</v>
      </c>
      <c r="C275" s="75">
        <v>14.0</v>
      </c>
      <c r="D275" s="74">
        <v>6.861911656805147</v>
      </c>
      <c r="E275" s="43">
        <v>40.0</v>
      </c>
    </row>
    <row r="276">
      <c r="A276" s="74">
        <v>273.0</v>
      </c>
      <c r="B276" s="74">
        <v>8.0</v>
      </c>
      <c r="C276" s="75">
        <v>15.0</v>
      </c>
      <c r="D276" s="74">
        <v>31.880817773024734</v>
      </c>
      <c r="E276" s="43">
        <v>30.35</v>
      </c>
      <c r="F276" s="39">
        <f t="shared" ref="F276:G276" si="46">average(D276:D280)</f>
        <v>13.95139936</v>
      </c>
      <c r="G276" s="39">
        <f t="shared" si="46"/>
        <v>37.095</v>
      </c>
      <c r="H276" s="39">
        <f>COUNT(E276:E280)</f>
        <v>5</v>
      </c>
    </row>
    <row r="277">
      <c r="A277" s="74">
        <v>273.0</v>
      </c>
      <c r="B277" s="74">
        <v>8.0</v>
      </c>
      <c r="C277" s="75">
        <v>15.0</v>
      </c>
      <c r="D277" s="74">
        <v>8.66706223897918</v>
      </c>
      <c r="E277" s="43">
        <v>37.825</v>
      </c>
    </row>
    <row r="278">
      <c r="A278" s="74">
        <v>273.0</v>
      </c>
      <c r="B278" s="74">
        <v>8.0</v>
      </c>
      <c r="C278" s="75">
        <v>15.0</v>
      </c>
      <c r="D278" s="74">
        <v>12.680610627712968</v>
      </c>
      <c r="E278" s="43">
        <v>41.0</v>
      </c>
    </row>
    <row r="279">
      <c r="A279" s="74">
        <v>273.0</v>
      </c>
      <c r="B279" s="74">
        <v>8.0</v>
      </c>
      <c r="C279" s="75">
        <v>15.0</v>
      </c>
      <c r="D279" s="74">
        <v>5.2892640558400625</v>
      </c>
      <c r="E279" s="43">
        <v>36.5</v>
      </c>
    </row>
    <row r="280">
      <c r="A280" s="74">
        <v>273.0</v>
      </c>
      <c r="B280" s="74">
        <v>8.0</v>
      </c>
      <c r="C280" s="75">
        <v>15.0</v>
      </c>
      <c r="D280" s="74">
        <v>11.23924209437079</v>
      </c>
      <c r="E280" s="43">
        <v>39.8</v>
      </c>
    </row>
    <row r="281">
      <c r="A281" s="74">
        <v>273.0</v>
      </c>
      <c r="B281" s="74">
        <v>8.0</v>
      </c>
      <c r="C281" s="75">
        <v>16.0</v>
      </c>
      <c r="D281" s="74">
        <v>15.736538463589289</v>
      </c>
      <c r="E281" s="43">
        <v>30.7</v>
      </c>
      <c r="F281" s="39">
        <f t="shared" ref="F281:G281" si="47">average(D281:D285)</f>
        <v>8.648252629</v>
      </c>
      <c r="G281" s="39">
        <f t="shared" si="47"/>
        <v>36.15</v>
      </c>
      <c r="H281" s="39">
        <f>COUNT(E281:E285)</f>
        <v>5</v>
      </c>
    </row>
    <row r="282">
      <c r="A282" s="74">
        <v>273.0</v>
      </c>
      <c r="B282" s="74">
        <v>8.0</v>
      </c>
      <c r="C282" s="75">
        <v>16.0</v>
      </c>
      <c r="D282" s="74">
        <v>7.7634155783581145</v>
      </c>
      <c r="E282" s="43">
        <v>39.85</v>
      </c>
    </row>
    <row r="283">
      <c r="A283" s="74">
        <v>273.0</v>
      </c>
      <c r="B283" s="74">
        <v>8.0</v>
      </c>
      <c r="C283" s="75">
        <v>16.0</v>
      </c>
      <c r="D283" s="74">
        <v>1.3283445601307093</v>
      </c>
      <c r="E283" s="43">
        <v>38.5</v>
      </c>
    </row>
    <row r="284">
      <c r="A284" s="74">
        <v>273.0</v>
      </c>
      <c r="B284" s="74">
        <v>8.0</v>
      </c>
      <c r="C284" s="75">
        <v>16.0</v>
      </c>
      <c r="D284" s="74">
        <v>5.825193492281176</v>
      </c>
      <c r="E284" s="43">
        <v>33.75</v>
      </c>
    </row>
    <row r="285">
      <c r="A285" s="74">
        <v>273.0</v>
      </c>
      <c r="B285" s="74">
        <v>8.0</v>
      </c>
      <c r="C285" s="75">
        <v>16.0</v>
      </c>
      <c r="D285" s="74">
        <v>12.587771052884388</v>
      </c>
      <c r="E285" s="43">
        <v>37.95</v>
      </c>
    </row>
    <row r="286">
      <c r="A286" s="74">
        <v>303.0</v>
      </c>
      <c r="B286" s="74">
        <v>8.0</v>
      </c>
      <c r="C286" s="75">
        <v>9.0</v>
      </c>
      <c r="D286" s="74">
        <v>3.7715226602296648</v>
      </c>
      <c r="E286" s="43">
        <v>39.15</v>
      </c>
      <c r="F286" s="39">
        <f t="shared" ref="F286:G286" si="48">average(D286:D289)</f>
        <v>2.78250087</v>
      </c>
      <c r="G286" s="39">
        <f t="shared" si="48"/>
        <v>37.975</v>
      </c>
      <c r="H286" s="39">
        <f>COUNT(E286:E289)</f>
        <v>4</v>
      </c>
    </row>
    <row r="287">
      <c r="A287" s="74">
        <v>303.0</v>
      </c>
      <c r="B287" s="74">
        <v>8.0</v>
      </c>
      <c r="C287" s="75">
        <v>9.0</v>
      </c>
      <c r="D287" s="74">
        <v>2.4248137467309414</v>
      </c>
      <c r="E287" s="43">
        <v>38.75</v>
      </c>
    </row>
    <row r="288">
      <c r="A288" s="74">
        <v>303.0</v>
      </c>
      <c r="B288" s="74">
        <v>8.0</v>
      </c>
      <c r="C288" s="75">
        <v>9.0</v>
      </c>
      <c r="D288" s="74">
        <v>2.4406916713495335</v>
      </c>
      <c r="E288" s="73">
        <v>39.0</v>
      </c>
    </row>
    <row r="289">
      <c r="A289" s="74">
        <v>303.0</v>
      </c>
      <c r="B289" s="74">
        <v>8.0</v>
      </c>
      <c r="C289" s="75">
        <v>9.0</v>
      </c>
      <c r="D289" s="74">
        <v>2.4929754003370332</v>
      </c>
      <c r="E289" s="73">
        <v>35.0</v>
      </c>
    </row>
    <row r="290">
      <c r="A290" s="74">
        <v>303.0</v>
      </c>
      <c r="B290" s="74">
        <v>8.0</v>
      </c>
      <c r="C290" s="75">
        <v>10.0</v>
      </c>
      <c r="D290" s="74">
        <v>1.2176503443691429</v>
      </c>
      <c r="E290" s="43">
        <v>40.0</v>
      </c>
      <c r="F290" s="39">
        <f t="shared" ref="F290:G290" si="49">average(D290:D293)</f>
        <v>4.540366076</v>
      </c>
      <c r="G290" s="39">
        <f t="shared" si="49"/>
        <v>39.8875</v>
      </c>
      <c r="H290" s="39">
        <f>COUNT(E290:E293)</f>
        <v>4</v>
      </c>
    </row>
    <row r="291">
      <c r="A291" s="74">
        <v>303.0</v>
      </c>
      <c r="B291" s="74">
        <v>8.0</v>
      </c>
      <c r="C291" s="75">
        <v>10.0</v>
      </c>
      <c r="D291" s="74">
        <v>6.959988564251768</v>
      </c>
      <c r="E291" s="43">
        <v>32.35</v>
      </c>
    </row>
    <row r="292">
      <c r="A292" s="74">
        <v>303.0</v>
      </c>
      <c r="B292" s="74">
        <v>8.0</v>
      </c>
      <c r="C292" s="75">
        <v>10.0</v>
      </c>
      <c r="D292" s="74">
        <v>7.7373689379854085</v>
      </c>
      <c r="E292" s="43">
        <v>40.25</v>
      </c>
    </row>
    <row r="293">
      <c r="A293" s="74">
        <v>303.0</v>
      </c>
      <c r="B293" s="74">
        <v>8.0</v>
      </c>
      <c r="C293" s="75">
        <v>10.0</v>
      </c>
      <c r="D293" s="74">
        <v>2.2464564572309875</v>
      </c>
      <c r="E293" s="43">
        <v>46.95</v>
      </c>
    </row>
    <row r="294">
      <c r="A294" s="74">
        <v>303.0</v>
      </c>
      <c r="B294" s="74">
        <v>8.0</v>
      </c>
      <c r="C294" s="75">
        <v>11.0</v>
      </c>
      <c r="D294" s="74">
        <v>0.6484820630553451</v>
      </c>
      <c r="E294" s="43">
        <v>36.3</v>
      </c>
      <c r="F294" s="39">
        <f t="shared" ref="F294:G294" si="50">average(D294:D297)</f>
        <v>1.223426866</v>
      </c>
      <c r="G294" s="39">
        <f t="shared" si="50"/>
        <v>40.1375</v>
      </c>
      <c r="H294" s="39">
        <f>COUNT(E294:E297)</f>
        <v>4</v>
      </c>
    </row>
    <row r="295">
      <c r="A295" s="74">
        <v>303.0</v>
      </c>
      <c r="B295" s="74">
        <v>8.0</v>
      </c>
      <c r="C295" s="75">
        <v>11.0</v>
      </c>
      <c r="D295" s="74">
        <v>2.3865384270372005</v>
      </c>
      <c r="E295" s="43">
        <v>43.65</v>
      </c>
    </row>
    <row r="296">
      <c r="A296" s="74">
        <v>303.0</v>
      </c>
      <c r="B296" s="74">
        <v>8.0</v>
      </c>
      <c r="C296" s="75">
        <v>11.0</v>
      </c>
      <c r="D296" s="74">
        <v>0.5581888575883244</v>
      </c>
      <c r="E296" s="43">
        <v>40.8</v>
      </c>
    </row>
    <row r="297">
      <c r="A297" s="74">
        <v>303.0</v>
      </c>
      <c r="B297" s="74">
        <v>8.0</v>
      </c>
      <c r="C297" s="75">
        <v>11.0</v>
      </c>
      <c r="D297" s="74">
        <v>1.300498116947286</v>
      </c>
      <c r="E297" s="43">
        <v>39.8</v>
      </c>
    </row>
    <row r="298">
      <c r="A298" s="74">
        <v>303.0</v>
      </c>
      <c r="B298" s="74">
        <v>8.0</v>
      </c>
      <c r="C298" s="75">
        <v>12.0</v>
      </c>
      <c r="D298" s="74">
        <v>7.1209791343126145</v>
      </c>
      <c r="E298" s="73">
        <v>41.0</v>
      </c>
      <c r="F298" s="39">
        <f t="shared" ref="F298:G298" si="51">average(D298:D301)</f>
        <v>7.228013801</v>
      </c>
      <c r="G298" s="77">
        <f t="shared" si="51"/>
        <v>39.3375</v>
      </c>
      <c r="H298" s="39">
        <f>COUNT(E298:E301)</f>
        <v>4</v>
      </c>
    </row>
    <row r="299">
      <c r="A299" s="74">
        <v>303.0</v>
      </c>
      <c r="B299" s="74">
        <v>8.0</v>
      </c>
      <c r="C299" s="75">
        <v>12.0</v>
      </c>
      <c r="D299" s="74">
        <v>2.2447970211970083</v>
      </c>
      <c r="E299" s="43">
        <v>37.6</v>
      </c>
    </row>
    <row r="300">
      <c r="A300" s="74">
        <v>303.0</v>
      </c>
      <c r="B300" s="74">
        <v>8.0</v>
      </c>
      <c r="C300" s="75">
        <v>12.0</v>
      </c>
      <c r="D300" s="74">
        <v>12.929464500373436</v>
      </c>
      <c r="E300" s="43">
        <v>34.8</v>
      </c>
    </row>
    <row r="301">
      <c r="A301" s="74">
        <v>303.0</v>
      </c>
      <c r="B301" s="74">
        <v>8.0</v>
      </c>
      <c r="C301" s="75">
        <v>12.0</v>
      </c>
      <c r="D301" s="74">
        <v>6.616814547899297</v>
      </c>
      <c r="E301" s="43">
        <v>43.95</v>
      </c>
    </row>
    <row r="302">
      <c r="A302" s="74">
        <v>337.0</v>
      </c>
      <c r="B302" s="74">
        <v>8.0</v>
      </c>
      <c r="C302" s="75">
        <v>9.0</v>
      </c>
      <c r="D302" s="74">
        <v>1.4197940067406736</v>
      </c>
      <c r="E302" s="43">
        <v>38.2</v>
      </c>
      <c r="F302" s="39">
        <f t="shared" ref="F302:G302" si="52">average(D302:D305)</f>
        <v>1.307171851</v>
      </c>
      <c r="G302" s="39">
        <f t="shared" si="52"/>
        <v>37.9625</v>
      </c>
      <c r="H302" s="39">
        <f>COUNT(E302:E305)</f>
        <v>4</v>
      </c>
    </row>
    <row r="303">
      <c r="A303" s="74">
        <v>337.0</v>
      </c>
      <c r="B303" s="74">
        <v>8.0</v>
      </c>
      <c r="C303" s="75">
        <v>9.0</v>
      </c>
      <c r="D303" s="74">
        <v>0.6533384743605962</v>
      </c>
      <c r="E303" s="43">
        <v>38.125</v>
      </c>
    </row>
    <row r="304">
      <c r="A304" s="74">
        <v>337.0</v>
      </c>
      <c r="B304" s="74">
        <v>8.0</v>
      </c>
      <c r="C304" s="75">
        <v>9.0</v>
      </c>
      <c r="D304" s="74">
        <v>1.6054014924439481</v>
      </c>
      <c r="E304" s="43">
        <v>40.9</v>
      </c>
    </row>
    <row r="305">
      <c r="A305" s="74">
        <v>337.0</v>
      </c>
      <c r="B305" s="74">
        <v>8.0</v>
      </c>
      <c r="C305" s="75">
        <v>9.0</v>
      </c>
      <c r="D305" s="74">
        <v>1.5501534323814303</v>
      </c>
      <c r="E305" s="43">
        <v>34.625</v>
      </c>
    </row>
    <row r="306">
      <c r="A306" s="74">
        <v>337.0</v>
      </c>
      <c r="B306" s="74">
        <v>8.0</v>
      </c>
      <c r="C306" s="75">
        <v>10.0</v>
      </c>
      <c r="D306" s="74">
        <v>0.9057747366818053</v>
      </c>
      <c r="E306" s="43">
        <v>34.95</v>
      </c>
      <c r="F306" s="39">
        <f t="shared" ref="F306:G306" si="53">average(D306:D309)</f>
        <v>1.852714299</v>
      </c>
      <c r="G306" s="39">
        <f t="shared" si="53"/>
        <v>38.80625</v>
      </c>
      <c r="H306" s="39">
        <f>COUNT(E306:E309)</f>
        <v>4</v>
      </c>
    </row>
    <row r="307">
      <c r="A307" s="74">
        <v>337.0</v>
      </c>
      <c r="B307" s="74">
        <v>8.0</v>
      </c>
      <c r="C307" s="75">
        <v>10.0</v>
      </c>
      <c r="D307" s="74">
        <v>5.452674341533105</v>
      </c>
      <c r="E307" s="43">
        <v>41.2</v>
      </c>
    </row>
    <row r="308">
      <c r="A308" s="74">
        <v>337.0</v>
      </c>
      <c r="B308" s="74">
        <v>8.0</v>
      </c>
      <c r="C308" s="75">
        <v>10.0</v>
      </c>
      <c r="D308" s="74">
        <v>0.6003110905460659</v>
      </c>
      <c r="E308" s="43">
        <v>38.875</v>
      </c>
    </row>
    <row r="309">
      <c r="A309" s="74">
        <v>337.0</v>
      </c>
      <c r="B309" s="74">
        <v>8.0</v>
      </c>
      <c r="C309" s="75">
        <v>10.0</v>
      </c>
      <c r="D309" s="74">
        <v>0.452097027727702</v>
      </c>
      <c r="E309" s="43">
        <v>40.2</v>
      </c>
    </row>
    <row r="310">
      <c r="A310" s="74">
        <v>337.0</v>
      </c>
      <c r="B310" s="74">
        <v>8.0</v>
      </c>
      <c r="C310" s="75">
        <v>11.0</v>
      </c>
      <c r="D310" s="74">
        <v>2.3640939797196</v>
      </c>
      <c r="E310" s="43">
        <v>39.6</v>
      </c>
      <c r="F310" s="39">
        <f t="shared" ref="F310:G310" si="54">average(D310:D313)</f>
        <v>5.41441365</v>
      </c>
      <c r="G310" s="39">
        <f t="shared" si="54"/>
        <v>39.03125</v>
      </c>
      <c r="H310" s="39">
        <f>COUNT(E310:E313)</f>
        <v>4</v>
      </c>
    </row>
    <row r="311">
      <c r="A311" s="74">
        <v>337.0</v>
      </c>
      <c r="B311" s="74">
        <v>8.0</v>
      </c>
      <c r="C311" s="75">
        <v>11.0</v>
      </c>
      <c r="D311" s="74">
        <v>8.956090085203638</v>
      </c>
      <c r="E311" s="43">
        <v>40.625</v>
      </c>
    </row>
    <row r="312">
      <c r="A312" s="74">
        <v>337.0</v>
      </c>
      <c r="B312" s="74">
        <v>8.0</v>
      </c>
      <c r="C312" s="75">
        <v>11.0</v>
      </c>
      <c r="D312" s="74">
        <v>3.8053520688574096</v>
      </c>
      <c r="E312" s="43">
        <v>36.825</v>
      </c>
    </row>
    <row r="313">
      <c r="A313" s="74">
        <v>337.0</v>
      </c>
      <c r="B313" s="74">
        <v>8.0</v>
      </c>
      <c r="C313" s="75">
        <v>11.0</v>
      </c>
      <c r="D313" s="74">
        <v>6.532118464610637</v>
      </c>
      <c r="E313" s="43">
        <v>39.075</v>
      </c>
    </row>
    <row r="314">
      <c r="A314" s="74">
        <v>337.0</v>
      </c>
      <c r="B314" s="74">
        <v>8.0</v>
      </c>
      <c r="C314" s="75">
        <v>12.0</v>
      </c>
      <c r="D314" s="74">
        <v>6.474993911456436</v>
      </c>
      <c r="E314" s="43">
        <v>37.225</v>
      </c>
      <c r="F314" s="39">
        <f t="shared" ref="F314:G314" si="55">average(D314:D317)</f>
        <v>5.320379871</v>
      </c>
      <c r="G314" s="39">
        <f t="shared" si="55"/>
        <v>37.3875</v>
      </c>
      <c r="H314" s="39">
        <f>COUNT(E314:E317)</f>
        <v>4</v>
      </c>
    </row>
    <row r="315">
      <c r="A315" s="74">
        <v>337.0</v>
      </c>
      <c r="B315" s="74">
        <v>8.0</v>
      </c>
      <c r="C315" s="75">
        <v>12.0</v>
      </c>
      <c r="D315" s="74">
        <v>5.756084042820262</v>
      </c>
      <c r="E315" s="43">
        <v>35.125</v>
      </c>
    </row>
    <row r="316">
      <c r="A316" s="74">
        <v>337.0</v>
      </c>
      <c r="B316" s="74">
        <v>8.0</v>
      </c>
      <c r="C316" s="75">
        <v>12.0</v>
      </c>
      <c r="D316" s="74">
        <v>5.348481324464132</v>
      </c>
      <c r="E316" s="43">
        <v>35.175</v>
      </c>
    </row>
    <row r="317">
      <c r="A317" s="74">
        <v>337.0</v>
      </c>
      <c r="B317" s="74">
        <v>8.0</v>
      </c>
      <c r="C317" s="75">
        <v>12.0</v>
      </c>
      <c r="D317" s="74">
        <v>3.7019602054845944</v>
      </c>
      <c r="E317" s="43">
        <v>42.025</v>
      </c>
    </row>
    <row r="319">
      <c r="A319" s="74"/>
      <c r="B319" s="74"/>
      <c r="C319" s="74"/>
      <c r="D319" s="74"/>
      <c r="E319" s="53"/>
    </row>
    <row r="320">
      <c r="A320" s="74"/>
      <c r="B320" s="74"/>
      <c r="C320" s="74"/>
      <c r="D320" s="74"/>
      <c r="E320" s="53"/>
    </row>
    <row r="321">
      <c r="A321" s="74"/>
      <c r="B321" s="75"/>
      <c r="C321" s="74"/>
      <c r="D321" s="74"/>
      <c r="E321" s="53"/>
    </row>
    <row r="322">
      <c r="A322" s="74"/>
      <c r="B322" s="74"/>
      <c r="C322" s="74"/>
      <c r="D322" s="74"/>
      <c r="E322" s="53"/>
    </row>
    <row r="323">
      <c r="A323" s="74"/>
      <c r="B323" s="74"/>
      <c r="C323" s="74"/>
      <c r="D323" s="74"/>
      <c r="E323" s="53"/>
    </row>
    <row r="324">
      <c r="A324" s="74"/>
      <c r="B324" s="74"/>
      <c r="C324" s="74"/>
      <c r="D324" s="74"/>
      <c r="E324" s="53"/>
    </row>
    <row r="325">
      <c r="A325" s="74"/>
      <c r="B325" s="74"/>
      <c r="C325" s="74"/>
      <c r="D325" s="74"/>
      <c r="E325" s="53"/>
    </row>
    <row r="326">
      <c r="A326" s="74"/>
      <c r="B326" s="74"/>
      <c r="C326" s="74"/>
      <c r="D326" s="74"/>
      <c r="E326" s="53"/>
    </row>
    <row r="327">
      <c r="A327" s="74"/>
      <c r="B327" s="74"/>
      <c r="C327" s="74"/>
      <c r="D327" s="74"/>
      <c r="E327" s="53"/>
    </row>
    <row r="328">
      <c r="A328" s="74"/>
      <c r="B328" s="74"/>
      <c r="C328" s="74"/>
      <c r="D328" s="74"/>
      <c r="E328" s="53"/>
    </row>
    <row r="329">
      <c r="A329" s="74"/>
      <c r="B329" s="74"/>
      <c r="C329" s="74"/>
      <c r="D329" s="74"/>
      <c r="E329" s="53"/>
    </row>
    <row r="330">
      <c r="A330" s="74"/>
      <c r="B330" s="74"/>
      <c r="C330" s="74"/>
      <c r="D330" s="74"/>
      <c r="E330" s="53"/>
    </row>
    <row r="331">
      <c r="A331" s="74"/>
      <c r="B331" s="74"/>
      <c r="C331" s="74"/>
      <c r="D331" s="74"/>
      <c r="E331" s="53"/>
    </row>
    <row r="332">
      <c r="A332" s="74"/>
      <c r="B332" s="74"/>
      <c r="C332" s="74"/>
      <c r="D332" s="74"/>
      <c r="E332" s="53"/>
    </row>
    <row r="333">
      <c r="A333" s="74"/>
      <c r="B333" s="74"/>
      <c r="C333" s="74"/>
      <c r="D333" s="74"/>
      <c r="E333" s="53"/>
    </row>
    <row r="334">
      <c r="A334" s="74"/>
      <c r="B334" s="74"/>
      <c r="C334" s="74"/>
      <c r="D334" s="74"/>
      <c r="E334" s="53"/>
    </row>
    <row r="335">
      <c r="A335" s="74"/>
      <c r="B335" s="74"/>
      <c r="C335" s="74"/>
      <c r="D335" s="74"/>
      <c r="E335" s="53"/>
    </row>
    <row r="336">
      <c r="A336" s="74"/>
      <c r="B336" s="74"/>
      <c r="C336" s="74"/>
      <c r="D336" s="74"/>
      <c r="E336" s="53"/>
    </row>
    <row r="337">
      <c r="A337" s="74"/>
      <c r="B337" s="74"/>
      <c r="C337" s="74"/>
      <c r="D337" s="74"/>
      <c r="E337" s="53"/>
    </row>
    <row r="338">
      <c r="A338" s="74"/>
      <c r="B338" s="74"/>
      <c r="C338" s="74"/>
      <c r="D338" s="74"/>
      <c r="E338" s="53"/>
    </row>
    <row r="339">
      <c r="A339" s="74"/>
      <c r="B339" s="74"/>
      <c r="C339" s="74"/>
      <c r="D339" s="74"/>
      <c r="E339" s="53"/>
    </row>
    <row r="340">
      <c r="A340" s="74"/>
      <c r="B340" s="74"/>
      <c r="C340" s="74"/>
      <c r="D340" s="74"/>
      <c r="E340" s="53"/>
    </row>
    <row r="341">
      <c r="A341" s="74"/>
      <c r="B341" s="74"/>
      <c r="C341" s="74"/>
      <c r="D341" s="74"/>
      <c r="E341" s="53"/>
    </row>
    <row r="342">
      <c r="A342" s="74"/>
      <c r="B342" s="74"/>
      <c r="C342" s="74"/>
      <c r="D342" s="74"/>
      <c r="E342" s="53"/>
    </row>
    <row r="343">
      <c r="A343" s="74"/>
      <c r="B343" s="74"/>
      <c r="C343" s="74"/>
      <c r="D343" s="74"/>
      <c r="E343" s="53"/>
    </row>
    <row r="344">
      <c r="A344" s="74"/>
      <c r="B344" s="74"/>
      <c r="C344" s="74"/>
      <c r="D344" s="74"/>
      <c r="E344" s="53"/>
    </row>
    <row r="345">
      <c r="A345" s="74"/>
      <c r="B345" s="74"/>
      <c r="C345" s="74"/>
      <c r="D345" s="74"/>
      <c r="E345" s="53"/>
    </row>
    <row r="346">
      <c r="A346" s="74"/>
      <c r="B346" s="74"/>
      <c r="C346" s="74"/>
      <c r="D346" s="74"/>
      <c r="E346" s="53"/>
    </row>
    <row r="347">
      <c r="A347" s="74"/>
      <c r="B347" s="74"/>
      <c r="C347" s="74"/>
      <c r="D347" s="74"/>
      <c r="E347" s="53"/>
    </row>
    <row r="348">
      <c r="A348" s="74"/>
      <c r="B348" s="74"/>
      <c r="C348" s="74"/>
      <c r="D348" s="74"/>
      <c r="E348" s="53"/>
    </row>
    <row r="349">
      <c r="A349" s="74"/>
      <c r="B349" s="74"/>
      <c r="C349" s="74"/>
      <c r="D349" s="74"/>
      <c r="E349" s="53"/>
    </row>
    <row r="350">
      <c r="A350" s="74"/>
      <c r="B350" s="74"/>
      <c r="C350" s="74"/>
      <c r="D350" s="74"/>
      <c r="E350" s="53"/>
    </row>
    <row r="351">
      <c r="A351" s="74"/>
      <c r="B351" s="74"/>
      <c r="C351" s="74"/>
      <c r="D351" s="74"/>
      <c r="E351" s="53"/>
    </row>
    <row r="352">
      <c r="A352" s="74"/>
      <c r="B352" s="74"/>
      <c r="C352" s="74"/>
      <c r="D352" s="74"/>
      <c r="E352" s="53"/>
    </row>
    <row r="353">
      <c r="A353" s="74"/>
      <c r="B353" s="74"/>
      <c r="C353" s="74"/>
      <c r="D353" s="74"/>
      <c r="E353" s="53"/>
    </row>
    <row r="354">
      <c r="A354" s="74"/>
      <c r="B354" s="74"/>
      <c r="C354" s="74"/>
      <c r="D354" s="74"/>
      <c r="E354" s="53"/>
    </row>
    <row r="355">
      <c r="A355" s="74"/>
      <c r="B355" s="74"/>
      <c r="C355" s="74"/>
      <c r="D355" s="74"/>
      <c r="E355" s="53"/>
    </row>
    <row r="356">
      <c r="A356" s="74"/>
      <c r="B356" s="74"/>
      <c r="C356" s="74"/>
      <c r="D356" s="74"/>
      <c r="E356" s="53"/>
    </row>
    <row r="357">
      <c r="A357" s="74"/>
      <c r="B357" s="74"/>
      <c r="C357" s="74"/>
      <c r="D357" s="74"/>
      <c r="E357" s="53"/>
    </row>
    <row r="358">
      <c r="A358" s="74"/>
      <c r="B358" s="74"/>
      <c r="C358" s="74"/>
      <c r="D358" s="74"/>
      <c r="E358" s="53"/>
    </row>
    <row r="359">
      <c r="A359" s="74"/>
      <c r="B359" s="74"/>
      <c r="C359" s="74"/>
      <c r="D359" s="74"/>
      <c r="E359" s="53"/>
    </row>
    <row r="360">
      <c r="A360" s="74"/>
      <c r="B360" s="74"/>
      <c r="C360" s="74"/>
      <c r="D360" s="74"/>
      <c r="E360" s="53"/>
    </row>
    <row r="361">
      <c r="A361" s="74"/>
      <c r="B361" s="74"/>
      <c r="C361" s="74"/>
      <c r="D361" s="74"/>
      <c r="E361" s="53"/>
    </row>
    <row r="362">
      <c r="A362" s="74"/>
      <c r="B362" s="74"/>
      <c r="C362" s="74"/>
      <c r="D362" s="74"/>
      <c r="E362" s="53"/>
    </row>
    <row r="363">
      <c r="A363" s="74"/>
      <c r="B363" s="74"/>
      <c r="C363" s="74"/>
      <c r="D363" s="74"/>
      <c r="E363" s="53"/>
    </row>
    <row r="364">
      <c r="A364" s="74"/>
      <c r="B364" s="74"/>
      <c r="C364" s="74"/>
      <c r="D364" s="74"/>
      <c r="E364" s="53"/>
    </row>
    <row r="365">
      <c r="A365" s="74"/>
      <c r="B365" s="74"/>
      <c r="C365" s="74"/>
      <c r="D365" s="74"/>
      <c r="E365" s="53"/>
    </row>
    <row r="366">
      <c r="A366" s="74"/>
      <c r="B366" s="74"/>
      <c r="C366" s="74"/>
      <c r="D366" s="74"/>
      <c r="E366" s="53"/>
    </row>
    <row r="367">
      <c r="A367" s="74"/>
      <c r="B367" s="74"/>
      <c r="C367" s="74"/>
      <c r="D367" s="74"/>
      <c r="E367" s="53"/>
    </row>
    <row r="368">
      <c r="A368" s="74"/>
      <c r="B368" s="74"/>
      <c r="C368" s="74"/>
      <c r="D368" s="74"/>
      <c r="E368" s="53"/>
    </row>
    <row r="369">
      <c r="A369" s="74"/>
      <c r="B369" s="74"/>
      <c r="C369" s="74"/>
      <c r="D369" s="74"/>
      <c r="E369" s="53"/>
    </row>
    <row r="370">
      <c r="A370" s="74"/>
      <c r="B370" s="74"/>
      <c r="C370" s="74"/>
      <c r="D370" s="74"/>
      <c r="E370" s="53"/>
    </row>
    <row r="371">
      <c r="A371" s="74"/>
      <c r="B371" s="74"/>
      <c r="C371" s="74"/>
      <c r="D371" s="74"/>
      <c r="E371" s="53"/>
    </row>
    <row r="372">
      <c r="A372" s="74"/>
      <c r="B372" s="74"/>
      <c r="C372" s="74"/>
      <c r="D372" s="74"/>
      <c r="E372" s="53"/>
    </row>
    <row r="373">
      <c r="A373" s="74"/>
      <c r="B373" s="74"/>
      <c r="C373" s="74"/>
      <c r="D373" s="74"/>
      <c r="E373" s="53"/>
    </row>
    <row r="374">
      <c r="A374" s="74"/>
      <c r="B374" s="74"/>
      <c r="C374" s="74"/>
      <c r="D374" s="74"/>
      <c r="E374" s="53"/>
    </row>
    <row r="375">
      <c r="A375" s="74"/>
      <c r="B375" s="74"/>
      <c r="C375" s="74"/>
      <c r="D375" s="74"/>
      <c r="E375" s="53"/>
    </row>
    <row r="376">
      <c r="A376" s="74"/>
      <c r="B376" s="74"/>
      <c r="C376" s="74"/>
      <c r="D376" s="74"/>
      <c r="E376" s="53"/>
    </row>
    <row r="377">
      <c r="A377" s="74"/>
      <c r="B377" s="74"/>
      <c r="C377" s="74"/>
      <c r="D377" s="74"/>
      <c r="E377" s="53"/>
    </row>
    <row r="378">
      <c r="A378" s="74"/>
      <c r="B378" s="74"/>
      <c r="C378" s="74"/>
      <c r="D378" s="74"/>
      <c r="E378" s="53"/>
    </row>
    <row r="379">
      <c r="A379" s="74"/>
      <c r="B379" s="74"/>
      <c r="C379" s="74"/>
      <c r="D379" s="74"/>
      <c r="E379" s="53"/>
    </row>
    <row r="380">
      <c r="A380" s="74"/>
      <c r="B380" s="74"/>
      <c r="C380" s="74"/>
      <c r="D380" s="74"/>
      <c r="E380" s="53"/>
    </row>
    <row r="381">
      <c r="A381" s="74"/>
      <c r="B381" s="74"/>
      <c r="C381" s="74"/>
      <c r="D381" s="74"/>
      <c r="E381" s="53"/>
    </row>
    <row r="382">
      <c r="A382" s="74"/>
      <c r="B382" s="74"/>
      <c r="C382" s="74"/>
      <c r="D382" s="74"/>
      <c r="E382" s="53"/>
    </row>
    <row r="383">
      <c r="A383" s="74"/>
      <c r="B383" s="74"/>
      <c r="C383" s="74"/>
      <c r="D383" s="74"/>
      <c r="E383" s="53"/>
    </row>
    <row r="384">
      <c r="A384" s="74"/>
      <c r="B384" s="74"/>
      <c r="C384" s="74"/>
      <c r="D384" s="74"/>
      <c r="E384" s="53"/>
    </row>
    <row r="385">
      <c r="A385" s="74"/>
      <c r="B385" s="74"/>
      <c r="C385" s="74"/>
      <c r="D385" s="74"/>
      <c r="E385" s="53"/>
    </row>
    <row r="386">
      <c r="A386" s="74"/>
      <c r="B386" s="74"/>
      <c r="C386" s="74"/>
      <c r="D386" s="74"/>
      <c r="E386" s="53"/>
    </row>
    <row r="387">
      <c r="A387" s="74"/>
      <c r="B387" s="74"/>
      <c r="C387" s="74"/>
      <c r="D387" s="74"/>
      <c r="E387" s="53"/>
    </row>
    <row r="388">
      <c r="A388" s="74"/>
      <c r="B388" s="74"/>
      <c r="C388" s="74"/>
      <c r="D388" s="74"/>
      <c r="E388" s="53"/>
    </row>
    <row r="389">
      <c r="A389" s="74"/>
      <c r="B389" s="74"/>
      <c r="C389" s="74"/>
      <c r="D389" s="74"/>
      <c r="E389" s="53"/>
    </row>
    <row r="390">
      <c r="A390" s="74"/>
      <c r="B390" s="74"/>
      <c r="C390" s="74"/>
      <c r="D390" s="74"/>
      <c r="E390" s="53"/>
    </row>
    <row r="391">
      <c r="A391" s="74"/>
      <c r="B391" s="74"/>
      <c r="C391" s="74"/>
      <c r="D391" s="74"/>
      <c r="E391" s="53"/>
    </row>
    <row r="392">
      <c r="A392" s="74"/>
      <c r="B392" s="74"/>
      <c r="C392" s="74"/>
      <c r="D392" s="74"/>
      <c r="E392" s="53"/>
    </row>
    <row r="393">
      <c r="A393" s="74"/>
      <c r="B393" s="74"/>
      <c r="C393" s="74"/>
      <c r="D393" s="74"/>
      <c r="E393" s="53"/>
    </row>
    <row r="394">
      <c r="A394" s="74"/>
      <c r="B394" s="74"/>
      <c r="C394" s="74"/>
      <c r="D394" s="74"/>
      <c r="E394" s="53"/>
    </row>
    <row r="395">
      <c r="A395" s="74"/>
      <c r="B395" s="74"/>
      <c r="C395" s="74"/>
      <c r="D395" s="74"/>
      <c r="E395" s="53"/>
    </row>
    <row r="396">
      <c r="A396" s="74"/>
      <c r="B396" s="74"/>
      <c r="C396" s="74"/>
      <c r="D396" s="74"/>
      <c r="E396" s="53"/>
    </row>
    <row r="397">
      <c r="A397" s="74"/>
      <c r="B397" s="74"/>
      <c r="C397" s="74"/>
      <c r="D397" s="74"/>
      <c r="E397" s="53"/>
    </row>
    <row r="398">
      <c r="A398" s="74"/>
      <c r="B398" s="74"/>
      <c r="C398" s="74"/>
      <c r="D398" s="74"/>
      <c r="E398" s="53"/>
    </row>
    <row r="399">
      <c r="A399" s="74"/>
      <c r="B399" s="74"/>
      <c r="C399" s="74"/>
      <c r="D399" s="74"/>
      <c r="E399" s="53"/>
    </row>
    <row r="400">
      <c r="A400" s="74"/>
      <c r="B400" s="74"/>
      <c r="C400" s="74"/>
      <c r="D400" s="74"/>
      <c r="E400" s="53"/>
    </row>
    <row r="401">
      <c r="A401" s="74"/>
      <c r="B401" s="74"/>
      <c r="C401" s="74"/>
      <c r="D401" s="74"/>
      <c r="E401" s="53"/>
    </row>
    <row r="402">
      <c r="A402" s="74"/>
      <c r="B402" s="74"/>
      <c r="C402" s="74"/>
      <c r="D402" s="74"/>
      <c r="E402" s="53"/>
    </row>
    <row r="403">
      <c r="A403" s="74"/>
      <c r="B403" s="74"/>
      <c r="C403" s="74"/>
      <c r="D403" s="74"/>
      <c r="E403" s="53"/>
    </row>
    <row r="404">
      <c r="A404" s="74"/>
      <c r="B404" s="74"/>
      <c r="C404" s="74"/>
      <c r="D404" s="74"/>
      <c r="E404" s="53"/>
    </row>
    <row r="405">
      <c r="A405" s="74"/>
      <c r="B405" s="74"/>
      <c r="C405" s="74"/>
      <c r="D405" s="74"/>
      <c r="E405" s="53"/>
    </row>
    <row r="406">
      <c r="A406" s="74"/>
      <c r="B406" s="74"/>
      <c r="C406" s="74"/>
      <c r="D406" s="74"/>
      <c r="E406" s="53"/>
    </row>
    <row r="407">
      <c r="A407" s="74"/>
      <c r="B407" s="74"/>
      <c r="C407" s="74"/>
      <c r="D407" s="74"/>
      <c r="E407" s="53"/>
    </row>
    <row r="408">
      <c r="A408" s="74"/>
      <c r="B408" s="74"/>
      <c r="C408" s="74"/>
      <c r="D408" s="74"/>
      <c r="E408" s="53"/>
    </row>
    <row r="409">
      <c r="A409" s="74"/>
      <c r="B409" s="74"/>
      <c r="C409" s="74"/>
      <c r="D409" s="74"/>
      <c r="E409" s="53"/>
    </row>
    <row r="410">
      <c r="A410" s="74"/>
      <c r="B410" s="74"/>
      <c r="C410" s="74"/>
      <c r="D410" s="74"/>
      <c r="E410" s="53"/>
    </row>
    <row r="411">
      <c r="A411" s="74"/>
      <c r="B411" s="74"/>
      <c r="C411" s="74"/>
      <c r="D411" s="74"/>
      <c r="E411" s="53"/>
    </row>
    <row r="412">
      <c r="A412" s="74"/>
      <c r="B412" s="74"/>
      <c r="C412" s="74"/>
      <c r="D412" s="74"/>
      <c r="E412" s="53"/>
    </row>
    <row r="413">
      <c r="A413" s="74"/>
      <c r="B413" s="74"/>
      <c r="C413" s="74"/>
      <c r="D413" s="74"/>
      <c r="E413" s="53"/>
    </row>
    <row r="414">
      <c r="A414" s="74"/>
      <c r="B414" s="74"/>
      <c r="C414" s="74"/>
      <c r="D414" s="74"/>
      <c r="E414" s="53"/>
    </row>
    <row r="415">
      <c r="A415" s="74"/>
      <c r="B415" s="74"/>
      <c r="C415" s="74"/>
      <c r="D415" s="74"/>
      <c r="E415" s="53"/>
    </row>
    <row r="416">
      <c r="A416" s="74"/>
      <c r="B416" s="74"/>
      <c r="C416" s="74"/>
      <c r="D416" s="74"/>
      <c r="E416" s="53"/>
    </row>
    <row r="417">
      <c r="A417" s="74"/>
      <c r="B417" s="74"/>
      <c r="C417" s="74"/>
      <c r="D417" s="74"/>
      <c r="E417" s="53"/>
    </row>
    <row r="418">
      <c r="A418" s="74"/>
      <c r="B418" s="74"/>
      <c r="C418" s="74"/>
      <c r="D418" s="74"/>
      <c r="E418" s="53"/>
    </row>
    <row r="419">
      <c r="A419" s="74"/>
      <c r="B419" s="74"/>
      <c r="C419" s="74"/>
      <c r="D419" s="74"/>
      <c r="E419" s="53"/>
    </row>
    <row r="420">
      <c r="A420" s="74"/>
      <c r="B420" s="74"/>
      <c r="C420" s="74"/>
      <c r="D420" s="74"/>
      <c r="E420" s="53"/>
    </row>
    <row r="421">
      <c r="A421" s="74"/>
      <c r="B421" s="74"/>
      <c r="C421" s="74"/>
      <c r="D421" s="74"/>
      <c r="E421" s="53"/>
    </row>
    <row r="422">
      <c r="A422" s="74"/>
      <c r="B422" s="74"/>
      <c r="C422" s="74"/>
      <c r="D422" s="74"/>
      <c r="E422" s="53"/>
    </row>
    <row r="423">
      <c r="A423" s="74"/>
      <c r="B423" s="74"/>
      <c r="C423" s="74"/>
      <c r="D423" s="74"/>
      <c r="E423" s="53"/>
    </row>
    <row r="424">
      <c r="A424" s="74"/>
      <c r="B424" s="74"/>
      <c r="C424" s="74"/>
      <c r="D424" s="74"/>
      <c r="E424" s="53"/>
    </row>
    <row r="425">
      <c r="A425" s="74"/>
      <c r="B425" s="74"/>
      <c r="C425" s="74"/>
      <c r="D425" s="74"/>
      <c r="E425" s="53"/>
    </row>
    <row r="426">
      <c r="A426" s="74"/>
      <c r="B426" s="74"/>
      <c r="C426" s="74"/>
      <c r="D426" s="74"/>
      <c r="E426" s="53"/>
    </row>
    <row r="427">
      <c r="A427" s="74"/>
      <c r="B427" s="74"/>
      <c r="C427" s="74"/>
      <c r="D427" s="74"/>
      <c r="E427" s="53"/>
    </row>
    <row r="428">
      <c r="A428" s="74"/>
      <c r="B428" s="74"/>
      <c r="C428" s="74"/>
      <c r="D428" s="74"/>
      <c r="E428" s="53"/>
    </row>
    <row r="429">
      <c r="A429" s="74"/>
      <c r="B429" s="74"/>
      <c r="C429" s="74"/>
      <c r="D429" s="74"/>
      <c r="E429" s="53"/>
    </row>
    <row r="430">
      <c r="A430" s="74"/>
      <c r="B430" s="74"/>
      <c r="C430" s="74"/>
      <c r="D430" s="74"/>
      <c r="E430" s="53"/>
    </row>
    <row r="431">
      <c r="A431" s="74"/>
      <c r="B431" s="74"/>
      <c r="C431" s="74"/>
      <c r="D431" s="74"/>
      <c r="E431" s="53"/>
    </row>
    <row r="432">
      <c r="A432" s="74"/>
      <c r="B432" s="74"/>
      <c r="C432" s="74"/>
      <c r="D432" s="74"/>
      <c r="E432" s="53"/>
    </row>
    <row r="433">
      <c r="A433" s="74"/>
      <c r="B433" s="74"/>
      <c r="C433" s="74"/>
      <c r="D433" s="74"/>
      <c r="E433" s="53"/>
    </row>
    <row r="434">
      <c r="A434" s="74"/>
      <c r="B434" s="74"/>
      <c r="C434" s="74"/>
      <c r="D434" s="74"/>
      <c r="E434" s="53"/>
    </row>
    <row r="435">
      <c r="A435" s="74"/>
      <c r="B435" s="74"/>
      <c r="C435" s="74"/>
      <c r="D435" s="74"/>
      <c r="E435" s="53"/>
    </row>
    <row r="436">
      <c r="A436" s="74"/>
      <c r="B436" s="74"/>
      <c r="C436" s="74"/>
      <c r="D436" s="74"/>
      <c r="E436" s="53"/>
    </row>
    <row r="437">
      <c r="A437" s="74"/>
      <c r="B437" s="74"/>
      <c r="C437" s="74"/>
      <c r="D437" s="74"/>
      <c r="E437" s="53"/>
    </row>
    <row r="438">
      <c r="A438" s="74"/>
      <c r="B438" s="74"/>
      <c r="C438" s="74"/>
      <c r="D438" s="74"/>
      <c r="E438" s="53"/>
    </row>
    <row r="439">
      <c r="A439" s="74"/>
      <c r="B439" s="74"/>
      <c r="C439" s="74"/>
      <c r="D439" s="74"/>
      <c r="E439" s="53"/>
    </row>
    <row r="440">
      <c r="A440" s="74"/>
      <c r="B440" s="74"/>
      <c r="C440" s="74"/>
      <c r="D440" s="74"/>
      <c r="E440" s="53"/>
    </row>
    <row r="441">
      <c r="A441" s="74"/>
      <c r="B441" s="74"/>
      <c r="C441" s="74"/>
      <c r="D441" s="74"/>
      <c r="E441" s="53"/>
    </row>
    <row r="442">
      <c r="A442" s="74"/>
      <c r="B442" s="74"/>
      <c r="C442" s="74"/>
      <c r="D442" s="74"/>
      <c r="E442" s="53"/>
    </row>
    <row r="443">
      <c r="A443" s="74"/>
      <c r="B443" s="74"/>
      <c r="C443" s="74"/>
      <c r="D443" s="74"/>
      <c r="E443" s="53"/>
    </row>
    <row r="444">
      <c r="A444" s="74"/>
      <c r="B444" s="74"/>
      <c r="C444" s="74"/>
      <c r="D444" s="74"/>
      <c r="E444" s="53"/>
    </row>
    <row r="445">
      <c r="A445" s="74"/>
      <c r="B445" s="74"/>
      <c r="C445" s="74"/>
      <c r="D445" s="74"/>
      <c r="E445" s="53"/>
    </row>
    <row r="446">
      <c r="A446" s="74"/>
      <c r="B446" s="74"/>
      <c r="C446" s="74"/>
      <c r="D446" s="74"/>
      <c r="E446" s="53"/>
    </row>
    <row r="447">
      <c r="A447" s="74"/>
      <c r="B447" s="74"/>
      <c r="C447" s="74"/>
      <c r="D447" s="74"/>
      <c r="E447" s="53"/>
    </row>
    <row r="448">
      <c r="A448" s="74"/>
      <c r="B448" s="74"/>
      <c r="C448" s="74"/>
      <c r="D448" s="74"/>
      <c r="E448" s="53"/>
    </row>
    <row r="449">
      <c r="A449" s="74"/>
      <c r="B449" s="74"/>
      <c r="C449" s="74"/>
      <c r="D449" s="74"/>
      <c r="E449" s="53"/>
    </row>
    <row r="450">
      <c r="A450" s="74"/>
      <c r="B450" s="74"/>
      <c r="C450" s="74"/>
      <c r="D450" s="74"/>
      <c r="E450" s="53"/>
    </row>
    <row r="451">
      <c r="A451" s="74"/>
      <c r="B451" s="74"/>
      <c r="C451" s="74"/>
      <c r="D451" s="74"/>
      <c r="E451" s="53"/>
    </row>
    <row r="452">
      <c r="A452" s="74"/>
      <c r="B452" s="74"/>
      <c r="C452" s="74"/>
      <c r="D452" s="74"/>
      <c r="E452" s="53"/>
    </row>
    <row r="453">
      <c r="A453" s="74"/>
      <c r="B453" s="74"/>
      <c r="C453" s="74"/>
      <c r="D453" s="74"/>
      <c r="E453" s="53"/>
    </row>
    <row r="454">
      <c r="A454" s="74"/>
      <c r="B454" s="74"/>
      <c r="C454" s="74"/>
      <c r="D454" s="74"/>
      <c r="E454" s="53"/>
    </row>
    <row r="455">
      <c r="A455" s="74"/>
      <c r="B455" s="74"/>
      <c r="C455" s="74"/>
      <c r="D455" s="74"/>
      <c r="E455" s="53"/>
    </row>
    <row r="456">
      <c r="A456" s="74"/>
      <c r="B456" s="74"/>
      <c r="C456" s="74"/>
      <c r="D456" s="74"/>
      <c r="E456" s="53"/>
    </row>
    <row r="457">
      <c r="A457" s="74"/>
      <c r="B457" s="74"/>
      <c r="C457" s="74"/>
      <c r="D457" s="74"/>
      <c r="E457" s="53"/>
    </row>
    <row r="458">
      <c r="A458" s="74"/>
      <c r="B458" s="74"/>
      <c r="C458" s="74"/>
      <c r="D458" s="74"/>
      <c r="E458" s="53"/>
    </row>
    <row r="459">
      <c r="A459" s="74"/>
      <c r="B459" s="74"/>
      <c r="C459" s="74"/>
      <c r="D459" s="74"/>
      <c r="E459" s="53"/>
    </row>
    <row r="460">
      <c r="A460" s="74"/>
      <c r="B460" s="74"/>
      <c r="C460" s="74"/>
      <c r="D460" s="74"/>
      <c r="E460" s="53"/>
    </row>
    <row r="461">
      <c r="A461" s="74"/>
      <c r="B461" s="74"/>
      <c r="C461" s="74"/>
      <c r="D461" s="74"/>
      <c r="E461" s="53"/>
    </row>
    <row r="462">
      <c r="A462" s="74"/>
      <c r="B462" s="74"/>
      <c r="C462" s="74"/>
      <c r="D462" s="74"/>
      <c r="E462" s="53"/>
    </row>
    <row r="463">
      <c r="A463" s="74"/>
      <c r="B463" s="74"/>
      <c r="C463" s="74"/>
      <c r="D463" s="74"/>
      <c r="E463" s="53"/>
    </row>
    <row r="464">
      <c r="A464" s="74"/>
      <c r="B464" s="74"/>
      <c r="C464" s="74"/>
      <c r="D464" s="74"/>
      <c r="E464" s="53"/>
    </row>
    <row r="465">
      <c r="A465" s="74"/>
      <c r="B465" s="74"/>
      <c r="C465" s="74"/>
      <c r="D465" s="74"/>
      <c r="E465" s="53"/>
    </row>
    <row r="466">
      <c r="A466" s="74"/>
      <c r="B466" s="74"/>
      <c r="C466" s="74"/>
      <c r="D466" s="74"/>
      <c r="E466" s="53"/>
    </row>
    <row r="467">
      <c r="A467" s="74"/>
      <c r="B467" s="74"/>
      <c r="C467" s="74"/>
      <c r="D467" s="74"/>
      <c r="E467" s="53"/>
    </row>
    <row r="468">
      <c r="A468" s="74"/>
      <c r="B468" s="74"/>
      <c r="C468" s="74"/>
      <c r="D468" s="74"/>
      <c r="E468" s="53"/>
    </row>
    <row r="469">
      <c r="A469" s="74"/>
      <c r="B469" s="74"/>
      <c r="C469" s="74"/>
      <c r="D469" s="74"/>
      <c r="E469" s="53"/>
    </row>
    <row r="470">
      <c r="A470" s="74"/>
      <c r="B470" s="74"/>
      <c r="C470" s="74"/>
      <c r="D470" s="74"/>
      <c r="E470" s="53"/>
    </row>
    <row r="471">
      <c r="A471" s="74"/>
      <c r="B471" s="74"/>
      <c r="C471" s="74"/>
      <c r="D471" s="74"/>
      <c r="E471" s="53"/>
    </row>
    <row r="472">
      <c r="A472" s="74"/>
      <c r="B472" s="74"/>
      <c r="C472" s="74"/>
      <c r="D472" s="74"/>
      <c r="E472" s="53"/>
    </row>
    <row r="473">
      <c r="A473" s="74"/>
      <c r="B473" s="74"/>
      <c r="C473" s="74"/>
      <c r="D473" s="74"/>
      <c r="E473" s="53"/>
    </row>
    <row r="474">
      <c r="A474" s="74"/>
      <c r="B474" s="74"/>
      <c r="C474" s="74"/>
      <c r="D474" s="74"/>
      <c r="E474" s="53"/>
    </row>
    <row r="475">
      <c r="A475" s="74"/>
      <c r="B475" s="74"/>
      <c r="C475" s="74"/>
      <c r="D475" s="74"/>
      <c r="E475" s="53"/>
    </row>
    <row r="476">
      <c r="A476" s="74"/>
      <c r="B476" s="74"/>
      <c r="C476" s="74"/>
      <c r="D476" s="74"/>
      <c r="E476" s="53"/>
    </row>
    <row r="477">
      <c r="A477" s="74"/>
      <c r="B477" s="74"/>
      <c r="C477" s="74"/>
      <c r="D477" s="74"/>
      <c r="E477" s="53"/>
    </row>
    <row r="478">
      <c r="A478" s="74"/>
      <c r="B478" s="74"/>
      <c r="C478" s="74"/>
      <c r="D478" s="74"/>
      <c r="E478" s="53"/>
    </row>
    <row r="479">
      <c r="A479" s="74"/>
      <c r="B479" s="74"/>
      <c r="C479" s="74"/>
      <c r="D479" s="74"/>
      <c r="E479" s="53"/>
    </row>
    <row r="480">
      <c r="A480" s="74"/>
      <c r="B480" s="74"/>
      <c r="C480" s="74"/>
      <c r="D480" s="74"/>
      <c r="E480" s="53"/>
    </row>
    <row r="481">
      <c r="A481" s="74"/>
      <c r="B481" s="74"/>
      <c r="C481" s="74"/>
      <c r="D481" s="74"/>
      <c r="E481" s="53"/>
    </row>
    <row r="482">
      <c r="A482" s="74"/>
      <c r="B482" s="74"/>
      <c r="C482" s="74"/>
      <c r="D482" s="74"/>
      <c r="E482" s="53"/>
    </row>
    <row r="483">
      <c r="A483" s="74"/>
      <c r="B483" s="74"/>
      <c r="C483" s="74"/>
      <c r="D483" s="74"/>
      <c r="E483" s="53"/>
    </row>
    <row r="484">
      <c r="A484" s="74"/>
      <c r="B484" s="74"/>
      <c r="C484" s="74"/>
      <c r="D484" s="74"/>
      <c r="E484" s="53"/>
    </row>
    <row r="485">
      <c r="A485" s="74"/>
      <c r="B485" s="74"/>
      <c r="C485" s="74"/>
      <c r="D485" s="74"/>
      <c r="E485" s="53"/>
    </row>
    <row r="486">
      <c r="A486" s="74"/>
      <c r="B486" s="74"/>
      <c r="C486" s="74"/>
      <c r="D486" s="74"/>
      <c r="E486" s="53"/>
    </row>
    <row r="487">
      <c r="A487" s="74"/>
      <c r="B487" s="74"/>
      <c r="C487" s="74"/>
      <c r="D487" s="74"/>
      <c r="E487" s="53"/>
    </row>
    <row r="488">
      <c r="A488" s="74"/>
      <c r="B488" s="74"/>
      <c r="C488" s="74"/>
      <c r="D488" s="74"/>
      <c r="E488" s="53"/>
    </row>
    <row r="489">
      <c r="A489" s="74"/>
      <c r="B489" s="74"/>
      <c r="C489" s="74"/>
      <c r="D489" s="74"/>
      <c r="E489" s="53"/>
    </row>
    <row r="490">
      <c r="A490" s="74"/>
      <c r="B490" s="74"/>
      <c r="C490" s="74"/>
      <c r="D490" s="74"/>
      <c r="E490" s="53"/>
    </row>
    <row r="491">
      <c r="A491" s="74"/>
      <c r="B491" s="74"/>
      <c r="C491" s="74"/>
      <c r="D491" s="74"/>
      <c r="E491" s="53"/>
    </row>
    <row r="492">
      <c r="A492" s="74"/>
      <c r="B492" s="74"/>
      <c r="C492" s="74"/>
      <c r="D492" s="74"/>
      <c r="E492" s="53"/>
    </row>
    <row r="493">
      <c r="A493" s="74"/>
      <c r="B493" s="74"/>
      <c r="C493" s="74"/>
      <c r="D493" s="74"/>
      <c r="E493" s="53"/>
    </row>
    <row r="494">
      <c r="A494" s="74"/>
      <c r="B494" s="74"/>
      <c r="C494" s="74"/>
      <c r="D494" s="74"/>
      <c r="E494" s="53"/>
    </row>
    <row r="495">
      <c r="A495" s="74"/>
      <c r="B495" s="74"/>
      <c r="C495" s="74"/>
      <c r="D495" s="74"/>
      <c r="E495" s="53"/>
    </row>
    <row r="496">
      <c r="A496" s="74"/>
      <c r="B496" s="74"/>
      <c r="C496" s="74"/>
      <c r="D496" s="74"/>
      <c r="E496" s="53"/>
    </row>
    <row r="497">
      <c r="A497" s="74"/>
      <c r="B497" s="74"/>
      <c r="C497" s="74"/>
      <c r="D497" s="74"/>
      <c r="E497" s="53"/>
    </row>
    <row r="498">
      <c r="A498" s="74"/>
      <c r="B498" s="74"/>
      <c r="C498" s="74"/>
      <c r="D498" s="74"/>
      <c r="E498" s="53"/>
    </row>
    <row r="499">
      <c r="A499" s="74"/>
      <c r="B499" s="74"/>
      <c r="C499" s="74"/>
      <c r="D499" s="74"/>
      <c r="E499" s="53"/>
    </row>
    <row r="500">
      <c r="A500" s="74"/>
      <c r="B500" s="74"/>
      <c r="C500" s="74"/>
      <c r="D500" s="74"/>
      <c r="E500" s="53"/>
    </row>
    <row r="501">
      <c r="A501" s="74"/>
      <c r="B501" s="74"/>
      <c r="C501" s="74"/>
      <c r="D501" s="74"/>
      <c r="E501" s="53"/>
    </row>
    <row r="502">
      <c r="A502" s="74"/>
      <c r="B502" s="74"/>
      <c r="C502" s="74"/>
      <c r="D502" s="74"/>
      <c r="E502" s="53"/>
    </row>
    <row r="503">
      <c r="A503" s="74"/>
      <c r="B503" s="74"/>
      <c r="C503" s="74"/>
      <c r="D503" s="74"/>
      <c r="E503" s="53"/>
    </row>
    <row r="504">
      <c r="A504" s="74"/>
      <c r="B504" s="74"/>
      <c r="C504" s="74"/>
      <c r="D504" s="74"/>
      <c r="E504" s="53"/>
    </row>
    <row r="505">
      <c r="A505" s="74"/>
      <c r="B505" s="74"/>
      <c r="C505" s="74"/>
      <c r="D505" s="74"/>
      <c r="E505" s="53"/>
    </row>
    <row r="506">
      <c r="A506" s="74"/>
      <c r="B506" s="74"/>
      <c r="C506" s="74"/>
      <c r="D506" s="74"/>
      <c r="E506" s="53"/>
    </row>
    <row r="507">
      <c r="A507" s="74"/>
      <c r="B507" s="74"/>
      <c r="C507" s="74"/>
      <c r="D507" s="74"/>
      <c r="E507" s="53"/>
    </row>
    <row r="508">
      <c r="A508" s="74"/>
      <c r="B508" s="74"/>
      <c r="C508" s="74"/>
      <c r="D508" s="74"/>
      <c r="E508" s="53"/>
    </row>
    <row r="509">
      <c r="A509" s="74"/>
      <c r="B509" s="74"/>
      <c r="C509" s="74"/>
      <c r="D509" s="74"/>
      <c r="E509" s="53"/>
    </row>
    <row r="510">
      <c r="A510" s="74"/>
      <c r="B510" s="74"/>
      <c r="C510" s="74"/>
      <c r="D510" s="74"/>
      <c r="E510" s="53"/>
    </row>
    <row r="511">
      <c r="A511" s="74"/>
      <c r="B511" s="74"/>
      <c r="C511" s="74"/>
      <c r="D511" s="74"/>
      <c r="E511" s="53"/>
    </row>
    <row r="512">
      <c r="A512" s="74"/>
      <c r="B512" s="74"/>
      <c r="C512" s="74"/>
      <c r="D512" s="74"/>
      <c r="E512" s="53"/>
    </row>
    <row r="513">
      <c r="A513" s="74"/>
      <c r="B513" s="74"/>
      <c r="C513" s="74"/>
      <c r="D513" s="74"/>
      <c r="E513" s="53"/>
    </row>
    <row r="514">
      <c r="A514" s="74"/>
      <c r="B514" s="74"/>
      <c r="C514" s="74"/>
      <c r="D514" s="74"/>
      <c r="E514" s="53"/>
    </row>
    <row r="515">
      <c r="A515" s="74"/>
      <c r="B515" s="74"/>
      <c r="C515" s="74"/>
      <c r="D515" s="74"/>
      <c r="E515" s="53"/>
    </row>
    <row r="516">
      <c r="A516" s="74"/>
      <c r="B516" s="74"/>
      <c r="C516" s="74"/>
      <c r="D516" s="74"/>
      <c r="E516" s="53"/>
    </row>
    <row r="517">
      <c r="A517" s="74"/>
      <c r="B517" s="74"/>
      <c r="C517" s="74"/>
      <c r="D517" s="74"/>
      <c r="E517" s="53"/>
    </row>
    <row r="518">
      <c r="A518" s="74"/>
      <c r="B518" s="74"/>
      <c r="C518" s="74"/>
      <c r="D518" s="74"/>
      <c r="E518" s="53"/>
    </row>
    <row r="519">
      <c r="A519" s="74"/>
      <c r="B519" s="74"/>
      <c r="C519" s="74"/>
      <c r="D519" s="74"/>
      <c r="E519" s="53"/>
    </row>
    <row r="520">
      <c r="A520" s="74"/>
      <c r="B520" s="74"/>
      <c r="C520" s="74"/>
      <c r="D520" s="74"/>
      <c r="E520" s="53"/>
    </row>
    <row r="521">
      <c r="A521" s="74"/>
      <c r="B521" s="74"/>
      <c r="C521" s="74"/>
      <c r="D521" s="74"/>
      <c r="E521" s="53"/>
    </row>
    <row r="522">
      <c r="A522" s="74"/>
      <c r="B522" s="74"/>
      <c r="C522" s="74"/>
      <c r="D522" s="74"/>
      <c r="E522" s="53"/>
    </row>
    <row r="523">
      <c r="A523" s="74"/>
      <c r="B523" s="74"/>
      <c r="C523" s="74"/>
      <c r="D523" s="74"/>
      <c r="E523" s="53"/>
    </row>
    <row r="524">
      <c r="A524" s="74"/>
      <c r="B524" s="74"/>
      <c r="C524" s="74"/>
      <c r="D524" s="74"/>
      <c r="E524" s="53"/>
    </row>
    <row r="525">
      <c r="A525" s="74"/>
      <c r="B525" s="74"/>
      <c r="C525" s="74"/>
      <c r="D525" s="74"/>
      <c r="E525" s="53"/>
    </row>
    <row r="526">
      <c r="A526" s="74"/>
      <c r="B526" s="74"/>
      <c r="C526" s="74"/>
      <c r="D526" s="74"/>
      <c r="E526" s="53"/>
    </row>
    <row r="527">
      <c r="A527" s="74"/>
      <c r="B527" s="74"/>
      <c r="C527" s="74"/>
      <c r="D527" s="74"/>
      <c r="E527" s="53"/>
    </row>
    <row r="528">
      <c r="A528" s="74"/>
      <c r="B528" s="74"/>
      <c r="C528" s="74"/>
      <c r="D528" s="74"/>
      <c r="E528" s="53"/>
    </row>
    <row r="529">
      <c r="A529" s="74"/>
      <c r="B529" s="74"/>
      <c r="C529" s="74"/>
      <c r="D529" s="74"/>
      <c r="E529" s="53"/>
    </row>
    <row r="530">
      <c r="A530" s="74"/>
      <c r="B530" s="74"/>
      <c r="C530" s="74"/>
      <c r="D530" s="74"/>
      <c r="E530" s="53"/>
    </row>
    <row r="531">
      <c r="A531" s="74"/>
      <c r="B531" s="74"/>
      <c r="C531" s="74"/>
      <c r="D531" s="74"/>
      <c r="E531" s="53"/>
    </row>
    <row r="532">
      <c r="A532" s="74"/>
      <c r="B532" s="74"/>
      <c r="C532" s="74"/>
      <c r="D532" s="74"/>
      <c r="E532" s="53"/>
    </row>
    <row r="533">
      <c r="A533" s="74"/>
      <c r="B533" s="74"/>
      <c r="C533" s="74"/>
      <c r="D533" s="74"/>
      <c r="E533" s="53"/>
    </row>
    <row r="534">
      <c r="A534" s="74"/>
      <c r="B534" s="74"/>
      <c r="C534" s="74"/>
      <c r="D534" s="74"/>
      <c r="E534" s="53"/>
    </row>
    <row r="535">
      <c r="A535" s="74"/>
      <c r="B535" s="74"/>
      <c r="C535" s="74"/>
      <c r="D535" s="74"/>
      <c r="E535" s="53"/>
    </row>
    <row r="536">
      <c r="A536" s="74"/>
      <c r="B536" s="74"/>
      <c r="C536" s="74"/>
      <c r="D536" s="74"/>
      <c r="E536" s="53"/>
    </row>
    <row r="537">
      <c r="A537" s="74"/>
      <c r="B537" s="74"/>
      <c r="C537" s="74"/>
      <c r="D537" s="74"/>
      <c r="E537" s="53"/>
    </row>
    <row r="538">
      <c r="A538" s="74"/>
      <c r="B538" s="74"/>
      <c r="C538" s="74"/>
      <c r="D538" s="74"/>
      <c r="E538" s="53"/>
    </row>
    <row r="539">
      <c r="A539" s="74"/>
      <c r="B539" s="74"/>
      <c r="C539" s="74"/>
      <c r="D539" s="74"/>
      <c r="E539" s="53"/>
    </row>
    <row r="540">
      <c r="A540" s="74"/>
      <c r="B540" s="74"/>
      <c r="C540" s="74"/>
      <c r="D540" s="74"/>
      <c r="E540" s="53"/>
    </row>
    <row r="541">
      <c r="A541" s="74"/>
      <c r="B541" s="74"/>
      <c r="C541" s="74"/>
      <c r="D541" s="74"/>
      <c r="E541" s="53"/>
    </row>
    <row r="542">
      <c r="A542" s="74"/>
      <c r="B542" s="74"/>
      <c r="C542" s="74"/>
      <c r="D542" s="74"/>
      <c r="E542" s="53"/>
    </row>
    <row r="543">
      <c r="A543" s="74"/>
      <c r="B543" s="74"/>
      <c r="C543" s="74"/>
      <c r="D543" s="74"/>
      <c r="E543" s="53"/>
    </row>
    <row r="544">
      <c r="A544" s="74"/>
      <c r="B544" s="74"/>
      <c r="C544" s="74"/>
      <c r="D544" s="74"/>
      <c r="E544" s="53"/>
    </row>
    <row r="545">
      <c r="A545" s="74"/>
      <c r="B545" s="74"/>
      <c r="C545" s="74"/>
      <c r="D545" s="74"/>
      <c r="E545" s="53"/>
    </row>
    <row r="546">
      <c r="A546" s="74"/>
      <c r="B546" s="74"/>
      <c r="C546" s="74"/>
      <c r="D546" s="74"/>
      <c r="E546" s="53"/>
    </row>
    <row r="547">
      <c r="A547" s="74"/>
      <c r="B547" s="74"/>
      <c r="C547" s="74"/>
      <c r="D547" s="74"/>
      <c r="E547" s="53"/>
    </row>
    <row r="548">
      <c r="A548" s="74"/>
      <c r="B548" s="74"/>
      <c r="C548" s="74"/>
      <c r="D548" s="74"/>
      <c r="E548" s="53"/>
    </row>
    <row r="549">
      <c r="A549" s="74"/>
      <c r="B549" s="74"/>
      <c r="C549" s="74"/>
      <c r="D549" s="74"/>
      <c r="E549" s="53"/>
    </row>
    <row r="550">
      <c r="A550" s="74"/>
      <c r="B550" s="74"/>
      <c r="C550" s="74"/>
      <c r="D550" s="74"/>
      <c r="E550" s="53"/>
    </row>
    <row r="551">
      <c r="A551" s="74"/>
      <c r="B551" s="74"/>
      <c r="C551" s="74"/>
      <c r="D551" s="74"/>
      <c r="E551" s="53"/>
    </row>
    <row r="552">
      <c r="A552" s="74"/>
      <c r="B552" s="74"/>
      <c r="C552" s="74"/>
      <c r="D552" s="74"/>
      <c r="E552" s="53"/>
    </row>
    <row r="553">
      <c r="A553" s="74"/>
      <c r="B553" s="74"/>
      <c r="C553" s="74"/>
      <c r="D553" s="74"/>
      <c r="E553" s="53"/>
    </row>
    <row r="554">
      <c r="A554" s="74"/>
      <c r="B554" s="74"/>
      <c r="C554" s="74"/>
      <c r="D554" s="74"/>
      <c r="E554" s="53"/>
    </row>
    <row r="555">
      <c r="A555" s="74"/>
      <c r="B555" s="74"/>
      <c r="C555" s="74"/>
      <c r="D555" s="74"/>
      <c r="E555" s="53"/>
    </row>
    <row r="556">
      <c r="A556" s="74"/>
      <c r="B556" s="74"/>
      <c r="C556" s="74"/>
      <c r="D556" s="74"/>
      <c r="E556" s="53"/>
    </row>
    <row r="557">
      <c r="A557" s="74"/>
      <c r="B557" s="74"/>
      <c r="C557" s="74"/>
      <c r="D557" s="74"/>
      <c r="E557" s="53"/>
    </row>
    <row r="558">
      <c r="A558" s="74"/>
      <c r="B558" s="74"/>
      <c r="C558" s="74"/>
      <c r="D558" s="74"/>
      <c r="E558" s="53"/>
    </row>
    <row r="559">
      <c r="A559" s="74"/>
      <c r="B559" s="74"/>
      <c r="C559" s="74"/>
      <c r="D559" s="74"/>
      <c r="E559" s="53"/>
    </row>
    <row r="560">
      <c r="A560" s="74"/>
      <c r="B560" s="74"/>
      <c r="C560" s="74"/>
      <c r="D560" s="74"/>
      <c r="E560" s="53"/>
    </row>
    <row r="561">
      <c r="A561" s="74"/>
      <c r="B561" s="74"/>
      <c r="C561" s="74"/>
      <c r="D561" s="74"/>
      <c r="E561" s="53"/>
    </row>
    <row r="562">
      <c r="A562" s="74"/>
      <c r="B562" s="74"/>
      <c r="C562" s="74"/>
      <c r="D562" s="74"/>
      <c r="E562" s="53"/>
    </row>
    <row r="563">
      <c r="A563" s="74"/>
      <c r="B563" s="74"/>
      <c r="C563" s="74"/>
      <c r="D563" s="74"/>
      <c r="E563" s="53"/>
    </row>
    <row r="564">
      <c r="A564" s="74"/>
      <c r="B564" s="74"/>
      <c r="C564" s="74"/>
      <c r="D564" s="74"/>
      <c r="E564" s="53"/>
    </row>
    <row r="565">
      <c r="A565" s="74"/>
      <c r="B565" s="74"/>
      <c r="C565" s="74"/>
      <c r="D565" s="74"/>
      <c r="E565" s="53"/>
    </row>
    <row r="566">
      <c r="A566" s="74"/>
      <c r="B566" s="74"/>
      <c r="C566" s="74"/>
      <c r="D566" s="74"/>
      <c r="E566" s="53"/>
    </row>
    <row r="567">
      <c r="A567" s="74"/>
      <c r="B567" s="74"/>
      <c r="C567" s="74"/>
      <c r="D567" s="74"/>
      <c r="E567" s="53"/>
    </row>
    <row r="568">
      <c r="A568" s="74"/>
      <c r="B568" s="74"/>
      <c r="C568" s="74"/>
      <c r="D568" s="74"/>
      <c r="E568" s="53"/>
    </row>
    <row r="569">
      <c r="A569" s="74"/>
      <c r="B569" s="74"/>
      <c r="C569" s="74"/>
      <c r="D569" s="74"/>
      <c r="E569" s="53"/>
    </row>
    <row r="570">
      <c r="A570" s="74"/>
      <c r="B570" s="74"/>
      <c r="C570" s="74"/>
      <c r="D570" s="74"/>
      <c r="E570" s="53"/>
    </row>
    <row r="571">
      <c r="A571" s="74"/>
      <c r="B571" s="74"/>
      <c r="C571" s="74"/>
      <c r="D571" s="74"/>
      <c r="E571" s="53"/>
    </row>
    <row r="572">
      <c r="A572" s="74"/>
      <c r="B572" s="74"/>
      <c r="C572" s="74"/>
      <c r="D572" s="74"/>
      <c r="E572" s="53"/>
    </row>
    <row r="573">
      <c r="A573" s="74"/>
      <c r="B573" s="74"/>
      <c r="C573" s="74"/>
      <c r="D573" s="74"/>
      <c r="E573" s="53"/>
    </row>
    <row r="574">
      <c r="A574" s="74"/>
      <c r="B574" s="74"/>
      <c r="C574" s="74"/>
      <c r="D574" s="74"/>
      <c r="E574" s="53"/>
    </row>
    <row r="575">
      <c r="A575" s="74"/>
      <c r="B575" s="74"/>
      <c r="C575" s="74"/>
      <c r="D575" s="74"/>
      <c r="E575" s="53"/>
    </row>
    <row r="576">
      <c r="A576" s="74"/>
      <c r="B576" s="74"/>
      <c r="C576" s="74"/>
      <c r="D576" s="74"/>
      <c r="E576" s="53"/>
    </row>
    <row r="577">
      <c r="A577" s="74"/>
      <c r="B577" s="74"/>
      <c r="C577" s="74"/>
      <c r="D577" s="74"/>
      <c r="E577" s="53"/>
    </row>
    <row r="578">
      <c r="A578" s="74"/>
      <c r="B578" s="74"/>
      <c r="C578" s="74"/>
      <c r="D578" s="74"/>
      <c r="E578" s="53"/>
    </row>
    <row r="579">
      <c r="A579" s="74"/>
      <c r="B579" s="74"/>
      <c r="C579" s="74"/>
      <c r="D579" s="74"/>
      <c r="E579" s="53"/>
    </row>
    <row r="580">
      <c r="A580" s="74"/>
      <c r="B580" s="74"/>
      <c r="C580" s="74"/>
      <c r="D580" s="74"/>
      <c r="E580" s="53"/>
    </row>
    <row r="581">
      <c r="A581" s="74"/>
      <c r="B581" s="74"/>
      <c r="C581" s="74"/>
      <c r="D581" s="74"/>
      <c r="E581" s="53"/>
    </row>
    <row r="582">
      <c r="A582" s="74"/>
      <c r="B582" s="74"/>
      <c r="C582" s="74"/>
      <c r="D582" s="74"/>
      <c r="E582" s="53"/>
    </row>
    <row r="583">
      <c r="A583" s="74"/>
      <c r="B583" s="74"/>
      <c r="C583" s="74"/>
      <c r="D583" s="74"/>
      <c r="E583" s="53"/>
    </row>
    <row r="584">
      <c r="A584" s="74"/>
      <c r="B584" s="74"/>
      <c r="C584" s="74"/>
      <c r="D584" s="74"/>
      <c r="E584" s="53"/>
    </row>
    <row r="585">
      <c r="A585" s="74"/>
      <c r="B585" s="74"/>
      <c r="C585" s="74"/>
      <c r="D585" s="74"/>
      <c r="E585" s="53"/>
    </row>
    <row r="586">
      <c r="A586" s="74"/>
      <c r="B586" s="74"/>
      <c r="C586" s="74"/>
      <c r="D586" s="74"/>
      <c r="E586" s="53"/>
    </row>
    <row r="587">
      <c r="A587" s="74"/>
      <c r="B587" s="74"/>
      <c r="C587" s="74"/>
      <c r="D587" s="74"/>
      <c r="E587" s="53"/>
    </row>
    <row r="588">
      <c r="A588" s="74"/>
      <c r="B588" s="74"/>
      <c r="C588" s="74"/>
      <c r="D588" s="74"/>
      <c r="E588" s="53"/>
    </row>
    <row r="589">
      <c r="A589" s="74"/>
      <c r="B589" s="74"/>
      <c r="C589" s="74"/>
      <c r="D589" s="74"/>
      <c r="E589" s="53"/>
    </row>
    <row r="590">
      <c r="A590" s="74"/>
      <c r="B590" s="74"/>
      <c r="C590" s="74"/>
      <c r="D590" s="74"/>
      <c r="E590" s="53"/>
    </row>
    <row r="591">
      <c r="A591" s="74"/>
      <c r="B591" s="74"/>
      <c r="C591" s="74"/>
      <c r="D591" s="74"/>
      <c r="E591" s="53"/>
    </row>
    <row r="592">
      <c r="A592" s="74"/>
      <c r="B592" s="74"/>
      <c r="C592" s="74"/>
      <c r="D592" s="74"/>
      <c r="E592" s="53"/>
    </row>
    <row r="593">
      <c r="A593" s="74"/>
      <c r="B593" s="74"/>
      <c r="C593" s="74"/>
      <c r="D593" s="74"/>
      <c r="E593" s="53"/>
    </row>
    <row r="594">
      <c r="A594" s="74"/>
      <c r="B594" s="74"/>
      <c r="C594" s="74"/>
      <c r="D594" s="74"/>
      <c r="E594" s="53"/>
    </row>
    <row r="595">
      <c r="A595" s="74"/>
      <c r="B595" s="74"/>
      <c r="C595" s="74"/>
      <c r="D595" s="74"/>
      <c r="E595" s="53"/>
    </row>
    <row r="596">
      <c r="A596" s="74"/>
      <c r="B596" s="74"/>
      <c r="C596" s="74"/>
      <c r="D596" s="74"/>
      <c r="E596" s="53"/>
    </row>
    <row r="597">
      <c r="A597" s="74"/>
      <c r="B597" s="74"/>
      <c r="C597" s="74"/>
      <c r="D597" s="74"/>
      <c r="E597" s="53"/>
    </row>
    <row r="598">
      <c r="A598" s="74"/>
      <c r="B598" s="74"/>
      <c r="C598" s="74"/>
      <c r="D598" s="74"/>
      <c r="E598" s="53"/>
    </row>
    <row r="599">
      <c r="A599" s="74"/>
      <c r="B599" s="74"/>
      <c r="C599" s="74"/>
      <c r="D599" s="74"/>
      <c r="E599" s="53"/>
    </row>
    <row r="600">
      <c r="A600" s="74"/>
      <c r="B600" s="74"/>
      <c r="C600" s="74"/>
      <c r="D600" s="74"/>
      <c r="E600" s="53"/>
    </row>
    <row r="601">
      <c r="A601" s="74"/>
      <c r="B601" s="74"/>
      <c r="C601" s="74"/>
      <c r="D601" s="74"/>
      <c r="E601" s="53"/>
    </row>
    <row r="602">
      <c r="A602" s="74"/>
      <c r="B602" s="74"/>
      <c r="C602" s="74"/>
      <c r="D602" s="74"/>
      <c r="E602" s="53"/>
    </row>
    <row r="603">
      <c r="A603" s="74"/>
      <c r="B603" s="74"/>
      <c r="C603" s="74"/>
      <c r="D603" s="74"/>
      <c r="E603" s="53"/>
    </row>
    <row r="604">
      <c r="A604" s="74"/>
      <c r="B604" s="74"/>
      <c r="C604" s="74"/>
      <c r="D604" s="74"/>
      <c r="E604" s="53"/>
    </row>
    <row r="605">
      <c r="A605" s="74"/>
      <c r="B605" s="74"/>
      <c r="C605" s="74"/>
      <c r="D605" s="74"/>
      <c r="E605" s="53"/>
    </row>
    <row r="606">
      <c r="A606" s="74"/>
      <c r="B606" s="74"/>
      <c r="C606" s="74"/>
      <c r="D606" s="74"/>
      <c r="E606" s="53"/>
    </row>
    <row r="607">
      <c r="A607" s="74"/>
      <c r="B607" s="74"/>
      <c r="C607" s="74"/>
      <c r="D607" s="74"/>
      <c r="E607" s="53"/>
    </row>
    <row r="608">
      <c r="A608" s="74"/>
      <c r="B608" s="74"/>
      <c r="C608" s="74"/>
      <c r="D608" s="74"/>
      <c r="E608" s="53"/>
    </row>
    <row r="609">
      <c r="A609" s="74"/>
      <c r="B609" s="74"/>
      <c r="C609" s="74"/>
      <c r="D609" s="74"/>
      <c r="E609" s="53"/>
    </row>
    <row r="610">
      <c r="A610" s="74"/>
      <c r="B610" s="74"/>
      <c r="C610" s="74"/>
      <c r="D610" s="74"/>
      <c r="E610" s="53"/>
    </row>
    <row r="611">
      <c r="A611" s="74"/>
      <c r="B611" s="74"/>
      <c r="C611" s="74"/>
      <c r="D611" s="74"/>
      <c r="E611" s="53"/>
    </row>
    <row r="612">
      <c r="A612" s="74"/>
      <c r="B612" s="74"/>
      <c r="C612" s="74"/>
      <c r="D612" s="74"/>
      <c r="E612" s="53"/>
    </row>
    <row r="613">
      <c r="A613" s="74"/>
      <c r="B613" s="74"/>
      <c r="C613" s="74"/>
      <c r="D613" s="74"/>
      <c r="E613" s="53"/>
    </row>
    <row r="614">
      <c r="A614" s="74"/>
      <c r="B614" s="74"/>
      <c r="C614" s="74"/>
      <c r="D614" s="74"/>
      <c r="E614" s="53"/>
    </row>
    <row r="615">
      <c r="A615" s="74"/>
      <c r="B615" s="74"/>
      <c r="C615" s="74"/>
      <c r="D615" s="74"/>
      <c r="E615" s="53"/>
    </row>
    <row r="616">
      <c r="A616" s="74"/>
      <c r="B616" s="74"/>
      <c r="C616" s="74"/>
      <c r="D616" s="74"/>
      <c r="E616" s="53"/>
    </row>
    <row r="617">
      <c r="A617" s="74"/>
      <c r="B617" s="74"/>
      <c r="C617" s="74"/>
      <c r="D617" s="74"/>
      <c r="E617" s="53"/>
    </row>
    <row r="618">
      <c r="A618" s="74"/>
      <c r="B618" s="74"/>
      <c r="C618" s="74"/>
      <c r="D618" s="74"/>
      <c r="E618" s="53"/>
    </row>
    <row r="619">
      <c r="A619" s="74"/>
      <c r="B619" s="74"/>
      <c r="C619" s="74"/>
      <c r="D619" s="74"/>
      <c r="E619" s="53"/>
    </row>
    <row r="620">
      <c r="A620" s="74"/>
      <c r="B620" s="74"/>
      <c r="C620" s="74"/>
      <c r="D620" s="74"/>
      <c r="E620" s="53"/>
    </row>
    <row r="621">
      <c r="A621" s="74"/>
      <c r="B621" s="74"/>
      <c r="C621" s="74"/>
      <c r="D621" s="74"/>
      <c r="E621" s="53"/>
    </row>
    <row r="622">
      <c r="A622" s="74"/>
      <c r="B622" s="74"/>
      <c r="C622" s="74"/>
      <c r="D622" s="74"/>
      <c r="E622" s="53"/>
    </row>
    <row r="623">
      <c r="A623" s="74"/>
      <c r="B623" s="74"/>
      <c r="C623" s="74"/>
      <c r="D623" s="74"/>
      <c r="E623" s="53"/>
    </row>
    <row r="624">
      <c r="A624" s="74"/>
      <c r="B624" s="74"/>
      <c r="C624" s="74"/>
      <c r="D624" s="74"/>
      <c r="E624" s="53"/>
    </row>
    <row r="625">
      <c r="A625" s="74"/>
      <c r="B625" s="74"/>
      <c r="C625" s="74"/>
      <c r="D625" s="74"/>
      <c r="E625" s="53"/>
    </row>
    <row r="626">
      <c r="A626" s="74"/>
      <c r="B626" s="74"/>
      <c r="C626" s="74"/>
      <c r="D626" s="74"/>
      <c r="E626" s="53"/>
    </row>
    <row r="627">
      <c r="A627" s="74"/>
      <c r="B627" s="74"/>
      <c r="C627" s="74"/>
      <c r="D627" s="74"/>
      <c r="E627" s="53"/>
    </row>
    <row r="628">
      <c r="A628" s="74"/>
      <c r="B628" s="74"/>
      <c r="C628" s="74"/>
      <c r="D628" s="74"/>
      <c r="E628" s="53"/>
    </row>
    <row r="629">
      <c r="A629" s="74"/>
      <c r="B629" s="74"/>
      <c r="C629" s="74"/>
      <c r="D629" s="74"/>
      <c r="E629" s="53"/>
    </row>
    <row r="630">
      <c r="A630" s="74"/>
      <c r="B630" s="74"/>
      <c r="C630" s="74"/>
      <c r="D630" s="74"/>
      <c r="E630" s="53"/>
    </row>
    <row r="631">
      <c r="A631" s="74"/>
      <c r="B631" s="74"/>
      <c r="C631" s="74"/>
      <c r="D631" s="74"/>
      <c r="E631" s="53"/>
    </row>
    <row r="632">
      <c r="A632" s="74"/>
      <c r="B632" s="74"/>
      <c r="C632" s="74"/>
      <c r="D632" s="74"/>
      <c r="E632" s="53"/>
    </row>
    <row r="633">
      <c r="A633" s="74"/>
      <c r="B633" s="74"/>
      <c r="C633" s="74"/>
      <c r="D633" s="74"/>
      <c r="E633" s="53"/>
    </row>
    <row r="634">
      <c r="A634" s="74"/>
      <c r="B634" s="74"/>
      <c r="C634" s="74"/>
      <c r="D634" s="74"/>
      <c r="E634" s="53"/>
    </row>
    <row r="635">
      <c r="A635" s="74"/>
      <c r="B635" s="74"/>
      <c r="C635" s="74"/>
      <c r="D635" s="74"/>
      <c r="E635" s="53"/>
    </row>
    <row r="636">
      <c r="A636" s="74"/>
      <c r="B636" s="74"/>
      <c r="C636" s="74"/>
      <c r="D636" s="74"/>
      <c r="E636" s="53"/>
    </row>
    <row r="637">
      <c r="A637" s="74"/>
      <c r="B637" s="74"/>
      <c r="C637" s="74"/>
      <c r="D637" s="74"/>
      <c r="E637" s="53"/>
    </row>
    <row r="638">
      <c r="A638" s="74"/>
      <c r="B638" s="74"/>
      <c r="C638" s="74"/>
      <c r="D638" s="74"/>
      <c r="E638" s="53"/>
    </row>
    <row r="639">
      <c r="A639" s="74"/>
      <c r="B639" s="74"/>
      <c r="C639" s="74"/>
      <c r="D639" s="74"/>
      <c r="E639" s="53"/>
    </row>
    <row r="640">
      <c r="A640" s="74"/>
      <c r="B640" s="74"/>
      <c r="C640" s="74"/>
      <c r="D640" s="74"/>
      <c r="E640" s="53"/>
    </row>
    <row r="641">
      <c r="A641" s="74"/>
      <c r="B641" s="74"/>
      <c r="C641" s="74"/>
      <c r="D641" s="74"/>
      <c r="E641" s="53"/>
    </row>
    <row r="642">
      <c r="A642" s="74"/>
      <c r="B642" s="74"/>
      <c r="C642" s="74"/>
      <c r="D642" s="74"/>
      <c r="E642" s="53"/>
    </row>
    <row r="643">
      <c r="A643" s="74"/>
      <c r="B643" s="74"/>
      <c r="C643" s="74"/>
      <c r="D643" s="74"/>
      <c r="E643" s="53"/>
    </row>
    <row r="644">
      <c r="A644" s="74"/>
      <c r="B644" s="74"/>
      <c r="C644" s="74"/>
      <c r="D644" s="74"/>
      <c r="E644" s="53"/>
    </row>
    <row r="645">
      <c r="A645" s="74"/>
      <c r="B645" s="74"/>
      <c r="C645" s="74"/>
      <c r="D645" s="74"/>
      <c r="E645" s="53"/>
    </row>
    <row r="646">
      <c r="A646" s="74"/>
      <c r="B646" s="74"/>
      <c r="C646" s="74"/>
      <c r="D646" s="74"/>
      <c r="E646" s="53"/>
    </row>
    <row r="647">
      <c r="A647" s="74"/>
      <c r="B647" s="74"/>
      <c r="C647" s="74"/>
      <c r="D647" s="74"/>
      <c r="E647" s="53"/>
    </row>
    <row r="648">
      <c r="A648" s="74"/>
      <c r="B648" s="74"/>
      <c r="C648" s="74"/>
      <c r="D648" s="74"/>
      <c r="E648" s="53"/>
    </row>
    <row r="649">
      <c r="A649" s="74"/>
      <c r="B649" s="74"/>
      <c r="C649" s="74"/>
      <c r="D649" s="74"/>
      <c r="E649" s="53"/>
    </row>
    <row r="650">
      <c r="A650" s="74"/>
      <c r="B650" s="74"/>
      <c r="C650" s="74"/>
      <c r="D650" s="74"/>
      <c r="E650" s="53"/>
    </row>
    <row r="651">
      <c r="A651" s="74"/>
      <c r="B651" s="74"/>
      <c r="C651" s="74"/>
      <c r="D651" s="74"/>
      <c r="E651" s="53"/>
    </row>
    <row r="652">
      <c r="A652" s="74"/>
      <c r="B652" s="74"/>
      <c r="C652" s="74"/>
      <c r="D652" s="74"/>
      <c r="E652" s="53"/>
    </row>
    <row r="653">
      <c r="A653" s="74"/>
      <c r="B653" s="74"/>
      <c r="C653" s="74"/>
      <c r="D653" s="74"/>
      <c r="E653" s="53"/>
    </row>
    <row r="654">
      <c r="A654" s="74"/>
      <c r="B654" s="74"/>
      <c r="C654" s="74"/>
      <c r="D654" s="74"/>
      <c r="E654" s="53"/>
    </row>
    <row r="655">
      <c r="A655" s="74"/>
      <c r="B655" s="74"/>
      <c r="C655" s="74"/>
      <c r="D655" s="74"/>
      <c r="E655" s="53"/>
    </row>
    <row r="656">
      <c r="A656" s="74"/>
      <c r="B656" s="74"/>
      <c r="C656" s="74"/>
      <c r="D656" s="74"/>
      <c r="E656" s="53"/>
    </row>
    <row r="657">
      <c r="A657" s="74"/>
      <c r="B657" s="74"/>
      <c r="C657" s="74"/>
      <c r="D657" s="74"/>
      <c r="E657" s="53"/>
    </row>
    <row r="658">
      <c r="A658" s="74"/>
      <c r="B658" s="74"/>
      <c r="C658" s="74"/>
      <c r="D658" s="74"/>
      <c r="E658" s="53"/>
    </row>
    <row r="659">
      <c r="A659" s="74"/>
      <c r="B659" s="74"/>
      <c r="C659" s="74"/>
      <c r="D659" s="74"/>
      <c r="E659" s="53"/>
    </row>
    <row r="660">
      <c r="A660" s="74"/>
      <c r="B660" s="74"/>
      <c r="C660" s="74"/>
      <c r="D660" s="74"/>
      <c r="E660" s="53"/>
    </row>
    <row r="661">
      <c r="A661" s="74"/>
      <c r="B661" s="74"/>
      <c r="C661" s="74"/>
      <c r="D661" s="74"/>
      <c r="E661" s="53"/>
    </row>
    <row r="662">
      <c r="A662" s="74"/>
      <c r="B662" s="74"/>
      <c r="C662" s="74"/>
      <c r="D662" s="74"/>
      <c r="E662" s="53"/>
    </row>
    <row r="663">
      <c r="A663" s="74"/>
      <c r="B663" s="74"/>
      <c r="C663" s="74"/>
      <c r="D663" s="74"/>
      <c r="E663" s="53"/>
    </row>
    <row r="664">
      <c r="A664" s="74"/>
      <c r="B664" s="74"/>
      <c r="C664" s="74"/>
      <c r="D664" s="74"/>
      <c r="E664" s="53"/>
    </row>
    <row r="665">
      <c r="A665" s="74"/>
      <c r="B665" s="74"/>
      <c r="C665" s="74"/>
      <c r="D665" s="74"/>
      <c r="E665" s="53"/>
    </row>
    <row r="666">
      <c r="A666" s="74"/>
      <c r="B666" s="74"/>
      <c r="C666" s="74"/>
      <c r="D666" s="74"/>
      <c r="E666" s="53"/>
    </row>
    <row r="667">
      <c r="A667" s="74"/>
      <c r="B667" s="74"/>
      <c r="C667" s="74"/>
      <c r="D667" s="74"/>
      <c r="E667" s="53"/>
    </row>
    <row r="668">
      <c r="A668" s="74"/>
      <c r="B668" s="74"/>
      <c r="C668" s="74"/>
      <c r="D668" s="74"/>
      <c r="E668" s="53"/>
    </row>
    <row r="669">
      <c r="A669" s="74"/>
      <c r="B669" s="74"/>
      <c r="C669" s="74"/>
      <c r="D669" s="74"/>
      <c r="E669" s="53"/>
    </row>
    <row r="670">
      <c r="A670" s="74"/>
      <c r="B670" s="74"/>
      <c r="C670" s="74"/>
      <c r="D670" s="74"/>
      <c r="E670" s="53"/>
    </row>
    <row r="671">
      <c r="A671" s="74"/>
      <c r="B671" s="74"/>
      <c r="C671" s="74"/>
      <c r="D671" s="74"/>
      <c r="E671" s="53"/>
    </row>
    <row r="672">
      <c r="A672" s="74"/>
      <c r="B672" s="74"/>
      <c r="C672" s="74"/>
      <c r="D672" s="74"/>
      <c r="E672" s="53"/>
    </row>
    <row r="673">
      <c r="A673" s="74"/>
      <c r="B673" s="74"/>
      <c r="C673" s="74"/>
      <c r="D673" s="74"/>
      <c r="E673" s="53"/>
    </row>
    <row r="674">
      <c r="A674" s="74"/>
      <c r="B674" s="74"/>
      <c r="C674" s="74"/>
      <c r="D674" s="74"/>
      <c r="E674" s="53"/>
    </row>
    <row r="675">
      <c r="A675" s="74"/>
      <c r="B675" s="74"/>
      <c r="C675" s="74"/>
      <c r="D675" s="74"/>
      <c r="E675" s="53"/>
    </row>
    <row r="676">
      <c r="A676" s="74"/>
      <c r="B676" s="74"/>
      <c r="C676" s="74"/>
      <c r="D676" s="74"/>
      <c r="E676" s="53"/>
    </row>
    <row r="677">
      <c r="A677" s="74"/>
      <c r="B677" s="74"/>
      <c r="C677" s="74"/>
      <c r="D677" s="74"/>
      <c r="E677" s="53"/>
    </row>
    <row r="678">
      <c r="A678" s="74"/>
      <c r="B678" s="74"/>
      <c r="C678" s="74"/>
      <c r="D678" s="74"/>
      <c r="E678" s="53"/>
    </row>
    <row r="679">
      <c r="A679" s="74"/>
      <c r="B679" s="74"/>
      <c r="C679" s="74"/>
      <c r="D679" s="74"/>
      <c r="E679" s="53"/>
    </row>
    <row r="680">
      <c r="A680" s="74"/>
      <c r="B680" s="74"/>
      <c r="C680" s="74"/>
      <c r="D680" s="74"/>
      <c r="E680" s="53"/>
    </row>
    <row r="681">
      <c r="A681" s="74"/>
      <c r="B681" s="74"/>
      <c r="C681" s="74"/>
      <c r="D681" s="74"/>
      <c r="E681" s="53"/>
    </row>
    <row r="682">
      <c r="A682" s="74"/>
      <c r="B682" s="74"/>
      <c r="C682" s="74"/>
      <c r="D682" s="74"/>
      <c r="E682" s="53"/>
    </row>
    <row r="683">
      <c r="A683" s="74"/>
      <c r="B683" s="74"/>
      <c r="C683" s="74"/>
      <c r="D683" s="74"/>
      <c r="E683" s="53"/>
    </row>
    <row r="684">
      <c r="A684" s="74"/>
      <c r="B684" s="74"/>
      <c r="C684" s="74"/>
      <c r="D684" s="74"/>
      <c r="E684" s="53"/>
    </row>
    <row r="685">
      <c r="A685" s="74"/>
      <c r="B685" s="74"/>
      <c r="C685" s="74"/>
      <c r="D685" s="74"/>
      <c r="E685" s="53"/>
    </row>
    <row r="686">
      <c r="A686" s="74"/>
      <c r="B686" s="74"/>
      <c r="C686" s="74"/>
      <c r="D686" s="74"/>
      <c r="E686" s="53"/>
    </row>
    <row r="687">
      <c r="A687" s="74"/>
      <c r="B687" s="74"/>
      <c r="C687" s="74"/>
      <c r="D687" s="74"/>
      <c r="E687" s="53"/>
    </row>
    <row r="688">
      <c r="A688" s="74"/>
      <c r="B688" s="74"/>
      <c r="C688" s="74"/>
      <c r="D688" s="74"/>
      <c r="E688" s="53"/>
    </row>
    <row r="689">
      <c r="A689" s="74"/>
      <c r="B689" s="74"/>
      <c r="C689" s="74"/>
      <c r="D689" s="74"/>
      <c r="E689" s="53"/>
    </row>
    <row r="690">
      <c r="A690" s="74"/>
      <c r="B690" s="74"/>
      <c r="C690" s="74"/>
      <c r="D690" s="74"/>
      <c r="E690" s="53"/>
    </row>
    <row r="691">
      <c r="A691" s="74"/>
      <c r="B691" s="74"/>
      <c r="C691" s="74"/>
      <c r="D691" s="74"/>
      <c r="E691" s="53"/>
    </row>
    <row r="692">
      <c r="A692" s="74"/>
      <c r="B692" s="74"/>
      <c r="C692" s="74"/>
      <c r="D692" s="74"/>
      <c r="E692" s="53"/>
    </row>
    <row r="693">
      <c r="A693" s="74"/>
      <c r="B693" s="74"/>
      <c r="C693" s="74"/>
      <c r="D693" s="74"/>
      <c r="E693" s="53"/>
    </row>
    <row r="694">
      <c r="A694" s="74"/>
      <c r="B694" s="74"/>
      <c r="C694" s="74"/>
      <c r="D694" s="74"/>
      <c r="E694" s="53"/>
    </row>
    <row r="695">
      <c r="A695" s="74"/>
      <c r="B695" s="74"/>
      <c r="C695" s="74"/>
      <c r="D695" s="74"/>
      <c r="E695" s="53"/>
    </row>
    <row r="696">
      <c r="A696" s="74"/>
      <c r="B696" s="74"/>
      <c r="C696" s="74"/>
      <c r="D696" s="74"/>
      <c r="E696" s="53"/>
    </row>
    <row r="697">
      <c r="A697" s="74"/>
      <c r="B697" s="74"/>
      <c r="C697" s="74"/>
      <c r="D697" s="74"/>
      <c r="E697" s="53"/>
    </row>
    <row r="698">
      <c r="A698" s="74"/>
      <c r="B698" s="74"/>
      <c r="C698" s="74"/>
      <c r="D698" s="74"/>
      <c r="E698" s="53"/>
    </row>
    <row r="699">
      <c r="A699" s="74"/>
      <c r="B699" s="74"/>
      <c r="C699" s="74"/>
      <c r="D699" s="74"/>
      <c r="E699" s="53"/>
    </row>
    <row r="700">
      <c r="A700" s="74"/>
      <c r="B700" s="74"/>
      <c r="C700" s="74"/>
      <c r="D700" s="74"/>
      <c r="E700" s="53"/>
    </row>
    <row r="701">
      <c r="A701" s="74"/>
      <c r="B701" s="74"/>
      <c r="C701" s="74"/>
      <c r="D701" s="74"/>
      <c r="E701" s="53"/>
    </row>
    <row r="702">
      <c r="A702" s="74"/>
      <c r="B702" s="74"/>
      <c r="C702" s="74"/>
      <c r="D702" s="74"/>
      <c r="E702" s="53"/>
    </row>
    <row r="703">
      <c r="A703" s="74"/>
      <c r="B703" s="74"/>
      <c r="C703" s="74"/>
      <c r="D703" s="74"/>
      <c r="E703" s="53"/>
    </row>
    <row r="704">
      <c r="A704" s="74"/>
      <c r="B704" s="74"/>
      <c r="C704" s="74"/>
      <c r="D704" s="74"/>
      <c r="E704" s="53"/>
    </row>
    <row r="705">
      <c r="A705" s="74"/>
      <c r="B705" s="74"/>
      <c r="C705" s="74"/>
      <c r="D705" s="74"/>
      <c r="E705" s="53"/>
    </row>
    <row r="706">
      <c r="A706" s="74"/>
      <c r="B706" s="74"/>
      <c r="C706" s="74"/>
      <c r="D706" s="74"/>
      <c r="E706" s="53"/>
    </row>
    <row r="707">
      <c r="A707" s="74"/>
      <c r="B707" s="74"/>
      <c r="C707" s="74"/>
      <c r="D707" s="74"/>
      <c r="E707" s="53"/>
    </row>
    <row r="708">
      <c r="A708" s="74"/>
      <c r="B708" s="74"/>
      <c r="C708" s="74"/>
      <c r="D708" s="74"/>
      <c r="E708" s="53"/>
    </row>
    <row r="709">
      <c r="A709" s="74"/>
      <c r="B709" s="74"/>
      <c r="C709" s="74"/>
      <c r="D709" s="74"/>
      <c r="E709" s="53"/>
    </row>
    <row r="710">
      <c r="A710" s="74"/>
      <c r="B710" s="74"/>
      <c r="C710" s="74"/>
      <c r="D710" s="74"/>
      <c r="E710" s="53"/>
    </row>
    <row r="711">
      <c r="A711" s="74"/>
      <c r="B711" s="74"/>
      <c r="C711" s="74"/>
      <c r="D711" s="74"/>
      <c r="E711" s="53"/>
    </row>
    <row r="712">
      <c r="A712" s="74"/>
      <c r="B712" s="74"/>
      <c r="C712" s="74"/>
      <c r="D712" s="74"/>
      <c r="E712" s="53"/>
    </row>
    <row r="713">
      <c r="A713" s="74"/>
      <c r="B713" s="74"/>
      <c r="C713" s="74"/>
      <c r="D713" s="74"/>
      <c r="E713" s="53"/>
    </row>
    <row r="714">
      <c r="A714" s="74"/>
      <c r="B714" s="74"/>
      <c r="C714" s="74"/>
      <c r="D714" s="74"/>
      <c r="E714" s="53"/>
    </row>
    <row r="715">
      <c r="A715" s="74"/>
      <c r="B715" s="74"/>
      <c r="C715" s="74"/>
      <c r="D715" s="74"/>
      <c r="E715" s="53"/>
    </row>
    <row r="716">
      <c r="A716" s="74"/>
      <c r="B716" s="74"/>
      <c r="C716" s="74"/>
      <c r="D716" s="74"/>
      <c r="E716" s="53"/>
    </row>
    <row r="717">
      <c r="A717" s="74"/>
      <c r="B717" s="74"/>
      <c r="C717" s="74"/>
      <c r="D717" s="74"/>
      <c r="E717" s="53"/>
    </row>
    <row r="718">
      <c r="A718" s="74"/>
      <c r="B718" s="74"/>
      <c r="C718" s="74"/>
      <c r="D718" s="74"/>
      <c r="E718" s="53"/>
    </row>
    <row r="719">
      <c r="A719" s="74"/>
      <c r="B719" s="74"/>
      <c r="C719" s="74"/>
      <c r="D719" s="74"/>
      <c r="E719" s="53"/>
    </row>
    <row r="720">
      <c r="A720" s="74"/>
      <c r="B720" s="74"/>
      <c r="C720" s="74"/>
      <c r="D720" s="74"/>
      <c r="E720" s="53"/>
    </row>
    <row r="721">
      <c r="A721" s="74"/>
      <c r="B721" s="74"/>
      <c r="C721" s="74"/>
      <c r="D721" s="74"/>
      <c r="E721" s="53"/>
    </row>
    <row r="722">
      <c r="A722" s="74"/>
      <c r="B722" s="74"/>
      <c r="C722" s="74"/>
      <c r="D722" s="74"/>
      <c r="E722" s="53"/>
    </row>
    <row r="723">
      <c r="A723" s="74"/>
      <c r="B723" s="74"/>
      <c r="C723" s="74"/>
      <c r="D723" s="74"/>
      <c r="E723" s="53"/>
    </row>
    <row r="724">
      <c r="A724" s="74"/>
      <c r="B724" s="74"/>
      <c r="C724" s="74"/>
      <c r="D724" s="74"/>
      <c r="E724" s="53"/>
    </row>
    <row r="725">
      <c r="A725" s="74"/>
      <c r="B725" s="74"/>
      <c r="C725" s="74"/>
      <c r="D725" s="74"/>
      <c r="E725" s="53"/>
    </row>
    <row r="726">
      <c r="A726" s="74"/>
      <c r="B726" s="74"/>
      <c r="C726" s="74"/>
      <c r="D726" s="74"/>
      <c r="E726" s="53"/>
    </row>
    <row r="727">
      <c r="A727" s="74"/>
      <c r="B727" s="74"/>
      <c r="C727" s="74"/>
      <c r="D727" s="74"/>
      <c r="E727" s="53"/>
    </row>
    <row r="728">
      <c r="A728" s="74"/>
      <c r="B728" s="74"/>
      <c r="C728" s="74"/>
      <c r="D728" s="74"/>
      <c r="E728" s="53"/>
    </row>
    <row r="729">
      <c r="A729" s="74"/>
      <c r="B729" s="74"/>
      <c r="C729" s="74"/>
      <c r="D729" s="74"/>
      <c r="E729" s="53"/>
    </row>
    <row r="730">
      <c r="A730" s="74"/>
      <c r="B730" s="74"/>
      <c r="C730" s="74"/>
      <c r="D730" s="74"/>
      <c r="E730" s="53"/>
    </row>
    <row r="731">
      <c r="A731" s="74"/>
      <c r="B731" s="74"/>
      <c r="C731" s="74"/>
      <c r="D731" s="74"/>
      <c r="E731" s="53"/>
    </row>
    <row r="732">
      <c r="A732" s="74"/>
      <c r="B732" s="74"/>
      <c r="C732" s="74"/>
      <c r="D732" s="74"/>
      <c r="E732" s="53"/>
    </row>
    <row r="733">
      <c r="A733" s="74"/>
      <c r="B733" s="74"/>
      <c r="C733" s="74"/>
      <c r="D733" s="74"/>
      <c r="E733" s="53"/>
    </row>
    <row r="734">
      <c r="A734" s="74"/>
      <c r="B734" s="74"/>
      <c r="C734" s="74"/>
      <c r="D734" s="74"/>
      <c r="E734" s="53"/>
    </row>
    <row r="735">
      <c r="A735" s="74"/>
      <c r="B735" s="74"/>
      <c r="C735" s="74"/>
      <c r="D735" s="74"/>
      <c r="E735" s="53"/>
    </row>
    <row r="736">
      <c r="A736" s="74"/>
      <c r="B736" s="74"/>
      <c r="C736" s="74"/>
      <c r="D736" s="74"/>
      <c r="E736" s="53"/>
    </row>
    <row r="737">
      <c r="A737" s="74"/>
      <c r="B737" s="74"/>
      <c r="C737" s="74"/>
      <c r="D737" s="74"/>
      <c r="E737" s="53"/>
    </row>
    <row r="738">
      <c r="A738" s="74"/>
      <c r="B738" s="74"/>
      <c r="C738" s="74"/>
      <c r="D738" s="74"/>
      <c r="E738" s="53"/>
    </row>
    <row r="739">
      <c r="A739" s="74"/>
      <c r="B739" s="74"/>
      <c r="C739" s="74"/>
      <c r="D739" s="74"/>
      <c r="E739" s="53"/>
    </row>
    <row r="740">
      <c r="A740" s="74"/>
      <c r="B740" s="74"/>
      <c r="C740" s="74"/>
      <c r="D740" s="74"/>
      <c r="E740" s="53"/>
    </row>
    <row r="741">
      <c r="A741" s="74"/>
      <c r="B741" s="74"/>
      <c r="C741" s="74"/>
      <c r="D741" s="74"/>
      <c r="E741" s="53"/>
    </row>
    <row r="742">
      <c r="A742" s="74"/>
      <c r="B742" s="74"/>
      <c r="C742" s="74"/>
      <c r="D742" s="74"/>
      <c r="E742" s="53"/>
    </row>
    <row r="743">
      <c r="A743" s="74"/>
      <c r="B743" s="74"/>
      <c r="C743" s="74"/>
      <c r="D743" s="74"/>
      <c r="E743" s="53"/>
    </row>
    <row r="744">
      <c r="A744" s="74"/>
      <c r="B744" s="74"/>
      <c r="C744" s="74"/>
      <c r="D744" s="74"/>
      <c r="E744" s="53"/>
    </row>
    <row r="745">
      <c r="A745" s="74"/>
      <c r="B745" s="74"/>
      <c r="C745" s="74"/>
      <c r="D745" s="74"/>
      <c r="E745" s="53"/>
    </row>
    <row r="746">
      <c r="A746" s="74"/>
      <c r="B746" s="74"/>
      <c r="C746" s="74"/>
      <c r="D746" s="74"/>
      <c r="E746" s="53"/>
    </row>
    <row r="747">
      <c r="A747" s="74"/>
      <c r="B747" s="74"/>
      <c r="C747" s="74"/>
      <c r="D747" s="74"/>
      <c r="E747" s="53"/>
    </row>
    <row r="748">
      <c r="A748" s="74"/>
      <c r="B748" s="74"/>
      <c r="C748" s="74"/>
      <c r="D748" s="74"/>
      <c r="E748" s="53"/>
    </row>
    <row r="749">
      <c r="A749" s="74"/>
      <c r="B749" s="74"/>
      <c r="C749" s="74"/>
      <c r="D749" s="74"/>
      <c r="E749" s="53"/>
    </row>
    <row r="750">
      <c r="A750" s="74"/>
      <c r="B750" s="74"/>
      <c r="C750" s="74"/>
      <c r="D750" s="74"/>
      <c r="E750" s="53"/>
    </row>
    <row r="751">
      <c r="A751" s="74"/>
      <c r="B751" s="74"/>
      <c r="C751" s="74"/>
      <c r="D751" s="74"/>
      <c r="E751" s="53"/>
    </row>
    <row r="752">
      <c r="A752" s="74"/>
      <c r="B752" s="74"/>
      <c r="C752" s="74"/>
      <c r="D752" s="74"/>
      <c r="E752" s="53"/>
    </row>
    <row r="753">
      <c r="A753" s="74"/>
      <c r="B753" s="74"/>
      <c r="C753" s="74"/>
      <c r="D753" s="74"/>
      <c r="E753" s="53"/>
    </row>
    <row r="754">
      <c r="A754" s="74"/>
      <c r="B754" s="74"/>
      <c r="C754" s="74"/>
      <c r="D754" s="74"/>
      <c r="E754" s="53"/>
    </row>
    <row r="755">
      <c r="A755" s="74"/>
      <c r="B755" s="74"/>
      <c r="C755" s="74"/>
      <c r="D755" s="74"/>
      <c r="E755" s="53"/>
    </row>
    <row r="756">
      <c r="A756" s="74"/>
      <c r="B756" s="74"/>
      <c r="C756" s="74"/>
      <c r="D756" s="74"/>
      <c r="E756" s="53"/>
    </row>
    <row r="757">
      <c r="A757" s="74"/>
      <c r="B757" s="74"/>
      <c r="C757" s="74"/>
      <c r="D757" s="74"/>
      <c r="E757" s="53"/>
    </row>
    <row r="758">
      <c r="A758" s="74"/>
      <c r="B758" s="74"/>
      <c r="C758" s="74"/>
      <c r="D758" s="74"/>
      <c r="E758" s="53"/>
    </row>
    <row r="759">
      <c r="A759" s="74"/>
      <c r="B759" s="74"/>
      <c r="C759" s="74"/>
      <c r="D759" s="74"/>
      <c r="E759" s="53"/>
    </row>
    <row r="760">
      <c r="A760" s="74"/>
      <c r="B760" s="74"/>
      <c r="C760" s="74"/>
      <c r="D760" s="74"/>
      <c r="E760" s="53"/>
    </row>
    <row r="761">
      <c r="A761" s="74"/>
      <c r="B761" s="74"/>
      <c r="C761" s="74"/>
      <c r="D761" s="74"/>
      <c r="E761" s="53"/>
    </row>
    <row r="762">
      <c r="A762" s="74"/>
      <c r="B762" s="74"/>
      <c r="C762" s="74"/>
      <c r="D762" s="74"/>
      <c r="E762" s="53"/>
    </row>
    <row r="763">
      <c r="A763" s="74"/>
      <c r="B763" s="74"/>
      <c r="C763" s="74"/>
      <c r="D763" s="74"/>
      <c r="E763" s="53"/>
    </row>
    <row r="764">
      <c r="A764" s="74"/>
      <c r="B764" s="74"/>
      <c r="C764" s="74"/>
      <c r="D764" s="74"/>
      <c r="E764" s="53"/>
    </row>
    <row r="765">
      <c r="A765" s="74"/>
      <c r="B765" s="74"/>
      <c r="C765" s="74"/>
      <c r="D765" s="74"/>
      <c r="E765" s="53"/>
    </row>
    <row r="766">
      <c r="A766" s="74"/>
      <c r="B766" s="74"/>
      <c r="C766" s="74"/>
      <c r="D766" s="74"/>
      <c r="E766" s="53"/>
    </row>
    <row r="767">
      <c r="A767" s="74"/>
      <c r="B767" s="74"/>
      <c r="C767" s="74"/>
      <c r="D767" s="74"/>
      <c r="E767" s="53"/>
    </row>
    <row r="768">
      <c r="A768" s="74"/>
      <c r="B768" s="74"/>
      <c r="C768" s="74"/>
      <c r="D768" s="74"/>
      <c r="E768" s="53"/>
    </row>
    <row r="769">
      <c r="A769" s="74"/>
      <c r="B769" s="74"/>
      <c r="C769" s="74"/>
      <c r="D769" s="74"/>
      <c r="E769" s="53"/>
    </row>
    <row r="770">
      <c r="A770" s="74"/>
      <c r="B770" s="74"/>
      <c r="C770" s="74"/>
      <c r="D770" s="74"/>
      <c r="E770" s="53"/>
    </row>
    <row r="771">
      <c r="A771" s="74"/>
      <c r="B771" s="74"/>
      <c r="C771" s="74"/>
      <c r="D771" s="74"/>
      <c r="E771" s="53"/>
    </row>
    <row r="772">
      <c r="A772" s="74"/>
      <c r="B772" s="74"/>
      <c r="C772" s="74"/>
      <c r="D772" s="74"/>
      <c r="E772" s="53"/>
    </row>
    <row r="773">
      <c r="A773" s="74"/>
      <c r="B773" s="74"/>
      <c r="C773" s="74"/>
      <c r="D773" s="74"/>
      <c r="E773" s="53"/>
    </row>
    <row r="774">
      <c r="A774" s="74"/>
      <c r="B774" s="74"/>
      <c r="C774" s="74"/>
      <c r="D774" s="74"/>
      <c r="E774" s="53"/>
    </row>
    <row r="775">
      <c r="A775" s="74"/>
      <c r="B775" s="74"/>
      <c r="C775" s="74"/>
      <c r="D775" s="74"/>
      <c r="E775" s="53"/>
    </row>
    <row r="776">
      <c r="A776" s="74"/>
      <c r="B776" s="74"/>
      <c r="C776" s="74"/>
      <c r="D776" s="74"/>
      <c r="E776" s="53"/>
    </row>
    <row r="777">
      <c r="A777" s="74"/>
      <c r="B777" s="74"/>
      <c r="C777" s="74"/>
      <c r="D777" s="74"/>
      <c r="E777" s="53"/>
    </row>
    <row r="778">
      <c r="A778" s="74"/>
      <c r="B778" s="74"/>
      <c r="C778" s="74"/>
      <c r="D778" s="74"/>
      <c r="E778" s="53"/>
    </row>
    <row r="779">
      <c r="A779" s="74"/>
      <c r="B779" s="74"/>
      <c r="C779" s="74"/>
      <c r="D779" s="74"/>
      <c r="E779" s="53"/>
    </row>
    <row r="780">
      <c r="A780" s="74"/>
      <c r="B780" s="74"/>
      <c r="C780" s="74"/>
      <c r="D780" s="74"/>
      <c r="E780" s="53"/>
    </row>
    <row r="781">
      <c r="A781" s="74"/>
      <c r="B781" s="74"/>
      <c r="C781" s="74"/>
      <c r="D781" s="74"/>
      <c r="E781" s="53"/>
    </row>
    <row r="782">
      <c r="A782" s="74"/>
      <c r="B782" s="74"/>
      <c r="C782" s="74"/>
      <c r="D782" s="74"/>
      <c r="E782" s="53"/>
    </row>
    <row r="783">
      <c r="A783" s="74"/>
      <c r="B783" s="74"/>
      <c r="C783" s="74"/>
      <c r="D783" s="74"/>
      <c r="E783" s="53"/>
    </row>
    <row r="784">
      <c r="A784" s="74"/>
      <c r="B784" s="74"/>
      <c r="C784" s="74"/>
      <c r="D784" s="74"/>
      <c r="E784" s="53"/>
    </row>
    <row r="785">
      <c r="A785" s="74"/>
      <c r="B785" s="74"/>
      <c r="C785" s="74"/>
      <c r="D785" s="74"/>
      <c r="E785" s="53"/>
    </row>
    <row r="786">
      <c r="A786" s="74"/>
      <c r="B786" s="74"/>
      <c r="C786" s="74"/>
      <c r="D786" s="74"/>
      <c r="E786" s="53"/>
    </row>
    <row r="787">
      <c r="A787" s="74"/>
      <c r="B787" s="74"/>
      <c r="C787" s="74"/>
      <c r="D787" s="74"/>
      <c r="E787" s="53"/>
    </row>
    <row r="788">
      <c r="A788" s="74"/>
      <c r="B788" s="74"/>
      <c r="C788" s="74"/>
      <c r="D788" s="74"/>
      <c r="E788" s="53"/>
    </row>
    <row r="789">
      <c r="A789" s="74"/>
      <c r="B789" s="74"/>
      <c r="C789" s="74"/>
      <c r="D789" s="74"/>
      <c r="E789" s="53"/>
    </row>
    <row r="790">
      <c r="A790" s="74"/>
      <c r="B790" s="74"/>
      <c r="C790" s="74"/>
      <c r="D790" s="74"/>
      <c r="E790" s="53"/>
    </row>
    <row r="791">
      <c r="A791" s="74"/>
      <c r="B791" s="74"/>
      <c r="C791" s="74"/>
      <c r="D791" s="74"/>
      <c r="E791" s="53"/>
    </row>
    <row r="792">
      <c r="A792" s="74"/>
      <c r="B792" s="74"/>
      <c r="C792" s="74"/>
      <c r="D792" s="74"/>
      <c r="E792" s="53"/>
    </row>
    <row r="793">
      <c r="A793" s="74"/>
      <c r="B793" s="74"/>
      <c r="C793" s="74"/>
      <c r="D793" s="74"/>
      <c r="E793" s="53"/>
    </row>
    <row r="794">
      <c r="A794" s="74"/>
      <c r="B794" s="74"/>
      <c r="C794" s="74"/>
      <c r="D794" s="74"/>
      <c r="E794" s="53"/>
    </row>
    <row r="795">
      <c r="A795" s="74"/>
      <c r="B795" s="74"/>
      <c r="C795" s="74"/>
      <c r="D795" s="74"/>
      <c r="E795" s="53"/>
    </row>
    <row r="796">
      <c r="A796" s="74"/>
      <c r="B796" s="74"/>
      <c r="C796" s="74"/>
      <c r="D796" s="74"/>
      <c r="E796" s="53"/>
    </row>
    <row r="797">
      <c r="A797" s="74"/>
      <c r="B797" s="74"/>
      <c r="C797" s="74"/>
      <c r="D797" s="74"/>
      <c r="E797" s="53"/>
    </row>
    <row r="798">
      <c r="A798" s="74"/>
      <c r="B798" s="74"/>
      <c r="C798" s="74"/>
      <c r="D798" s="74"/>
      <c r="E798" s="53"/>
    </row>
    <row r="799">
      <c r="A799" s="74"/>
      <c r="B799" s="74"/>
      <c r="C799" s="74"/>
      <c r="D799" s="74"/>
      <c r="E799" s="53"/>
    </row>
    <row r="800">
      <c r="A800" s="74"/>
      <c r="B800" s="74"/>
      <c r="C800" s="74"/>
      <c r="D800" s="74"/>
      <c r="E800" s="53"/>
    </row>
    <row r="801">
      <c r="A801" s="74"/>
      <c r="B801" s="74"/>
      <c r="C801" s="74"/>
      <c r="D801" s="74"/>
      <c r="E801" s="53"/>
    </row>
    <row r="802">
      <c r="A802" s="74"/>
      <c r="B802" s="74"/>
      <c r="C802" s="74"/>
      <c r="D802" s="74"/>
      <c r="E802" s="53"/>
    </row>
    <row r="803">
      <c r="A803" s="74"/>
      <c r="B803" s="74"/>
      <c r="C803" s="74"/>
      <c r="D803" s="74"/>
      <c r="E803" s="53"/>
    </row>
    <row r="804">
      <c r="A804" s="74"/>
      <c r="B804" s="74"/>
      <c r="C804" s="74"/>
      <c r="D804" s="74"/>
      <c r="E804" s="53"/>
    </row>
    <row r="805">
      <c r="A805" s="74"/>
      <c r="B805" s="74"/>
      <c r="C805" s="74"/>
      <c r="D805" s="74"/>
      <c r="E805" s="53"/>
    </row>
    <row r="806">
      <c r="A806" s="74"/>
      <c r="B806" s="74"/>
      <c r="C806" s="74"/>
      <c r="D806" s="74"/>
      <c r="E806" s="53"/>
    </row>
    <row r="807">
      <c r="A807" s="74"/>
      <c r="B807" s="74"/>
      <c r="C807" s="74"/>
      <c r="D807" s="74"/>
      <c r="E807" s="53"/>
    </row>
    <row r="808">
      <c r="A808" s="74"/>
      <c r="B808" s="74"/>
      <c r="C808" s="74"/>
      <c r="D808" s="74"/>
      <c r="E808" s="53"/>
    </row>
    <row r="809">
      <c r="A809" s="74"/>
      <c r="B809" s="74"/>
      <c r="C809" s="74"/>
      <c r="D809" s="74"/>
      <c r="E809" s="53"/>
    </row>
    <row r="810">
      <c r="A810" s="74"/>
      <c r="B810" s="74"/>
      <c r="C810" s="74"/>
      <c r="D810" s="74"/>
      <c r="E810" s="53"/>
    </row>
    <row r="811">
      <c r="A811" s="74"/>
      <c r="B811" s="74"/>
      <c r="C811" s="74"/>
      <c r="D811" s="74"/>
      <c r="E811" s="53"/>
    </row>
    <row r="812">
      <c r="A812" s="74"/>
      <c r="B812" s="74"/>
      <c r="C812" s="74"/>
      <c r="D812" s="74"/>
      <c r="E812" s="53"/>
    </row>
    <row r="813">
      <c r="A813" s="74"/>
      <c r="B813" s="74"/>
      <c r="C813" s="74"/>
      <c r="D813" s="74"/>
      <c r="E813" s="53"/>
    </row>
    <row r="814">
      <c r="A814" s="74"/>
      <c r="B814" s="74"/>
      <c r="C814" s="74"/>
      <c r="D814" s="74"/>
      <c r="E814" s="53"/>
    </row>
    <row r="815">
      <c r="A815" s="74"/>
      <c r="B815" s="74"/>
      <c r="C815" s="74"/>
      <c r="D815" s="74"/>
      <c r="E815" s="53"/>
    </row>
    <row r="816">
      <c r="A816" s="74"/>
      <c r="B816" s="74"/>
      <c r="C816" s="74"/>
      <c r="D816" s="74"/>
      <c r="E816" s="53"/>
    </row>
    <row r="817">
      <c r="A817" s="74"/>
      <c r="B817" s="74"/>
      <c r="C817" s="74"/>
      <c r="D817" s="74"/>
      <c r="E817" s="53"/>
    </row>
    <row r="818">
      <c r="A818" s="74"/>
      <c r="B818" s="74"/>
      <c r="C818" s="74"/>
      <c r="D818" s="74"/>
      <c r="E818" s="53"/>
    </row>
    <row r="819">
      <c r="A819" s="74"/>
      <c r="B819" s="74"/>
      <c r="C819" s="74"/>
      <c r="D819" s="74"/>
      <c r="E819" s="53"/>
    </row>
    <row r="820">
      <c r="A820" s="74"/>
      <c r="B820" s="74"/>
      <c r="C820" s="74"/>
      <c r="D820" s="74"/>
      <c r="E820" s="53"/>
    </row>
    <row r="821">
      <c r="A821" s="74"/>
      <c r="B821" s="74"/>
      <c r="C821" s="74"/>
      <c r="D821" s="74"/>
      <c r="E821" s="53"/>
    </row>
    <row r="822">
      <c r="A822" s="74"/>
      <c r="B822" s="74"/>
      <c r="C822" s="74"/>
      <c r="D822" s="74"/>
      <c r="E822" s="53"/>
    </row>
    <row r="823">
      <c r="A823" s="74"/>
      <c r="B823" s="74"/>
      <c r="C823" s="74"/>
      <c r="D823" s="74"/>
      <c r="E823" s="53"/>
    </row>
    <row r="824">
      <c r="A824" s="74"/>
      <c r="B824" s="74"/>
      <c r="C824" s="74"/>
      <c r="D824" s="74"/>
      <c r="E824" s="53"/>
    </row>
    <row r="825">
      <c r="A825" s="74"/>
      <c r="B825" s="74"/>
      <c r="C825" s="74"/>
      <c r="D825" s="74"/>
      <c r="E825" s="53"/>
    </row>
    <row r="826">
      <c r="A826" s="74"/>
      <c r="B826" s="74"/>
      <c r="C826" s="74"/>
      <c r="D826" s="74"/>
      <c r="E826" s="53"/>
    </row>
    <row r="827">
      <c r="A827" s="74"/>
      <c r="B827" s="74"/>
      <c r="C827" s="74"/>
      <c r="D827" s="74"/>
      <c r="E827" s="53"/>
    </row>
    <row r="828">
      <c r="A828" s="74"/>
      <c r="B828" s="74"/>
      <c r="C828" s="74"/>
      <c r="D828" s="74"/>
      <c r="E828" s="53"/>
    </row>
    <row r="829">
      <c r="A829" s="74"/>
      <c r="B829" s="74"/>
      <c r="C829" s="74"/>
      <c r="D829" s="74"/>
      <c r="E829" s="53"/>
    </row>
    <row r="830">
      <c r="A830" s="74"/>
      <c r="B830" s="74"/>
      <c r="C830" s="74"/>
      <c r="D830" s="74"/>
      <c r="E830" s="53"/>
    </row>
    <row r="831">
      <c r="A831" s="74"/>
      <c r="B831" s="74"/>
      <c r="C831" s="74"/>
      <c r="D831" s="74"/>
      <c r="E831" s="53"/>
    </row>
    <row r="832">
      <c r="A832" s="74"/>
      <c r="B832" s="74"/>
      <c r="C832" s="74"/>
      <c r="D832" s="74"/>
      <c r="E832" s="53"/>
    </row>
    <row r="833">
      <c r="A833" s="74"/>
      <c r="B833" s="74"/>
      <c r="C833" s="74"/>
      <c r="D833" s="74"/>
      <c r="E833" s="53"/>
    </row>
    <row r="834">
      <c r="A834" s="74"/>
      <c r="B834" s="74"/>
      <c r="C834" s="74"/>
      <c r="D834" s="74"/>
      <c r="E834" s="53"/>
    </row>
    <row r="835">
      <c r="A835" s="74"/>
      <c r="B835" s="74"/>
      <c r="C835" s="74"/>
      <c r="D835" s="74"/>
      <c r="E835" s="53"/>
    </row>
    <row r="836">
      <c r="A836" s="74"/>
      <c r="B836" s="74"/>
      <c r="C836" s="74"/>
      <c r="D836" s="74"/>
      <c r="E836" s="53"/>
    </row>
    <row r="837">
      <c r="A837" s="74"/>
      <c r="B837" s="74"/>
      <c r="C837" s="74"/>
      <c r="D837" s="74"/>
      <c r="E837" s="53"/>
    </row>
    <row r="838">
      <c r="A838" s="74"/>
      <c r="B838" s="74"/>
      <c r="C838" s="74"/>
      <c r="D838" s="74"/>
      <c r="E838" s="53"/>
    </row>
    <row r="839">
      <c r="A839" s="74"/>
      <c r="B839" s="74"/>
      <c r="C839" s="74"/>
      <c r="D839" s="74"/>
      <c r="E839" s="53"/>
    </row>
    <row r="840">
      <c r="A840" s="74"/>
      <c r="B840" s="74"/>
      <c r="C840" s="74"/>
      <c r="D840" s="74"/>
      <c r="E840" s="53"/>
    </row>
    <row r="841">
      <c r="A841" s="74"/>
      <c r="B841" s="74"/>
      <c r="C841" s="74"/>
      <c r="D841" s="74"/>
      <c r="E841" s="53"/>
    </row>
    <row r="842">
      <c r="A842" s="74"/>
      <c r="B842" s="74"/>
      <c r="C842" s="74"/>
      <c r="D842" s="74"/>
      <c r="E842" s="53"/>
    </row>
    <row r="843">
      <c r="A843" s="74"/>
      <c r="B843" s="74"/>
      <c r="C843" s="74"/>
      <c r="D843" s="74"/>
      <c r="E843" s="53"/>
    </row>
    <row r="844">
      <c r="A844" s="74"/>
      <c r="B844" s="74"/>
      <c r="C844" s="74"/>
      <c r="D844" s="74"/>
      <c r="E844" s="53"/>
    </row>
    <row r="845">
      <c r="A845" s="74"/>
      <c r="B845" s="74"/>
      <c r="C845" s="74"/>
      <c r="D845" s="74"/>
      <c r="E845" s="53"/>
    </row>
    <row r="846">
      <c r="A846" s="74"/>
      <c r="B846" s="74"/>
      <c r="C846" s="74"/>
      <c r="D846" s="74"/>
      <c r="E846" s="53"/>
    </row>
    <row r="847">
      <c r="A847" s="74"/>
      <c r="B847" s="74"/>
      <c r="C847" s="74"/>
      <c r="D847" s="74"/>
      <c r="E847" s="53"/>
    </row>
    <row r="848">
      <c r="A848" s="74"/>
      <c r="B848" s="74"/>
      <c r="C848" s="74"/>
      <c r="D848" s="74"/>
      <c r="E848" s="53"/>
    </row>
    <row r="849">
      <c r="A849" s="74"/>
      <c r="B849" s="74"/>
      <c r="C849" s="74"/>
      <c r="D849" s="74"/>
      <c r="E849" s="53"/>
    </row>
    <row r="850">
      <c r="A850" s="74"/>
      <c r="B850" s="74"/>
      <c r="C850" s="74"/>
      <c r="D850" s="74"/>
      <c r="E850" s="53"/>
    </row>
    <row r="851">
      <c r="A851" s="74"/>
      <c r="B851" s="74"/>
      <c r="C851" s="74"/>
      <c r="D851" s="74"/>
      <c r="E851" s="53"/>
    </row>
    <row r="852">
      <c r="A852" s="74"/>
      <c r="B852" s="74"/>
      <c r="C852" s="74"/>
      <c r="D852" s="74"/>
      <c r="E852" s="53"/>
    </row>
    <row r="853">
      <c r="A853" s="74"/>
      <c r="B853" s="74"/>
      <c r="C853" s="74"/>
      <c r="D853" s="74"/>
      <c r="E853" s="53"/>
    </row>
    <row r="854">
      <c r="A854" s="74"/>
      <c r="B854" s="74"/>
      <c r="C854" s="74"/>
      <c r="D854" s="74"/>
      <c r="E854" s="53"/>
    </row>
    <row r="855">
      <c r="A855" s="74"/>
      <c r="B855" s="74"/>
      <c r="C855" s="74"/>
      <c r="D855" s="74"/>
      <c r="E855" s="53"/>
    </row>
    <row r="856">
      <c r="A856" s="74"/>
      <c r="B856" s="74"/>
      <c r="C856" s="74"/>
      <c r="D856" s="74"/>
      <c r="E856" s="53"/>
    </row>
    <row r="857">
      <c r="A857" s="74"/>
      <c r="B857" s="74"/>
      <c r="C857" s="74"/>
      <c r="D857" s="74"/>
      <c r="E857" s="53"/>
    </row>
    <row r="858">
      <c r="A858" s="74"/>
      <c r="B858" s="74"/>
      <c r="C858" s="74"/>
      <c r="D858" s="74"/>
      <c r="E858" s="53"/>
    </row>
    <row r="859">
      <c r="A859" s="74"/>
      <c r="B859" s="74"/>
      <c r="C859" s="74"/>
      <c r="D859" s="74"/>
      <c r="E859" s="53"/>
    </row>
    <row r="860">
      <c r="A860" s="74"/>
      <c r="B860" s="74"/>
      <c r="C860" s="74"/>
      <c r="D860" s="74"/>
      <c r="E860" s="53"/>
    </row>
    <row r="861">
      <c r="A861" s="74"/>
      <c r="B861" s="74"/>
      <c r="C861" s="74"/>
      <c r="D861" s="74"/>
      <c r="E861" s="53"/>
    </row>
    <row r="862">
      <c r="A862" s="74"/>
      <c r="B862" s="74"/>
      <c r="C862" s="74"/>
      <c r="D862" s="74"/>
      <c r="E862" s="53"/>
    </row>
    <row r="863">
      <c r="A863" s="74"/>
      <c r="B863" s="74"/>
      <c r="C863" s="74"/>
      <c r="D863" s="74"/>
      <c r="E863" s="53"/>
    </row>
    <row r="864">
      <c r="A864" s="74"/>
      <c r="B864" s="74"/>
      <c r="C864" s="74"/>
      <c r="D864" s="74"/>
      <c r="E864" s="53"/>
    </row>
    <row r="865">
      <c r="A865" s="74"/>
      <c r="B865" s="74"/>
      <c r="C865" s="74"/>
      <c r="D865" s="74"/>
      <c r="E865" s="53"/>
    </row>
    <row r="866">
      <c r="A866" s="74"/>
      <c r="B866" s="74"/>
      <c r="C866" s="74"/>
      <c r="D866" s="74"/>
      <c r="E866" s="53"/>
    </row>
    <row r="867">
      <c r="A867" s="74"/>
      <c r="B867" s="74"/>
      <c r="C867" s="74"/>
      <c r="D867" s="74"/>
      <c r="E867" s="53"/>
    </row>
    <row r="868">
      <c r="A868" s="74"/>
      <c r="B868" s="74"/>
      <c r="C868" s="74"/>
      <c r="D868" s="74"/>
      <c r="E868" s="53"/>
    </row>
    <row r="869">
      <c r="A869" s="74"/>
      <c r="B869" s="74"/>
      <c r="C869" s="74"/>
      <c r="D869" s="74"/>
      <c r="E869" s="53"/>
    </row>
    <row r="870">
      <c r="A870" s="74"/>
      <c r="B870" s="74"/>
      <c r="C870" s="74"/>
      <c r="D870" s="74"/>
      <c r="E870" s="53"/>
    </row>
    <row r="871">
      <c r="A871" s="74"/>
      <c r="B871" s="74"/>
      <c r="C871" s="74"/>
      <c r="D871" s="74"/>
      <c r="E871" s="53"/>
    </row>
    <row r="872">
      <c r="A872" s="74"/>
      <c r="B872" s="74"/>
      <c r="C872" s="74"/>
      <c r="D872" s="74"/>
      <c r="E872" s="53"/>
    </row>
    <row r="873">
      <c r="A873" s="74"/>
      <c r="B873" s="74"/>
      <c r="C873" s="74"/>
      <c r="D873" s="74"/>
      <c r="E873" s="53"/>
    </row>
    <row r="874">
      <c r="A874" s="74"/>
      <c r="B874" s="74"/>
      <c r="C874" s="74"/>
      <c r="D874" s="74"/>
      <c r="E874" s="53"/>
    </row>
    <row r="875">
      <c r="A875" s="74"/>
      <c r="B875" s="74"/>
      <c r="C875" s="74"/>
      <c r="D875" s="74"/>
      <c r="E875" s="53"/>
    </row>
    <row r="876">
      <c r="A876" s="74"/>
      <c r="B876" s="74"/>
      <c r="C876" s="74"/>
      <c r="D876" s="74"/>
      <c r="E876" s="53"/>
    </row>
    <row r="877">
      <c r="A877" s="74"/>
      <c r="B877" s="74"/>
      <c r="C877" s="74"/>
      <c r="D877" s="74"/>
      <c r="E877" s="53"/>
    </row>
    <row r="878">
      <c r="A878" s="74"/>
      <c r="B878" s="74"/>
      <c r="C878" s="74"/>
      <c r="D878" s="74"/>
      <c r="E878" s="53"/>
    </row>
    <row r="879">
      <c r="A879" s="74"/>
      <c r="B879" s="74"/>
      <c r="C879" s="74"/>
      <c r="D879" s="74"/>
      <c r="E879" s="53"/>
    </row>
    <row r="880">
      <c r="A880" s="74"/>
      <c r="B880" s="74"/>
      <c r="C880" s="74"/>
      <c r="D880" s="74"/>
      <c r="E880" s="53"/>
    </row>
    <row r="881">
      <c r="A881" s="74"/>
      <c r="B881" s="74"/>
      <c r="C881" s="74"/>
      <c r="D881" s="74"/>
      <c r="E881" s="53"/>
    </row>
    <row r="882">
      <c r="A882" s="74"/>
      <c r="B882" s="74"/>
      <c r="C882" s="74"/>
      <c r="D882" s="74"/>
      <c r="E882" s="53"/>
    </row>
    <row r="883">
      <c r="A883" s="74"/>
      <c r="B883" s="74"/>
      <c r="C883" s="74"/>
      <c r="D883" s="74"/>
      <c r="E883" s="53"/>
    </row>
    <row r="884">
      <c r="A884" s="74"/>
      <c r="B884" s="74"/>
      <c r="C884" s="74"/>
      <c r="D884" s="74"/>
      <c r="E884" s="53"/>
    </row>
    <row r="885">
      <c r="A885" s="74"/>
      <c r="B885" s="74"/>
      <c r="C885" s="74"/>
      <c r="D885" s="74"/>
      <c r="E885" s="53"/>
    </row>
    <row r="886">
      <c r="A886" s="74"/>
      <c r="B886" s="74"/>
      <c r="C886" s="74"/>
      <c r="D886" s="74"/>
      <c r="E886" s="53"/>
    </row>
    <row r="887">
      <c r="A887" s="74"/>
      <c r="B887" s="74"/>
      <c r="C887" s="74"/>
      <c r="D887" s="74"/>
      <c r="E887" s="53"/>
    </row>
    <row r="888">
      <c r="A888" s="74"/>
      <c r="B888" s="74"/>
      <c r="C888" s="74"/>
      <c r="D888" s="74"/>
      <c r="E888" s="53"/>
    </row>
    <row r="889">
      <c r="A889" s="74"/>
      <c r="B889" s="74"/>
      <c r="C889" s="74"/>
      <c r="D889" s="74"/>
      <c r="E889" s="53"/>
    </row>
    <row r="890">
      <c r="A890" s="74"/>
      <c r="B890" s="74"/>
      <c r="C890" s="74"/>
      <c r="D890" s="74"/>
      <c r="E890" s="53"/>
    </row>
    <row r="891">
      <c r="A891" s="74"/>
      <c r="B891" s="74"/>
      <c r="C891" s="74"/>
      <c r="D891" s="74"/>
      <c r="E891" s="53"/>
    </row>
    <row r="892">
      <c r="A892" s="74"/>
      <c r="B892" s="74"/>
      <c r="C892" s="74"/>
      <c r="D892" s="74"/>
      <c r="E892" s="53"/>
    </row>
    <row r="893">
      <c r="A893" s="74"/>
      <c r="B893" s="74"/>
      <c r="C893" s="74"/>
      <c r="D893" s="74"/>
      <c r="E893" s="53"/>
    </row>
    <row r="894">
      <c r="A894" s="74"/>
      <c r="B894" s="74"/>
      <c r="C894" s="74"/>
      <c r="D894" s="74"/>
      <c r="E894" s="53"/>
    </row>
    <row r="895">
      <c r="A895" s="74"/>
      <c r="B895" s="74"/>
      <c r="C895" s="74"/>
      <c r="D895" s="74"/>
      <c r="E895" s="53"/>
    </row>
    <row r="896">
      <c r="A896" s="74"/>
      <c r="B896" s="74"/>
      <c r="C896" s="74"/>
      <c r="D896" s="74"/>
      <c r="E896" s="53"/>
    </row>
    <row r="897">
      <c r="A897" s="74"/>
      <c r="B897" s="74"/>
      <c r="C897" s="74"/>
      <c r="D897" s="74"/>
      <c r="E897" s="53"/>
    </row>
    <row r="898">
      <c r="A898" s="74"/>
      <c r="B898" s="74"/>
      <c r="C898" s="74"/>
      <c r="D898" s="74"/>
      <c r="E898" s="53"/>
    </row>
    <row r="899">
      <c r="A899" s="74"/>
      <c r="B899" s="74"/>
      <c r="C899" s="74"/>
      <c r="D899" s="74"/>
      <c r="E899" s="53"/>
    </row>
    <row r="900">
      <c r="A900" s="74"/>
      <c r="B900" s="74"/>
      <c r="C900" s="74"/>
      <c r="D900" s="74"/>
      <c r="E900" s="53"/>
    </row>
    <row r="901">
      <c r="A901" s="74"/>
      <c r="B901" s="74"/>
      <c r="C901" s="74"/>
      <c r="D901" s="74"/>
      <c r="E901" s="53"/>
    </row>
    <row r="902">
      <c r="A902" s="74"/>
      <c r="B902" s="74"/>
      <c r="C902" s="74"/>
      <c r="D902" s="74"/>
      <c r="E902" s="53"/>
    </row>
    <row r="903">
      <c r="A903" s="74"/>
      <c r="B903" s="74"/>
      <c r="C903" s="74"/>
      <c r="D903" s="74"/>
      <c r="E903" s="53"/>
    </row>
    <row r="904">
      <c r="A904" s="74"/>
      <c r="B904" s="74"/>
      <c r="C904" s="74"/>
      <c r="D904" s="74"/>
      <c r="E904" s="53"/>
    </row>
    <row r="905">
      <c r="A905" s="74"/>
      <c r="B905" s="74"/>
      <c r="C905" s="74"/>
      <c r="D905" s="74"/>
      <c r="E905" s="53"/>
    </row>
    <row r="906">
      <c r="A906" s="74"/>
      <c r="B906" s="74"/>
      <c r="C906" s="74"/>
      <c r="D906" s="74"/>
      <c r="E906" s="53"/>
    </row>
    <row r="907">
      <c r="A907" s="74"/>
      <c r="B907" s="74"/>
      <c r="C907" s="74"/>
      <c r="D907" s="74"/>
      <c r="E907" s="53"/>
    </row>
    <row r="908">
      <c r="A908" s="74"/>
      <c r="B908" s="74"/>
      <c r="C908" s="74"/>
      <c r="D908" s="74"/>
      <c r="E908" s="53"/>
    </row>
    <row r="909">
      <c r="A909" s="74"/>
      <c r="B909" s="74"/>
      <c r="C909" s="74"/>
      <c r="D909" s="74"/>
      <c r="E909" s="53"/>
    </row>
    <row r="910">
      <c r="A910" s="74"/>
      <c r="B910" s="74"/>
      <c r="C910" s="74"/>
      <c r="D910" s="74"/>
      <c r="E910" s="53"/>
    </row>
    <row r="911">
      <c r="A911" s="74"/>
      <c r="B911" s="74"/>
      <c r="C911" s="74"/>
      <c r="D911" s="74"/>
      <c r="E911" s="53"/>
    </row>
    <row r="912">
      <c r="A912" s="74"/>
      <c r="B912" s="74"/>
      <c r="C912" s="74"/>
      <c r="D912" s="74"/>
      <c r="E912" s="53"/>
    </row>
    <row r="913">
      <c r="A913" s="74"/>
      <c r="B913" s="74"/>
      <c r="C913" s="74"/>
      <c r="D913" s="74"/>
      <c r="E913" s="53"/>
    </row>
    <row r="914">
      <c r="A914" s="74"/>
      <c r="B914" s="74"/>
      <c r="C914" s="74"/>
      <c r="D914" s="74"/>
      <c r="E914" s="53"/>
    </row>
    <row r="915">
      <c r="A915" s="74"/>
      <c r="B915" s="74"/>
      <c r="C915" s="74"/>
      <c r="D915" s="74"/>
      <c r="E915" s="53"/>
    </row>
    <row r="916">
      <c r="A916" s="74"/>
      <c r="B916" s="74"/>
      <c r="C916" s="74"/>
      <c r="D916" s="74"/>
      <c r="E916" s="53"/>
    </row>
    <row r="917">
      <c r="A917" s="74"/>
      <c r="B917" s="74"/>
      <c r="C917" s="74"/>
      <c r="D917" s="74"/>
      <c r="E917" s="53"/>
    </row>
    <row r="918">
      <c r="A918" s="74"/>
      <c r="B918" s="74"/>
      <c r="C918" s="74"/>
      <c r="D918" s="74"/>
      <c r="E918" s="53"/>
    </row>
    <row r="919">
      <c r="A919" s="74"/>
      <c r="B919" s="74"/>
      <c r="C919" s="74"/>
      <c r="D919" s="74"/>
      <c r="E919" s="53"/>
    </row>
    <row r="920">
      <c r="A920" s="74"/>
      <c r="B920" s="74"/>
      <c r="C920" s="74"/>
      <c r="D920" s="74"/>
      <c r="E920" s="53"/>
    </row>
    <row r="921">
      <c r="A921" s="74"/>
      <c r="B921" s="74"/>
      <c r="C921" s="74"/>
      <c r="D921" s="74"/>
      <c r="E921" s="53"/>
    </row>
    <row r="922">
      <c r="A922" s="74"/>
      <c r="B922" s="74"/>
      <c r="C922" s="74"/>
      <c r="D922" s="74"/>
      <c r="E922" s="53"/>
    </row>
    <row r="923">
      <c r="A923" s="74"/>
      <c r="B923" s="74"/>
      <c r="C923" s="74"/>
      <c r="D923" s="74"/>
      <c r="E923" s="53"/>
    </row>
    <row r="924">
      <c r="A924" s="74"/>
      <c r="B924" s="74"/>
      <c r="C924" s="74"/>
      <c r="D924" s="74"/>
      <c r="E924" s="53"/>
    </row>
    <row r="925">
      <c r="A925" s="74"/>
      <c r="B925" s="74"/>
      <c r="C925" s="74"/>
      <c r="D925" s="74"/>
      <c r="E925" s="53"/>
    </row>
    <row r="926">
      <c r="A926" s="74"/>
      <c r="B926" s="74"/>
      <c r="C926" s="74"/>
      <c r="D926" s="74"/>
      <c r="E926" s="53"/>
    </row>
    <row r="927">
      <c r="A927" s="74"/>
      <c r="B927" s="74"/>
      <c r="C927" s="74"/>
      <c r="D927" s="74"/>
      <c r="E927" s="53"/>
    </row>
    <row r="928">
      <c r="A928" s="74"/>
      <c r="B928" s="74"/>
      <c r="C928" s="74"/>
      <c r="D928" s="74"/>
      <c r="E928" s="53"/>
    </row>
    <row r="929">
      <c r="A929" s="74"/>
      <c r="B929" s="74"/>
      <c r="C929" s="74"/>
      <c r="D929" s="74"/>
      <c r="E929" s="53"/>
    </row>
    <row r="930">
      <c r="A930" s="74"/>
      <c r="B930" s="74"/>
      <c r="C930" s="74"/>
      <c r="D930" s="74"/>
      <c r="E930" s="53"/>
    </row>
    <row r="931">
      <c r="A931" s="74"/>
      <c r="B931" s="74"/>
      <c r="C931" s="74"/>
      <c r="D931" s="74"/>
      <c r="E931" s="53"/>
    </row>
    <row r="932">
      <c r="A932" s="74"/>
      <c r="B932" s="74"/>
      <c r="C932" s="74"/>
      <c r="D932" s="74"/>
      <c r="E932" s="53"/>
    </row>
    <row r="933">
      <c r="A933" s="74"/>
      <c r="B933" s="74"/>
      <c r="C933" s="74"/>
      <c r="D933" s="74"/>
      <c r="E933" s="53"/>
    </row>
    <row r="934">
      <c r="A934" s="74"/>
      <c r="B934" s="74"/>
      <c r="C934" s="74"/>
      <c r="D934" s="74"/>
      <c r="E934" s="53"/>
    </row>
    <row r="935">
      <c r="A935" s="74"/>
      <c r="B935" s="74"/>
      <c r="C935" s="74"/>
      <c r="D935" s="74"/>
      <c r="E935" s="53"/>
    </row>
    <row r="936">
      <c r="A936" s="74"/>
      <c r="B936" s="74"/>
      <c r="C936" s="74"/>
      <c r="D936" s="74"/>
      <c r="E936" s="53"/>
    </row>
    <row r="937">
      <c r="A937" s="74"/>
      <c r="B937" s="74"/>
      <c r="C937" s="74"/>
      <c r="D937" s="74"/>
      <c r="E937" s="53"/>
    </row>
    <row r="938">
      <c r="A938" s="74"/>
      <c r="B938" s="74"/>
      <c r="C938" s="74"/>
      <c r="D938" s="74"/>
      <c r="E938" s="53"/>
    </row>
    <row r="939">
      <c r="A939" s="74"/>
      <c r="B939" s="74"/>
      <c r="C939" s="74"/>
      <c r="D939" s="74"/>
      <c r="E939" s="53"/>
    </row>
    <row r="940">
      <c r="A940" s="74"/>
      <c r="B940" s="74"/>
      <c r="C940" s="74"/>
      <c r="D940" s="74"/>
      <c r="E940" s="53"/>
    </row>
    <row r="941">
      <c r="A941" s="74"/>
      <c r="B941" s="74"/>
      <c r="C941" s="74"/>
      <c r="D941" s="74"/>
      <c r="E941" s="53"/>
    </row>
    <row r="942">
      <c r="A942" s="74"/>
      <c r="B942" s="74"/>
      <c r="C942" s="74"/>
      <c r="D942" s="74"/>
      <c r="E942" s="53"/>
    </row>
    <row r="943">
      <c r="A943" s="74"/>
      <c r="B943" s="74"/>
      <c r="C943" s="74"/>
      <c r="D943" s="74"/>
      <c r="E943" s="53"/>
    </row>
    <row r="944">
      <c r="A944" s="74"/>
      <c r="B944" s="74"/>
      <c r="C944" s="74"/>
      <c r="D944" s="74"/>
      <c r="E944" s="53"/>
    </row>
    <row r="945">
      <c r="A945" s="74"/>
      <c r="B945" s="74"/>
      <c r="C945" s="74"/>
      <c r="D945" s="74"/>
      <c r="E945" s="53"/>
    </row>
    <row r="946">
      <c r="A946" s="74"/>
      <c r="B946" s="74"/>
      <c r="C946" s="74"/>
      <c r="D946" s="74"/>
      <c r="E946" s="53"/>
    </row>
    <row r="947">
      <c r="A947" s="74"/>
      <c r="B947" s="74"/>
      <c r="C947" s="74"/>
      <c r="D947" s="74"/>
      <c r="E947" s="53"/>
    </row>
    <row r="948">
      <c r="A948" s="74"/>
      <c r="B948" s="74"/>
      <c r="C948" s="74"/>
      <c r="D948" s="74"/>
      <c r="E948" s="53"/>
    </row>
    <row r="949">
      <c r="A949" s="74"/>
      <c r="B949" s="74"/>
      <c r="C949" s="74"/>
      <c r="D949" s="74"/>
      <c r="E949" s="53"/>
    </row>
    <row r="950">
      <c r="A950" s="74"/>
      <c r="B950" s="74"/>
      <c r="C950" s="74"/>
      <c r="D950" s="74"/>
      <c r="E950" s="53"/>
    </row>
    <row r="951">
      <c r="A951" s="74"/>
      <c r="B951" s="74"/>
      <c r="C951" s="74"/>
      <c r="D951" s="74"/>
      <c r="E951" s="53"/>
    </row>
    <row r="952">
      <c r="A952" s="74"/>
      <c r="B952" s="74"/>
      <c r="C952" s="74"/>
      <c r="D952" s="74"/>
      <c r="E952" s="53"/>
    </row>
    <row r="953">
      <c r="A953" s="74"/>
      <c r="B953" s="74"/>
      <c r="C953" s="74"/>
      <c r="D953" s="74"/>
      <c r="E953" s="53"/>
    </row>
    <row r="954">
      <c r="A954" s="74"/>
      <c r="B954" s="74"/>
      <c r="C954" s="74"/>
      <c r="D954" s="74"/>
      <c r="E954" s="53"/>
    </row>
    <row r="955">
      <c r="A955" s="74"/>
      <c r="B955" s="74"/>
      <c r="C955" s="74"/>
      <c r="D955" s="74"/>
      <c r="E955" s="53"/>
    </row>
    <row r="956">
      <c r="A956" s="74"/>
      <c r="B956" s="74"/>
      <c r="C956" s="74"/>
      <c r="D956" s="74"/>
      <c r="E956" s="53"/>
    </row>
    <row r="957">
      <c r="A957" s="74"/>
      <c r="B957" s="74"/>
      <c r="C957" s="74"/>
      <c r="D957" s="74"/>
      <c r="E957" s="53"/>
    </row>
    <row r="958">
      <c r="A958" s="74"/>
      <c r="B958" s="74"/>
      <c r="C958" s="74"/>
      <c r="D958" s="74"/>
      <c r="E958" s="53"/>
    </row>
    <row r="959">
      <c r="A959" s="74"/>
      <c r="B959" s="74"/>
      <c r="C959" s="74"/>
      <c r="D959" s="74"/>
      <c r="E959" s="53"/>
    </row>
    <row r="960">
      <c r="A960" s="74"/>
      <c r="B960" s="74"/>
      <c r="C960" s="74"/>
      <c r="D960" s="74"/>
      <c r="E960" s="53"/>
    </row>
    <row r="961">
      <c r="A961" s="74"/>
      <c r="B961" s="74"/>
      <c r="C961" s="74"/>
      <c r="D961" s="74"/>
      <c r="E961" s="53"/>
    </row>
    <row r="962">
      <c r="A962" s="74"/>
      <c r="B962" s="74"/>
      <c r="C962" s="74"/>
      <c r="D962" s="74"/>
      <c r="E962" s="53"/>
    </row>
    <row r="963">
      <c r="A963" s="74"/>
      <c r="B963" s="74"/>
      <c r="C963" s="74"/>
      <c r="D963" s="74"/>
      <c r="E963" s="53"/>
    </row>
    <row r="964">
      <c r="A964" s="74"/>
      <c r="B964" s="74"/>
      <c r="C964" s="74"/>
      <c r="D964" s="74"/>
      <c r="E964" s="53"/>
    </row>
    <row r="965">
      <c r="A965" s="74"/>
      <c r="B965" s="74"/>
      <c r="C965" s="74"/>
      <c r="D965" s="74"/>
      <c r="E965" s="53"/>
    </row>
    <row r="966">
      <c r="A966" s="74"/>
      <c r="B966" s="74"/>
      <c r="C966" s="74"/>
      <c r="D966" s="74"/>
      <c r="E966" s="53"/>
    </row>
    <row r="967">
      <c r="A967" s="74"/>
      <c r="B967" s="74"/>
      <c r="C967" s="74"/>
      <c r="D967" s="74"/>
      <c r="E967" s="53"/>
    </row>
    <row r="968">
      <c r="A968" s="74"/>
      <c r="B968" s="74"/>
      <c r="C968" s="74"/>
      <c r="D968" s="74"/>
      <c r="E968" s="53"/>
    </row>
    <row r="969">
      <c r="A969" s="74"/>
      <c r="B969" s="74"/>
      <c r="C969" s="74"/>
      <c r="D969" s="74"/>
      <c r="E969" s="53"/>
    </row>
    <row r="970">
      <c r="A970" s="74"/>
      <c r="B970" s="74"/>
      <c r="C970" s="74"/>
      <c r="D970" s="74"/>
      <c r="E970" s="53"/>
    </row>
    <row r="971">
      <c r="A971" s="74"/>
      <c r="B971" s="74"/>
      <c r="C971" s="74"/>
      <c r="D971" s="74"/>
      <c r="E971" s="53"/>
    </row>
    <row r="972">
      <c r="A972" s="74"/>
      <c r="B972" s="74"/>
      <c r="C972" s="74"/>
      <c r="D972" s="74"/>
      <c r="E972" s="53"/>
    </row>
    <row r="973">
      <c r="A973" s="74"/>
      <c r="B973" s="74"/>
      <c r="C973" s="74"/>
      <c r="D973" s="74"/>
      <c r="E973" s="53"/>
    </row>
    <row r="974">
      <c r="A974" s="74"/>
      <c r="B974" s="74"/>
      <c r="C974" s="74"/>
      <c r="D974" s="74"/>
      <c r="E974" s="53"/>
    </row>
    <row r="975">
      <c r="A975" s="74"/>
      <c r="B975" s="74"/>
      <c r="C975" s="74"/>
      <c r="D975" s="74"/>
      <c r="E975" s="53"/>
    </row>
    <row r="976">
      <c r="A976" s="74"/>
      <c r="B976" s="74"/>
      <c r="C976" s="74"/>
      <c r="D976" s="74"/>
      <c r="E976" s="53"/>
    </row>
    <row r="977">
      <c r="A977" s="74"/>
      <c r="B977" s="74"/>
      <c r="C977" s="74"/>
      <c r="D977" s="74"/>
      <c r="E977" s="53"/>
    </row>
    <row r="978">
      <c r="A978" s="74"/>
      <c r="B978" s="74"/>
      <c r="C978" s="74"/>
      <c r="D978" s="74"/>
      <c r="E978" s="53"/>
    </row>
    <row r="979">
      <c r="A979" s="74"/>
      <c r="B979" s="74"/>
      <c r="C979" s="74"/>
      <c r="D979" s="74"/>
      <c r="E979" s="53"/>
    </row>
    <row r="980">
      <c r="A980" s="74"/>
      <c r="B980" s="74"/>
      <c r="C980" s="74"/>
      <c r="D980" s="74"/>
      <c r="E980" s="53"/>
    </row>
    <row r="981">
      <c r="A981" s="74"/>
      <c r="B981" s="74"/>
      <c r="C981" s="74"/>
      <c r="D981" s="74"/>
      <c r="E981" s="53"/>
    </row>
    <row r="982">
      <c r="A982" s="74"/>
      <c r="B982" s="74"/>
      <c r="C982" s="74"/>
      <c r="D982" s="74"/>
      <c r="E982" s="53"/>
    </row>
    <row r="983">
      <c r="A983" s="74"/>
      <c r="B983" s="74"/>
      <c r="C983" s="74"/>
      <c r="D983" s="74"/>
      <c r="E983" s="53"/>
    </row>
    <row r="984">
      <c r="A984" s="74"/>
      <c r="B984" s="74"/>
      <c r="C984" s="74"/>
      <c r="D984" s="74"/>
      <c r="E984" s="53"/>
    </row>
    <row r="985">
      <c r="A985" s="74"/>
      <c r="B985" s="74"/>
      <c r="C985" s="74"/>
      <c r="D985" s="74"/>
      <c r="E985" s="53"/>
    </row>
    <row r="986">
      <c r="A986" s="74"/>
      <c r="B986" s="74"/>
      <c r="C986" s="74"/>
      <c r="D986" s="74"/>
      <c r="E986" s="53"/>
    </row>
    <row r="987">
      <c r="A987" s="74"/>
      <c r="B987" s="74"/>
      <c r="C987" s="74"/>
      <c r="D987" s="74"/>
      <c r="E987" s="53"/>
    </row>
    <row r="988">
      <c r="A988" s="74"/>
      <c r="B988" s="74"/>
      <c r="C988" s="74"/>
      <c r="D988" s="74"/>
      <c r="E988" s="53"/>
    </row>
    <row r="989">
      <c r="A989" s="74"/>
      <c r="B989" s="74"/>
      <c r="C989" s="74"/>
      <c r="D989" s="74"/>
      <c r="E989" s="53"/>
    </row>
    <row r="990">
      <c r="A990" s="74"/>
      <c r="B990" s="74"/>
      <c r="C990" s="74"/>
      <c r="D990" s="74"/>
      <c r="E990" s="53"/>
    </row>
    <row r="991">
      <c r="A991" s="74"/>
      <c r="B991" s="74"/>
      <c r="C991" s="74"/>
      <c r="D991" s="74"/>
      <c r="E991" s="53"/>
    </row>
    <row r="992">
      <c r="A992" s="74"/>
      <c r="B992" s="74"/>
      <c r="C992" s="74"/>
      <c r="D992" s="74"/>
      <c r="E992" s="53"/>
    </row>
    <row r="993">
      <c r="A993" s="74"/>
      <c r="B993" s="74"/>
      <c r="C993" s="74"/>
      <c r="D993" s="74"/>
      <c r="E993" s="53"/>
    </row>
    <row r="994">
      <c r="A994" s="74"/>
      <c r="B994" s="74"/>
      <c r="C994" s="74"/>
      <c r="D994" s="74"/>
      <c r="E994" s="53"/>
    </row>
    <row r="995">
      <c r="A995" s="74"/>
      <c r="B995" s="74"/>
      <c r="C995" s="74"/>
      <c r="D995" s="74"/>
      <c r="E995" s="53"/>
    </row>
    <row r="996">
      <c r="A996" s="74"/>
      <c r="B996" s="74"/>
      <c r="C996" s="74"/>
      <c r="D996" s="74"/>
      <c r="E996" s="53"/>
    </row>
    <row r="997">
      <c r="A997" s="74"/>
      <c r="B997" s="74"/>
      <c r="C997" s="74"/>
      <c r="D997" s="74"/>
      <c r="E997" s="53"/>
    </row>
    <row r="998">
      <c r="A998" s="74"/>
      <c r="B998" s="74"/>
      <c r="C998" s="74"/>
      <c r="D998" s="74"/>
      <c r="E998" s="53"/>
    </row>
    <row r="999">
      <c r="A999" s="74"/>
      <c r="B999" s="74"/>
      <c r="C999" s="74"/>
      <c r="D999" s="74"/>
      <c r="E999" s="53"/>
    </row>
    <row r="1000">
      <c r="A1000" s="74"/>
      <c r="B1000" s="74"/>
      <c r="C1000" s="74"/>
      <c r="D1000" s="74"/>
      <c r="E1000" s="53"/>
    </row>
    <row r="1001">
      <c r="A1001" s="74"/>
      <c r="B1001" s="74"/>
      <c r="C1001" s="74"/>
      <c r="D1001" s="74"/>
      <c r="E1001" s="5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2022-07-29T14:01:52Z</dcterms:created>
  <dc:creator>Shannon.L.Meseck</dc:creator>
</cp:coreProperties>
</file>