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CellularMolecular_OA\Other\Transcriptomics\"/>
    </mc:Choice>
  </mc:AlternateContent>
  <bookViews>
    <workbookView xWindow="1176" yWindow="0" windowWidth="19152" windowHeight="896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11" i="1"/>
  <c r="D10" i="1"/>
  <c r="D3" i="1"/>
  <c r="D4" i="1"/>
  <c r="D5" i="1"/>
  <c r="D6" i="1"/>
  <c r="D7" i="1"/>
  <c r="D8" i="1"/>
  <c r="D9" i="1"/>
  <c r="D2" i="1"/>
  <c r="J12" i="1"/>
  <c r="K12" i="1"/>
  <c r="J13" i="1"/>
  <c r="K13" i="1" s="1"/>
  <c r="J14" i="1"/>
  <c r="K14" i="1" s="1"/>
  <c r="J15" i="1"/>
  <c r="K15" i="1" s="1"/>
  <c r="J16" i="1"/>
  <c r="K16" i="1"/>
  <c r="J17" i="1"/>
  <c r="K17" i="1"/>
  <c r="J18" i="1"/>
  <c r="K18" i="1"/>
  <c r="J19" i="1"/>
  <c r="K19" i="1"/>
  <c r="J20" i="1"/>
  <c r="K20" i="1" s="1"/>
  <c r="J21" i="1"/>
  <c r="K21" i="1" s="1"/>
  <c r="J22" i="1"/>
  <c r="K22" i="1"/>
  <c r="J23" i="1"/>
  <c r="K23" i="1"/>
  <c r="J24" i="1"/>
  <c r="K24" i="1"/>
  <c r="J25" i="1"/>
  <c r="K25" i="1"/>
  <c r="J26" i="1"/>
  <c r="K26" i="1" s="1"/>
  <c r="J27" i="1"/>
  <c r="K27" i="1"/>
  <c r="J28" i="1"/>
  <c r="K28" i="1" s="1"/>
  <c r="J29" i="1"/>
  <c r="K29" i="1"/>
  <c r="J30" i="1"/>
  <c r="K30" i="1"/>
  <c r="J31" i="1"/>
  <c r="K31" i="1"/>
  <c r="J32" i="1"/>
  <c r="K32" i="1" s="1"/>
  <c r="J33" i="1"/>
  <c r="K33" i="1"/>
  <c r="J34" i="1"/>
  <c r="K34" i="1"/>
  <c r="J35" i="1"/>
  <c r="K35" i="1" s="1"/>
  <c r="J36" i="1"/>
  <c r="K36" i="1"/>
  <c r="J37" i="1"/>
  <c r="K37" i="1"/>
  <c r="J11" i="1"/>
  <c r="K11" i="1" s="1"/>
  <c r="J3" i="1"/>
  <c r="K3" i="1"/>
  <c r="J4" i="1"/>
  <c r="K4" i="1" s="1"/>
  <c r="J5" i="1"/>
  <c r="K5" i="1"/>
  <c r="J6" i="1"/>
  <c r="K6" i="1"/>
  <c r="J7" i="1"/>
  <c r="K7" i="1" s="1"/>
  <c r="J8" i="1"/>
  <c r="K8" i="1" s="1"/>
  <c r="J9" i="1"/>
  <c r="K9" i="1"/>
  <c r="J2" i="1"/>
  <c r="K2" i="1" s="1"/>
  <c r="D39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" i="1"/>
</calcChain>
</file>

<file path=xl/sharedStrings.xml><?xml version="1.0" encoding="utf-8"?>
<sst xmlns="http://schemas.openxmlformats.org/spreadsheetml/2006/main" count="50" uniqueCount="50">
  <si>
    <t>SampleName</t>
  </si>
  <si>
    <t>Plate_well</t>
  </si>
  <si>
    <t>Concen.  (ng/ul)</t>
  </si>
  <si>
    <t>Total Amount (ng)</t>
  </si>
  <si>
    <t>TubeID</t>
  </si>
  <si>
    <t>Sample concen. (ng/ul1)</t>
  </si>
  <si>
    <t>Target well conc. (ng/ul)</t>
  </si>
  <si>
    <t>Target well volume       (ul)</t>
  </si>
  <si>
    <t>Volume sample (ul)</t>
  </si>
  <si>
    <t>RNAse free water (ul)</t>
  </si>
  <si>
    <t>A1</t>
  </si>
  <si>
    <t>B1</t>
  </si>
  <si>
    <t>C1</t>
  </si>
  <si>
    <t>A2</t>
  </si>
  <si>
    <t>B2</t>
  </si>
  <si>
    <t>C2</t>
  </si>
  <si>
    <t>A3</t>
  </si>
  <si>
    <t>NA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</si>
  <si>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</si>
  <si>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</si>
  <si>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</si>
  <si>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</si>
  <si>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</si>
  <si>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</si>
  <si>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</si>
  <si>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</si>
  <si>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</si>
  <si>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</si>
  <si>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</si>
  <si>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</si>
  <si>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A8</t>
  </si>
  <si>
    <t>A9</t>
  </si>
  <si>
    <t>A10</t>
  </si>
  <si>
    <t>A11</t>
  </si>
  <si>
    <t>A12</t>
  </si>
  <si>
    <t>B7</t>
  </si>
  <si>
    <t>B8</t>
  </si>
  <si>
    <t>B9</t>
  </si>
  <si>
    <t>B10</t>
  </si>
  <si>
    <t>B11</t>
  </si>
  <si>
    <t>B12</t>
  </si>
  <si>
    <t>C7</t>
  </si>
  <si>
    <t>C8</t>
  </si>
  <si>
    <t>C9</t>
  </si>
  <si>
    <t>C10</t>
  </si>
  <si>
    <t>C11</t>
  </si>
  <si>
    <t>C12</t>
  </si>
  <si>
    <t>RTL genoic requires a minimum of 1 ug (1000 ng) with an A260/280 of &gt;= 2 in a volume of 50 uL</t>
  </si>
  <si>
    <t>NOTES</t>
  </si>
  <si>
    <t>Our extraction protocol yields 60 ul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</si>
</sst>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0" fillId="0" borderId="4" xfId="0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M14" sqref="M14"/>
    </sheetView>
  </sheetViews>
  <sheetFormatPr defaultRowHeight="14.4" x14ac:dyDescent="0.3"/>
  <cols>
    <col min="1" max="1" width="10.44140625" style="18" customWidth="1"/>
    <col min="2" max="2" width="8.109375" style="18" customWidth="1"/>
    <col min="3" max="3" width="8.33203125" style="19" customWidth="1"/>
    <col min="4" max="4" width="8.109375" style="19" customWidth="1"/>
    <col min="5" max="5" width="1.33203125" style="19" customWidth="1"/>
    <col min="6" max="6" width="8.109375" style="20" customWidth="1"/>
    <col min="7" max="7" width="12.109375" style="20" customWidth="1"/>
    <col min="8" max="8" width="11" style="20" customWidth="1"/>
    <col min="9" max="9" width="9.88671875" style="20" customWidth="1"/>
    <col min="10" max="10" width="8.109375" style="20" customWidth="1"/>
    <col min="11" max="11" width="7.6640625" style="20" customWidth="1"/>
  </cols>
  <sheetData>
    <row r="1" spans="1:14" ht="35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2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26"/>
      <c r="N1" s="25" t="s">
        <v>48</v>
      </c>
    </row>
    <row r="2" spans="1:14" ht="14.4" customHeight="1" x14ac:dyDescent="0.3">
      <c r="A2" s="5" t="str">
        <f>CONCATENATE("Ai",F2)</f>
        <v>Ai2</v>
      </c>
      <c r="B2" s="6" t="s">
        <v>10</v>
      </c>
      <c r="C2" s="7">
        <v>30</v>
      </c>
      <c r="D2" s="7">
        <f>C2*I2</f>
        <v>1500</v>
      </c>
      <c r="E2" s="8"/>
      <c r="F2" s="22">
        <v>2</v>
      </c>
      <c r="G2" s="9">
        <v>70.599999999999994</v>
      </c>
      <c r="H2" s="6">
        <v>30</v>
      </c>
      <c r="I2" s="6">
        <v>50</v>
      </c>
      <c r="J2" s="10">
        <f>(I2*H2)/G2</f>
        <v>21.246458923512751</v>
      </c>
      <c r="K2" s="10">
        <f>I2-J2</f>
        <v>28.753541076487249</v>
      </c>
      <c r="L2" s="24"/>
      <c r="N2" t="s">
        <v>49</v>
      </c>
    </row>
    <row r="3" spans="1:14" ht="14.4" customHeight="1" x14ac:dyDescent="0.3">
      <c r="A3" s="5" t="str">
        <f t="shared" ref="A3:A37" si="0">CONCATENATE("Ai",F3)</f>
        <v>Ai3</v>
      </c>
      <c r="B3" s="12" t="s">
        <v>13</v>
      </c>
      <c r="C3" s="7">
        <v>30</v>
      </c>
      <c r="D3" s="7">
        <f t="shared" ref="D3:D37" si="1">C3*I3</f>
        <v>1500</v>
      </c>
      <c r="E3" s="14"/>
      <c r="F3" s="22">
        <v>3</v>
      </c>
      <c r="G3" s="15">
        <v>100</v>
      </c>
      <c r="H3" s="6">
        <v>30</v>
      </c>
      <c r="I3" s="6">
        <v>50</v>
      </c>
      <c r="J3" s="10">
        <f t="shared" ref="J3:J9" si="2">(I3*H3)/G3</f>
        <v>15</v>
      </c>
      <c r="K3" s="10">
        <f t="shared" ref="K3:K9" si="3">I3-J3</f>
        <v>35</v>
      </c>
    </row>
    <row r="4" spans="1:14" ht="14.4" customHeight="1" x14ac:dyDescent="0.3">
      <c r="A4" s="5" t="str">
        <f t="shared" si="0"/>
        <v>Ai5</v>
      </c>
      <c r="B4" s="12" t="s">
        <v>16</v>
      </c>
      <c r="C4" s="7">
        <v>30</v>
      </c>
      <c r="D4" s="7">
        <f t="shared" si="1"/>
        <v>1500</v>
      </c>
      <c r="E4" s="14"/>
      <c r="F4" s="22">
        <v>5</v>
      </c>
      <c r="G4" s="15">
        <v>85.8</v>
      </c>
      <c r="H4" s="6">
        <v>30</v>
      </c>
      <c r="I4" s="6">
        <v>50</v>
      </c>
      <c r="J4" s="10">
        <f t="shared" si="2"/>
        <v>17.482517482517483</v>
      </c>
      <c r="K4" s="10">
        <f t="shared" si="3"/>
        <v>32.51748251748252</v>
      </c>
      <c r="N4" t="s">
        <v>47</v>
      </c>
    </row>
    <row r="5" spans="1:14" ht="14.4" customHeight="1" x14ac:dyDescent="0.3">
      <c r="A5" s="5" t="str">
        <f t="shared" si="0"/>
        <v>Ai6</v>
      </c>
      <c r="B5" s="12" t="s">
        <v>20</v>
      </c>
      <c r="C5" s="7">
        <v>30</v>
      </c>
      <c r="D5" s="7">
        <f t="shared" si="1"/>
        <v>1500</v>
      </c>
      <c r="E5" s="14"/>
      <c r="F5" s="22">
        <v>6</v>
      </c>
      <c r="G5" s="15">
        <v>48.650000000000006</v>
      </c>
      <c r="H5" s="6">
        <v>30</v>
      </c>
      <c r="I5" s="6">
        <v>50</v>
      </c>
      <c r="J5" s="10">
        <f t="shared" si="2"/>
        <v>30.832476875642339</v>
      </c>
      <c r="K5" s="10">
        <f t="shared" si="3"/>
        <v>19.167523124357661</v>
      </c>
    </row>
    <row r="6" spans="1:14" ht="14.4" customHeight="1" x14ac:dyDescent="0.3">
      <c r="A6" s="5" t="str">
        <f t="shared" si="0"/>
        <v>Ai10</v>
      </c>
      <c r="B6" s="12" t="s">
        <v>23</v>
      </c>
      <c r="C6" s="7">
        <v>30</v>
      </c>
      <c r="D6" s="7">
        <f t="shared" si="1"/>
        <v>1500</v>
      </c>
      <c r="E6" s="14"/>
      <c r="F6" s="22">
        <v>10</v>
      </c>
      <c r="G6" s="15">
        <v>57</v>
      </c>
      <c r="H6" s="6">
        <v>30</v>
      </c>
      <c r="I6" s="6">
        <v>50</v>
      </c>
      <c r="J6" s="10">
        <f t="shared" si="2"/>
        <v>26.315789473684209</v>
      </c>
      <c r="K6" s="10">
        <f t="shared" si="3"/>
        <v>23.684210526315791</v>
      </c>
    </row>
    <row r="7" spans="1:14" ht="14.4" customHeight="1" x14ac:dyDescent="0.3">
      <c r="A7" s="5" t="str">
        <f t="shared" si="0"/>
        <v>Ai22</v>
      </c>
      <c r="B7" s="12" t="s">
        <v>26</v>
      </c>
      <c r="C7" s="7">
        <v>30</v>
      </c>
      <c r="D7" s="7">
        <f t="shared" si="1"/>
        <v>1500</v>
      </c>
      <c r="E7" s="14"/>
      <c r="F7" s="22">
        <v>22</v>
      </c>
      <c r="G7" s="15">
        <v>65.5</v>
      </c>
      <c r="H7" s="6">
        <v>30</v>
      </c>
      <c r="I7" s="6">
        <v>50</v>
      </c>
      <c r="J7" s="10">
        <f t="shared" si="2"/>
        <v>22.900763358778626</v>
      </c>
      <c r="K7" s="10">
        <f t="shared" si="3"/>
        <v>27.099236641221374</v>
      </c>
    </row>
    <row r="8" spans="1:14" ht="14.4" customHeight="1" x14ac:dyDescent="0.3">
      <c r="A8" s="5" t="str">
        <f t="shared" si="0"/>
        <v>Ai23</v>
      </c>
      <c r="B8" s="12" t="s">
        <v>29</v>
      </c>
      <c r="C8" s="7">
        <v>30</v>
      </c>
      <c r="D8" s="7">
        <f t="shared" si="1"/>
        <v>1500</v>
      </c>
      <c r="E8" s="14"/>
      <c r="F8" s="22">
        <v>23</v>
      </c>
      <c r="G8" s="15">
        <v>110</v>
      </c>
      <c r="H8" s="6">
        <v>30</v>
      </c>
      <c r="I8" s="6">
        <v>50</v>
      </c>
      <c r="J8" s="10">
        <f t="shared" si="2"/>
        <v>13.636363636363637</v>
      </c>
      <c r="K8" s="10">
        <f t="shared" si="3"/>
        <v>36.36363636363636</v>
      </c>
    </row>
    <row r="9" spans="1:14" ht="14.4" customHeight="1" x14ac:dyDescent="0.3">
      <c r="A9" s="5" t="str">
        <f t="shared" si="0"/>
        <v>Ai27</v>
      </c>
      <c r="B9" s="12" t="s">
        <v>30</v>
      </c>
      <c r="C9" s="7">
        <v>30</v>
      </c>
      <c r="D9" s="7">
        <f t="shared" si="1"/>
        <v>1500</v>
      </c>
      <c r="E9" s="14"/>
      <c r="F9" s="22">
        <v>27</v>
      </c>
      <c r="G9" s="15">
        <v>53.5</v>
      </c>
      <c r="H9" s="6">
        <v>30</v>
      </c>
      <c r="I9" s="6">
        <v>50</v>
      </c>
      <c r="J9" s="10">
        <f t="shared" si="2"/>
        <v>28.037383177570092</v>
      </c>
      <c r="K9" s="10">
        <f t="shared" si="3"/>
        <v>21.962616822429908</v>
      </c>
    </row>
    <row r="10" spans="1:14" ht="14.4" customHeight="1" x14ac:dyDescent="0.3">
      <c r="A10" s="5" t="str">
        <f t="shared" si="0"/>
        <v>Ai29</v>
      </c>
      <c r="B10" s="12" t="s">
        <v>31</v>
      </c>
      <c r="C10" s="7">
        <v>19.399999999999999</v>
      </c>
      <c r="D10" s="7">
        <f>C10*50</f>
        <v>969.99999999999989</v>
      </c>
      <c r="E10" s="14"/>
      <c r="F10" s="22">
        <v>29</v>
      </c>
      <c r="G10" s="15">
        <v>19.399999999999999</v>
      </c>
      <c r="H10" s="6">
        <v>30</v>
      </c>
      <c r="I10" s="6">
        <v>50</v>
      </c>
      <c r="J10" s="23">
        <v>50</v>
      </c>
      <c r="K10" s="23" t="s">
        <v>17</v>
      </c>
    </row>
    <row r="11" spans="1:14" ht="14.4" customHeight="1" x14ac:dyDescent="0.3">
      <c r="A11" s="5" t="str">
        <f t="shared" si="0"/>
        <v>Ai30</v>
      </c>
      <c r="B11" s="12" t="s">
        <v>32</v>
      </c>
      <c r="C11" s="7">
        <v>30</v>
      </c>
      <c r="D11" s="7">
        <f t="shared" si="1"/>
        <v>1500</v>
      </c>
      <c r="E11" s="14"/>
      <c r="F11" s="22">
        <v>30</v>
      </c>
      <c r="G11" s="15">
        <v>67</v>
      </c>
      <c r="H11" s="6">
        <v>30</v>
      </c>
      <c r="I11" s="6">
        <v>50</v>
      </c>
      <c r="J11" s="10">
        <f t="shared" ref="J11" si="4">(I11*H11)/G11</f>
        <v>22.388059701492537</v>
      </c>
      <c r="K11" s="10">
        <f t="shared" ref="K11" si="5">I11-J11</f>
        <v>27.611940298507463</v>
      </c>
    </row>
    <row r="12" spans="1:14" ht="14.4" customHeight="1" x14ac:dyDescent="0.3">
      <c r="A12" s="5" t="str">
        <f t="shared" si="0"/>
        <v>Ai34</v>
      </c>
      <c r="B12" s="12" t="s">
        <v>33</v>
      </c>
      <c r="C12" s="7">
        <v>30</v>
      </c>
      <c r="D12" s="7">
        <f t="shared" si="1"/>
        <v>1500</v>
      </c>
      <c r="E12" s="14"/>
      <c r="F12" s="22">
        <v>34</v>
      </c>
      <c r="G12" s="15">
        <v>100</v>
      </c>
      <c r="H12" s="6">
        <v>30</v>
      </c>
      <c r="I12" s="6">
        <v>50</v>
      </c>
      <c r="J12" s="10">
        <f t="shared" ref="J12:J37" si="6">(I12*H12)/G12</f>
        <v>15</v>
      </c>
      <c r="K12" s="10">
        <f t="shared" ref="K12:K37" si="7">I12-J12</f>
        <v>35</v>
      </c>
    </row>
    <row r="13" spans="1:14" ht="14.4" customHeight="1" x14ac:dyDescent="0.3">
      <c r="A13" s="5" t="str">
        <f t="shared" si="0"/>
        <v>Ai36</v>
      </c>
      <c r="B13" s="12" t="s">
        <v>34</v>
      </c>
      <c r="C13" s="7">
        <v>30</v>
      </c>
      <c r="D13" s="7">
        <f t="shared" si="1"/>
        <v>1500</v>
      </c>
      <c r="E13" s="14"/>
      <c r="F13" s="22">
        <v>36</v>
      </c>
      <c r="G13" s="15">
        <v>57</v>
      </c>
      <c r="H13" s="6">
        <v>30</v>
      </c>
      <c r="I13" s="6">
        <v>50</v>
      </c>
      <c r="J13" s="10">
        <f t="shared" si="6"/>
        <v>26.315789473684209</v>
      </c>
      <c r="K13" s="10">
        <f t="shared" si="7"/>
        <v>23.684210526315791</v>
      </c>
    </row>
    <row r="14" spans="1:14" ht="14.4" customHeight="1" x14ac:dyDescent="0.3">
      <c r="A14" s="5" t="str">
        <f t="shared" si="0"/>
        <v>Ai37</v>
      </c>
      <c r="B14" s="12" t="s">
        <v>11</v>
      </c>
      <c r="C14" s="7">
        <v>30</v>
      </c>
      <c r="D14" s="7">
        <f t="shared" si="1"/>
        <v>1500</v>
      </c>
      <c r="E14" s="14"/>
      <c r="F14" s="22">
        <v>37</v>
      </c>
      <c r="G14" s="15">
        <v>33.650000000000006</v>
      </c>
      <c r="H14" s="6">
        <v>30</v>
      </c>
      <c r="I14" s="6">
        <v>50</v>
      </c>
      <c r="J14" s="10">
        <f t="shared" si="6"/>
        <v>44.576523031203557</v>
      </c>
      <c r="K14" s="10">
        <f t="shared" si="7"/>
        <v>5.423476968796443</v>
      </c>
    </row>
    <row r="15" spans="1:14" ht="14.4" customHeight="1" x14ac:dyDescent="0.3">
      <c r="A15" s="5" t="str">
        <f t="shared" si="0"/>
        <v>Ai39</v>
      </c>
      <c r="B15" s="12" t="s">
        <v>14</v>
      </c>
      <c r="C15" s="7">
        <v>30</v>
      </c>
      <c r="D15" s="7">
        <f t="shared" si="1"/>
        <v>1500</v>
      </c>
      <c r="E15" s="14"/>
      <c r="F15" s="22">
        <v>39</v>
      </c>
      <c r="G15" s="15">
        <v>70.5</v>
      </c>
      <c r="H15" s="6">
        <v>30</v>
      </c>
      <c r="I15" s="6">
        <v>50</v>
      </c>
      <c r="J15" s="10">
        <f t="shared" si="6"/>
        <v>21.276595744680851</v>
      </c>
      <c r="K15" s="10">
        <f t="shared" si="7"/>
        <v>28.723404255319149</v>
      </c>
    </row>
    <row r="16" spans="1:14" ht="14.4" customHeight="1" x14ac:dyDescent="0.3">
      <c r="A16" s="5" t="str">
        <f t="shared" si="0"/>
        <v>Ai40</v>
      </c>
      <c r="B16" s="12" t="s">
        <v>18</v>
      </c>
      <c r="C16" s="7">
        <v>30</v>
      </c>
      <c r="D16" s="7">
        <f t="shared" si="1"/>
        <v>1500</v>
      </c>
      <c r="E16" s="14"/>
      <c r="F16" s="22">
        <v>40</v>
      </c>
      <c r="G16" s="15">
        <v>65</v>
      </c>
      <c r="H16" s="6">
        <v>30</v>
      </c>
      <c r="I16" s="6">
        <v>50</v>
      </c>
      <c r="J16" s="10">
        <f t="shared" si="6"/>
        <v>23.076923076923077</v>
      </c>
      <c r="K16" s="10">
        <f t="shared" si="7"/>
        <v>26.923076923076923</v>
      </c>
    </row>
    <row r="17" spans="1:11" ht="14.4" customHeight="1" x14ac:dyDescent="0.3">
      <c r="A17" s="5" t="str">
        <f t="shared" si="0"/>
        <v>Ai42</v>
      </c>
      <c r="B17" s="12" t="s">
        <v>21</v>
      </c>
      <c r="C17" s="7">
        <v>30</v>
      </c>
      <c r="D17" s="7">
        <f t="shared" si="1"/>
        <v>1500</v>
      </c>
      <c r="E17" s="14"/>
      <c r="F17" s="22">
        <v>42</v>
      </c>
      <c r="G17" s="15">
        <v>32</v>
      </c>
      <c r="H17" s="6">
        <v>30</v>
      </c>
      <c r="I17" s="6">
        <v>50</v>
      </c>
      <c r="J17" s="10">
        <f t="shared" si="6"/>
        <v>46.875</v>
      </c>
      <c r="K17" s="10">
        <f t="shared" si="7"/>
        <v>3.125</v>
      </c>
    </row>
    <row r="18" spans="1:11" ht="14.4" customHeight="1" x14ac:dyDescent="0.3">
      <c r="A18" s="5" t="str">
        <f t="shared" si="0"/>
        <v>Ai43</v>
      </c>
      <c r="B18" s="12" t="s">
        <v>24</v>
      </c>
      <c r="C18" s="7">
        <v>30</v>
      </c>
      <c r="D18" s="7">
        <f t="shared" si="1"/>
        <v>1500</v>
      </c>
      <c r="E18" s="14"/>
      <c r="F18" s="22">
        <v>43</v>
      </c>
      <c r="G18" s="15">
        <v>81</v>
      </c>
      <c r="H18" s="6">
        <v>30</v>
      </c>
      <c r="I18" s="6">
        <v>50</v>
      </c>
      <c r="J18" s="10">
        <f t="shared" si="6"/>
        <v>18.518518518518519</v>
      </c>
      <c r="K18" s="10">
        <f t="shared" si="7"/>
        <v>31.481481481481481</v>
      </c>
    </row>
    <row r="19" spans="1:11" ht="14.4" customHeight="1" x14ac:dyDescent="0.3">
      <c r="A19" s="5" t="str">
        <f t="shared" si="0"/>
        <v>Ai47</v>
      </c>
      <c r="B19" s="12" t="s">
        <v>27</v>
      </c>
      <c r="C19" s="7">
        <v>30</v>
      </c>
      <c r="D19" s="7">
        <f t="shared" si="1"/>
        <v>1500</v>
      </c>
      <c r="E19" s="14"/>
      <c r="F19" s="22">
        <v>47</v>
      </c>
      <c r="G19" s="15">
        <v>71.2</v>
      </c>
      <c r="H19" s="6">
        <v>30</v>
      </c>
      <c r="I19" s="6">
        <v>50</v>
      </c>
      <c r="J19" s="10">
        <f t="shared" si="6"/>
        <v>21.067415730337078</v>
      </c>
      <c r="K19" s="10">
        <f t="shared" si="7"/>
        <v>28.932584269662922</v>
      </c>
    </row>
    <row r="20" spans="1:11" ht="14.4" customHeight="1" x14ac:dyDescent="0.3">
      <c r="A20" s="5" t="str">
        <f t="shared" si="0"/>
        <v>Ai49</v>
      </c>
      <c r="B20" s="12" t="s">
        <v>35</v>
      </c>
      <c r="C20" s="7">
        <v>30</v>
      </c>
      <c r="D20" s="7">
        <f t="shared" si="1"/>
        <v>1500</v>
      </c>
      <c r="E20" s="14"/>
      <c r="F20" s="22">
        <v>49</v>
      </c>
      <c r="G20" s="15">
        <v>68</v>
      </c>
      <c r="H20" s="6">
        <v>30</v>
      </c>
      <c r="I20" s="6">
        <v>50</v>
      </c>
      <c r="J20" s="10">
        <f t="shared" si="6"/>
        <v>22.058823529411764</v>
      </c>
      <c r="K20" s="10">
        <f t="shared" si="7"/>
        <v>27.941176470588236</v>
      </c>
    </row>
    <row r="21" spans="1:11" ht="14.4" customHeight="1" x14ac:dyDescent="0.3">
      <c r="A21" s="5" t="str">
        <f t="shared" si="0"/>
        <v>Ai50</v>
      </c>
      <c r="B21" s="12" t="s">
        <v>36</v>
      </c>
      <c r="C21" s="7">
        <v>30</v>
      </c>
      <c r="D21" s="7">
        <f t="shared" si="1"/>
        <v>1500</v>
      </c>
      <c r="E21" s="14"/>
      <c r="F21" s="22">
        <v>50</v>
      </c>
      <c r="G21" s="15">
        <v>56.5</v>
      </c>
      <c r="H21" s="6">
        <v>30</v>
      </c>
      <c r="I21" s="6">
        <v>50</v>
      </c>
      <c r="J21" s="10">
        <f t="shared" si="6"/>
        <v>26.548672566371682</v>
      </c>
      <c r="K21" s="10">
        <f t="shared" si="7"/>
        <v>23.451327433628318</v>
      </c>
    </row>
    <row r="22" spans="1:11" ht="14.4" customHeight="1" x14ac:dyDescent="0.3">
      <c r="A22" s="5" t="str">
        <f t="shared" si="0"/>
        <v>Ai52</v>
      </c>
      <c r="B22" s="12" t="s">
        <v>37</v>
      </c>
      <c r="C22" s="7">
        <v>30</v>
      </c>
      <c r="D22" s="7">
        <f t="shared" si="1"/>
        <v>1500</v>
      </c>
      <c r="E22" s="14"/>
      <c r="F22" s="22">
        <v>52</v>
      </c>
      <c r="G22" s="15">
        <v>91</v>
      </c>
      <c r="H22" s="6">
        <v>30</v>
      </c>
      <c r="I22" s="6">
        <v>50</v>
      </c>
      <c r="J22" s="10">
        <f t="shared" si="6"/>
        <v>16.483516483516482</v>
      </c>
      <c r="K22" s="10">
        <f t="shared" si="7"/>
        <v>33.516483516483518</v>
      </c>
    </row>
    <row r="23" spans="1:11" ht="14.4" customHeight="1" x14ac:dyDescent="0.3">
      <c r="A23" s="5" t="str">
        <f t="shared" si="0"/>
        <v>Ai53</v>
      </c>
      <c r="B23" s="12" t="s">
        <v>38</v>
      </c>
      <c r="C23" s="7">
        <v>30</v>
      </c>
      <c r="D23" s="7">
        <f t="shared" si="1"/>
        <v>1500</v>
      </c>
      <c r="E23" s="14"/>
      <c r="F23" s="22">
        <v>53</v>
      </c>
      <c r="G23" s="15">
        <v>80.900000000000006</v>
      </c>
      <c r="H23" s="6">
        <v>30</v>
      </c>
      <c r="I23" s="6">
        <v>50</v>
      </c>
      <c r="J23" s="10">
        <f t="shared" si="6"/>
        <v>18.541409147095177</v>
      </c>
      <c r="K23" s="10">
        <f t="shared" si="7"/>
        <v>31.458590852904823</v>
      </c>
    </row>
    <row r="24" spans="1:11" ht="14.4" customHeight="1" x14ac:dyDescent="0.3">
      <c r="A24" s="5" t="str">
        <f t="shared" si="0"/>
        <v>Ai55</v>
      </c>
      <c r="B24" s="12" t="s">
        <v>39</v>
      </c>
      <c r="C24" s="7">
        <v>30</v>
      </c>
      <c r="D24" s="7">
        <f t="shared" si="1"/>
        <v>1500</v>
      </c>
      <c r="E24" s="14"/>
      <c r="F24" s="22">
        <v>55</v>
      </c>
      <c r="G24" s="15">
        <v>41.650000000000006</v>
      </c>
      <c r="H24" s="6">
        <v>30</v>
      </c>
      <c r="I24" s="6">
        <v>50</v>
      </c>
      <c r="J24" s="10">
        <f t="shared" si="6"/>
        <v>36.014405762304918</v>
      </c>
      <c r="K24" s="10">
        <f t="shared" si="7"/>
        <v>13.985594237695082</v>
      </c>
    </row>
    <row r="25" spans="1:11" ht="14.4" customHeight="1" x14ac:dyDescent="0.3">
      <c r="A25" s="5" t="str">
        <f t="shared" si="0"/>
        <v>Ai56</v>
      </c>
      <c r="B25" s="12" t="s">
        <v>40</v>
      </c>
      <c r="C25" s="7">
        <v>30</v>
      </c>
      <c r="D25" s="7">
        <f t="shared" si="1"/>
        <v>1500</v>
      </c>
      <c r="E25" s="14"/>
      <c r="F25" s="22">
        <v>56</v>
      </c>
      <c r="G25" s="15">
        <v>72.400000000000006</v>
      </c>
      <c r="H25" s="6">
        <v>30</v>
      </c>
      <c r="I25" s="6">
        <v>50</v>
      </c>
      <c r="J25" s="10">
        <f t="shared" si="6"/>
        <v>20.718232044198892</v>
      </c>
      <c r="K25" s="10">
        <f t="shared" si="7"/>
        <v>29.281767955801108</v>
      </c>
    </row>
    <row r="26" spans="1:11" ht="14.4" customHeight="1" x14ac:dyDescent="0.3">
      <c r="A26" s="5" t="str">
        <f t="shared" si="0"/>
        <v>Ai60</v>
      </c>
      <c r="B26" s="12" t="s">
        <v>12</v>
      </c>
      <c r="C26" s="7">
        <v>30</v>
      </c>
      <c r="D26" s="7">
        <f t="shared" si="1"/>
        <v>1500</v>
      </c>
      <c r="E26" s="14"/>
      <c r="F26" s="22">
        <v>60</v>
      </c>
      <c r="G26" s="15">
        <v>96.5</v>
      </c>
      <c r="H26" s="6">
        <v>30</v>
      </c>
      <c r="I26" s="6">
        <v>50</v>
      </c>
      <c r="J26" s="10">
        <f t="shared" si="6"/>
        <v>15.544041450777202</v>
      </c>
      <c r="K26" s="10">
        <f t="shared" si="7"/>
        <v>34.4559585492228</v>
      </c>
    </row>
    <row r="27" spans="1:11" ht="14.4" customHeight="1" x14ac:dyDescent="0.3">
      <c r="A27" s="5" t="str">
        <f t="shared" si="0"/>
        <v>Ai62</v>
      </c>
      <c r="B27" s="12" t="s">
        <v>15</v>
      </c>
      <c r="C27" s="7">
        <v>30</v>
      </c>
      <c r="D27" s="7">
        <f t="shared" si="1"/>
        <v>1500</v>
      </c>
      <c r="E27" s="14"/>
      <c r="F27" s="22">
        <v>62</v>
      </c>
      <c r="G27" s="15">
        <v>55</v>
      </c>
      <c r="H27" s="6">
        <v>30</v>
      </c>
      <c r="I27" s="6">
        <v>50</v>
      </c>
      <c r="J27" s="10">
        <f t="shared" si="6"/>
        <v>27.272727272727273</v>
      </c>
      <c r="K27" s="10">
        <f t="shared" si="7"/>
        <v>22.727272727272727</v>
      </c>
    </row>
    <row r="28" spans="1:11" ht="14.4" customHeight="1" x14ac:dyDescent="0.3">
      <c r="A28" s="5" t="str">
        <f t="shared" si="0"/>
        <v>Ai63</v>
      </c>
      <c r="B28" s="12" t="s">
        <v>19</v>
      </c>
      <c r="C28" s="7">
        <v>30</v>
      </c>
      <c r="D28" s="7">
        <f t="shared" si="1"/>
        <v>1500</v>
      </c>
      <c r="E28" s="14"/>
      <c r="F28" s="22">
        <v>63</v>
      </c>
      <c r="G28" s="15">
        <v>95</v>
      </c>
      <c r="H28" s="6">
        <v>30</v>
      </c>
      <c r="I28" s="6">
        <v>50</v>
      </c>
      <c r="J28" s="10">
        <f t="shared" si="6"/>
        <v>15.789473684210526</v>
      </c>
      <c r="K28" s="10">
        <f t="shared" si="7"/>
        <v>34.210526315789473</v>
      </c>
    </row>
    <row r="29" spans="1:11" ht="14.4" customHeight="1" x14ac:dyDescent="0.3">
      <c r="A29" s="5" t="str">
        <f t="shared" si="0"/>
        <v>Ai67</v>
      </c>
      <c r="B29" s="12" t="s">
        <v>22</v>
      </c>
      <c r="C29" s="7">
        <v>30</v>
      </c>
      <c r="D29" s="7">
        <f t="shared" si="1"/>
        <v>1500</v>
      </c>
      <c r="E29" s="14"/>
      <c r="F29" s="22">
        <v>67</v>
      </c>
      <c r="G29" s="15">
        <v>68</v>
      </c>
      <c r="H29" s="6">
        <v>30</v>
      </c>
      <c r="I29" s="6">
        <v>50</v>
      </c>
      <c r="J29" s="10">
        <f t="shared" si="6"/>
        <v>22.058823529411764</v>
      </c>
      <c r="K29" s="10">
        <f t="shared" si="7"/>
        <v>27.941176470588236</v>
      </c>
    </row>
    <row r="30" spans="1:11" ht="14.4" customHeight="1" x14ac:dyDescent="0.3">
      <c r="A30" s="5" t="str">
        <f t="shared" si="0"/>
        <v>Ai69</v>
      </c>
      <c r="B30" s="12" t="s">
        <v>25</v>
      </c>
      <c r="C30" s="7">
        <v>30</v>
      </c>
      <c r="D30" s="7">
        <f t="shared" si="1"/>
        <v>1500</v>
      </c>
      <c r="E30" s="14"/>
      <c r="F30" s="22">
        <v>69</v>
      </c>
      <c r="G30" s="15">
        <v>104</v>
      </c>
      <c r="H30" s="6">
        <v>30</v>
      </c>
      <c r="I30" s="6">
        <v>50</v>
      </c>
      <c r="J30" s="10">
        <f t="shared" si="6"/>
        <v>14.423076923076923</v>
      </c>
      <c r="K30" s="10">
        <f t="shared" si="7"/>
        <v>35.57692307692308</v>
      </c>
    </row>
    <row r="31" spans="1:11" ht="14.4" customHeight="1" x14ac:dyDescent="0.3">
      <c r="A31" s="5" t="str">
        <f t="shared" si="0"/>
        <v>Ai70</v>
      </c>
      <c r="B31" s="12" t="s">
        <v>28</v>
      </c>
      <c r="C31" s="7">
        <v>30</v>
      </c>
      <c r="D31" s="7">
        <f t="shared" si="1"/>
        <v>1500</v>
      </c>
      <c r="E31" s="14"/>
      <c r="F31" s="22">
        <v>70</v>
      </c>
      <c r="G31" s="15">
        <v>74.8</v>
      </c>
      <c r="H31" s="6">
        <v>30</v>
      </c>
      <c r="I31" s="6">
        <v>50</v>
      </c>
      <c r="J31" s="10">
        <f t="shared" si="6"/>
        <v>20.053475935828878</v>
      </c>
      <c r="K31" s="10">
        <f t="shared" si="7"/>
        <v>29.946524064171122</v>
      </c>
    </row>
    <row r="32" spans="1:11" ht="14.4" customHeight="1" x14ac:dyDescent="0.3">
      <c r="A32" s="5" t="str">
        <f t="shared" si="0"/>
        <v>Ai80</v>
      </c>
      <c r="B32" s="12" t="s">
        <v>41</v>
      </c>
      <c r="C32" s="7">
        <v>30</v>
      </c>
      <c r="D32" s="7">
        <f t="shared" si="1"/>
        <v>1500</v>
      </c>
      <c r="E32" s="14"/>
      <c r="F32" s="22">
        <v>80</v>
      </c>
      <c r="G32" s="15">
        <v>36.700000000000003</v>
      </c>
      <c r="H32" s="6">
        <v>30</v>
      </c>
      <c r="I32" s="6">
        <v>50</v>
      </c>
      <c r="J32" s="10">
        <f t="shared" si="6"/>
        <v>40.871934604904631</v>
      </c>
      <c r="K32" s="10">
        <f t="shared" si="7"/>
        <v>9.1280653950953692</v>
      </c>
    </row>
    <row r="33" spans="1:11" ht="14.4" customHeight="1" x14ac:dyDescent="0.3">
      <c r="A33" s="5" t="str">
        <f t="shared" si="0"/>
        <v>Ai84</v>
      </c>
      <c r="B33" s="12" t="s">
        <v>42</v>
      </c>
      <c r="C33" s="7">
        <v>30</v>
      </c>
      <c r="D33" s="7">
        <f t="shared" si="1"/>
        <v>1500</v>
      </c>
      <c r="E33" s="14"/>
      <c r="F33" s="22">
        <v>84</v>
      </c>
      <c r="G33" s="15">
        <v>86.4</v>
      </c>
      <c r="H33" s="6">
        <v>30</v>
      </c>
      <c r="I33" s="6">
        <v>50</v>
      </c>
      <c r="J33" s="10">
        <f t="shared" si="6"/>
        <v>17.361111111111111</v>
      </c>
      <c r="K33" s="10">
        <f t="shared" si="7"/>
        <v>32.638888888888886</v>
      </c>
    </row>
    <row r="34" spans="1:11" ht="14.4" customHeight="1" x14ac:dyDescent="0.3">
      <c r="A34" s="5" t="str">
        <f t="shared" si="0"/>
        <v>Ai86</v>
      </c>
      <c r="B34" s="12" t="s">
        <v>43</v>
      </c>
      <c r="C34" s="7">
        <v>30</v>
      </c>
      <c r="D34" s="7">
        <f t="shared" si="1"/>
        <v>1500</v>
      </c>
      <c r="E34" s="14"/>
      <c r="F34" s="22">
        <v>86</v>
      </c>
      <c r="G34" s="15">
        <v>67.5</v>
      </c>
      <c r="H34" s="6">
        <v>30</v>
      </c>
      <c r="I34" s="6">
        <v>50</v>
      </c>
      <c r="J34" s="10">
        <f t="shared" si="6"/>
        <v>22.222222222222221</v>
      </c>
      <c r="K34" s="10">
        <f t="shared" si="7"/>
        <v>27.777777777777779</v>
      </c>
    </row>
    <row r="35" spans="1:11" ht="14.4" customHeight="1" x14ac:dyDescent="0.3">
      <c r="A35" s="5" t="str">
        <f t="shared" si="0"/>
        <v>Ai87</v>
      </c>
      <c r="B35" s="12" t="s">
        <v>44</v>
      </c>
      <c r="C35" s="7">
        <v>30</v>
      </c>
      <c r="D35" s="7">
        <f t="shared" si="1"/>
        <v>1500</v>
      </c>
      <c r="E35" s="14"/>
      <c r="F35" s="22">
        <v>87</v>
      </c>
      <c r="G35" s="15">
        <v>71.2</v>
      </c>
      <c r="H35" s="6">
        <v>30</v>
      </c>
      <c r="I35" s="6">
        <v>50</v>
      </c>
      <c r="J35" s="10">
        <f t="shared" si="6"/>
        <v>21.067415730337078</v>
      </c>
      <c r="K35" s="10">
        <f t="shared" si="7"/>
        <v>28.932584269662922</v>
      </c>
    </row>
    <row r="36" spans="1:11" ht="14.4" customHeight="1" x14ac:dyDescent="0.3">
      <c r="A36" s="5" t="str">
        <f t="shared" si="0"/>
        <v>Ai89</v>
      </c>
      <c r="B36" s="12" t="s">
        <v>45</v>
      </c>
      <c r="C36" s="7">
        <v>30</v>
      </c>
      <c r="D36" s="7">
        <f t="shared" si="1"/>
        <v>1500</v>
      </c>
      <c r="E36" s="14"/>
      <c r="F36" s="22">
        <v>89</v>
      </c>
      <c r="G36" s="15">
        <v>60</v>
      </c>
      <c r="H36" s="6">
        <v>30</v>
      </c>
      <c r="I36" s="6">
        <v>50</v>
      </c>
      <c r="J36" s="10">
        <f t="shared" si="6"/>
        <v>25</v>
      </c>
      <c r="K36" s="10">
        <f t="shared" si="7"/>
        <v>25</v>
      </c>
    </row>
    <row r="37" spans="1:11" ht="14.4" customHeight="1" x14ac:dyDescent="0.3">
      <c r="A37" s="5" t="str">
        <f t="shared" si="0"/>
        <v>Ai90</v>
      </c>
      <c r="B37" s="12" t="s">
        <v>46</v>
      </c>
      <c r="C37" s="7">
        <v>30</v>
      </c>
      <c r="D37" s="7">
        <f t="shared" si="1"/>
        <v>1500</v>
      </c>
      <c r="E37" s="14"/>
      <c r="F37" s="22">
        <v>90</v>
      </c>
      <c r="G37" s="15">
        <v>95.5</v>
      </c>
      <c r="H37" s="6">
        <v>30</v>
      </c>
      <c r="I37" s="6">
        <v>50</v>
      </c>
      <c r="J37" s="10">
        <f t="shared" si="6"/>
        <v>15.706806282722512</v>
      </c>
      <c r="K37" s="10">
        <f t="shared" si="7"/>
        <v>34.293193717277489</v>
      </c>
    </row>
    <row r="38" spans="1:11" ht="14.4" customHeight="1" x14ac:dyDescent="0.3">
      <c r="A38" s="11"/>
      <c r="B38" s="12"/>
      <c r="C38" s="13"/>
      <c r="D38" s="13"/>
      <c r="E38" s="14"/>
      <c r="F38" s="15"/>
      <c r="G38" s="15"/>
      <c r="H38" s="12"/>
      <c r="I38" s="12"/>
      <c r="J38" s="16"/>
      <c r="K38" s="16"/>
    </row>
    <row r="39" spans="1:11" ht="14.4" customHeight="1" x14ac:dyDescent="0.3">
      <c r="A39" s="11"/>
      <c r="B39" s="12"/>
      <c r="C39" s="13"/>
      <c r="D39" s="13">
        <f>SUM(D2:D37)</f>
        <v>53470</v>
      </c>
      <c r="E39" s="14"/>
      <c r="F39" s="15"/>
      <c r="G39" s="15"/>
      <c r="H39" s="12"/>
      <c r="I39" s="12"/>
      <c r="J39" s="16"/>
      <c r="K39" s="16"/>
    </row>
    <row r="40" spans="1:11" ht="14.4" customHeight="1" x14ac:dyDescent="0.3">
      <c r="A40" s="11"/>
      <c r="B40" s="12"/>
      <c r="C40" s="13"/>
      <c r="D40" s="13"/>
      <c r="E40" s="14"/>
      <c r="F40" s="15"/>
      <c r="G40" s="15"/>
      <c r="H40" s="12"/>
      <c r="I40" s="12"/>
      <c r="J40" s="16"/>
      <c r="K40" s="16"/>
    </row>
    <row r="41" spans="1:11" ht="14.4" customHeight="1" x14ac:dyDescent="0.3">
      <c r="A41" s="11"/>
      <c r="B41" s="12"/>
      <c r="C41" s="13"/>
      <c r="D41" s="13"/>
      <c r="E41" s="14"/>
      <c r="F41" s="15"/>
      <c r="G41" s="15"/>
      <c r="H41" s="12"/>
      <c r="I41" s="12"/>
      <c r="J41" s="16"/>
      <c r="K41" s="16"/>
    </row>
    <row r="42" spans="1:11" ht="14.4" customHeight="1" x14ac:dyDescent="0.3">
      <c r="A42" s="11"/>
      <c r="B42" s="12"/>
      <c r="C42" s="13"/>
      <c r="D42" s="13"/>
      <c r="E42" s="14"/>
      <c r="F42" s="17"/>
      <c r="G42" s="17"/>
      <c r="H42" s="12"/>
      <c r="I42" s="12"/>
      <c r="J42" s="16"/>
      <c r="K42" s="16"/>
    </row>
    <row r="43" spans="1:11" ht="14.4" customHeight="1" x14ac:dyDescent="0.3">
      <c r="A43" s="11"/>
      <c r="B43" s="12"/>
      <c r="C43" s="13"/>
      <c r="D43" s="13"/>
      <c r="E43" s="14"/>
      <c r="F43" s="17"/>
      <c r="G43" s="17"/>
      <c r="H43" s="12"/>
      <c r="I43" s="12"/>
      <c r="J43" s="16"/>
      <c r="K43" s="16"/>
    </row>
    <row r="44" spans="1:11" ht="14.4" customHeight="1" x14ac:dyDescent="0.3">
      <c r="A44" s="11"/>
      <c r="B44" s="12"/>
      <c r="C44" s="13"/>
      <c r="D44" s="13"/>
      <c r="E44" s="14"/>
      <c r="F44" s="17"/>
      <c r="G44" s="12"/>
      <c r="H44" s="12"/>
      <c r="I44" s="12"/>
      <c r="J44" s="16"/>
      <c r="K44" s="16"/>
    </row>
    <row r="45" spans="1:11" ht="14.4" customHeight="1" x14ac:dyDescent="0.3">
      <c r="A45" s="11"/>
      <c r="B45" s="12"/>
      <c r="C45" s="13"/>
      <c r="D45" s="13"/>
      <c r="E45" s="14"/>
      <c r="F45" s="17"/>
      <c r="G45" s="17"/>
      <c r="H45" s="12"/>
      <c r="I45" s="12"/>
      <c r="J45" s="16"/>
      <c r="K45" s="16"/>
    </row>
  </sheetData>
  <dataValidations count="3">
    <dataValidation type="decimal" allowBlank="1" showInputMessage="1" showErrorMessage="1" errorTitle="Error in Sample Volume Entry" error="Please enter your sample volume in a decimal or whole number format._x000a_" sqref="E2:E1048576">
      <formula1>0</formula1>
      <formula2>1000000</formula2>
    </dataValidation>
    <dataValidation type="decimal" allowBlank="1" showInputMessage="1" showErrorMessage="1" errorTitle="Error in Total Amount Entry" error="Please enter a total amoung of DNA in decimal or whole number format_x000a_" sqref="D2:D1048576">
      <formula1>0</formula1>
      <formula2>1000000</formula2>
    </dataValidation>
    <dataValidation type="decimal" allowBlank="1" showInputMessage="1" showErrorMessage="1" errorTitle="Error in Concentration Entry" error="Please enter a concentration in decimal or whole number format" sqref="C2:C1048576">
      <formula1>0</formula1>
      <formula2>1000000</formula2>
    </dataValidation>
  </dataValidation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cp:lastPrinted>2023-10-11T14:03:19Z</cp:lastPrinted>
  <dcterms:created xsi:type="dcterms:W3CDTF">2023-10-11T13:17:42Z</dcterms:created>
  <dcterms:modified xsi:type="dcterms:W3CDTF">2023-10-12T12:06:04Z</dcterms:modified>
</cp:coreProperties>
</file>