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esktop\"/>
    </mc:Choice>
  </mc:AlternateContent>
  <bookViews>
    <workbookView xWindow="0" yWindow="0" windowWidth="23130" windowHeight="9930"/>
  </bookViews>
  <sheets>
    <sheet name="new_C" sheetId="6" r:id="rId1"/>
    <sheet name="growth_req" sheetId="1" r:id="rId2"/>
    <sheet name="new_mum" sheetId="4" r:id="rId3"/>
    <sheet name="est_mum_perDay" sheetId="2" r:id="rId4"/>
    <sheet name="20180814run" sheetId="3" r:id="rId5"/>
  </sheets>
  <calcPr calcId="0"/>
</workbook>
</file>

<file path=xl/calcChain.xml><?xml version="1.0" encoding="utf-8"?>
<calcChain xmlns="http://schemas.openxmlformats.org/spreadsheetml/2006/main">
  <c r="X3" i="2" l="1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X35" i="2"/>
  <c r="Y35" i="2"/>
  <c r="Z35" i="2"/>
  <c r="AA35" i="2"/>
  <c r="AB35" i="2"/>
  <c r="AC35" i="2"/>
  <c r="AD35" i="2"/>
  <c r="AE35" i="2"/>
  <c r="AF35" i="2"/>
  <c r="AG35" i="2"/>
  <c r="X36" i="2"/>
  <c r="Y36" i="2"/>
  <c r="Z36" i="2"/>
  <c r="AA36" i="2"/>
  <c r="AB36" i="2"/>
  <c r="AC36" i="2"/>
  <c r="AD36" i="2"/>
  <c r="AE36" i="2"/>
  <c r="AF36" i="2"/>
  <c r="AG36" i="2"/>
  <c r="X37" i="2"/>
  <c r="Y37" i="2"/>
  <c r="Z37" i="2"/>
  <c r="AA37" i="2"/>
  <c r="AB37" i="2"/>
  <c r="AC37" i="2"/>
  <c r="AD37" i="2"/>
  <c r="AE37" i="2"/>
  <c r="AF37" i="2"/>
  <c r="AG37" i="2"/>
  <c r="X38" i="2"/>
  <c r="Y38" i="2"/>
  <c r="Z38" i="2"/>
  <c r="AA38" i="2"/>
  <c r="AB38" i="2"/>
  <c r="AC38" i="2"/>
  <c r="AD38" i="2"/>
  <c r="AE38" i="2"/>
  <c r="AF38" i="2"/>
  <c r="AG38" i="2"/>
  <c r="X39" i="2"/>
  <c r="Y39" i="2"/>
  <c r="Z39" i="2"/>
  <c r="AA39" i="2"/>
  <c r="AB39" i="2"/>
  <c r="AC39" i="2"/>
  <c r="AD39" i="2"/>
  <c r="AE39" i="2"/>
  <c r="AF39" i="2"/>
  <c r="AG39" i="2"/>
  <c r="X40" i="2"/>
  <c r="Y40" i="2"/>
  <c r="Z40" i="2"/>
  <c r="AA40" i="2"/>
  <c r="AB40" i="2"/>
  <c r="AC40" i="2"/>
  <c r="AD40" i="2"/>
  <c r="AE40" i="2"/>
  <c r="AF40" i="2"/>
  <c r="AG40" i="2"/>
  <c r="X41" i="2"/>
  <c r="Y41" i="2"/>
  <c r="Z41" i="2"/>
  <c r="AA41" i="2"/>
  <c r="AB41" i="2"/>
  <c r="AC41" i="2"/>
  <c r="AD41" i="2"/>
  <c r="AE41" i="2"/>
  <c r="AF41" i="2"/>
  <c r="AG41" i="2"/>
  <c r="X42" i="2"/>
  <c r="Y42" i="2"/>
  <c r="Z42" i="2"/>
  <c r="AA42" i="2"/>
  <c r="AB42" i="2"/>
  <c r="AC42" i="2"/>
  <c r="AD42" i="2"/>
  <c r="AE42" i="2"/>
  <c r="AF42" i="2"/>
  <c r="AG42" i="2"/>
  <c r="X43" i="2"/>
  <c r="Y43" i="2"/>
  <c r="Z43" i="2"/>
  <c r="AA43" i="2"/>
  <c r="AB43" i="2"/>
  <c r="AC43" i="2"/>
  <c r="AD43" i="2"/>
  <c r="AE43" i="2"/>
  <c r="AF43" i="2"/>
  <c r="AG43" i="2"/>
  <c r="X44" i="2"/>
  <c r="Y44" i="2"/>
  <c r="Z44" i="2"/>
  <c r="AA44" i="2"/>
  <c r="AB44" i="2"/>
  <c r="AC44" i="2"/>
  <c r="AD44" i="2"/>
  <c r="AE44" i="2"/>
  <c r="AF44" i="2"/>
  <c r="AG44" i="2"/>
  <c r="X45" i="2"/>
  <c r="Y45" i="2"/>
  <c r="Z45" i="2"/>
  <c r="AA45" i="2"/>
  <c r="AB45" i="2"/>
  <c r="AC45" i="2"/>
  <c r="AD45" i="2"/>
  <c r="AE45" i="2"/>
  <c r="AF45" i="2"/>
  <c r="AG45" i="2"/>
  <c r="X46" i="2"/>
  <c r="Y46" i="2"/>
  <c r="Z46" i="2"/>
  <c r="AA46" i="2"/>
  <c r="AB46" i="2"/>
  <c r="AC46" i="2"/>
  <c r="AD46" i="2"/>
  <c r="AE46" i="2"/>
  <c r="AF46" i="2"/>
  <c r="AG46" i="2"/>
  <c r="X47" i="2"/>
  <c r="Y47" i="2"/>
  <c r="Z47" i="2"/>
  <c r="AA47" i="2"/>
  <c r="AB47" i="2"/>
  <c r="AC47" i="2"/>
  <c r="AD47" i="2"/>
  <c r="AE47" i="2"/>
  <c r="AF47" i="2"/>
  <c r="AG47" i="2"/>
  <c r="X48" i="2"/>
  <c r="Y48" i="2"/>
  <c r="Z48" i="2"/>
  <c r="AA48" i="2"/>
  <c r="AB48" i="2"/>
  <c r="AC48" i="2"/>
  <c r="AD48" i="2"/>
  <c r="AE48" i="2"/>
  <c r="AF48" i="2"/>
  <c r="AG48" i="2"/>
  <c r="X49" i="2"/>
  <c r="Y49" i="2"/>
  <c r="Z49" i="2"/>
  <c r="AA49" i="2"/>
  <c r="AB49" i="2"/>
  <c r="AC49" i="2"/>
  <c r="AD49" i="2"/>
  <c r="AE49" i="2"/>
  <c r="AF49" i="2"/>
  <c r="AG49" i="2"/>
  <c r="X50" i="2"/>
  <c r="Y50" i="2"/>
  <c r="Z50" i="2"/>
  <c r="AA50" i="2"/>
  <c r="AB50" i="2"/>
  <c r="AC50" i="2"/>
  <c r="AD50" i="2"/>
  <c r="AE50" i="2"/>
  <c r="AF50" i="2"/>
  <c r="AG50" i="2"/>
  <c r="X51" i="2"/>
  <c r="Y51" i="2"/>
  <c r="Z51" i="2"/>
  <c r="AA51" i="2"/>
  <c r="AB51" i="2"/>
  <c r="AC51" i="2"/>
  <c r="AD51" i="2"/>
  <c r="AE51" i="2"/>
  <c r="AF51" i="2"/>
  <c r="AG51" i="2"/>
  <c r="X52" i="2"/>
  <c r="Y52" i="2"/>
  <c r="Z52" i="2"/>
  <c r="AA52" i="2"/>
  <c r="AB52" i="2"/>
  <c r="AC52" i="2"/>
  <c r="AD52" i="2"/>
  <c r="AE52" i="2"/>
  <c r="AF52" i="2"/>
  <c r="AG52" i="2"/>
  <c r="X53" i="2"/>
  <c r="Y53" i="2"/>
  <c r="Z53" i="2"/>
  <c r="AA53" i="2"/>
  <c r="AB53" i="2"/>
  <c r="AC53" i="2"/>
  <c r="AD53" i="2"/>
  <c r="AE53" i="2"/>
  <c r="AF53" i="2"/>
  <c r="AG53" i="2"/>
  <c r="X54" i="2"/>
  <c r="Y54" i="2"/>
  <c r="Z54" i="2"/>
  <c r="AA54" i="2"/>
  <c r="AB54" i="2"/>
  <c r="AC54" i="2"/>
  <c r="AD54" i="2"/>
  <c r="AE54" i="2"/>
  <c r="AF54" i="2"/>
  <c r="AG54" i="2"/>
  <c r="X55" i="2"/>
  <c r="Y55" i="2"/>
  <c r="Z55" i="2"/>
  <c r="AA55" i="2"/>
  <c r="AB55" i="2"/>
  <c r="AC55" i="2"/>
  <c r="AD55" i="2"/>
  <c r="AE55" i="2"/>
  <c r="AF55" i="2"/>
  <c r="AG55" i="2"/>
  <c r="X56" i="2"/>
  <c r="Y56" i="2"/>
  <c r="Z56" i="2"/>
  <c r="AA56" i="2"/>
  <c r="AB56" i="2"/>
  <c r="AC56" i="2"/>
  <c r="AD56" i="2"/>
  <c r="AE56" i="2"/>
  <c r="AF56" i="2"/>
  <c r="AG56" i="2"/>
  <c r="X57" i="2"/>
  <c r="Y57" i="2"/>
  <c r="Z57" i="2"/>
  <c r="AA57" i="2"/>
  <c r="AB57" i="2"/>
  <c r="AC57" i="2"/>
  <c r="AD57" i="2"/>
  <c r="AE57" i="2"/>
  <c r="AF57" i="2"/>
  <c r="AG57" i="2"/>
  <c r="X58" i="2"/>
  <c r="Y58" i="2"/>
  <c r="Z58" i="2"/>
  <c r="AA58" i="2"/>
  <c r="AB58" i="2"/>
  <c r="AC58" i="2"/>
  <c r="AD58" i="2"/>
  <c r="AE58" i="2"/>
  <c r="AF58" i="2"/>
  <c r="AG58" i="2"/>
  <c r="X59" i="2"/>
  <c r="Y59" i="2"/>
  <c r="Z59" i="2"/>
  <c r="AA59" i="2"/>
  <c r="AB59" i="2"/>
  <c r="AC59" i="2"/>
  <c r="AD59" i="2"/>
  <c r="AE59" i="2"/>
  <c r="AF59" i="2"/>
  <c r="AG59" i="2"/>
  <c r="X60" i="2"/>
  <c r="Y60" i="2"/>
  <c r="Z60" i="2"/>
  <c r="AA60" i="2"/>
  <c r="AB60" i="2"/>
  <c r="AC60" i="2"/>
  <c r="AD60" i="2"/>
  <c r="AE60" i="2"/>
  <c r="AF60" i="2"/>
  <c r="AG60" i="2"/>
  <c r="Y2" i="2"/>
  <c r="Z2" i="2"/>
  <c r="AA2" i="2"/>
  <c r="AB2" i="2"/>
  <c r="AC2" i="2"/>
  <c r="AD2" i="2"/>
  <c r="AE2" i="2"/>
  <c r="AF2" i="2"/>
  <c r="AG2" i="2"/>
  <c r="X2" i="2"/>
  <c r="M2" i="2"/>
  <c r="U57" i="2"/>
  <c r="N2" i="2"/>
  <c r="O2" i="2"/>
  <c r="P2" i="2"/>
  <c r="Q2" i="2"/>
  <c r="R2" i="2"/>
  <c r="S2" i="2"/>
  <c r="T2" i="2"/>
  <c r="U2" i="2"/>
  <c r="V2" i="2"/>
  <c r="N3" i="2"/>
  <c r="O3" i="2"/>
  <c r="P3" i="2"/>
  <c r="Q3" i="2"/>
  <c r="R3" i="2"/>
  <c r="S3" i="2"/>
  <c r="T3" i="2"/>
  <c r="U3" i="2"/>
  <c r="V3" i="2"/>
  <c r="N4" i="2"/>
  <c r="O4" i="2"/>
  <c r="P4" i="2"/>
  <c r="Q4" i="2"/>
  <c r="R4" i="2"/>
  <c r="S4" i="2"/>
  <c r="T4" i="2"/>
  <c r="U4" i="2"/>
  <c r="V4" i="2"/>
  <c r="N5" i="2"/>
  <c r="O5" i="2"/>
  <c r="P5" i="2"/>
  <c r="Q5" i="2"/>
  <c r="R5" i="2"/>
  <c r="S5" i="2"/>
  <c r="T5" i="2"/>
  <c r="U5" i="2"/>
  <c r="V5" i="2"/>
  <c r="N6" i="2"/>
  <c r="O6" i="2"/>
  <c r="P6" i="2"/>
  <c r="Q6" i="2"/>
  <c r="R6" i="2"/>
  <c r="S6" i="2"/>
  <c r="T6" i="2"/>
  <c r="U6" i="2"/>
  <c r="V6" i="2"/>
  <c r="N7" i="2"/>
  <c r="O7" i="2"/>
  <c r="P7" i="2"/>
  <c r="Q7" i="2"/>
  <c r="R7" i="2"/>
  <c r="S7" i="2"/>
  <c r="T7" i="2"/>
  <c r="U7" i="2"/>
  <c r="V7" i="2"/>
  <c r="N8" i="2"/>
  <c r="O8" i="2"/>
  <c r="P8" i="2"/>
  <c r="Q8" i="2"/>
  <c r="R8" i="2"/>
  <c r="S8" i="2"/>
  <c r="T8" i="2"/>
  <c r="U8" i="2"/>
  <c r="V8" i="2"/>
  <c r="N9" i="2"/>
  <c r="O9" i="2"/>
  <c r="P9" i="2"/>
  <c r="Q9" i="2"/>
  <c r="R9" i="2"/>
  <c r="S9" i="2"/>
  <c r="T9" i="2"/>
  <c r="U9" i="2"/>
  <c r="V9" i="2"/>
  <c r="N10" i="2"/>
  <c r="O10" i="2"/>
  <c r="P10" i="2"/>
  <c r="Q10" i="2"/>
  <c r="R10" i="2"/>
  <c r="S10" i="2"/>
  <c r="T10" i="2"/>
  <c r="U10" i="2"/>
  <c r="V10" i="2"/>
  <c r="N11" i="2"/>
  <c r="O11" i="2"/>
  <c r="P11" i="2"/>
  <c r="Q11" i="2"/>
  <c r="R11" i="2"/>
  <c r="S11" i="2"/>
  <c r="T11" i="2"/>
  <c r="U11" i="2"/>
  <c r="V11" i="2"/>
  <c r="N12" i="2"/>
  <c r="O12" i="2"/>
  <c r="P12" i="2"/>
  <c r="Q12" i="2"/>
  <c r="R12" i="2"/>
  <c r="S12" i="2"/>
  <c r="T12" i="2"/>
  <c r="U12" i="2"/>
  <c r="V12" i="2"/>
  <c r="N13" i="2"/>
  <c r="O13" i="2"/>
  <c r="P13" i="2"/>
  <c r="Q13" i="2"/>
  <c r="R13" i="2"/>
  <c r="S13" i="2"/>
  <c r="T13" i="2"/>
  <c r="U13" i="2"/>
  <c r="V13" i="2"/>
  <c r="N14" i="2"/>
  <c r="O14" i="2"/>
  <c r="P14" i="2"/>
  <c r="Q14" i="2"/>
  <c r="R14" i="2"/>
  <c r="S14" i="2"/>
  <c r="T14" i="2"/>
  <c r="U14" i="2"/>
  <c r="V14" i="2"/>
  <c r="N15" i="2"/>
  <c r="O15" i="2"/>
  <c r="P15" i="2"/>
  <c r="Q15" i="2"/>
  <c r="R15" i="2"/>
  <c r="S15" i="2"/>
  <c r="T15" i="2"/>
  <c r="U15" i="2"/>
  <c r="V15" i="2"/>
  <c r="N16" i="2"/>
  <c r="O16" i="2"/>
  <c r="P16" i="2"/>
  <c r="Q16" i="2"/>
  <c r="R16" i="2"/>
  <c r="S16" i="2"/>
  <c r="T16" i="2"/>
  <c r="U16" i="2"/>
  <c r="V16" i="2"/>
  <c r="N17" i="2"/>
  <c r="O17" i="2"/>
  <c r="P17" i="2"/>
  <c r="Q17" i="2"/>
  <c r="R17" i="2"/>
  <c r="S17" i="2"/>
  <c r="T17" i="2"/>
  <c r="U17" i="2"/>
  <c r="V17" i="2"/>
  <c r="N18" i="2"/>
  <c r="O18" i="2"/>
  <c r="P18" i="2"/>
  <c r="Q18" i="2"/>
  <c r="R18" i="2"/>
  <c r="S18" i="2"/>
  <c r="T18" i="2"/>
  <c r="U18" i="2"/>
  <c r="V18" i="2"/>
  <c r="N19" i="2"/>
  <c r="O19" i="2"/>
  <c r="P19" i="2"/>
  <c r="Q19" i="2"/>
  <c r="R19" i="2"/>
  <c r="S19" i="2"/>
  <c r="T19" i="2"/>
  <c r="U19" i="2"/>
  <c r="V19" i="2"/>
  <c r="N20" i="2"/>
  <c r="O20" i="2"/>
  <c r="P20" i="2"/>
  <c r="Q20" i="2"/>
  <c r="R20" i="2"/>
  <c r="S20" i="2"/>
  <c r="T20" i="2"/>
  <c r="U20" i="2"/>
  <c r="V20" i="2"/>
  <c r="N21" i="2"/>
  <c r="O21" i="2"/>
  <c r="P21" i="2"/>
  <c r="Q21" i="2"/>
  <c r="R21" i="2"/>
  <c r="S21" i="2"/>
  <c r="T21" i="2"/>
  <c r="U21" i="2"/>
  <c r="V21" i="2"/>
  <c r="N22" i="2"/>
  <c r="O22" i="2"/>
  <c r="P22" i="2"/>
  <c r="Q22" i="2"/>
  <c r="R22" i="2"/>
  <c r="S22" i="2"/>
  <c r="T22" i="2"/>
  <c r="U22" i="2"/>
  <c r="V22" i="2"/>
  <c r="N23" i="2"/>
  <c r="O23" i="2"/>
  <c r="P23" i="2"/>
  <c r="Q23" i="2"/>
  <c r="R23" i="2"/>
  <c r="S23" i="2"/>
  <c r="T23" i="2"/>
  <c r="U23" i="2"/>
  <c r="V23" i="2"/>
  <c r="N24" i="2"/>
  <c r="O24" i="2"/>
  <c r="P24" i="2"/>
  <c r="Q24" i="2"/>
  <c r="R24" i="2"/>
  <c r="S24" i="2"/>
  <c r="T24" i="2"/>
  <c r="U24" i="2"/>
  <c r="V24" i="2"/>
  <c r="N25" i="2"/>
  <c r="O25" i="2"/>
  <c r="P25" i="2"/>
  <c r="Q25" i="2"/>
  <c r="R25" i="2"/>
  <c r="S25" i="2"/>
  <c r="T25" i="2"/>
  <c r="U25" i="2"/>
  <c r="V25" i="2"/>
  <c r="N26" i="2"/>
  <c r="O26" i="2"/>
  <c r="P26" i="2"/>
  <c r="Q26" i="2"/>
  <c r="R26" i="2"/>
  <c r="S26" i="2"/>
  <c r="T26" i="2"/>
  <c r="U26" i="2"/>
  <c r="V26" i="2"/>
  <c r="N27" i="2"/>
  <c r="O27" i="2"/>
  <c r="P27" i="2"/>
  <c r="Q27" i="2"/>
  <c r="R27" i="2"/>
  <c r="S27" i="2"/>
  <c r="T27" i="2"/>
  <c r="U27" i="2"/>
  <c r="V27" i="2"/>
  <c r="N28" i="2"/>
  <c r="O28" i="2"/>
  <c r="P28" i="2"/>
  <c r="Q28" i="2"/>
  <c r="R28" i="2"/>
  <c r="S28" i="2"/>
  <c r="T28" i="2"/>
  <c r="U28" i="2"/>
  <c r="V28" i="2"/>
  <c r="N29" i="2"/>
  <c r="O29" i="2"/>
  <c r="P29" i="2"/>
  <c r="Q29" i="2"/>
  <c r="R29" i="2"/>
  <c r="S29" i="2"/>
  <c r="T29" i="2"/>
  <c r="U29" i="2"/>
  <c r="V29" i="2"/>
  <c r="N30" i="2"/>
  <c r="O30" i="2"/>
  <c r="P30" i="2"/>
  <c r="Q30" i="2"/>
  <c r="R30" i="2"/>
  <c r="S30" i="2"/>
  <c r="T30" i="2"/>
  <c r="U30" i="2"/>
  <c r="V30" i="2"/>
  <c r="N31" i="2"/>
  <c r="O31" i="2"/>
  <c r="P31" i="2"/>
  <c r="Q31" i="2"/>
  <c r="R31" i="2"/>
  <c r="S31" i="2"/>
  <c r="T31" i="2"/>
  <c r="U31" i="2"/>
  <c r="V31" i="2"/>
  <c r="N32" i="2"/>
  <c r="O32" i="2"/>
  <c r="P32" i="2"/>
  <c r="Q32" i="2"/>
  <c r="R32" i="2"/>
  <c r="S32" i="2"/>
  <c r="T32" i="2"/>
  <c r="U32" i="2"/>
  <c r="V32" i="2"/>
  <c r="N33" i="2"/>
  <c r="O33" i="2"/>
  <c r="P33" i="2"/>
  <c r="Q33" i="2"/>
  <c r="R33" i="2"/>
  <c r="S33" i="2"/>
  <c r="T33" i="2"/>
  <c r="U33" i="2"/>
  <c r="V33" i="2"/>
  <c r="N34" i="2"/>
  <c r="O34" i="2"/>
  <c r="P34" i="2"/>
  <c r="Q34" i="2"/>
  <c r="R34" i="2"/>
  <c r="S34" i="2"/>
  <c r="T34" i="2"/>
  <c r="U34" i="2"/>
  <c r="V34" i="2"/>
  <c r="N35" i="2"/>
  <c r="O35" i="2"/>
  <c r="P35" i="2"/>
  <c r="Q35" i="2"/>
  <c r="R35" i="2"/>
  <c r="S35" i="2"/>
  <c r="T35" i="2"/>
  <c r="U35" i="2"/>
  <c r="V35" i="2"/>
  <c r="N36" i="2"/>
  <c r="O36" i="2"/>
  <c r="P36" i="2"/>
  <c r="Q36" i="2"/>
  <c r="R36" i="2"/>
  <c r="S36" i="2"/>
  <c r="T36" i="2"/>
  <c r="U36" i="2"/>
  <c r="V36" i="2"/>
  <c r="N37" i="2"/>
  <c r="O37" i="2"/>
  <c r="P37" i="2"/>
  <c r="Q37" i="2"/>
  <c r="R37" i="2"/>
  <c r="S37" i="2"/>
  <c r="T37" i="2"/>
  <c r="U37" i="2"/>
  <c r="V37" i="2"/>
  <c r="N38" i="2"/>
  <c r="O38" i="2"/>
  <c r="P38" i="2"/>
  <c r="Q38" i="2"/>
  <c r="R38" i="2"/>
  <c r="S38" i="2"/>
  <c r="T38" i="2"/>
  <c r="U38" i="2"/>
  <c r="V38" i="2"/>
  <c r="N39" i="2"/>
  <c r="O39" i="2"/>
  <c r="P39" i="2"/>
  <c r="Q39" i="2"/>
  <c r="R39" i="2"/>
  <c r="S39" i="2"/>
  <c r="T39" i="2"/>
  <c r="U39" i="2"/>
  <c r="V39" i="2"/>
  <c r="N40" i="2"/>
  <c r="O40" i="2"/>
  <c r="P40" i="2"/>
  <c r="Q40" i="2"/>
  <c r="R40" i="2"/>
  <c r="S40" i="2"/>
  <c r="T40" i="2"/>
  <c r="U40" i="2"/>
  <c r="V40" i="2"/>
  <c r="N41" i="2"/>
  <c r="O41" i="2"/>
  <c r="P41" i="2"/>
  <c r="Q41" i="2"/>
  <c r="R41" i="2"/>
  <c r="S41" i="2"/>
  <c r="T41" i="2"/>
  <c r="U41" i="2"/>
  <c r="V41" i="2"/>
  <c r="N42" i="2"/>
  <c r="O42" i="2"/>
  <c r="P42" i="2"/>
  <c r="Q42" i="2"/>
  <c r="R42" i="2"/>
  <c r="S42" i="2"/>
  <c r="T42" i="2"/>
  <c r="U42" i="2"/>
  <c r="V42" i="2"/>
  <c r="N43" i="2"/>
  <c r="O43" i="2"/>
  <c r="P43" i="2"/>
  <c r="Q43" i="2"/>
  <c r="R43" i="2"/>
  <c r="S43" i="2"/>
  <c r="T43" i="2"/>
  <c r="U43" i="2"/>
  <c r="V43" i="2"/>
  <c r="N44" i="2"/>
  <c r="O44" i="2"/>
  <c r="P44" i="2"/>
  <c r="Q44" i="2"/>
  <c r="R44" i="2"/>
  <c r="S44" i="2"/>
  <c r="T44" i="2"/>
  <c r="U44" i="2"/>
  <c r="V44" i="2"/>
  <c r="N45" i="2"/>
  <c r="O45" i="2"/>
  <c r="P45" i="2"/>
  <c r="Q45" i="2"/>
  <c r="R45" i="2"/>
  <c r="S45" i="2"/>
  <c r="T45" i="2"/>
  <c r="U45" i="2"/>
  <c r="V45" i="2"/>
  <c r="N46" i="2"/>
  <c r="O46" i="2"/>
  <c r="P46" i="2"/>
  <c r="Q46" i="2"/>
  <c r="R46" i="2"/>
  <c r="S46" i="2"/>
  <c r="T46" i="2"/>
  <c r="U46" i="2"/>
  <c r="V46" i="2"/>
  <c r="N47" i="2"/>
  <c r="O47" i="2"/>
  <c r="P47" i="2"/>
  <c r="Q47" i="2"/>
  <c r="R47" i="2"/>
  <c r="S47" i="2"/>
  <c r="T47" i="2"/>
  <c r="U47" i="2"/>
  <c r="V47" i="2"/>
  <c r="N48" i="2"/>
  <c r="O48" i="2"/>
  <c r="P48" i="2"/>
  <c r="Q48" i="2"/>
  <c r="R48" i="2"/>
  <c r="S48" i="2"/>
  <c r="T48" i="2"/>
  <c r="U48" i="2"/>
  <c r="V48" i="2"/>
  <c r="N49" i="2"/>
  <c r="O49" i="2"/>
  <c r="P49" i="2"/>
  <c r="Q49" i="2"/>
  <c r="R49" i="2"/>
  <c r="S49" i="2"/>
  <c r="T49" i="2"/>
  <c r="U49" i="2"/>
  <c r="V49" i="2"/>
  <c r="N50" i="2"/>
  <c r="O50" i="2"/>
  <c r="P50" i="2"/>
  <c r="Q50" i="2"/>
  <c r="R50" i="2"/>
  <c r="S50" i="2"/>
  <c r="T50" i="2"/>
  <c r="U50" i="2"/>
  <c r="V50" i="2"/>
  <c r="N51" i="2"/>
  <c r="O51" i="2"/>
  <c r="P51" i="2"/>
  <c r="Q51" i="2"/>
  <c r="R51" i="2"/>
  <c r="S51" i="2"/>
  <c r="T51" i="2"/>
  <c r="U51" i="2"/>
  <c r="V51" i="2"/>
  <c r="N52" i="2"/>
  <c r="O52" i="2"/>
  <c r="P52" i="2"/>
  <c r="Q52" i="2"/>
  <c r="R52" i="2"/>
  <c r="S52" i="2"/>
  <c r="T52" i="2"/>
  <c r="U52" i="2"/>
  <c r="V52" i="2"/>
  <c r="N53" i="2"/>
  <c r="O53" i="2"/>
  <c r="P53" i="2"/>
  <c r="Q53" i="2"/>
  <c r="R53" i="2"/>
  <c r="S53" i="2"/>
  <c r="T53" i="2"/>
  <c r="U53" i="2"/>
  <c r="V53" i="2"/>
  <c r="N54" i="2"/>
  <c r="O54" i="2"/>
  <c r="P54" i="2"/>
  <c r="Q54" i="2"/>
  <c r="R54" i="2"/>
  <c r="S54" i="2"/>
  <c r="T54" i="2"/>
  <c r="U54" i="2"/>
  <c r="V54" i="2"/>
  <c r="N55" i="2"/>
  <c r="O55" i="2"/>
  <c r="P55" i="2"/>
  <c r="Q55" i="2"/>
  <c r="R55" i="2"/>
  <c r="S55" i="2"/>
  <c r="T55" i="2"/>
  <c r="U55" i="2"/>
  <c r="V55" i="2"/>
  <c r="N56" i="2"/>
  <c r="O56" i="2"/>
  <c r="P56" i="2"/>
  <c r="Q56" i="2"/>
  <c r="R56" i="2"/>
  <c r="S56" i="2"/>
  <c r="T56" i="2"/>
  <c r="U56" i="2"/>
  <c r="V56" i="2"/>
  <c r="N57" i="2"/>
  <c r="O57" i="2"/>
  <c r="P57" i="2"/>
  <c r="Q57" i="2"/>
  <c r="R57" i="2"/>
  <c r="S57" i="2"/>
  <c r="T57" i="2"/>
  <c r="V57" i="2"/>
  <c r="N58" i="2"/>
  <c r="O58" i="2"/>
  <c r="P58" i="2"/>
  <c r="Q58" i="2"/>
  <c r="R58" i="2"/>
  <c r="S58" i="2"/>
  <c r="T58" i="2"/>
  <c r="U58" i="2"/>
  <c r="V58" i="2"/>
  <c r="N59" i="2"/>
  <c r="O59" i="2"/>
  <c r="P59" i="2"/>
  <c r="Q59" i="2"/>
  <c r="R59" i="2"/>
  <c r="S59" i="2"/>
  <c r="T59" i="2"/>
  <c r="U59" i="2"/>
  <c r="V59" i="2"/>
  <c r="N60" i="2"/>
  <c r="O60" i="2"/>
  <c r="P60" i="2"/>
  <c r="Q60" i="2"/>
  <c r="R60" i="2"/>
  <c r="S60" i="2"/>
  <c r="T60" i="2"/>
  <c r="U60" i="2"/>
  <c r="V6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BG2" i="1"/>
  <c r="BH2" i="1"/>
  <c r="BI2" i="1"/>
  <c r="BJ2" i="1"/>
  <c r="BK2" i="1"/>
  <c r="BL2" i="1"/>
  <c r="BM2" i="1"/>
  <c r="BN2" i="1"/>
  <c r="BO2" i="1"/>
  <c r="BG3" i="1"/>
  <c r="BH3" i="1"/>
  <c r="BI3" i="1"/>
  <c r="BJ3" i="1"/>
  <c r="BK3" i="1"/>
  <c r="BL3" i="1"/>
  <c r="BM3" i="1"/>
  <c r="BN3" i="1"/>
  <c r="BO3" i="1"/>
  <c r="BG4" i="1"/>
  <c r="BH4" i="1"/>
  <c r="BI4" i="1"/>
  <c r="BJ4" i="1"/>
  <c r="BK4" i="1"/>
  <c r="BL4" i="1"/>
  <c r="BM4" i="1"/>
  <c r="BN4" i="1"/>
  <c r="BO4" i="1"/>
  <c r="BG5" i="1"/>
  <c r="BH5" i="1"/>
  <c r="BI5" i="1"/>
  <c r="BJ5" i="1"/>
  <c r="BK5" i="1"/>
  <c r="BL5" i="1"/>
  <c r="BM5" i="1"/>
  <c r="BN5" i="1"/>
  <c r="BO5" i="1"/>
  <c r="BG6" i="1"/>
  <c r="BH6" i="1"/>
  <c r="BI6" i="1"/>
  <c r="BJ6" i="1"/>
  <c r="BK6" i="1"/>
  <c r="BL6" i="1"/>
  <c r="BM6" i="1"/>
  <c r="BN6" i="1"/>
  <c r="BO6" i="1"/>
  <c r="BG7" i="1"/>
  <c r="BH7" i="1"/>
  <c r="BI7" i="1"/>
  <c r="BJ7" i="1"/>
  <c r="BK7" i="1"/>
  <c r="BL7" i="1"/>
  <c r="BM7" i="1"/>
  <c r="BN7" i="1"/>
  <c r="BO7" i="1"/>
  <c r="BG8" i="1"/>
  <c r="BH8" i="1"/>
  <c r="BI8" i="1"/>
  <c r="BJ8" i="1"/>
  <c r="BK8" i="1"/>
  <c r="BL8" i="1"/>
  <c r="BM8" i="1"/>
  <c r="BN8" i="1"/>
  <c r="BO8" i="1"/>
  <c r="BG9" i="1"/>
  <c r="BH9" i="1"/>
  <c r="BI9" i="1"/>
  <c r="BJ9" i="1"/>
  <c r="BK9" i="1"/>
  <c r="BL9" i="1"/>
  <c r="BM9" i="1"/>
  <c r="BN9" i="1"/>
  <c r="BO9" i="1"/>
  <c r="BG10" i="1"/>
  <c r="BH10" i="1"/>
  <c r="BI10" i="1"/>
  <c r="BJ10" i="1"/>
  <c r="BK10" i="1"/>
  <c r="BL10" i="1"/>
  <c r="BM10" i="1"/>
  <c r="BN10" i="1"/>
  <c r="BO10" i="1"/>
  <c r="BG11" i="1"/>
  <c r="BH11" i="1"/>
  <c r="BI11" i="1"/>
  <c r="BJ11" i="1"/>
  <c r="BK11" i="1"/>
  <c r="BL11" i="1"/>
  <c r="BM11" i="1"/>
  <c r="BN11" i="1"/>
  <c r="BO11" i="1"/>
  <c r="BG12" i="1"/>
  <c r="BH12" i="1"/>
  <c r="BI12" i="1"/>
  <c r="BJ12" i="1"/>
  <c r="BK12" i="1"/>
  <c r="BL12" i="1"/>
  <c r="BM12" i="1"/>
  <c r="BN12" i="1"/>
  <c r="BO12" i="1"/>
  <c r="BG13" i="1"/>
  <c r="BH13" i="1"/>
  <c r="BI13" i="1"/>
  <c r="BJ13" i="1"/>
  <c r="BK13" i="1"/>
  <c r="BL13" i="1"/>
  <c r="BM13" i="1"/>
  <c r="BN13" i="1"/>
  <c r="BO13" i="1"/>
  <c r="BG14" i="1"/>
  <c r="BH14" i="1"/>
  <c r="BI14" i="1"/>
  <c r="BJ14" i="1"/>
  <c r="BK14" i="1"/>
  <c r="BL14" i="1"/>
  <c r="BM14" i="1"/>
  <c r="BN14" i="1"/>
  <c r="BO14" i="1"/>
  <c r="BG15" i="1"/>
  <c r="BH15" i="1"/>
  <c r="BI15" i="1"/>
  <c r="BJ15" i="1"/>
  <c r="BK15" i="1"/>
  <c r="BL15" i="1"/>
  <c r="BM15" i="1"/>
  <c r="BN15" i="1"/>
  <c r="BO15" i="1"/>
  <c r="BG16" i="1"/>
  <c r="BH16" i="1"/>
  <c r="BI16" i="1"/>
  <c r="BJ16" i="1"/>
  <c r="BK16" i="1"/>
  <c r="BL16" i="1"/>
  <c r="BM16" i="1"/>
  <c r="BN16" i="1"/>
  <c r="BO16" i="1"/>
  <c r="BG17" i="1"/>
  <c r="BH17" i="1"/>
  <c r="BI17" i="1"/>
  <c r="BJ17" i="1"/>
  <c r="BK17" i="1"/>
  <c r="BL17" i="1"/>
  <c r="BM17" i="1"/>
  <c r="BN17" i="1"/>
  <c r="BO17" i="1"/>
  <c r="BG18" i="1"/>
  <c r="BH18" i="1"/>
  <c r="BI18" i="1"/>
  <c r="BJ18" i="1"/>
  <c r="BK18" i="1"/>
  <c r="BL18" i="1"/>
  <c r="BM18" i="1"/>
  <c r="BN18" i="1"/>
  <c r="BO18" i="1"/>
  <c r="BG19" i="1"/>
  <c r="BH19" i="1"/>
  <c r="BI19" i="1"/>
  <c r="BJ19" i="1"/>
  <c r="BK19" i="1"/>
  <c r="BL19" i="1"/>
  <c r="BM19" i="1"/>
  <c r="BN19" i="1"/>
  <c r="BO19" i="1"/>
  <c r="BG20" i="1"/>
  <c r="BH20" i="1"/>
  <c r="BI20" i="1"/>
  <c r="BJ20" i="1"/>
  <c r="BK20" i="1"/>
  <c r="BL20" i="1"/>
  <c r="BM20" i="1"/>
  <c r="BN20" i="1"/>
  <c r="BO20" i="1"/>
  <c r="BG21" i="1"/>
  <c r="BH21" i="1"/>
  <c r="BI21" i="1"/>
  <c r="BJ21" i="1"/>
  <c r="BK21" i="1"/>
  <c r="BL21" i="1"/>
  <c r="BM21" i="1"/>
  <c r="BN21" i="1"/>
  <c r="BO21" i="1"/>
  <c r="BG22" i="1"/>
  <c r="BH22" i="1"/>
  <c r="BI22" i="1"/>
  <c r="BJ22" i="1"/>
  <c r="BK22" i="1"/>
  <c r="BL22" i="1"/>
  <c r="BM22" i="1"/>
  <c r="BN22" i="1"/>
  <c r="BO22" i="1"/>
  <c r="BG23" i="1"/>
  <c r="BH23" i="1"/>
  <c r="BI23" i="1"/>
  <c r="BJ23" i="1"/>
  <c r="BK23" i="1"/>
  <c r="BL23" i="1"/>
  <c r="BM23" i="1"/>
  <c r="BN23" i="1"/>
  <c r="BO23" i="1"/>
  <c r="BG24" i="1"/>
  <c r="BH24" i="1"/>
  <c r="BI24" i="1"/>
  <c r="BJ24" i="1"/>
  <c r="BK24" i="1"/>
  <c r="BL24" i="1"/>
  <c r="BM24" i="1"/>
  <c r="BN24" i="1"/>
  <c r="BO24" i="1"/>
  <c r="BG25" i="1"/>
  <c r="BH25" i="1"/>
  <c r="BI25" i="1"/>
  <c r="BJ25" i="1"/>
  <c r="BK25" i="1"/>
  <c r="BL25" i="1"/>
  <c r="BM25" i="1"/>
  <c r="BN25" i="1"/>
  <c r="BO25" i="1"/>
  <c r="BG26" i="1"/>
  <c r="BH26" i="1"/>
  <c r="BI26" i="1"/>
  <c r="BJ26" i="1"/>
  <c r="BK26" i="1"/>
  <c r="BL26" i="1"/>
  <c r="BM26" i="1"/>
  <c r="BN26" i="1"/>
  <c r="BO26" i="1"/>
  <c r="BG27" i="1"/>
  <c r="BH27" i="1"/>
  <c r="BI27" i="1"/>
  <c r="BJ27" i="1"/>
  <c r="BK27" i="1"/>
  <c r="BL27" i="1"/>
  <c r="BM27" i="1"/>
  <c r="BN27" i="1"/>
  <c r="BO27" i="1"/>
  <c r="BG28" i="1"/>
  <c r="BH28" i="1"/>
  <c r="BI28" i="1"/>
  <c r="BJ28" i="1"/>
  <c r="BK28" i="1"/>
  <c r="BL28" i="1"/>
  <c r="BM28" i="1"/>
  <c r="BN28" i="1"/>
  <c r="BO28" i="1"/>
  <c r="BG29" i="1"/>
  <c r="BH29" i="1"/>
  <c r="BI29" i="1"/>
  <c r="BJ29" i="1"/>
  <c r="BK29" i="1"/>
  <c r="BL29" i="1"/>
  <c r="BM29" i="1"/>
  <c r="BN29" i="1"/>
  <c r="BO29" i="1"/>
  <c r="BG30" i="1"/>
  <c r="BH30" i="1"/>
  <c r="BI30" i="1"/>
  <c r="BJ30" i="1"/>
  <c r="BK30" i="1"/>
  <c r="BL30" i="1"/>
  <c r="BM30" i="1"/>
  <c r="BN30" i="1"/>
  <c r="BO30" i="1"/>
  <c r="BG31" i="1"/>
  <c r="BH31" i="1"/>
  <c r="BI31" i="1"/>
  <c r="BJ31" i="1"/>
  <c r="BK31" i="1"/>
  <c r="BL31" i="1"/>
  <c r="BM31" i="1"/>
  <c r="BN31" i="1"/>
  <c r="BO31" i="1"/>
  <c r="BG32" i="1"/>
  <c r="BH32" i="1"/>
  <c r="BI32" i="1"/>
  <c r="BJ32" i="1"/>
  <c r="BK32" i="1"/>
  <c r="BL32" i="1"/>
  <c r="BM32" i="1"/>
  <c r="BN32" i="1"/>
  <c r="BO32" i="1"/>
  <c r="BG33" i="1"/>
  <c r="BH33" i="1"/>
  <c r="BI33" i="1"/>
  <c r="BJ33" i="1"/>
  <c r="BK33" i="1"/>
  <c r="BL33" i="1"/>
  <c r="BM33" i="1"/>
  <c r="BN33" i="1"/>
  <c r="BO33" i="1"/>
  <c r="BG34" i="1"/>
  <c r="BH34" i="1"/>
  <c r="BI34" i="1"/>
  <c r="BJ34" i="1"/>
  <c r="BK34" i="1"/>
  <c r="BL34" i="1"/>
  <c r="BM34" i="1"/>
  <c r="BN34" i="1"/>
  <c r="BO34" i="1"/>
  <c r="BG35" i="1"/>
  <c r="BH35" i="1"/>
  <c r="BI35" i="1"/>
  <c r="BJ35" i="1"/>
  <c r="BK35" i="1"/>
  <c r="BL35" i="1"/>
  <c r="BM35" i="1"/>
  <c r="BN35" i="1"/>
  <c r="BO35" i="1"/>
  <c r="BG36" i="1"/>
  <c r="BH36" i="1"/>
  <c r="BI36" i="1"/>
  <c r="BJ36" i="1"/>
  <c r="BK36" i="1"/>
  <c r="BL36" i="1"/>
  <c r="BM36" i="1"/>
  <c r="BN36" i="1"/>
  <c r="BO36" i="1"/>
  <c r="BG37" i="1"/>
  <c r="BH37" i="1"/>
  <c r="BI37" i="1"/>
  <c r="BJ37" i="1"/>
  <c r="BK37" i="1"/>
  <c r="BL37" i="1"/>
  <c r="BM37" i="1"/>
  <c r="BN37" i="1"/>
  <c r="BO37" i="1"/>
  <c r="BG38" i="1"/>
  <c r="BH38" i="1"/>
  <c r="BI38" i="1"/>
  <c r="BJ38" i="1"/>
  <c r="BK38" i="1"/>
  <c r="BL38" i="1"/>
  <c r="BM38" i="1"/>
  <c r="BN38" i="1"/>
  <c r="BO38" i="1"/>
  <c r="BG39" i="1"/>
  <c r="BH39" i="1"/>
  <c r="BI39" i="1"/>
  <c r="BJ39" i="1"/>
  <c r="BK39" i="1"/>
  <c r="BL39" i="1"/>
  <c r="BM39" i="1"/>
  <c r="BN39" i="1"/>
  <c r="BO39" i="1"/>
  <c r="BG40" i="1"/>
  <c r="BH40" i="1"/>
  <c r="BI40" i="1"/>
  <c r="BJ40" i="1"/>
  <c r="BK40" i="1"/>
  <c r="BL40" i="1"/>
  <c r="BM40" i="1"/>
  <c r="BN40" i="1"/>
  <c r="BO40" i="1"/>
  <c r="BG41" i="1"/>
  <c r="BH41" i="1"/>
  <c r="BI41" i="1"/>
  <c r="BJ41" i="1"/>
  <c r="BK41" i="1"/>
  <c r="BL41" i="1"/>
  <c r="BM41" i="1"/>
  <c r="BN41" i="1"/>
  <c r="BO41" i="1"/>
  <c r="BG42" i="1"/>
  <c r="BH42" i="1"/>
  <c r="BI42" i="1"/>
  <c r="BJ42" i="1"/>
  <c r="BK42" i="1"/>
  <c r="BL42" i="1"/>
  <c r="BM42" i="1"/>
  <c r="BN42" i="1"/>
  <c r="BO42" i="1"/>
  <c r="BG43" i="1"/>
  <c r="BH43" i="1"/>
  <c r="BI43" i="1"/>
  <c r="BJ43" i="1"/>
  <c r="BK43" i="1"/>
  <c r="BL43" i="1"/>
  <c r="BM43" i="1"/>
  <c r="BN43" i="1"/>
  <c r="BO43" i="1"/>
  <c r="BG44" i="1"/>
  <c r="BH44" i="1"/>
  <c r="BI44" i="1"/>
  <c r="BJ44" i="1"/>
  <c r="BK44" i="1"/>
  <c r="BL44" i="1"/>
  <c r="BM44" i="1"/>
  <c r="BN44" i="1"/>
  <c r="BO44" i="1"/>
  <c r="BG45" i="1"/>
  <c r="BH45" i="1"/>
  <c r="BI45" i="1"/>
  <c r="BJ45" i="1"/>
  <c r="BK45" i="1"/>
  <c r="BL45" i="1"/>
  <c r="BM45" i="1"/>
  <c r="BN45" i="1"/>
  <c r="BO45" i="1"/>
  <c r="BG46" i="1"/>
  <c r="BH46" i="1"/>
  <c r="BI46" i="1"/>
  <c r="BJ46" i="1"/>
  <c r="BK46" i="1"/>
  <c r="BL46" i="1"/>
  <c r="BM46" i="1"/>
  <c r="BN46" i="1"/>
  <c r="BO46" i="1"/>
  <c r="BG47" i="1"/>
  <c r="BH47" i="1"/>
  <c r="BI47" i="1"/>
  <c r="BJ47" i="1"/>
  <c r="BK47" i="1"/>
  <c r="BL47" i="1"/>
  <c r="BM47" i="1"/>
  <c r="BN47" i="1"/>
  <c r="BO47" i="1"/>
  <c r="BG48" i="1"/>
  <c r="BH48" i="1"/>
  <c r="BI48" i="1"/>
  <c r="BJ48" i="1"/>
  <c r="BK48" i="1"/>
  <c r="BL48" i="1"/>
  <c r="BM48" i="1"/>
  <c r="BN48" i="1"/>
  <c r="BO48" i="1"/>
  <c r="BG49" i="1"/>
  <c r="BH49" i="1"/>
  <c r="BI49" i="1"/>
  <c r="BJ49" i="1"/>
  <c r="BK49" i="1"/>
  <c r="BL49" i="1"/>
  <c r="BM49" i="1"/>
  <c r="BN49" i="1"/>
  <c r="BO49" i="1"/>
  <c r="BG50" i="1"/>
  <c r="BH50" i="1"/>
  <c r="BI50" i="1"/>
  <c r="BJ50" i="1"/>
  <c r="BK50" i="1"/>
  <c r="BL50" i="1"/>
  <c r="BM50" i="1"/>
  <c r="BN50" i="1"/>
  <c r="BO50" i="1"/>
  <c r="BG51" i="1"/>
  <c r="BH51" i="1"/>
  <c r="BI51" i="1"/>
  <c r="BJ51" i="1"/>
  <c r="BK51" i="1"/>
  <c r="BL51" i="1"/>
  <c r="BM51" i="1"/>
  <c r="BN51" i="1"/>
  <c r="BO51" i="1"/>
  <c r="BG52" i="1"/>
  <c r="BH52" i="1"/>
  <c r="BI52" i="1"/>
  <c r="BJ52" i="1"/>
  <c r="BK52" i="1"/>
  <c r="BL52" i="1"/>
  <c r="BM52" i="1"/>
  <c r="BN52" i="1"/>
  <c r="BO52" i="1"/>
  <c r="BG53" i="1"/>
  <c r="BH53" i="1"/>
  <c r="BI53" i="1"/>
  <c r="BJ53" i="1"/>
  <c r="BK53" i="1"/>
  <c r="BL53" i="1"/>
  <c r="BM53" i="1"/>
  <c r="BN53" i="1"/>
  <c r="BO53" i="1"/>
  <c r="BG54" i="1"/>
  <c r="BH54" i="1"/>
  <c r="BI54" i="1"/>
  <c r="BJ54" i="1"/>
  <c r="BK54" i="1"/>
  <c r="BL54" i="1"/>
  <c r="BM54" i="1"/>
  <c r="BN54" i="1"/>
  <c r="BO54" i="1"/>
  <c r="BG55" i="1"/>
  <c r="BH55" i="1"/>
  <c r="BI55" i="1"/>
  <c r="BJ55" i="1"/>
  <c r="BK55" i="1"/>
  <c r="BL55" i="1"/>
  <c r="BM55" i="1"/>
  <c r="BN55" i="1"/>
  <c r="BO55" i="1"/>
  <c r="BG56" i="1"/>
  <c r="BH56" i="1"/>
  <c r="BI56" i="1"/>
  <c r="BJ56" i="1"/>
  <c r="BK56" i="1"/>
  <c r="BL56" i="1"/>
  <c r="BM56" i="1"/>
  <c r="BN56" i="1"/>
  <c r="BO56" i="1"/>
  <c r="BG57" i="1"/>
  <c r="BH57" i="1"/>
  <c r="BI57" i="1"/>
  <c r="BJ57" i="1"/>
  <c r="BK57" i="1"/>
  <c r="BL57" i="1"/>
  <c r="BM57" i="1"/>
  <c r="BN57" i="1"/>
  <c r="BO57" i="1"/>
  <c r="BG58" i="1"/>
  <c r="BH58" i="1"/>
  <c r="BI58" i="1"/>
  <c r="BJ58" i="1"/>
  <c r="BK58" i="1"/>
  <c r="BL58" i="1"/>
  <c r="BM58" i="1"/>
  <c r="BN58" i="1"/>
  <c r="BO58" i="1"/>
  <c r="BG59" i="1"/>
  <c r="BH59" i="1"/>
  <c r="BI59" i="1"/>
  <c r="BJ59" i="1"/>
  <c r="BK59" i="1"/>
  <c r="BL59" i="1"/>
  <c r="BM59" i="1"/>
  <c r="BN59" i="1"/>
  <c r="BO59" i="1"/>
  <c r="BG60" i="1"/>
  <c r="BH60" i="1"/>
  <c r="BI60" i="1"/>
  <c r="BJ60" i="1"/>
  <c r="BK60" i="1"/>
  <c r="BL60" i="1"/>
  <c r="BM60" i="1"/>
  <c r="BN60" i="1"/>
  <c r="BO6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2" i="1"/>
  <c r="AV2" i="1"/>
  <c r="AW2" i="1"/>
  <c r="AX2" i="1"/>
  <c r="AY2" i="1"/>
  <c r="AZ2" i="1"/>
  <c r="BA2" i="1"/>
  <c r="BB2" i="1"/>
  <c r="BC2" i="1"/>
  <c r="BD2" i="1"/>
  <c r="AV3" i="1"/>
  <c r="AW3" i="1"/>
  <c r="AX3" i="1"/>
  <c r="AY3" i="1"/>
  <c r="AZ3" i="1"/>
  <c r="BA3" i="1"/>
  <c r="BB3" i="1"/>
  <c r="BC3" i="1"/>
  <c r="BD3" i="1"/>
  <c r="AV4" i="1"/>
  <c r="AW4" i="1"/>
  <c r="AX4" i="1"/>
  <c r="AY4" i="1"/>
  <c r="AZ4" i="1"/>
  <c r="BA4" i="1"/>
  <c r="BB4" i="1"/>
  <c r="BC4" i="1"/>
  <c r="BD4" i="1"/>
  <c r="AV5" i="1"/>
  <c r="AW5" i="1"/>
  <c r="AX5" i="1"/>
  <c r="AY5" i="1"/>
  <c r="AZ5" i="1"/>
  <c r="BA5" i="1"/>
  <c r="BB5" i="1"/>
  <c r="BC5" i="1"/>
  <c r="BD5" i="1"/>
  <c r="AV6" i="1"/>
  <c r="AW6" i="1"/>
  <c r="AX6" i="1"/>
  <c r="AY6" i="1"/>
  <c r="AZ6" i="1"/>
  <c r="BA6" i="1"/>
  <c r="BB6" i="1"/>
  <c r="BC6" i="1"/>
  <c r="BD6" i="1"/>
  <c r="AV7" i="1"/>
  <c r="AW7" i="1"/>
  <c r="AX7" i="1"/>
  <c r="AY7" i="1"/>
  <c r="AZ7" i="1"/>
  <c r="BA7" i="1"/>
  <c r="BB7" i="1"/>
  <c r="BC7" i="1"/>
  <c r="BD7" i="1"/>
  <c r="AV8" i="1"/>
  <c r="AW8" i="1"/>
  <c r="AX8" i="1"/>
  <c r="AY8" i="1"/>
  <c r="AZ8" i="1"/>
  <c r="BA8" i="1"/>
  <c r="BB8" i="1"/>
  <c r="BC8" i="1"/>
  <c r="BD8" i="1"/>
  <c r="AV9" i="1"/>
  <c r="AW9" i="1"/>
  <c r="AX9" i="1"/>
  <c r="AY9" i="1"/>
  <c r="AZ9" i="1"/>
  <c r="BA9" i="1"/>
  <c r="BB9" i="1"/>
  <c r="BC9" i="1"/>
  <c r="BD9" i="1"/>
  <c r="AV10" i="1"/>
  <c r="AW10" i="1"/>
  <c r="AX10" i="1"/>
  <c r="AY10" i="1"/>
  <c r="AZ10" i="1"/>
  <c r="BA10" i="1"/>
  <c r="BB10" i="1"/>
  <c r="BC10" i="1"/>
  <c r="BD10" i="1"/>
  <c r="AV11" i="1"/>
  <c r="AW11" i="1"/>
  <c r="AX11" i="1"/>
  <c r="AY11" i="1"/>
  <c r="AZ11" i="1"/>
  <c r="BA11" i="1"/>
  <c r="BB11" i="1"/>
  <c r="BC11" i="1"/>
  <c r="BD11" i="1"/>
  <c r="AV12" i="1"/>
  <c r="AW12" i="1"/>
  <c r="AX12" i="1"/>
  <c r="AY12" i="1"/>
  <c r="AZ12" i="1"/>
  <c r="BA12" i="1"/>
  <c r="BB12" i="1"/>
  <c r="BC12" i="1"/>
  <c r="BD12" i="1"/>
  <c r="AV13" i="1"/>
  <c r="AW13" i="1"/>
  <c r="AX13" i="1"/>
  <c r="AY13" i="1"/>
  <c r="AZ13" i="1"/>
  <c r="BA13" i="1"/>
  <c r="BB13" i="1"/>
  <c r="BC13" i="1"/>
  <c r="BD13" i="1"/>
  <c r="AV14" i="1"/>
  <c r="AW14" i="1"/>
  <c r="AX14" i="1"/>
  <c r="AY14" i="1"/>
  <c r="AZ14" i="1"/>
  <c r="BA14" i="1"/>
  <c r="BB14" i="1"/>
  <c r="BC14" i="1"/>
  <c r="BD14" i="1"/>
  <c r="AV15" i="1"/>
  <c r="AW15" i="1"/>
  <c r="AX15" i="1"/>
  <c r="AY15" i="1"/>
  <c r="AZ15" i="1"/>
  <c r="BA15" i="1"/>
  <c r="BB15" i="1"/>
  <c r="BC15" i="1"/>
  <c r="BD15" i="1"/>
  <c r="AV16" i="1"/>
  <c r="AW16" i="1"/>
  <c r="AX16" i="1"/>
  <c r="AY16" i="1"/>
  <c r="AZ16" i="1"/>
  <c r="BA16" i="1"/>
  <c r="BB16" i="1"/>
  <c r="BC16" i="1"/>
  <c r="BD16" i="1"/>
  <c r="AV17" i="1"/>
  <c r="AW17" i="1"/>
  <c r="AX17" i="1"/>
  <c r="AY17" i="1"/>
  <c r="AZ17" i="1"/>
  <c r="BA17" i="1"/>
  <c r="BB17" i="1"/>
  <c r="BC17" i="1"/>
  <c r="BD17" i="1"/>
  <c r="AV18" i="1"/>
  <c r="AW18" i="1"/>
  <c r="AX18" i="1"/>
  <c r="AY18" i="1"/>
  <c r="AZ18" i="1"/>
  <c r="BA18" i="1"/>
  <c r="BB18" i="1"/>
  <c r="BC18" i="1"/>
  <c r="BD18" i="1"/>
  <c r="AV19" i="1"/>
  <c r="AW19" i="1"/>
  <c r="AX19" i="1"/>
  <c r="AY19" i="1"/>
  <c r="AZ19" i="1"/>
  <c r="BA19" i="1"/>
  <c r="BB19" i="1"/>
  <c r="BC19" i="1"/>
  <c r="BD19" i="1"/>
  <c r="AV20" i="1"/>
  <c r="AW20" i="1"/>
  <c r="AX20" i="1"/>
  <c r="AY20" i="1"/>
  <c r="AZ20" i="1"/>
  <c r="BA20" i="1"/>
  <c r="BB20" i="1"/>
  <c r="BC20" i="1"/>
  <c r="BD20" i="1"/>
  <c r="AV21" i="1"/>
  <c r="AW21" i="1"/>
  <c r="AX21" i="1"/>
  <c r="AY21" i="1"/>
  <c r="AZ21" i="1"/>
  <c r="BA21" i="1"/>
  <c r="BB21" i="1"/>
  <c r="BC21" i="1"/>
  <c r="BD21" i="1"/>
  <c r="AV22" i="1"/>
  <c r="AW22" i="1"/>
  <c r="AX22" i="1"/>
  <c r="AY22" i="1"/>
  <c r="AZ22" i="1"/>
  <c r="BA22" i="1"/>
  <c r="BB22" i="1"/>
  <c r="BC22" i="1"/>
  <c r="BD22" i="1"/>
  <c r="AV23" i="1"/>
  <c r="AW23" i="1"/>
  <c r="AX23" i="1"/>
  <c r="AY23" i="1"/>
  <c r="AZ23" i="1"/>
  <c r="BA23" i="1"/>
  <c r="BB23" i="1"/>
  <c r="BC23" i="1"/>
  <c r="BD23" i="1"/>
  <c r="AV24" i="1"/>
  <c r="AW24" i="1"/>
  <c r="AX24" i="1"/>
  <c r="AY24" i="1"/>
  <c r="AZ24" i="1"/>
  <c r="BA24" i="1"/>
  <c r="BB24" i="1"/>
  <c r="BC24" i="1"/>
  <c r="BD24" i="1"/>
  <c r="AV25" i="1"/>
  <c r="AW25" i="1"/>
  <c r="AX25" i="1"/>
  <c r="AY25" i="1"/>
  <c r="AZ25" i="1"/>
  <c r="BA25" i="1"/>
  <c r="BB25" i="1"/>
  <c r="BC25" i="1"/>
  <c r="BD25" i="1"/>
  <c r="AV26" i="1"/>
  <c r="AW26" i="1"/>
  <c r="AX26" i="1"/>
  <c r="AY26" i="1"/>
  <c r="AZ26" i="1"/>
  <c r="BA26" i="1"/>
  <c r="BB26" i="1"/>
  <c r="BC26" i="1"/>
  <c r="BD26" i="1"/>
  <c r="AV27" i="1"/>
  <c r="AW27" i="1"/>
  <c r="AX27" i="1"/>
  <c r="AY27" i="1"/>
  <c r="AZ27" i="1"/>
  <c r="BA27" i="1"/>
  <c r="BB27" i="1"/>
  <c r="BC27" i="1"/>
  <c r="BD27" i="1"/>
  <c r="AV28" i="1"/>
  <c r="AW28" i="1"/>
  <c r="AX28" i="1"/>
  <c r="AY28" i="1"/>
  <c r="AZ28" i="1"/>
  <c r="BA28" i="1"/>
  <c r="BB28" i="1"/>
  <c r="BC28" i="1"/>
  <c r="BD28" i="1"/>
  <c r="AV29" i="1"/>
  <c r="AW29" i="1"/>
  <c r="AX29" i="1"/>
  <c r="AY29" i="1"/>
  <c r="AZ29" i="1"/>
  <c r="BA29" i="1"/>
  <c r="BB29" i="1"/>
  <c r="BC29" i="1"/>
  <c r="BD29" i="1"/>
  <c r="AV30" i="1"/>
  <c r="AW30" i="1"/>
  <c r="AX30" i="1"/>
  <c r="AY30" i="1"/>
  <c r="AZ30" i="1"/>
  <c r="BA30" i="1"/>
  <c r="BB30" i="1"/>
  <c r="BC30" i="1"/>
  <c r="BD30" i="1"/>
  <c r="AV31" i="1"/>
  <c r="AW31" i="1"/>
  <c r="AX31" i="1"/>
  <c r="AY31" i="1"/>
  <c r="AZ31" i="1"/>
  <c r="BA31" i="1"/>
  <c r="BB31" i="1"/>
  <c r="BC31" i="1"/>
  <c r="BD31" i="1"/>
  <c r="AV32" i="1"/>
  <c r="AW32" i="1"/>
  <c r="AX32" i="1"/>
  <c r="AY32" i="1"/>
  <c r="AZ32" i="1"/>
  <c r="BA32" i="1"/>
  <c r="BB32" i="1"/>
  <c r="BC32" i="1"/>
  <c r="BD32" i="1"/>
  <c r="AV33" i="1"/>
  <c r="AW33" i="1"/>
  <c r="AX33" i="1"/>
  <c r="AY33" i="1"/>
  <c r="AZ33" i="1"/>
  <c r="BA33" i="1"/>
  <c r="BB33" i="1"/>
  <c r="BC33" i="1"/>
  <c r="BD33" i="1"/>
  <c r="AV34" i="1"/>
  <c r="AW34" i="1"/>
  <c r="AX34" i="1"/>
  <c r="AY34" i="1"/>
  <c r="AZ34" i="1"/>
  <c r="BA34" i="1"/>
  <c r="BB34" i="1"/>
  <c r="BC34" i="1"/>
  <c r="BD34" i="1"/>
  <c r="AV35" i="1"/>
  <c r="AW35" i="1"/>
  <c r="AX35" i="1"/>
  <c r="AY35" i="1"/>
  <c r="AZ35" i="1"/>
  <c r="BA35" i="1"/>
  <c r="BB35" i="1"/>
  <c r="BC35" i="1"/>
  <c r="BD35" i="1"/>
  <c r="AV36" i="1"/>
  <c r="AW36" i="1"/>
  <c r="AX36" i="1"/>
  <c r="AY36" i="1"/>
  <c r="AZ36" i="1"/>
  <c r="BA36" i="1"/>
  <c r="BB36" i="1"/>
  <c r="BC36" i="1"/>
  <c r="BD36" i="1"/>
  <c r="AV37" i="1"/>
  <c r="AW37" i="1"/>
  <c r="AX37" i="1"/>
  <c r="AY37" i="1"/>
  <c r="AZ37" i="1"/>
  <c r="BA37" i="1"/>
  <c r="BB37" i="1"/>
  <c r="BC37" i="1"/>
  <c r="BD37" i="1"/>
  <c r="AV38" i="1"/>
  <c r="AW38" i="1"/>
  <c r="AX38" i="1"/>
  <c r="AY38" i="1"/>
  <c r="AZ38" i="1"/>
  <c r="BA38" i="1"/>
  <c r="BB38" i="1"/>
  <c r="BC38" i="1"/>
  <c r="BD38" i="1"/>
  <c r="AV39" i="1"/>
  <c r="AW39" i="1"/>
  <c r="AX39" i="1"/>
  <c r="AY39" i="1"/>
  <c r="AZ39" i="1"/>
  <c r="BA39" i="1"/>
  <c r="BB39" i="1"/>
  <c r="BC39" i="1"/>
  <c r="BD39" i="1"/>
  <c r="AV40" i="1"/>
  <c r="AW40" i="1"/>
  <c r="AX40" i="1"/>
  <c r="AY40" i="1"/>
  <c r="AZ40" i="1"/>
  <c r="BA40" i="1"/>
  <c r="BB40" i="1"/>
  <c r="BC40" i="1"/>
  <c r="BD40" i="1"/>
  <c r="AV41" i="1"/>
  <c r="AW41" i="1"/>
  <c r="AX41" i="1"/>
  <c r="AY41" i="1"/>
  <c r="AZ41" i="1"/>
  <c r="BA41" i="1"/>
  <c r="BB41" i="1"/>
  <c r="BC41" i="1"/>
  <c r="BD41" i="1"/>
  <c r="AV42" i="1"/>
  <c r="AW42" i="1"/>
  <c r="AX42" i="1"/>
  <c r="AY42" i="1"/>
  <c r="AZ42" i="1"/>
  <c r="BA42" i="1"/>
  <c r="BB42" i="1"/>
  <c r="BC42" i="1"/>
  <c r="BD42" i="1"/>
  <c r="AV43" i="1"/>
  <c r="AW43" i="1"/>
  <c r="AX43" i="1"/>
  <c r="AY43" i="1"/>
  <c r="AZ43" i="1"/>
  <c r="BA43" i="1"/>
  <c r="BB43" i="1"/>
  <c r="BC43" i="1"/>
  <c r="BD43" i="1"/>
  <c r="AV44" i="1"/>
  <c r="AW44" i="1"/>
  <c r="AX44" i="1"/>
  <c r="AY44" i="1"/>
  <c r="AZ44" i="1"/>
  <c r="BA44" i="1"/>
  <c r="BB44" i="1"/>
  <c r="BC44" i="1"/>
  <c r="BD44" i="1"/>
  <c r="AV45" i="1"/>
  <c r="AW45" i="1"/>
  <c r="AX45" i="1"/>
  <c r="AY45" i="1"/>
  <c r="AZ45" i="1"/>
  <c r="BA45" i="1"/>
  <c r="BB45" i="1"/>
  <c r="BC45" i="1"/>
  <c r="BD45" i="1"/>
  <c r="AV46" i="1"/>
  <c r="AW46" i="1"/>
  <c r="AX46" i="1"/>
  <c r="AY46" i="1"/>
  <c r="AZ46" i="1"/>
  <c r="BA46" i="1"/>
  <c r="BB46" i="1"/>
  <c r="BC46" i="1"/>
  <c r="BD46" i="1"/>
  <c r="AV47" i="1"/>
  <c r="AW47" i="1"/>
  <c r="AX47" i="1"/>
  <c r="AY47" i="1"/>
  <c r="AZ47" i="1"/>
  <c r="BA47" i="1"/>
  <c r="BB47" i="1"/>
  <c r="BC47" i="1"/>
  <c r="BD47" i="1"/>
  <c r="AV48" i="1"/>
  <c r="AW48" i="1"/>
  <c r="AX48" i="1"/>
  <c r="AY48" i="1"/>
  <c r="AZ48" i="1"/>
  <c r="BA48" i="1"/>
  <c r="BB48" i="1"/>
  <c r="BC48" i="1"/>
  <c r="BD48" i="1"/>
  <c r="AV49" i="1"/>
  <c r="AW49" i="1"/>
  <c r="AX49" i="1"/>
  <c r="AY49" i="1"/>
  <c r="AZ49" i="1"/>
  <c r="BA49" i="1"/>
  <c r="BB49" i="1"/>
  <c r="BC49" i="1"/>
  <c r="BD49" i="1"/>
  <c r="AV50" i="1"/>
  <c r="AW50" i="1"/>
  <c r="AX50" i="1"/>
  <c r="AY50" i="1"/>
  <c r="AZ50" i="1"/>
  <c r="BA50" i="1"/>
  <c r="BB50" i="1"/>
  <c r="BC50" i="1"/>
  <c r="BD50" i="1"/>
  <c r="AV51" i="1"/>
  <c r="AW51" i="1"/>
  <c r="AX51" i="1"/>
  <c r="AY51" i="1"/>
  <c r="AZ51" i="1"/>
  <c r="BA51" i="1"/>
  <c r="BB51" i="1"/>
  <c r="BC51" i="1"/>
  <c r="BD51" i="1"/>
  <c r="AV52" i="1"/>
  <c r="AW52" i="1"/>
  <c r="AX52" i="1"/>
  <c r="AY52" i="1"/>
  <c r="AZ52" i="1"/>
  <c r="BA52" i="1"/>
  <c r="BB52" i="1"/>
  <c r="BC52" i="1"/>
  <c r="BD52" i="1"/>
  <c r="AV53" i="1"/>
  <c r="AW53" i="1"/>
  <c r="AX53" i="1"/>
  <c r="AY53" i="1"/>
  <c r="AZ53" i="1"/>
  <c r="BA53" i="1"/>
  <c r="BB53" i="1"/>
  <c r="BC53" i="1"/>
  <c r="BD53" i="1"/>
  <c r="AV54" i="1"/>
  <c r="AW54" i="1"/>
  <c r="AX54" i="1"/>
  <c r="AY54" i="1"/>
  <c r="AZ54" i="1"/>
  <c r="BA54" i="1"/>
  <c r="BB54" i="1"/>
  <c r="BC54" i="1"/>
  <c r="BD54" i="1"/>
  <c r="AV55" i="1"/>
  <c r="AW55" i="1"/>
  <c r="AX55" i="1"/>
  <c r="AY55" i="1"/>
  <c r="AZ55" i="1"/>
  <c r="BA55" i="1"/>
  <c r="BB55" i="1"/>
  <c r="BC55" i="1"/>
  <c r="BD55" i="1"/>
  <c r="AV56" i="1"/>
  <c r="AW56" i="1"/>
  <c r="AX56" i="1"/>
  <c r="AY56" i="1"/>
  <c r="AZ56" i="1"/>
  <c r="BA56" i="1"/>
  <c r="BB56" i="1"/>
  <c r="BC56" i="1"/>
  <c r="BD56" i="1"/>
  <c r="AV57" i="1"/>
  <c r="AW57" i="1"/>
  <c r="AX57" i="1"/>
  <c r="AY57" i="1"/>
  <c r="AZ57" i="1"/>
  <c r="BA57" i="1"/>
  <c r="BB57" i="1"/>
  <c r="BC57" i="1"/>
  <c r="BD57" i="1"/>
  <c r="AV58" i="1"/>
  <c r="AW58" i="1"/>
  <c r="AX58" i="1"/>
  <c r="AY58" i="1"/>
  <c r="AZ58" i="1"/>
  <c r="BA58" i="1"/>
  <c r="BB58" i="1"/>
  <c r="BC58" i="1"/>
  <c r="BD58" i="1"/>
  <c r="AV59" i="1"/>
  <c r="AW59" i="1"/>
  <c r="AX59" i="1"/>
  <c r="AY59" i="1"/>
  <c r="AZ59" i="1"/>
  <c r="BA59" i="1"/>
  <c r="BB59" i="1"/>
  <c r="BC59" i="1"/>
  <c r="BD59" i="1"/>
  <c r="AV60" i="1"/>
  <c r="AW60" i="1"/>
  <c r="AX60" i="1"/>
  <c r="AY60" i="1"/>
  <c r="AZ60" i="1"/>
  <c r="BA60" i="1"/>
  <c r="BB60" i="1"/>
  <c r="BC60" i="1"/>
  <c r="BD6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2" i="1"/>
</calcChain>
</file>

<file path=xl/sharedStrings.xml><?xml version="1.0" encoding="utf-8"?>
<sst xmlns="http://schemas.openxmlformats.org/spreadsheetml/2006/main" count="682" uniqueCount="327">
  <si>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</si>
  <si>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</si>
  <si>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</si>
  <si>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</si>
  <si>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</si>
  <si>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</si>
  <si>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</si>
  <si>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</si>
  <si>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</si>
  <si>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</si>
  <si>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</si>
  <si>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Acadian redfish</t>
  </si>
  <si>
    <t>American plaice</t>
  </si>
  <si>
    <t>Anchovies</t>
  </si>
  <si>
    <t>Atlantic bluefin tuna</t>
  </si>
  <si>
    <t>Atlantic cod</t>
  </si>
  <si>
    <t>Atlantic halibut</t>
  </si>
  <si>
    <t>Atlantic herring</t>
  </si>
  <si>
    <t>Atlantic menhaden</t>
  </si>
  <si>
    <t>Atlantic salmon</t>
  </si>
  <si>
    <t>Atlantic states demersal fish</t>
  </si>
  <si>
    <t>Baleen whales</t>
  </si>
  <si>
    <t>Billfish</t>
  </si>
  <si>
    <t>Black sea bass</t>
  </si>
  <si>
    <t>Blue shark</t>
  </si>
  <si>
    <t>Bluefish</t>
  </si>
  <si>
    <t>Butterfish</t>
  </si>
  <si>
    <t>Drums and croakers</t>
  </si>
  <si>
    <t>Fourspot Flounder</t>
  </si>
  <si>
    <t>Haddock</t>
  </si>
  <si>
    <t>Invasive vertebrate species</t>
  </si>
  <si>
    <t>Little skate</t>
  </si>
  <si>
    <t>Mackerel</t>
  </si>
  <si>
    <t>Marine turtles</t>
  </si>
  <si>
    <t xml:space="preserve">Migratory mesopelagic fish </t>
  </si>
  <si>
    <t>Miscellaneous demersal fish</t>
  </si>
  <si>
    <t>Monkfish</t>
  </si>
  <si>
    <t>Northeast skate complex</t>
  </si>
  <si>
    <t>Ocean pout</t>
  </si>
  <si>
    <t>Offshore hake</t>
  </si>
  <si>
    <t>Other benthopelagic fish</t>
  </si>
  <si>
    <t>Other demersal sharks</t>
  </si>
  <si>
    <t>Other flatfish</t>
  </si>
  <si>
    <t>Other pelagic sharks</t>
  </si>
  <si>
    <t>Other tunas</t>
  </si>
  <si>
    <t>Pinnipeds</t>
  </si>
  <si>
    <t>Pollock</t>
  </si>
  <si>
    <t>Porbeagle shark</t>
  </si>
  <si>
    <t>Red hake</t>
  </si>
  <si>
    <t>Right whales</t>
  </si>
  <si>
    <t>Sandbar shark</t>
  </si>
  <si>
    <t>Scup</t>
  </si>
  <si>
    <t>Seabirds</t>
  </si>
  <si>
    <t>Shallow demersal fish</t>
  </si>
  <si>
    <t>Silver hake</t>
  </si>
  <si>
    <t>Small toothed whales</t>
  </si>
  <si>
    <t>Smooth dogfish</t>
  </si>
  <si>
    <t>Spiny dogfish</t>
  </si>
  <si>
    <t>Striped Bass</t>
  </si>
  <si>
    <t>Summer flounder</t>
  </si>
  <si>
    <t>Tautog</t>
  </si>
  <si>
    <t>Tilefish</t>
  </si>
  <si>
    <t xml:space="preserve">Toothed whales </t>
  </si>
  <si>
    <t>White hake</t>
  </si>
  <si>
    <t>Windowpane flounder</t>
  </si>
  <si>
    <t>Winter flounder</t>
  </si>
  <si>
    <t>Winter skate</t>
  </si>
  <si>
    <t>Witch flounder</t>
  </si>
  <si>
    <t>Wolffish</t>
  </si>
  <si>
    <t>Yellowtail flounder</t>
  </si>
  <si>
    <t>RED</t>
  </si>
  <si>
    <t>HAD</t>
  </si>
  <si>
    <t>PLA</t>
  </si>
  <si>
    <t>ANC</t>
  </si>
  <si>
    <t>TUN</t>
  </si>
  <si>
    <t>COD</t>
  </si>
  <si>
    <t>HAL</t>
  </si>
  <si>
    <t>HER</t>
  </si>
  <si>
    <t>MEN</t>
  </si>
  <si>
    <t>SAL</t>
  </si>
  <si>
    <t>BIL</t>
  </si>
  <si>
    <t>BUT</t>
  </si>
  <si>
    <t>BFT</t>
  </si>
  <si>
    <t>SDF</t>
  </si>
  <si>
    <t>BWH</t>
  </si>
  <si>
    <t>BSB</t>
  </si>
  <si>
    <t>BLS</t>
  </si>
  <si>
    <t>BLF</t>
  </si>
  <si>
    <t>DRM</t>
  </si>
  <si>
    <t>INV</t>
  </si>
  <si>
    <t>LSK</t>
  </si>
  <si>
    <t>MAK</t>
  </si>
  <si>
    <t>REP</t>
  </si>
  <si>
    <t>MPF</t>
  </si>
  <si>
    <t>GOO</t>
  </si>
  <si>
    <t>SK</t>
  </si>
  <si>
    <t>OPT</t>
  </si>
  <si>
    <t>OHK</t>
  </si>
  <si>
    <t>FLA</t>
  </si>
  <si>
    <t>PSH</t>
  </si>
  <si>
    <t>PIN</t>
  </si>
  <si>
    <t>POL</t>
  </si>
  <si>
    <t>POR</t>
  </si>
  <si>
    <t>RHK</t>
  </si>
  <si>
    <t>RWH</t>
  </si>
  <si>
    <t>SSH</t>
  </si>
  <si>
    <t>SCU</t>
  </si>
  <si>
    <t>SB</t>
  </si>
  <si>
    <t>SHK</t>
  </si>
  <si>
    <t>SWH</t>
  </si>
  <si>
    <t>SMO</t>
  </si>
  <si>
    <t>DOG</t>
  </si>
  <si>
    <t>STB</t>
  </si>
  <si>
    <t>SUF</t>
  </si>
  <si>
    <t>TAU</t>
  </si>
  <si>
    <t>TYL</t>
  </si>
  <si>
    <t>TWH</t>
  </si>
  <si>
    <t>WHK</t>
  </si>
  <si>
    <t>WPF</t>
  </si>
  <si>
    <t>WIF</t>
  </si>
  <si>
    <t>WSK</t>
  </si>
  <si>
    <t>WTF</t>
  </si>
  <si>
    <t>WOL</t>
  </si>
  <si>
    <t>YTF</t>
  </si>
  <si>
    <t>#</t>
  </si>
  <si>
    <t>Atlantic</t>
  </si>
  <si>
    <t>mackerel</t>
  </si>
  <si>
    <t>herring</t>
  </si>
  <si>
    <t>White</t>
  </si>
  <si>
    <t>hake</t>
  </si>
  <si>
    <t>Windowpane</t>
  </si>
  <si>
    <t>flounder</t>
  </si>
  <si>
    <t>Summer</t>
  </si>
  <si>
    <t>Winter</t>
  </si>
  <si>
    <t>Witch</t>
  </si>
  <si>
    <t>halibut</t>
  </si>
  <si>
    <t>American</t>
  </si>
  <si>
    <t>plaice</t>
  </si>
  <si>
    <t>FOU</t>
  </si>
  <si>
    <t>Fourspot</t>
  </si>
  <si>
    <t>Other</t>
  </si>
  <si>
    <t>flatfish</t>
  </si>
  <si>
    <t>bluefin</t>
  </si>
  <si>
    <t>tuna</t>
  </si>
  <si>
    <t>tunas</t>
  </si>
  <si>
    <t>Migratory</t>
  </si>
  <si>
    <t>mesopelagic</t>
  </si>
  <si>
    <t>fish</t>
  </si>
  <si>
    <t>BPF</t>
  </si>
  <si>
    <t>benthopelagic</t>
  </si>
  <si>
    <t>menhaden</t>
  </si>
  <si>
    <t>FDE</t>
  </si>
  <si>
    <t>Shallow</t>
  </si>
  <si>
    <t>demersal</t>
  </si>
  <si>
    <t>cod</t>
  </si>
  <si>
    <t>Silver</t>
  </si>
  <si>
    <t>Offshore</t>
  </si>
  <si>
    <t>Red</t>
  </si>
  <si>
    <t>Black</t>
  </si>
  <si>
    <t>sea</t>
  </si>
  <si>
    <t>bass</t>
  </si>
  <si>
    <t>Acadian</t>
  </si>
  <si>
    <t>redfish</t>
  </si>
  <si>
    <t>Ocean</t>
  </si>
  <si>
    <t>pout</t>
  </si>
  <si>
    <t>salmon</t>
  </si>
  <si>
    <t>Drums</t>
  </si>
  <si>
    <t>and</t>
  </si>
  <si>
    <t>croakers</t>
  </si>
  <si>
    <t>Striped</t>
  </si>
  <si>
    <t>states</t>
  </si>
  <si>
    <t>FDF</t>
  </si>
  <si>
    <t>Miscellaneous</t>
  </si>
  <si>
    <t>Yellowtail</t>
  </si>
  <si>
    <t>Spiny</t>
  </si>
  <si>
    <t>dogfish</t>
  </si>
  <si>
    <t>Smooth</t>
  </si>
  <si>
    <t>Sandbar</t>
  </si>
  <si>
    <t>shark</t>
  </si>
  <si>
    <t>DSH</t>
  </si>
  <si>
    <t>sharks</t>
  </si>
  <si>
    <t>Blue</t>
  </si>
  <si>
    <t>Porbeagle</t>
  </si>
  <si>
    <t>pelagic</t>
  </si>
  <si>
    <t>skate</t>
  </si>
  <si>
    <t>Little</t>
  </si>
  <si>
    <t>Northeast</t>
  </si>
  <si>
    <t>complex</t>
  </si>
  <si>
    <t>Marine</t>
  </si>
  <si>
    <t>turtles</t>
  </si>
  <si>
    <t>Right</t>
  </si>
  <si>
    <t>whales</t>
  </si>
  <si>
    <t>Baleen</t>
  </si>
  <si>
    <t>Small</t>
  </si>
  <si>
    <t>toothed</t>
  </si>
  <si>
    <t>Toothed</t>
  </si>
  <si>
    <t>Invasive</t>
  </si>
  <si>
    <t>vertebrate</t>
  </si>
  <si>
    <t>Alphabetical1</t>
  </si>
  <si>
    <t>Alphabetical2</t>
  </si>
  <si>
    <t>NEUSorder</t>
  </si>
  <si>
    <t>orderWithSpaces</t>
  </si>
  <si>
    <t>MODIFIED VALUES 20180730</t>
  </si>
  <si>
    <t>Code</t>
  </si>
  <si>
    <t>Sum(RN_SN)</t>
  </si>
  <si>
    <t>MUM + REQ GROWTH</t>
  </si>
  <si>
    <t>MUM-req</t>
  </si>
  <si>
    <t>Clearance is mum/10</t>
  </si>
  <si>
    <t>mum is sum(RN+SN)*percent consumption per day /365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</si>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</sst>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7" formatCode="0.0000"/>
    <numFmt numFmtId="168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0" xfId="0" applyFill="1"/>
    <xf numFmtId="164" fontId="0" fillId="0" borderId="0" xfId="0" applyNumberFormat="1"/>
    <xf numFmtId="11" fontId="0" fillId="33" borderId="0" xfId="0" applyNumberFormat="1" applyFill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tabSelected="1" topLeftCell="A148" workbookViewId="0">
      <selection activeCell="G176" sqref="G176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26.28515625" bestFit="1" customWidth="1"/>
    <col min="6" max="14" width="10.5703125" bestFit="1" customWidth="1"/>
  </cols>
  <sheetData>
    <row r="1" spans="1:14" x14ac:dyDescent="0.25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</row>
    <row r="2" spans="1:14" x14ac:dyDescent="0.25">
      <c r="A2" s="3"/>
      <c r="B2" s="3">
        <v>24</v>
      </c>
      <c r="C2" s="3">
        <v>1</v>
      </c>
      <c r="D2" s="3">
        <v>1</v>
      </c>
      <c r="E2" t="s">
        <v>268</v>
      </c>
      <c r="F2">
        <v>10</v>
      </c>
    </row>
    <row r="3" spans="1:14" x14ac:dyDescent="0.25">
      <c r="A3" s="3">
        <v>24</v>
      </c>
      <c r="B3" s="3">
        <v>24</v>
      </c>
      <c r="C3" s="3">
        <v>1</v>
      </c>
      <c r="D3" s="3">
        <v>2</v>
      </c>
      <c r="E3" s="6">
        <v>9.6680142007932318E-2</v>
      </c>
      <c r="F3" s="6">
        <v>0.1201043507447348</v>
      </c>
      <c r="G3" s="6">
        <v>8.9774563250195616E-2</v>
      </c>
      <c r="H3" s="6">
        <v>0.11816881389145673</v>
      </c>
      <c r="I3" s="6">
        <v>0.14351005021620328</v>
      </c>
      <c r="J3" s="6">
        <v>0.16514357468372221</v>
      </c>
      <c r="K3" s="6">
        <v>0.18305979732157809</v>
      </c>
      <c r="L3" s="6">
        <v>0.19758378205622057</v>
      </c>
      <c r="M3" s="6">
        <v>0.20917824822982359</v>
      </c>
      <c r="N3" s="6">
        <v>0.21833078305831183</v>
      </c>
    </row>
    <row r="4" spans="1:14" x14ac:dyDescent="0.25">
      <c r="A4" s="3"/>
      <c r="B4" s="3"/>
      <c r="C4" s="3"/>
      <c r="D4" s="3">
        <v>3</v>
      </c>
    </row>
    <row r="5" spans="1:14" x14ac:dyDescent="0.25">
      <c r="A5" s="3"/>
      <c r="B5" s="3">
        <v>21</v>
      </c>
      <c r="C5" s="3">
        <v>2</v>
      </c>
      <c r="D5" s="3">
        <v>4</v>
      </c>
      <c r="E5" t="s">
        <v>269</v>
      </c>
      <c r="F5">
        <v>10</v>
      </c>
    </row>
    <row r="6" spans="1:14" x14ac:dyDescent="0.25">
      <c r="A6" s="3">
        <v>21</v>
      </c>
      <c r="B6" s="3">
        <v>21</v>
      </c>
      <c r="C6" s="3">
        <v>2</v>
      </c>
      <c r="D6" s="3">
        <v>5</v>
      </c>
      <c r="E6" s="6">
        <v>8.3201014069466306E-4</v>
      </c>
      <c r="F6" s="6">
        <v>1.1764780068773753E-2</v>
      </c>
      <c r="G6" s="6">
        <v>1.8450932729192578E-2</v>
      </c>
      <c r="H6" s="6">
        <v>3.4341864561608496E-2</v>
      </c>
      <c r="I6" s="6">
        <v>5.0322007693472059E-2</v>
      </c>
      <c r="J6" s="6">
        <v>6.4602380291301914E-2</v>
      </c>
      <c r="K6" s="6">
        <v>7.65114714690978E-2</v>
      </c>
      <c r="L6" s="6">
        <v>8.6020039818427402E-2</v>
      </c>
      <c r="M6" s="6">
        <v>9.3397356951152893E-2</v>
      </c>
      <c r="N6" s="6">
        <v>9.9010823351498356E-2</v>
      </c>
    </row>
    <row r="7" spans="1:14" x14ac:dyDescent="0.25">
      <c r="A7" s="3"/>
      <c r="B7" s="3"/>
      <c r="C7" s="3"/>
      <c r="D7" s="3">
        <v>6</v>
      </c>
    </row>
    <row r="8" spans="1:14" x14ac:dyDescent="0.25">
      <c r="A8" s="3"/>
      <c r="B8" s="3">
        <v>53</v>
      </c>
      <c r="C8" s="3">
        <v>3</v>
      </c>
      <c r="D8" s="3">
        <v>7</v>
      </c>
      <c r="E8" t="s">
        <v>270</v>
      </c>
      <c r="F8">
        <v>10</v>
      </c>
    </row>
    <row r="9" spans="1:14" x14ac:dyDescent="0.25">
      <c r="A9" s="3">
        <v>53</v>
      </c>
      <c r="B9" s="3">
        <v>53</v>
      </c>
      <c r="C9" s="3">
        <v>3</v>
      </c>
      <c r="D9" s="3">
        <v>8</v>
      </c>
      <c r="E9" s="6">
        <v>1.8148037214188138E-2</v>
      </c>
      <c r="F9" s="6">
        <v>7.8401857407604941E-2</v>
      </c>
      <c r="G9" s="6">
        <v>0.11056287720349178</v>
      </c>
      <c r="H9" s="6">
        <v>0.22213896603110683</v>
      </c>
      <c r="I9" s="6">
        <v>0.37102056228076991</v>
      </c>
      <c r="J9" s="6">
        <v>0.55181596422777535</v>
      </c>
      <c r="K9" s="6">
        <v>0.75812611665161656</v>
      </c>
      <c r="L9" s="6">
        <v>0.98343091477414524</v>
      </c>
      <c r="M9" s="6">
        <v>1.2215989279415369</v>
      </c>
      <c r="N9" s="6">
        <v>1.4671554530056685</v>
      </c>
    </row>
    <row r="10" spans="1:14" x14ac:dyDescent="0.25">
      <c r="A10" s="3"/>
      <c r="B10" s="3"/>
      <c r="C10" s="3"/>
      <c r="D10" s="3">
        <v>9</v>
      </c>
    </row>
    <row r="11" spans="1:14" x14ac:dyDescent="0.25">
      <c r="A11" s="3"/>
      <c r="B11" s="3">
        <v>4</v>
      </c>
      <c r="C11" s="3">
        <v>4</v>
      </c>
      <c r="D11" s="3">
        <v>10</v>
      </c>
      <c r="E11" t="s">
        <v>271</v>
      </c>
      <c r="F11">
        <v>10</v>
      </c>
    </row>
    <row r="12" spans="1:14" x14ac:dyDescent="0.25">
      <c r="A12" s="3">
        <v>4</v>
      </c>
      <c r="B12" s="3">
        <v>4</v>
      </c>
      <c r="C12" s="3">
        <v>4</v>
      </c>
      <c r="D12" s="3">
        <v>11</v>
      </c>
      <c r="E12" s="6">
        <v>0.11278536066215095</v>
      </c>
      <c r="F12" s="6">
        <v>0.26156252824447013</v>
      </c>
      <c r="G12" s="6">
        <v>0.25344981867655647</v>
      </c>
      <c r="H12" s="6">
        <v>0.37975202587709045</v>
      </c>
      <c r="I12" s="6">
        <v>0.49468186000675063</v>
      </c>
      <c r="J12" s="6">
        <v>0.59204122712715068</v>
      </c>
      <c r="K12" s="6">
        <v>0.67089646234152323</v>
      </c>
      <c r="L12" s="6">
        <v>0.73290337563121644</v>
      </c>
      <c r="M12" s="6">
        <v>0.78069047634101918</v>
      </c>
      <c r="N12" s="6">
        <v>0.81700697304920555</v>
      </c>
    </row>
    <row r="13" spans="1:14" x14ac:dyDescent="0.25">
      <c r="A13" s="3"/>
      <c r="B13" s="3"/>
      <c r="C13" s="3"/>
      <c r="D13" s="3">
        <v>12</v>
      </c>
    </row>
    <row r="14" spans="1:14" x14ac:dyDescent="0.25">
      <c r="A14" s="3"/>
      <c r="B14" s="3">
        <v>56</v>
      </c>
      <c r="C14" s="3">
        <v>5</v>
      </c>
      <c r="D14" s="3">
        <v>13</v>
      </c>
      <c r="E14" t="s">
        <v>272</v>
      </c>
      <c r="F14">
        <v>10</v>
      </c>
    </row>
    <row r="15" spans="1:14" x14ac:dyDescent="0.25">
      <c r="A15" s="3">
        <v>56</v>
      </c>
      <c r="B15" s="3">
        <v>56</v>
      </c>
      <c r="C15" s="3">
        <v>5</v>
      </c>
      <c r="D15" s="3">
        <v>14</v>
      </c>
      <c r="E15" s="6">
        <v>6.5380229072993595E-2</v>
      </c>
      <c r="F15" s="6">
        <v>0.15500693429528056</v>
      </c>
      <c r="G15" s="6">
        <v>0.1297559186532822</v>
      </c>
      <c r="H15" s="6">
        <v>0.1663080560712748</v>
      </c>
      <c r="I15" s="6">
        <v>0.188959188864466</v>
      </c>
      <c r="J15" s="6">
        <v>0.20220665264508794</v>
      </c>
      <c r="K15" s="6">
        <v>0.209728776906737</v>
      </c>
      <c r="L15" s="6">
        <v>0.21393381024830332</v>
      </c>
      <c r="M15" s="6">
        <v>0.21626487534346164</v>
      </c>
      <c r="N15" s="6">
        <v>0.21755123355683564</v>
      </c>
    </row>
    <row r="16" spans="1:14" x14ac:dyDescent="0.25">
      <c r="A16" s="3"/>
      <c r="B16" s="3"/>
      <c r="C16" s="3"/>
      <c r="D16" s="3">
        <v>15</v>
      </c>
    </row>
    <row r="17" spans="1:14" x14ac:dyDescent="0.25">
      <c r="A17" s="3"/>
      <c r="B17" s="3">
        <v>47</v>
      </c>
      <c r="C17" s="3">
        <v>6</v>
      </c>
      <c r="D17" s="3">
        <v>16</v>
      </c>
      <c r="E17" t="s">
        <v>273</v>
      </c>
      <c r="F17">
        <v>10</v>
      </c>
    </row>
    <row r="18" spans="1:14" x14ac:dyDescent="0.25">
      <c r="A18" s="3">
        <v>47</v>
      </c>
      <c r="B18" s="3">
        <v>47</v>
      </c>
      <c r="C18" s="3">
        <v>6</v>
      </c>
      <c r="D18" s="3">
        <v>17</v>
      </c>
      <c r="E18" s="6">
        <v>0.70899007288519555</v>
      </c>
      <c r="F18" s="6">
        <v>1.7109163393992879</v>
      </c>
      <c r="G18" s="6">
        <v>1.4192240893457235</v>
      </c>
      <c r="H18" s="6">
        <v>1.7959164505037126</v>
      </c>
      <c r="I18" s="6">
        <v>2.0180265139354985</v>
      </c>
      <c r="J18" s="6">
        <v>2.1416155121058607</v>
      </c>
      <c r="K18" s="6">
        <v>2.2084465797677697</v>
      </c>
      <c r="L18" s="6">
        <v>2.2440644046576441</v>
      </c>
      <c r="M18" s="6">
        <v>2.262905226505743</v>
      </c>
      <c r="N18" s="6">
        <v>2.2728326888379753</v>
      </c>
    </row>
    <row r="19" spans="1:14" x14ac:dyDescent="0.25">
      <c r="A19" s="3"/>
      <c r="B19" s="3"/>
      <c r="C19" s="3"/>
      <c r="D19" s="3">
        <v>18</v>
      </c>
    </row>
    <row r="20" spans="1:14" x14ac:dyDescent="0.25">
      <c r="A20" s="3"/>
      <c r="B20" s="3">
        <v>54</v>
      </c>
      <c r="C20" s="3">
        <v>7</v>
      </c>
      <c r="D20" s="3">
        <v>19</v>
      </c>
      <c r="E20" t="s">
        <v>274</v>
      </c>
      <c r="F20">
        <v>10</v>
      </c>
    </row>
    <row r="21" spans="1:14" x14ac:dyDescent="0.25">
      <c r="A21" s="3">
        <v>54</v>
      </c>
      <c r="B21" s="3">
        <v>54</v>
      </c>
      <c r="C21" s="3">
        <v>7</v>
      </c>
      <c r="D21" s="3">
        <v>20</v>
      </c>
      <c r="E21" s="6">
        <v>0.55544808783454769</v>
      </c>
      <c r="F21" s="6">
        <v>0.98300002046216972</v>
      </c>
      <c r="G21" s="6">
        <v>0.67146654774584102</v>
      </c>
      <c r="H21" s="6">
        <v>0.75307139397609313</v>
      </c>
      <c r="I21" s="6">
        <v>0.78700469163645759</v>
      </c>
      <c r="J21" s="6">
        <v>0.80066869473409041</v>
      </c>
      <c r="K21" s="6">
        <v>0.80610308898134519</v>
      </c>
      <c r="L21" s="6">
        <v>0.80825399609509874</v>
      </c>
      <c r="M21" s="6">
        <v>0.809103695976915</v>
      </c>
      <c r="N21" s="6">
        <v>0.80943911198278096</v>
      </c>
    </row>
    <row r="22" spans="1:14" x14ac:dyDescent="0.25">
      <c r="A22" s="3"/>
      <c r="B22" s="3"/>
      <c r="C22" s="3"/>
      <c r="D22" s="3">
        <v>21</v>
      </c>
    </row>
    <row r="23" spans="1:14" x14ac:dyDescent="0.25">
      <c r="A23" s="3"/>
      <c r="B23" s="3">
        <v>58</v>
      </c>
      <c r="C23" s="3">
        <v>8</v>
      </c>
      <c r="D23" s="3">
        <v>22</v>
      </c>
      <c r="E23" t="s">
        <v>275</v>
      </c>
      <c r="F23">
        <v>10</v>
      </c>
    </row>
    <row r="24" spans="1:14" x14ac:dyDescent="0.25">
      <c r="A24" s="3">
        <v>58</v>
      </c>
      <c r="B24" s="3">
        <v>58</v>
      </c>
      <c r="C24" s="3">
        <v>8</v>
      </c>
      <c r="D24" s="3">
        <v>23</v>
      </c>
      <c r="E24" s="6">
        <v>3.2504772845758936E-2</v>
      </c>
      <c r="F24" s="6">
        <v>0.11475746240400822</v>
      </c>
      <c r="G24" s="6">
        <v>0.13099776351901124</v>
      </c>
      <c r="H24" s="6">
        <v>0.21454684316683648</v>
      </c>
      <c r="I24" s="6">
        <v>0.29554707509513978</v>
      </c>
      <c r="J24" s="6">
        <v>0.36740737209310137</v>
      </c>
      <c r="K24" s="6">
        <v>0.42775156786359181</v>
      </c>
      <c r="L24" s="6">
        <v>0.47663314889436165</v>
      </c>
      <c r="M24" s="6">
        <v>0.51527138911156711</v>
      </c>
      <c r="N24" s="6">
        <v>0.5452953694470466</v>
      </c>
    </row>
    <row r="25" spans="1:14" x14ac:dyDescent="0.25">
      <c r="A25" s="3"/>
      <c r="B25" s="3"/>
      <c r="C25" s="3"/>
      <c r="D25" s="3">
        <v>24</v>
      </c>
    </row>
    <row r="26" spans="1:14" x14ac:dyDescent="0.25">
      <c r="A26" s="3"/>
      <c r="B26" s="3">
        <v>20</v>
      </c>
      <c r="C26" s="3">
        <v>9</v>
      </c>
      <c r="D26" s="3">
        <v>25</v>
      </c>
      <c r="E26" t="s">
        <v>276</v>
      </c>
      <c r="F26">
        <v>10</v>
      </c>
    </row>
    <row r="27" spans="1:14" x14ac:dyDescent="0.25">
      <c r="A27" s="3">
        <v>20</v>
      </c>
      <c r="B27" s="3">
        <v>20</v>
      </c>
      <c r="C27" s="3">
        <v>9</v>
      </c>
      <c r="D27" s="3">
        <v>26</v>
      </c>
      <c r="E27" s="6">
        <v>1.7038641641532575</v>
      </c>
      <c r="F27" s="6">
        <v>8.3008160454667408</v>
      </c>
      <c r="G27" s="6">
        <v>11.36224064862567</v>
      </c>
      <c r="H27" s="6">
        <v>21.306250736318191</v>
      </c>
      <c r="I27" s="6">
        <v>32.753582453783011</v>
      </c>
      <c r="J27" s="6">
        <v>44.63427227651178</v>
      </c>
      <c r="K27" s="6">
        <v>56.176904896897256</v>
      </c>
      <c r="L27" s="6">
        <v>66.89871976845123</v>
      </c>
      <c r="M27" s="6">
        <v>76.545345555530687</v>
      </c>
      <c r="N27" s="6">
        <v>85.023982535739719</v>
      </c>
    </row>
    <row r="28" spans="1:14" x14ac:dyDescent="0.25">
      <c r="A28" s="3"/>
      <c r="B28" s="3"/>
      <c r="C28" s="3"/>
      <c r="D28" s="3">
        <v>27</v>
      </c>
    </row>
    <row r="29" spans="1:14" x14ac:dyDescent="0.25">
      <c r="A29" s="3"/>
      <c r="B29" s="3">
        <v>30</v>
      </c>
      <c r="C29" s="3">
        <v>10</v>
      </c>
      <c r="D29" s="3">
        <v>28</v>
      </c>
      <c r="E29" t="s">
        <v>277</v>
      </c>
      <c r="F29">
        <v>10</v>
      </c>
    </row>
    <row r="30" spans="1:14" x14ac:dyDescent="0.25">
      <c r="A30" s="3">
        <v>30</v>
      </c>
      <c r="B30" s="3">
        <v>30</v>
      </c>
      <c r="C30" s="3">
        <v>10</v>
      </c>
      <c r="D30" s="3">
        <v>29</v>
      </c>
      <c r="E30" s="6">
        <v>8.3032476311174788E-2</v>
      </c>
      <c r="F30" s="6">
        <v>0.25949721069802684</v>
      </c>
      <c r="G30" s="6">
        <v>0.25291901580587811</v>
      </c>
      <c r="H30" s="6">
        <v>0.35678121139276164</v>
      </c>
      <c r="I30" s="6">
        <v>0.43166120317950141</v>
      </c>
      <c r="J30" s="6">
        <v>0.4815225205715617</v>
      </c>
      <c r="K30" s="6">
        <v>0.51331413064745202</v>
      </c>
      <c r="L30" s="6">
        <v>0.53309045977424663</v>
      </c>
      <c r="M30" s="6">
        <v>0.54521730373688215</v>
      </c>
      <c r="N30" s="6">
        <v>0.55259089072411238</v>
      </c>
    </row>
    <row r="31" spans="1:14" x14ac:dyDescent="0.25">
      <c r="A31" s="3"/>
      <c r="B31" s="3"/>
      <c r="C31" s="3"/>
      <c r="D31" s="3">
        <v>30</v>
      </c>
    </row>
    <row r="32" spans="1:14" x14ac:dyDescent="0.25">
      <c r="A32" s="3"/>
      <c r="B32" s="3">
        <v>17</v>
      </c>
      <c r="C32" s="3">
        <v>11</v>
      </c>
      <c r="D32" s="3">
        <v>31</v>
      </c>
      <c r="E32" t="s">
        <v>278</v>
      </c>
      <c r="F32">
        <v>10</v>
      </c>
    </row>
    <row r="33" spans="1:14" x14ac:dyDescent="0.25">
      <c r="A33" s="3">
        <v>17</v>
      </c>
      <c r="B33" s="3">
        <v>17</v>
      </c>
      <c r="C33" s="3">
        <v>11</v>
      </c>
      <c r="D33" s="3">
        <v>32</v>
      </c>
      <c r="E33" s="6">
        <v>3.3060228614230927E-2</v>
      </c>
      <c r="F33" s="6">
        <v>8.8260281001116173E-2</v>
      </c>
      <c r="G33" s="6">
        <v>8.0362351437032048E-2</v>
      </c>
      <c r="H33" s="6">
        <v>0.1094549538623463</v>
      </c>
      <c r="I33" s="6">
        <v>0.12987891154472958</v>
      </c>
      <c r="J33" s="6">
        <v>0.14327517014447372</v>
      </c>
      <c r="K33" s="6">
        <v>0.15174204959556958</v>
      </c>
      <c r="L33" s="6">
        <v>0.15698182795292137</v>
      </c>
      <c r="M33" s="6">
        <v>0.16018502038889099</v>
      </c>
      <c r="N33" s="6">
        <v>0.16212912491662465</v>
      </c>
    </row>
    <row r="34" spans="1:14" x14ac:dyDescent="0.25">
      <c r="A34" s="3"/>
      <c r="B34" s="3"/>
      <c r="C34" s="3"/>
      <c r="D34" s="3">
        <v>33</v>
      </c>
    </row>
    <row r="35" spans="1:14" x14ac:dyDescent="0.25">
      <c r="A35" s="3"/>
      <c r="B35" s="3">
        <v>16</v>
      </c>
      <c r="C35" s="3">
        <v>12</v>
      </c>
      <c r="D35" s="3">
        <v>34</v>
      </c>
      <c r="E35" t="s">
        <v>279</v>
      </c>
      <c r="F35">
        <v>10</v>
      </c>
    </row>
    <row r="36" spans="1:14" x14ac:dyDescent="0.25">
      <c r="A36" s="3">
        <v>16</v>
      </c>
      <c r="B36" s="3">
        <v>16</v>
      </c>
      <c r="C36" s="3">
        <v>12</v>
      </c>
      <c r="D36" s="3">
        <v>35</v>
      </c>
      <c r="E36" s="6">
        <v>1.3870046531816466E-3</v>
      </c>
      <c r="F36" s="6">
        <v>4.0640956201080432E-3</v>
      </c>
      <c r="G36" s="6">
        <v>4.7604155812297809E-3</v>
      </c>
      <c r="H36" s="6">
        <v>8.3552976244132618E-3</v>
      </c>
      <c r="I36" s="6">
        <v>1.2447203178850438E-2</v>
      </c>
      <c r="J36" s="6">
        <v>1.6708288880376058E-2</v>
      </c>
      <c r="K36" s="6">
        <v>2.0891835708640411E-2</v>
      </c>
      <c r="L36" s="6">
        <v>2.4833612552334274E-2</v>
      </c>
      <c r="M36" s="6">
        <v>2.8438184183312603E-2</v>
      </c>
      <c r="N36" s="6">
        <v>3.1661611056608495E-2</v>
      </c>
    </row>
    <row r="37" spans="1:14" x14ac:dyDescent="0.25">
      <c r="A37" s="3"/>
      <c r="B37" s="3"/>
      <c r="C37" s="3"/>
      <c r="D37" s="3">
        <v>36</v>
      </c>
    </row>
    <row r="38" spans="1:14" x14ac:dyDescent="0.25">
      <c r="A38" s="3"/>
      <c r="B38" s="3">
        <v>2</v>
      </c>
      <c r="C38" s="3">
        <v>13</v>
      </c>
      <c r="D38" s="3">
        <v>37</v>
      </c>
      <c r="E38" t="s">
        <v>280</v>
      </c>
      <c r="F38">
        <v>10</v>
      </c>
    </row>
    <row r="39" spans="1:14" x14ac:dyDescent="0.25">
      <c r="A39" s="3">
        <v>2</v>
      </c>
      <c r="B39" s="3">
        <v>2</v>
      </c>
      <c r="C39" s="3">
        <v>13</v>
      </c>
      <c r="D39" s="3">
        <v>38</v>
      </c>
      <c r="E39" s="6">
        <v>70.049216834946975</v>
      </c>
      <c r="F39" s="6">
        <v>127.74339773273043</v>
      </c>
      <c r="G39" s="6">
        <v>106.71159821462768</v>
      </c>
      <c r="H39" s="6">
        <v>139.02865921640466</v>
      </c>
      <c r="I39" s="6">
        <v>160.70593295252604</v>
      </c>
      <c r="J39" s="6">
        <v>174.40463095025976</v>
      </c>
      <c r="K39" s="6">
        <v>182.78631148979863</v>
      </c>
      <c r="L39" s="6">
        <v>187.82275958579456</v>
      </c>
      <c r="M39" s="6">
        <v>190.81797773428082</v>
      </c>
      <c r="N39" s="6">
        <v>192.58865759407288</v>
      </c>
    </row>
    <row r="40" spans="1:14" x14ac:dyDescent="0.25">
      <c r="A40" s="3"/>
      <c r="B40" s="3"/>
      <c r="C40" s="3"/>
      <c r="D40" s="3">
        <v>39</v>
      </c>
    </row>
    <row r="41" spans="1:14" x14ac:dyDescent="0.25">
      <c r="A41" s="3"/>
      <c r="B41" s="3">
        <v>50</v>
      </c>
      <c r="C41" s="3">
        <v>14</v>
      </c>
      <c r="D41" s="3">
        <v>40</v>
      </c>
      <c r="E41" t="s">
        <v>281</v>
      </c>
      <c r="F41">
        <v>10</v>
      </c>
    </row>
    <row r="42" spans="1:14" x14ac:dyDescent="0.25">
      <c r="A42" s="3">
        <v>50</v>
      </c>
      <c r="B42" s="3">
        <v>50</v>
      </c>
      <c r="C42" s="3">
        <v>14</v>
      </c>
      <c r="D42" s="3">
        <v>41</v>
      </c>
      <c r="E42" s="6">
        <v>17.785203849239998</v>
      </c>
      <c r="F42" s="6">
        <v>18.110298672092387</v>
      </c>
      <c r="G42" s="6">
        <v>9.8760356097527122</v>
      </c>
      <c r="H42" s="6">
        <v>10.065679434593589</v>
      </c>
      <c r="I42" s="6">
        <v>10.108321103254877</v>
      </c>
      <c r="J42" s="6">
        <v>10.117852039160521</v>
      </c>
      <c r="K42" s="6">
        <v>10.119979490095259</v>
      </c>
      <c r="L42" s="6">
        <v>10.120454228979426</v>
      </c>
      <c r="M42" s="6">
        <v>10.12056015955493</v>
      </c>
      <c r="N42" s="6">
        <v>10.120583795961426</v>
      </c>
    </row>
    <row r="43" spans="1:14" x14ac:dyDescent="0.25">
      <c r="A43" s="3"/>
      <c r="B43" s="3"/>
      <c r="C43" s="3"/>
      <c r="D43" s="3">
        <v>42</v>
      </c>
    </row>
    <row r="44" spans="1:14" x14ac:dyDescent="0.25">
      <c r="A44" s="3"/>
      <c r="B44" s="3">
        <v>3</v>
      </c>
      <c r="C44" s="3">
        <v>15</v>
      </c>
      <c r="D44" s="3">
        <v>43</v>
      </c>
      <c r="E44" t="s">
        <v>282</v>
      </c>
      <c r="F44">
        <v>10</v>
      </c>
    </row>
    <row r="45" spans="1:14" x14ac:dyDescent="0.25">
      <c r="A45" s="3">
        <v>3</v>
      </c>
      <c r="B45" s="3">
        <v>3</v>
      </c>
      <c r="C45" s="3">
        <v>15</v>
      </c>
      <c r="D45" s="3">
        <v>44</v>
      </c>
      <c r="E45" s="6">
        <v>80.232006982446251</v>
      </c>
      <c r="F45" s="6">
        <v>143.27837226311945</v>
      </c>
      <c r="G45" s="6">
        <v>112.02232483016522</v>
      </c>
      <c r="H45" s="6">
        <v>140.95811076211481</v>
      </c>
      <c r="I45" s="6">
        <v>159.66774942711015</v>
      </c>
      <c r="J45" s="6">
        <v>171.15113451680685</v>
      </c>
      <c r="K45" s="6">
        <v>178.00473117936221</v>
      </c>
      <c r="L45" s="6">
        <v>182.03221528888167</v>
      </c>
      <c r="M45" s="6">
        <v>184.37836802951344</v>
      </c>
      <c r="N45" s="6">
        <v>185.73831508058657</v>
      </c>
    </row>
    <row r="46" spans="1:14" x14ac:dyDescent="0.25">
      <c r="A46" s="3"/>
      <c r="B46" s="3"/>
      <c r="C46" s="3"/>
      <c r="D46" s="3">
        <v>45</v>
      </c>
    </row>
    <row r="47" spans="1:14" x14ac:dyDescent="0.25">
      <c r="A47" s="3"/>
      <c r="B47" s="3">
        <v>26</v>
      </c>
      <c r="C47" s="3">
        <v>16</v>
      </c>
      <c r="D47" s="3">
        <v>46</v>
      </c>
      <c r="E47" t="s">
        <v>283</v>
      </c>
      <c r="F47">
        <v>10</v>
      </c>
    </row>
    <row r="48" spans="1:14" x14ac:dyDescent="0.25">
      <c r="A48" s="3">
        <v>26</v>
      </c>
      <c r="B48" s="3">
        <v>26</v>
      </c>
      <c r="C48" s="3">
        <v>16</v>
      </c>
      <c r="D48" s="3">
        <v>47</v>
      </c>
      <c r="E48" s="6">
        <v>5.6078187551461057E-4</v>
      </c>
      <c r="F48" s="6">
        <v>8.7209498979159451E-4</v>
      </c>
      <c r="G48" s="6">
        <v>7.1416963167402468E-4</v>
      </c>
      <c r="H48" s="6">
        <v>9.7715828222615076E-4</v>
      </c>
      <c r="I48" s="6">
        <v>1.2040525924817507E-3</v>
      </c>
      <c r="J48" s="6">
        <v>1.3891898846938385E-3</v>
      </c>
      <c r="K48" s="6">
        <v>1.5349222331740111E-3</v>
      </c>
      <c r="L48" s="6">
        <v>1.6469120562279727E-3</v>
      </c>
      <c r="M48" s="6">
        <v>1.7315655283270906E-3</v>
      </c>
      <c r="N48" s="6">
        <v>1.7948244857899861E-3</v>
      </c>
    </row>
    <row r="49" spans="1:14" x14ac:dyDescent="0.25">
      <c r="A49" s="3"/>
      <c r="B49" s="3"/>
      <c r="C49" s="3"/>
      <c r="D49" s="3">
        <v>48</v>
      </c>
    </row>
    <row r="50" spans="1:14" x14ac:dyDescent="0.25">
      <c r="A50" s="3"/>
      <c r="B50" s="3">
        <v>8</v>
      </c>
      <c r="C50" s="3">
        <v>17</v>
      </c>
      <c r="D50" s="3">
        <v>49</v>
      </c>
      <c r="E50" t="s">
        <v>284</v>
      </c>
      <c r="F50">
        <v>10</v>
      </c>
    </row>
    <row r="51" spans="1:14" x14ac:dyDescent="0.25">
      <c r="A51" s="3">
        <v>8</v>
      </c>
      <c r="B51" s="3">
        <v>8</v>
      </c>
      <c r="C51" s="3">
        <v>17</v>
      </c>
      <c r="D51" s="3">
        <v>50</v>
      </c>
      <c r="E51" s="6">
        <v>3.0610598240152102E-2</v>
      </c>
      <c r="F51" s="6">
        <v>5.3872926317585647E-2</v>
      </c>
      <c r="G51" s="6">
        <v>3.753870212476932E-2</v>
      </c>
      <c r="H51" s="6">
        <v>4.2754076766721646E-2</v>
      </c>
      <c r="I51" s="6">
        <v>4.509899922836904E-2</v>
      </c>
      <c r="J51" s="6">
        <v>4.6116552484190686E-2</v>
      </c>
      <c r="K51" s="6">
        <v>4.6551710396357811E-2</v>
      </c>
      <c r="L51" s="6">
        <v>4.6736673932768223E-2</v>
      </c>
      <c r="M51" s="6">
        <v>4.6815090784199459E-2</v>
      </c>
      <c r="N51" s="6">
        <v>4.6848300216716994E-2</v>
      </c>
    </row>
    <row r="52" spans="1:14" x14ac:dyDescent="0.25">
      <c r="A52" s="3"/>
      <c r="B52" s="3"/>
      <c r="C52" s="3"/>
      <c r="D52" s="3">
        <v>51</v>
      </c>
    </row>
    <row r="53" spans="1:14" x14ac:dyDescent="0.25">
      <c r="A53" s="3"/>
      <c r="B53" s="3">
        <v>1</v>
      </c>
      <c r="C53" s="3">
        <v>18</v>
      </c>
      <c r="D53" s="3">
        <v>52</v>
      </c>
      <c r="E53" t="s">
        <v>285</v>
      </c>
      <c r="F53">
        <v>10</v>
      </c>
    </row>
    <row r="54" spans="1:14" x14ac:dyDescent="0.25">
      <c r="A54" s="3">
        <v>1</v>
      </c>
      <c r="B54" s="3">
        <v>1</v>
      </c>
      <c r="C54" s="3">
        <v>18</v>
      </c>
      <c r="D54" s="3">
        <v>53</v>
      </c>
      <c r="E54" s="6">
        <v>1.7739866513361781E-3</v>
      </c>
      <c r="F54" s="6">
        <v>2.5891903772864112E-3</v>
      </c>
      <c r="G54" s="6">
        <v>2.1614632805078251E-3</v>
      </c>
      <c r="H54" s="6">
        <v>3.096568555370713E-3</v>
      </c>
      <c r="I54" s="6">
        <v>4.0271990432780274E-3</v>
      </c>
      <c r="J54" s="6">
        <v>4.9056052252156165E-3</v>
      </c>
      <c r="K54" s="6">
        <v>5.7047878522022751E-3</v>
      </c>
      <c r="L54" s="6">
        <v>6.4128716973684387E-3</v>
      </c>
      <c r="M54" s="6">
        <v>7.0280428120163023E-3</v>
      </c>
      <c r="N54" s="6">
        <v>7.5546213478296168E-3</v>
      </c>
    </row>
    <row r="55" spans="1:14" x14ac:dyDescent="0.25">
      <c r="A55" s="3"/>
      <c r="B55" s="3"/>
      <c r="C55" s="3"/>
      <c r="D55" s="3">
        <v>54</v>
      </c>
    </row>
    <row r="56" spans="1:14" x14ac:dyDescent="0.25">
      <c r="A56" s="3"/>
      <c r="B56" s="3">
        <v>6</v>
      </c>
      <c r="C56" s="3">
        <v>19</v>
      </c>
      <c r="D56" s="3">
        <v>55</v>
      </c>
      <c r="E56" t="s">
        <v>286</v>
      </c>
      <c r="F56">
        <v>10</v>
      </c>
    </row>
    <row r="57" spans="1:14" x14ac:dyDescent="0.25">
      <c r="A57" s="3">
        <v>6</v>
      </c>
      <c r="B57" s="3">
        <v>6</v>
      </c>
      <c r="C57" s="3">
        <v>19</v>
      </c>
      <c r="D57" s="3">
        <v>56</v>
      </c>
      <c r="E57" s="6">
        <v>4.5764424947322399E-2</v>
      </c>
      <c r="F57" s="6">
        <v>8.2993979256210965E-2</v>
      </c>
      <c r="G57" s="6">
        <v>5.710734479695069E-2</v>
      </c>
      <c r="H57" s="6">
        <v>6.4234018369630136E-2</v>
      </c>
      <c r="I57" s="6">
        <v>6.7212007327305479E-2</v>
      </c>
      <c r="J57" s="6">
        <v>6.8416119297250139E-2</v>
      </c>
      <c r="K57" s="6">
        <v>6.8896833952883013E-2</v>
      </c>
      <c r="L57" s="6">
        <v>6.9087793612558637E-2</v>
      </c>
      <c r="M57" s="6">
        <v>6.9163501547946302E-2</v>
      </c>
      <c r="N57" s="6">
        <v>6.9193493403582468E-2</v>
      </c>
    </row>
    <row r="58" spans="1:14" x14ac:dyDescent="0.25">
      <c r="A58" s="3"/>
      <c r="B58" s="3"/>
      <c r="C58" s="3"/>
      <c r="D58" s="3">
        <v>57</v>
      </c>
    </row>
    <row r="59" spans="1:14" x14ac:dyDescent="0.25">
      <c r="A59" s="3"/>
      <c r="B59" s="3">
        <v>18</v>
      </c>
      <c r="C59" s="3">
        <v>20</v>
      </c>
      <c r="D59" s="3">
        <v>58</v>
      </c>
      <c r="E59" t="s">
        <v>287</v>
      </c>
      <c r="F59">
        <v>10</v>
      </c>
    </row>
    <row r="60" spans="1:14" x14ac:dyDescent="0.25">
      <c r="A60" s="3">
        <v>18</v>
      </c>
      <c r="B60" s="3">
        <v>18</v>
      </c>
      <c r="C60" s="3">
        <v>20</v>
      </c>
      <c r="D60" s="3">
        <v>59</v>
      </c>
      <c r="E60" s="6">
        <v>1.9268142978677176E-2</v>
      </c>
      <c r="F60" s="6">
        <v>0.10318023254309756</v>
      </c>
      <c r="G60" s="6">
        <v>0.1588606029604652</v>
      </c>
      <c r="H60" s="6">
        <v>0.33630629238781917</v>
      </c>
      <c r="I60" s="6">
        <v>0.58251915253458075</v>
      </c>
      <c r="J60" s="6">
        <v>0.89059183670674247</v>
      </c>
      <c r="K60" s="6">
        <v>1.2507934152244218</v>
      </c>
      <c r="L60" s="6">
        <v>1.6523231192189318</v>
      </c>
      <c r="M60" s="6">
        <v>2.084419232694247</v>
      </c>
      <c r="N60" s="6">
        <v>2.5370225970370961</v>
      </c>
    </row>
    <row r="61" spans="1:14" x14ac:dyDescent="0.25">
      <c r="A61" s="3"/>
      <c r="B61" s="3"/>
      <c r="C61" s="3"/>
      <c r="D61" s="3">
        <v>60</v>
      </c>
    </row>
    <row r="62" spans="1:14" x14ac:dyDescent="0.25">
      <c r="A62" s="3"/>
      <c r="B62" s="3">
        <v>25</v>
      </c>
      <c r="C62" s="3">
        <v>21</v>
      </c>
      <c r="D62" s="3">
        <v>61</v>
      </c>
      <c r="E62" t="s">
        <v>288</v>
      </c>
      <c r="F62">
        <v>10</v>
      </c>
    </row>
    <row r="63" spans="1:14" x14ac:dyDescent="0.25">
      <c r="A63" s="3">
        <v>25</v>
      </c>
      <c r="B63" s="3">
        <v>25</v>
      </c>
      <c r="C63" s="3">
        <v>21</v>
      </c>
      <c r="D63" s="3">
        <v>62</v>
      </c>
      <c r="E63" s="6">
        <v>3.1121166090306985E-3</v>
      </c>
      <c r="F63" s="6">
        <v>1.1136663015631564E-2</v>
      </c>
      <c r="G63" s="6">
        <v>1.3160294723076222E-2</v>
      </c>
      <c r="H63" s="6">
        <v>2.2410373335838195E-2</v>
      </c>
      <c r="I63" s="6">
        <v>3.2078631849800546E-2</v>
      </c>
      <c r="J63" s="6">
        <v>4.1332202025231787E-2</v>
      </c>
      <c r="K63" s="6">
        <v>4.9708272137927667E-2</v>
      </c>
      <c r="L63" s="6">
        <v>5.7010414891385489E-2</v>
      </c>
      <c r="M63" s="6">
        <v>6.3210661194343293E-2</v>
      </c>
      <c r="N63" s="6">
        <v>6.8376025343997254E-2</v>
      </c>
    </row>
    <row r="64" spans="1:14" x14ac:dyDescent="0.25">
      <c r="A64" s="3"/>
      <c r="B64" s="3"/>
      <c r="C64" s="3"/>
      <c r="D64" s="3">
        <v>63</v>
      </c>
    </row>
    <row r="65" spans="1:14" x14ac:dyDescent="0.25">
      <c r="A65" s="3"/>
      <c r="B65" s="3">
        <v>14</v>
      </c>
      <c r="C65" s="3">
        <v>22</v>
      </c>
      <c r="D65" s="3">
        <v>64</v>
      </c>
      <c r="E65" t="s">
        <v>289</v>
      </c>
      <c r="F65">
        <v>10</v>
      </c>
    </row>
    <row r="66" spans="1:14" x14ac:dyDescent="0.25">
      <c r="A66" s="3">
        <v>14</v>
      </c>
      <c r="B66" s="3">
        <v>14</v>
      </c>
      <c r="C66" s="3">
        <v>22</v>
      </c>
      <c r="D66" s="3">
        <v>65</v>
      </c>
      <c r="E66" s="6">
        <v>8.2366668774545751E-2</v>
      </c>
      <c r="F66" s="6">
        <v>0.22632014336093045</v>
      </c>
      <c r="G66" s="6">
        <v>0.20231033519906716</v>
      </c>
      <c r="H66" s="6">
        <v>0.26846062709399321</v>
      </c>
      <c r="I66" s="6">
        <v>0.31106266092707396</v>
      </c>
      <c r="J66" s="6">
        <v>0.33668455580541096</v>
      </c>
      <c r="K66" s="6">
        <v>0.35155888418438358</v>
      </c>
      <c r="L66" s="6">
        <v>0.36003219211132059</v>
      </c>
      <c r="M66" s="6">
        <v>0.36480965743525473</v>
      </c>
      <c r="N66" s="6">
        <v>0.36748810496724932</v>
      </c>
    </row>
    <row r="67" spans="1:14" x14ac:dyDescent="0.25">
      <c r="A67" s="3"/>
      <c r="B67" s="3"/>
      <c r="C67" s="3"/>
      <c r="D67" s="3">
        <v>66</v>
      </c>
    </row>
    <row r="68" spans="1:14" x14ac:dyDescent="0.25">
      <c r="A68" s="3"/>
      <c r="B68" s="3">
        <v>10</v>
      </c>
      <c r="C68" s="3">
        <v>23</v>
      </c>
      <c r="D68" s="3">
        <v>67</v>
      </c>
      <c r="E68" t="s">
        <v>290</v>
      </c>
      <c r="F68">
        <v>10</v>
      </c>
    </row>
    <row r="69" spans="1:14" x14ac:dyDescent="0.25">
      <c r="A69" s="3">
        <v>10</v>
      </c>
      <c r="B69" s="3">
        <v>10</v>
      </c>
      <c r="C69" s="3">
        <v>23</v>
      </c>
      <c r="D69" s="3">
        <v>68</v>
      </c>
      <c r="E69" s="6">
        <v>0.5902026892591955</v>
      </c>
      <c r="F69" s="6">
        <v>2.134775826504641</v>
      </c>
      <c r="G69" s="6">
        <v>2.3984136743830495</v>
      </c>
      <c r="H69" s="6">
        <v>3.8417013982231234</v>
      </c>
      <c r="I69" s="6">
        <v>5.1760174574377533</v>
      </c>
      <c r="J69" s="6">
        <v>6.3054779798605214</v>
      </c>
      <c r="K69" s="6">
        <v>7.2116930257871248</v>
      </c>
      <c r="L69" s="6">
        <v>7.9142146030678919</v>
      </c>
      <c r="M69" s="6">
        <v>8.4465087140907134</v>
      </c>
      <c r="N69" s="6">
        <v>8.8435848484875343</v>
      </c>
    </row>
    <row r="70" spans="1:14" x14ac:dyDescent="0.25">
      <c r="A70" s="3"/>
      <c r="B70" s="3"/>
      <c r="C70" s="3"/>
      <c r="D70" s="3">
        <v>69</v>
      </c>
    </row>
    <row r="71" spans="1:14" x14ac:dyDescent="0.25">
      <c r="A71" s="3"/>
      <c r="B71" s="3">
        <v>42</v>
      </c>
      <c r="C71" s="3">
        <v>24</v>
      </c>
      <c r="D71" s="3">
        <v>70</v>
      </c>
      <c r="E71" t="s">
        <v>291</v>
      </c>
      <c r="F71">
        <v>10</v>
      </c>
    </row>
    <row r="72" spans="1:14" x14ac:dyDescent="0.25">
      <c r="A72" s="3">
        <v>42</v>
      </c>
      <c r="B72" s="3">
        <v>42</v>
      </c>
      <c r="C72" s="3">
        <v>24</v>
      </c>
      <c r="D72" s="3">
        <v>71</v>
      </c>
      <c r="E72" s="6">
        <v>7.2852855955448216E-3</v>
      </c>
      <c r="F72" s="6">
        <v>2.6589818079867121E-2</v>
      </c>
      <c r="G72" s="6">
        <v>3.2770132097306573E-2</v>
      </c>
      <c r="H72" s="6">
        <v>5.8516597987757532E-2</v>
      </c>
      <c r="I72" s="6">
        <v>8.7861501846284412E-2</v>
      </c>
      <c r="J72" s="6">
        <v>0.11853083708712522</v>
      </c>
      <c r="K72" s="6">
        <v>0.14883574282875178</v>
      </c>
      <c r="L72" s="6">
        <v>0.17764261868200631</v>
      </c>
      <c r="M72" s="6">
        <v>0.20427026383311758</v>
      </c>
      <c r="N72" s="6">
        <v>0.22837581451977124</v>
      </c>
    </row>
    <row r="73" spans="1:14" x14ac:dyDescent="0.25">
      <c r="A73" s="3"/>
      <c r="B73" s="3"/>
      <c r="C73" s="3"/>
      <c r="D73" s="3">
        <v>72</v>
      </c>
    </row>
    <row r="74" spans="1:14" x14ac:dyDescent="0.25">
      <c r="A74" s="3"/>
      <c r="B74" s="3">
        <v>27</v>
      </c>
      <c r="C74" s="3">
        <v>25</v>
      </c>
      <c r="D74" s="3">
        <v>73</v>
      </c>
      <c r="E74" t="s">
        <v>292</v>
      </c>
      <c r="F74">
        <v>10</v>
      </c>
    </row>
    <row r="75" spans="1:14" x14ac:dyDescent="0.25">
      <c r="A75" s="3">
        <v>27</v>
      </c>
      <c r="B75" s="3">
        <v>27</v>
      </c>
      <c r="C75" s="3">
        <v>25</v>
      </c>
      <c r="D75" s="3">
        <v>74</v>
      </c>
      <c r="E75" s="6">
        <v>0.17739733245939618</v>
      </c>
      <c r="F75" s="6">
        <v>0.21449637970355231</v>
      </c>
      <c r="G75" s="6">
        <v>0.12143964751729289</v>
      </c>
      <c r="H75" s="6">
        <v>0.12496952424295124</v>
      </c>
      <c r="I75" s="6">
        <v>0.12581539625919066</v>
      </c>
      <c r="J75" s="6">
        <v>0.12601634458134575</v>
      </c>
      <c r="K75" s="6">
        <v>0.12606398502908439</v>
      </c>
      <c r="L75" s="6">
        <v>0.12607527406987534</v>
      </c>
      <c r="M75" s="6">
        <v>0.12607794885223261</v>
      </c>
      <c r="N75" s="6">
        <v>0.12607858258776714</v>
      </c>
    </row>
    <row r="76" spans="1:14" x14ac:dyDescent="0.25">
      <c r="A76" s="3"/>
      <c r="B76" s="3"/>
      <c r="C76" s="3"/>
      <c r="D76" s="3">
        <v>75</v>
      </c>
    </row>
    <row r="77" spans="1:14" x14ac:dyDescent="0.25">
      <c r="A77" s="3"/>
      <c r="B77" s="3">
        <v>31</v>
      </c>
      <c r="C77" s="3">
        <v>26</v>
      </c>
      <c r="D77" s="3">
        <v>76</v>
      </c>
      <c r="E77" t="s">
        <v>293</v>
      </c>
      <c r="F77">
        <v>10</v>
      </c>
    </row>
    <row r="78" spans="1:14" x14ac:dyDescent="0.25">
      <c r="A78" s="3">
        <v>31</v>
      </c>
      <c r="B78" s="3">
        <v>31</v>
      </c>
      <c r="C78" s="3">
        <v>26</v>
      </c>
      <c r="D78" s="3">
        <v>77</v>
      </c>
      <c r="E78" s="6">
        <v>0.82129118854527461</v>
      </c>
      <c r="F78" s="6">
        <v>2.2447570320192605</v>
      </c>
      <c r="G78" s="6">
        <v>2.0647564377427807</v>
      </c>
      <c r="H78" s="6">
        <v>2.8270005939489864</v>
      </c>
      <c r="I78" s="6">
        <v>3.364251807519699</v>
      </c>
      <c r="J78" s="6">
        <v>3.7174348683748222</v>
      </c>
      <c r="K78" s="6">
        <v>3.9409507584932326</v>
      </c>
      <c r="L78" s="6">
        <v>4.0793816052405756</v>
      </c>
      <c r="M78" s="6">
        <v>4.1640461965227393</v>
      </c>
      <c r="N78" s="6">
        <v>4.2154454697358634</v>
      </c>
    </row>
    <row r="79" spans="1:14" x14ac:dyDescent="0.25">
      <c r="A79" s="3"/>
      <c r="B79" s="3"/>
      <c r="C79" s="3"/>
      <c r="D79" s="3">
        <v>78</v>
      </c>
    </row>
    <row r="80" spans="1:14" x14ac:dyDescent="0.25">
      <c r="A80" s="3"/>
      <c r="B80" s="3">
        <v>36</v>
      </c>
      <c r="C80" s="3">
        <v>27</v>
      </c>
      <c r="D80" s="3">
        <v>79</v>
      </c>
      <c r="E80" t="s">
        <v>294</v>
      </c>
      <c r="F80">
        <v>10</v>
      </c>
    </row>
    <row r="81" spans="1:14" x14ac:dyDescent="0.25">
      <c r="A81" s="3">
        <v>36</v>
      </c>
      <c r="B81" s="3">
        <v>36</v>
      </c>
      <c r="C81" s="3">
        <v>27</v>
      </c>
      <c r="D81" s="3">
        <v>80</v>
      </c>
      <c r="E81" s="6">
        <v>0.16770631840038822</v>
      </c>
      <c r="F81" s="6">
        <v>0.42898148971509426</v>
      </c>
      <c r="G81" s="6">
        <v>0.3746280555512137</v>
      </c>
      <c r="H81" s="6">
        <v>0.49311896707743291</v>
      </c>
      <c r="I81" s="6">
        <v>0.57003709897624399</v>
      </c>
      <c r="J81" s="6">
        <v>0.61688175338931495</v>
      </c>
      <c r="K81" s="6">
        <v>0.64447548436470414</v>
      </c>
      <c r="L81" s="6">
        <v>0.66043862155128763</v>
      </c>
      <c r="M81" s="6">
        <v>0.66958177926557538</v>
      </c>
      <c r="N81" s="6">
        <v>0.67478962678250143</v>
      </c>
    </row>
    <row r="82" spans="1:14" x14ac:dyDescent="0.25">
      <c r="A82" s="3"/>
      <c r="B82" s="3"/>
      <c r="C82" s="3"/>
      <c r="D82" s="3">
        <v>81</v>
      </c>
    </row>
    <row r="83" spans="1:14" x14ac:dyDescent="0.25">
      <c r="A83" s="3"/>
      <c r="B83" s="3">
        <v>7</v>
      </c>
      <c r="C83" s="3">
        <v>28</v>
      </c>
      <c r="D83" s="3">
        <v>82</v>
      </c>
      <c r="E83" t="s">
        <v>295</v>
      </c>
      <c r="F83">
        <v>10</v>
      </c>
    </row>
    <row r="84" spans="1:14" x14ac:dyDescent="0.25">
      <c r="A84" s="3">
        <v>7</v>
      </c>
      <c r="B84" s="3">
        <v>7</v>
      </c>
      <c r="C84" s="3">
        <v>28</v>
      </c>
      <c r="D84" s="3">
        <v>83</v>
      </c>
      <c r="E84" s="6">
        <v>0.21379085922431917</v>
      </c>
      <c r="F84" s="6">
        <v>0.55083720644864664</v>
      </c>
      <c r="G84" s="6">
        <v>0.46120711496682743</v>
      </c>
      <c r="H84" s="6">
        <v>0.58358826626140825</v>
      </c>
      <c r="I84" s="6">
        <v>0.65456010447028501</v>
      </c>
      <c r="J84" s="6">
        <v>0.69339766135975611</v>
      </c>
      <c r="K84" s="6">
        <v>0.71405969044795892</v>
      </c>
      <c r="L84" s="6">
        <v>0.72489795865891238</v>
      </c>
      <c r="M84" s="6">
        <v>0.73054247200753419</v>
      </c>
      <c r="N84" s="6">
        <v>0.73347129765145214</v>
      </c>
    </row>
    <row r="85" spans="1:14" x14ac:dyDescent="0.25">
      <c r="A85" s="3"/>
      <c r="B85" s="3"/>
      <c r="C85" s="3"/>
      <c r="D85" s="3">
        <v>84</v>
      </c>
    </row>
    <row r="86" spans="1:14" x14ac:dyDescent="0.25">
      <c r="A86" s="3"/>
      <c r="B86" s="3">
        <v>40</v>
      </c>
      <c r="C86" s="3">
        <v>29</v>
      </c>
      <c r="D86" s="3">
        <v>85</v>
      </c>
      <c r="E86" t="s">
        <v>296</v>
      </c>
      <c r="F86">
        <v>10</v>
      </c>
    </row>
    <row r="87" spans="1:14" x14ac:dyDescent="0.25">
      <c r="A87" s="3">
        <v>40</v>
      </c>
      <c r="B87" s="3">
        <v>40</v>
      </c>
      <c r="C87" s="3">
        <v>29</v>
      </c>
      <c r="D87" s="3">
        <v>86</v>
      </c>
      <c r="E87" s="6">
        <v>6.9753480417744068E-2</v>
      </c>
      <c r="F87" s="6">
        <v>0.19983129703212166</v>
      </c>
      <c r="G87" s="6">
        <v>0.18758033689528081</v>
      </c>
      <c r="H87" s="6">
        <v>0.25953321784013372</v>
      </c>
      <c r="I87" s="6">
        <v>0.3106521039051014</v>
      </c>
      <c r="J87" s="6">
        <v>0.34440887601452608</v>
      </c>
      <c r="K87" s="6">
        <v>0.36582824232120004</v>
      </c>
      <c r="L87" s="6">
        <v>0.37911444541966305</v>
      </c>
      <c r="M87" s="6">
        <v>0.38724775791660276</v>
      </c>
      <c r="N87" s="6">
        <v>0.39218813130534247</v>
      </c>
    </row>
    <row r="88" spans="1:14" x14ac:dyDescent="0.25">
      <c r="A88" s="3"/>
      <c r="B88" s="3"/>
      <c r="C88" s="3"/>
      <c r="D88" s="3">
        <v>87</v>
      </c>
    </row>
    <row r="89" spans="1:14" x14ac:dyDescent="0.25">
      <c r="A89" s="3"/>
      <c r="B89" s="3">
        <v>52</v>
      </c>
      <c r="C89" s="3">
        <v>30</v>
      </c>
      <c r="D89" s="3">
        <v>88</v>
      </c>
      <c r="E89" t="s">
        <v>297</v>
      </c>
      <c r="F89">
        <v>10</v>
      </c>
    </row>
    <row r="90" spans="1:14" x14ac:dyDescent="0.25">
      <c r="A90" s="3">
        <v>52</v>
      </c>
      <c r="B90" s="3">
        <v>52</v>
      </c>
      <c r="C90" s="3">
        <v>30</v>
      </c>
      <c r="D90" s="3">
        <v>89</v>
      </c>
      <c r="E90" s="6">
        <v>0.37149389805575012</v>
      </c>
      <c r="F90" s="6">
        <v>1.3834787118335725</v>
      </c>
      <c r="G90" s="6">
        <v>1.5172192803074165</v>
      </c>
      <c r="H90" s="6">
        <v>2.3496718143761535</v>
      </c>
      <c r="I90" s="6">
        <v>3.0613490947968769</v>
      </c>
      <c r="J90" s="6">
        <v>3.6181877036766301</v>
      </c>
      <c r="K90" s="6">
        <v>4.0318032366852874</v>
      </c>
      <c r="L90" s="6">
        <v>4.3293185767388227</v>
      </c>
      <c r="M90" s="6">
        <v>4.538979857389891</v>
      </c>
      <c r="N90" s="6">
        <v>4.6847707872265749</v>
      </c>
    </row>
    <row r="91" spans="1:14" x14ac:dyDescent="0.25">
      <c r="A91" s="3"/>
      <c r="B91" s="3"/>
      <c r="C91" s="3"/>
      <c r="D91" s="3">
        <v>90</v>
      </c>
    </row>
    <row r="92" spans="1:14" x14ac:dyDescent="0.25">
      <c r="A92" s="3"/>
      <c r="B92" s="3">
        <v>34</v>
      </c>
      <c r="C92" s="3">
        <v>31</v>
      </c>
      <c r="D92" s="3">
        <v>91</v>
      </c>
      <c r="E92" t="s">
        <v>298</v>
      </c>
      <c r="F92">
        <v>10</v>
      </c>
    </row>
    <row r="93" spans="1:14" x14ac:dyDescent="0.25">
      <c r="A93" s="3">
        <v>34</v>
      </c>
      <c r="B93" s="3">
        <v>34</v>
      </c>
      <c r="C93" s="3">
        <v>31</v>
      </c>
      <c r="D93" s="3">
        <v>92</v>
      </c>
      <c r="E93" s="6">
        <v>2.4050228593520132E-2</v>
      </c>
      <c r="F93" s="6">
        <v>4.656200198245096E-2</v>
      </c>
      <c r="G93" s="6">
        <v>3.7334900455011776E-2</v>
      </c>
      <c r="H93" s="6">
        <v>4.7383236038544663E-2</v>
      </c>
      <c r="I93" s="6">
        <v>5.3804832096383572E-2</v>
      </c>
      <c r="J93" s="6">
        <v>5.7685001031216175E-2</v>
      </c>
      <c r="K93" s="6">
        <v>5.9961062970057807E-2</v>
      </c>
      <c r="L93" s="6">
        <v>6.1274774845968216E-2</v>
      </c>
      <c r="M93" s="6">
        <v>6.2026273581058354E-2</v>
      </c>
      <c r="N93" s="6">
        <v>6.2454016486070144E-2</v>
      </c>
    </row>
    <row r="94" spans="1:14" x14ac:dyDescent="0.25">
      <c r="A94" s="3"/>
      <c r="B94" s="3"/>
      <c r="C94" s="3"/>
      <c r="D94" s="3">
        <v>93</v>
      </c>
    </row>
    <row r="95" spans="1:14" x14ac:dyDescent="0.25">
      <c r="A95" s="3"/>
      <c r="B95" s="3">
        <v>28</v>
      </c>
      <c r="C95" s="3">
        <v>32</v>
      </c>
      <c r="D95" s="3">
        <v>94</v>
      </c>
      <c r="E95" t="s">
        <v>299</v>
      </c>
      <c r="F95">
        <v>10</v>
      </c>
    </row>
    <row r="96" spans="1:14" x14ac:dyDescent="0.25">
      <c r="A96" s="3">
        <v>28</v>
      </c>
      <c r="B96" s="3">
        <v>28</v>
      </c>
      <c r="C96" s="3">
        <v>32</v>
      </c>
      <c r="D96" s="3">
        <v>95</v>
      </c>
      <c r="E96" s="6">
        <v>9.6257964687492328E-2</v>
      </c>
      <c r="F96" s="6">
        <v>0.34811434375095018</v>
      </c>
      <c r="G96" s="6">
        <v>0.39726053347559998</v>
      </c>
      <c r="H96" s="6">
        <v>0.64553786829084658</v>
      </c>
      <c r="I96" s="6">
        <v>0.88011388101373966</v>
      </c>
      <c r="J96" s="6">
        <v>1.0824374801164738</v>
      </c>
      <c r="K96" s="6">
        <v>1.2474750006483946</v>
      </c>
      <c r="L96" s="6">
        <v>1.377326595643918</v>
      </c>
      <c r="M96" s="6">
        <v>1.4770525382504109</v>
      </c>
      <c r="N96" s="6">
        <v>1.5523812182872221</v>
      </c>
    </row>
    <row r="97" spans="1:14" x14ac:dyDescent="0.25">
      <c r="A97" s="3"/>
      <c r="B97" s="3"/>
      <c r="C97" s="3"/>
      <c r="D97" s="3">
        <v>96</v>
      </c>
    </row>
    <row r="98" spans="1:14" x14ac:dyDescent="0.25">
      <c r="A98" s="3"/>
      <c r="B98" s="3">
        <v>38</v>
      </c>
      <c r="C98" s="3">
        <v>33</v>
      </c>
      <c r="D98" s="3">
        <v>97</v>
      </c>
      <c r="E98" t="s">
        <v>300</v>
      </c>
      <c r="F98">
        <v>10</v>
      </c>
    </row>
    <row r="99" spans="1:14" x14ac:dyDescent="0.25">
      <c r="A99" s="3">
        <v>38</v>
      </c>
      <c r="B99" s="3">
        <v>38</v>
      </c>
      <c r="C99" s="3">
        <v>33</v>
      </c>
      <c r="D99" s="3">
        <v>98</v>
      </c>
      <c r="E99" s="6">
        <v>1.6657657804003971</v>
      </c>
      <c r="F99" s="6">
        <v>4.1258979841234353</v>
      </c>
      <c r="G99" s="6">
        <v>3.515701426519096</v>
      </c>
      <c r="H99" s="6">
        <v>4.5448008562819187</v>
      </c>
      <c r="I99" s="6">
        <v>5.1865888118930963</v>
      </c>
      <c r="J99" s="6">
        <v>5.5631911379072339</v>
      </c>
      <c r="K99" s="6">
        <v>5.7774148242342749</v>
      </c>
      <c r="L99" s="6">
        <v>5.8972867197788226</v>
      </c>
      <c r="M99" s="6">
        <v>5.9637729596273434</v>
      </c>
      <c r="N99" s="6">
        <v>6.0004728480442742</v>
      </c>
    </row>
    <row r="100" spans="1:14" x14ac:dyDescent="0.25">
      <c r="A100" s="3"/>
      <c r="B100" s="3"/>
      <c r="C100" s="3"/>
      <c r="D100" s="3">
        <v>99</v>
      </c>
    </row>
    <row r="101" spans="1:14" x14ac:dyDescent="0.25">
      <c r="A101" s="3"/>
      <c r="B101" s="3">
        <v>12</v>
      </c>
      <c r="C101" s="3">
        <v>34</v>
      </c>
      <c r="D101" s="3">
        <v>100</v>
      </c>
      <c r="E101" t="s">
        <v>301</v>
      </c>
      <c r="F101">
        <v>10</v>
      </c>
    </row>
    <row r="102" spans="1:14" x14ac:dyDescent="0.25">
      <c r="A102" s="3">
        <v>12</v>
      </c>
      <c r="B102" s="3">
        <v>12</v>
      </c>
      <c r="C102" s="3">
        <v>34</v>
      </c>
      <c r="D102" s="3">
        <v>101</v>
      </c>
      <c r="E102" s="6">
        <v>0.45321488167523427</v>
      </c>
      <c r="F102" s="6">
        <v>0.60555262865742465</v>
      </c>
      <c r="G102" s="6">
        <v>0.35446931382806024</v>
      </c>
      <c r="H102" s="6">
        <v>0.36885544260026026</v>
      </c>
      <c r="I102" s="6">
        <v>0.37267028950873982</v>
      </c>
      <c r="J102" s="6">
        <v>0.37366950900244661</v>
      </c>
      <c r="K102" s="6">
        <v>0.37393039914757265</v>
      </c>
      <c r="L102" s="6">
        <v>0.37399845935483567</v>
      </c>
      <c r="M102" s="6">
        <v>0.37401621084028225</v>
      </c>
      <c r="N102" s="6">
        <v>0.37402084052674245</v>
      </c>
    </row>
    <row r="103" spans="1:14" x14ac:dyDescent="0.25">
      <c r="A103" s="3"/>
      <c r="B103" s="3"/>
      <c r="C103" s="3"/>
      <c r="D103" s="3">
        <v>102</v>
      </c>
    </row>
    <row r="104" spans="1:14" x14ac:dyDescent="0.25">
      <c r="A104" s="3"/>
      <c r="B104" s="3">
        <v>46</v>
      </c>
      <c r="C104" s="3">
        <v>35</v>
      </c>
      <c r="D104" s="3">
        <v>103</v>
      </c>
      <c r="E104" t="s">
        <v>302</v>
      </c>
      <c r="F104">
        <v>10</v>
      </c>
    </row>
    <row r="105" spans="1:14" x14ac:dyDescent="0.25">
      <c r="A105" s="3">
        <v>46</v>
      </c>
      <c r="B105" s="3">
        <v>46</v>
      </c>
      <c r="C105" s="3">
        <v>35</v>
      </c>
      <c r="D105" s="3">
        <v>104</v>
      </c>
      <c r="E105" s="6">
        <v>1.2744334797065178</v>
      </c>
      <c r="F105" s="6">
        <v>1.5903339871961097</v>
      </c>
      <c r="G105" s="6">
        <v>1.1074800084035945</v>
      </c>
      <c r="H105" s="6">
        <v>1.3373700651874931</v>
      </c>
      <c r="I105" s="6">
        <v>1.4951291165810356</v>
      </c>
      <c r="J105" s="6">
        <v>1.5992296133597041</v>
      </c>
      <c r="K105" s="6">
        <v>1.6663692236940739</v>
      </c>
      <c r="L105" s="6">
        <v>1.7090820219148575</v>
      </c>
      <c r="M105" s="6">
        <v>1.7360297747526494</v>
      </c>
      <c r="N105" s="6">
        <v>1.7529446872100027</v>
      </c>
    </row>
    <row r="106" spans="1:14" x14ac:dyDescent="0.25">
      <c r="A106" s="3"/>
      <c r="B106" s="3"/>
      <c r="C106" s="3"/>
      <c r="D106" s="3">
        <v>105</v>
      </c>
    </row>
    <row r="107" spans="1:14" x14ac:dyDescent="0.25">
      <c r="A107" s="3"/>
      <c r="B107" s="3">
        <v>49</v>
      </c>
      <c r="C107" s="3">
        <v>36</v>
      </c>
      <c r="D107" s="3">
        <v>106</v>
      </c>
      <c r="E107" t="s">
        <v>303</v>
      </c>
      <c r="F107">
        <v>10</v>
      </c>
    </row>
    <row r="108" spans="1:14" x14ac:dyDescent="0.25">
      <c r="A108" s="3">
        <v>49</v>
      </c>
      <c r="B108" s="3">
        <v>49</v>
      </c>
      <c r="C108" s="3">
        <v>36</v>
      </c>
      <c r="D108" s="3">
        <v>107</v>
      </c>
      <c r="E108" s="6">
        <v>7.3851860767778305E-2</v>
      </c>
      <c r="F108" s="6">
        <v>0.25973498703004061</v>
      </c>
      <c r="G108" s="6">
        <v>0.29548539954281644</v>
      </c>
      <c r="H108" s="6">
        <v>0.48249883267021099</v>
      </c>
      <c r="I108" s="6">
        <v>0.66293594937709055</v>
      </c>
      <c r="J108" s="6">
        <v>0.82228006646792873</v>
      </c>
      <c r="K108" s="6">
        <v>0.95550475835774262</v>
      </c>
      <c r="L108" s="6">
        <v>1.0629739835123371</v>
      </c>
      <c r="M108" s="6">
        <v>1.1475845660909287</v>
      </c>
      <c r="N108" s="6">
        <v>1.2130804285072359</v>
      </c>
    </row>
    <row r="109" spans="1:14" x14ac:dyDescent="0.25">
      <c r="A109" s="3"/>
      <c r="B109" s="3"/>
      <c r="C109" s="3"/>
      <c r="D109" s="3">
        <v>108</v>
      </c>
    </row>
    <row r="110" spans="1:14" x14ac:dyDescent="0.25">
      <c r="A110" s="3"/>
      <c r="B110" s="3">
        <v>55</v>
      </c>
      <c r="C110" s="3">
        <v>37</v>
      </c>
      <c r="D110" s="3">
        <v>109</v>
      </c>
      <c r="E110" t="s">
        <v>304</v>
      </c>
      <c r="F110">
        <v>10</v>
      </c>
    </row>
    <row r="111" spans="1:14" x14ac:dyDescent="0.25">
      <c r="A111" s="3">
        <v>55</v>
      </c>
      <c r="B111" s="3">
        <v>55</v>
      </c>
      <c r="C111" s="3">
        <v>37</v>
      </c>
      <c r="D111" s="3">
        <v>110</v>
      </c>
      <c r="E111" s="6">
        <v>4.4223887459314354E-2</v>
      </c>
      <c r="F111" s="6">
        <v>0.18132490294919945</v>
      </c>
      <c r="G111" s="6">
        <v>0.24446922828805265</v>
      </c>
      <c r="H111" s="6">
        <v>0.47143632131962471</v>
      </c>
      <c r="I111" s="6">
        <v>0.75789768523413437</v>
      </c>
      <c r="J111" s="6">
        <v>1.0875220359919506</v>
      </c>
      <c r="K111" s="6">
        <v>1.4444877583849727</v>
      </c>
      <c r="L111" s="6">
        <v>1.8149536255285152</v>
      </c>
      <c r="M111" s="6">
        <v>2.1875871998151317</v>
      </c>
      <c r="N111" s="6">
        <v>2.5535885657529978</v>
      </c>
    </row>
    <row r="112" spans="1:14" x14ac:dyDescent="0.25">
      <c r="A112" s="3"/>
      <c r="B112" s="3"/>
      <c r="C112" s="3"/>
      <c r="D112" s="3">
        <v>111</v>
      </c>
    </row>
    <row r="113" spans="1:14" x14ac:dyDescent="0.25">
      <c r="A113" s="3"/>
      <c r="B113" s="3">
        <v>41</v>
      </c>
      <c r="C113" s="3">
        <v>38</v>
      </c>
      <c r="D113" s="3">
        <v>112</v>
      </c>
      <c r="E113" t="s">
        <v>305</v>
      </c>
      <c r="F113">
        <v>10</v>
      </c>
    </row>
    <row r="114" spans="1:14" x14ac:dyDescent="0.25">
      <c r="A114" s="3">
        <v>41</v>
      </c>
      <c r="B114" s="3">
        <v>41</v>
      </c>
      <c r="C114" s="3">
        <v>38</v>
      </c>
      <c r="D114" s="3">
        <v>113</v>
      </c>
      <c r="E114" s="6">
        <v>1.019710265102967</v>
      </c>
      <c r="F114" s="6">
        <v>2.3934327720090356</v>
      </c>
      <c r="G114" s="6">
        <v>2.4863557902762334</v>
      </c>
      <c r="H114" s="6">
        <v>4.0185686660655069</v>
      </c>
      <c r="I114" s="6">
        <v>5.6217508836622203</v>
      </c>
      <c r="J114" s="6">
        <v>7.1738804394750151</v>
      </c>
      <c r="K114" s="6">
        <v>8.6015232469122473</v>
      </c>
      <c r="L114" s="6">
        <v>9.8687849711618068</v>
      </c>
      <c r="M114" s="6">
        <v>10.965301836610275</v>
      </c>
      <c r="N114" s="6">
        <v>11.896387702089399</v>
      </c>
    </row>
    <row r="115" spans="1:14" x14ac:dyDescent="0.25">
      <c r="A115" s="3"/>
      <c r="B115" s="3"/>
      <c r="C115" s="3"/>
      <c r="D115" s="3">
        <v>114</v>
      </c>
    </row>
    <row r="116" spans="1:14" x14ac:dyDescent="0.25">
      <c r="A116" s="3"/>
      <c r="B116" s="3">
        <v>15</v>
      </c>
      <c r="C116" s="3">
        <v>39</v>
      </c>
      <c r="D116" s="3">
        <v>115</v>
      </c>
      <c r="E116" t="s">
        <v>306</v>
      </c>
      <c r="F116">
        <v>10</v>
      </c>
    </row>
    <row r="117" spans="1:14" x14ac:dyDescent="0.25">
      <c r="A117" s="3">
        <v>15</v>
      </c>
      <c r="B117" s="3">
        <v>15</v>
      </c>
      <c r="C117" s="3">
        <v>39</v>
      </c>
      <c r="D117" s="3">
        <v>116</v>
      </c>
      <c r="E117" s="6">
        <v>1.4392245016895835E-2</v>
      </c>
      <c r="F117" s="6">
        <v>5.9193196971787945E-2</v>
      </c>
      <c r="G117" s="6">
        <v>7.5820502227389036E-2</v>
      </c>
      <c r="H117" s="6">
        <v>0.13655550626882221</v>
      </c>
      <c r="I117" s="6">
        <v>0.20389082647925508</v>
      </c>
      <c r="J117" s="6">
        <v>0.27155815515432391</v>
      </c>
      <c r="K117" s="6">
        <v>0.33542626017460825</v>
      </c>
      <c r="L117" s="6">
        <v>0.39319598729578359</v>
      </c>
      <c r="M117" s="6">
        <v>0.44389852253373158</v>
      </c>
      <c r="N117" s="6">
        <v>0.48743166616569045</v>
      </c>
    </row>
    <row r="118" spans="1:14" x14ac:dyDescent="0.25">
      <c r="A118" s="3"/>
      <c r="B118" s="3"/>
      <c r="C118" s="3"/>
      <c r="D118" s="3">
        <v>117</v>
      </c>
    </row>
    <row r="119" spans="1:14" x14ac:dyDescent="0.25">
      <c r="A119" s="3"/>
      <c r="B119" s="3">
        <v>19</v>
      </c>
      <c r="C119" s="3">
        <v>40</v>
      </c>
      <c r="D119" s="3">
        <v>118</v>
      </c>
      <c r="E119" t="s">
        <v>307</v>
      </c>
      <c r="F119">
        <v>10</v>
      </c>
    </row>
    <row r="120" spans="1:14" x14ac:dyDescent="0.25">
      <c r="A120" s="3">
        <v>19</v>
      </c>
      <c r="B120" s="3">
        <v>19</v>
      </c>
      <c r="C120" s="3">
        <v>40</v>
      </c>
      <c r="D120" s="3">
        <v>119</v>
      </c>
      <c r="E120" s="6">
        <v>0.56486413114787182</v>
      </c>
      <c r="F120" s="6">
        <v>0.85175230865589047</v>
      </c>
      <c r="G120" s="6">
        <v>0.52483092566202472</v>
      </c>
      <c r="H120" s="6">
        <v>0.55743207544244111</v>
      </c>
      <c r="I120" s="6">
        <v>0.56751362736116984</v>
      </c>
      <c r="J120" s="6">
        <v>0.57057416034302733</v>
      </c>
      <c r="K120" s="6">
        <v>0.57149816134712061</v>
      </c>
      <c r="L120" s="6">
        <v>0.57177666360308232</v>
      </c>
      <c r="M120" s="6">
        <v>0.57186056488304948</v>
      </c>
      <c r="N120" s="6">
        <v>0.57188583709713148</v>
      </c>
    </row>
    <row r="121" spans="1:14" x14ac:dyDescent="0.25">
      <c r="A121" s="3"/>
      <c r="B121" s="3"/>
      <c r="C121" s="3"/>
      <c r="D121" s="3">
        <v>120</v>
      </c>
    </row>
    <row r="122" spans="1:14" x14ac:dyDescent="0.25">
      <c r="A122" s="3"/>
      <c r="B122" s="3">
        <v>59</v>
      </c>
      <c r="C122" s="3">
        <v>41</v>
      </c>
      <c r="D122" s="3">
        <v>121</v>
      </c>
      <c r="E122" t="s">
        <v>308</v>
      </c>
      <c r="F122">
        <v>10</v>
      </c>
    </row>
    <row r="123" spans="1:14" x14ac:dyDescent="0.25">
      <c r="A123" s="3">
        <v>59</v>
      </c>
      <c r="B123" s="3">
        <v>59</v>
      </c>
      <c r="C123" s="3">
        <v>41</v>
      </c>
      <c r="D123" s="3">
        <v>122</v>
      </c>
      <c r="E123" s="6">
        <v>1.6111566652593941E-2</v>
      </c>
      <c r="F123" s="6">
        <v>4.9194069840448662E-2</v>
      </c>
      <c r="G123" s="6">
        <v>5.1358601778473435E-2</v>
      </c>
      <c r="H123" s="6">
        <v>7.8882875939442737E-2</v>
      </c>
      <c r="I123" s="6">
        <v>0.10346625161015591</v>
      </c>
      <c r="J123" s="6">
        <v>0.12377250519328276</v>
      </c>
      <c r="K123" s="6">
        <v>0.1397686181924474</v>
      </c>
      <c r="L123" s="6">
        <v>0.15199186231601397</v>
      </c>
      <c r="M123" s="6">
        <v>0.16114533522445343</v>
      </c>
      <c r="N123" s="6">
        <v>0.16790656309355564</v>
      </c>
    </row>
    <row r="124" spans="1:14" x14ac:dyDescent="0.25">
      <c r="A124" s="3"/>
      <c r="B124" s="3"/>
      <c r="C124" s="3"/>
      <c r="D124" s="3">
        <v>123</v>
      </c>
    </row>
    <row r="125" spans="1:14" x14ac:dyDescent="0.25">
      <c r="A125" s="3"/>
      <c r="B125" s="3">
        <v>11</v>
      </c>
      <c r="C125" s="3">
        <v>42</v>
      </c>
      <c r="D125" s="3">
        <v>124</v>
      </c>
      <c r="E125" t="s">
        <v>309</v>
      </c>
      <c r="F125">
        <v>10</v>
      </c>
    </row>
    <row r="126" spans="1:14" x14ac:dyDescent="0.25">
      <c r="A126" s="3">
        <v>11</v>
      </c>
      <c r="B126" s="3">
        <v>11</v>
      </c>
      <c r="C126" s="3">
        <v>42</v>
      </c>
      <c r="D126" s="3">
        <v>125</v>
      </c>
      <c r="E126" s="6">
        <v>4.179096916190046</v>
      </c>
      <c r="F126" s="6">
        <v>6.0049834577348493</v>
      </c>
      <c r="G126" s="6">
        <v>3.6146587577156994</v>
      </c>
      <c r="H126" s="6">
        <v>3.8008314066815343</v>
      </c>
      <c r="I126" s="6">
        <v>3.8543126576313149</v>
      </c>
      <c r="J126" s="6">
        <v>3.8694381834860549</v>
      </c>
      <c r="K126" s="6">
        <v>3.8736973882467942</v>
      </c>
      <c r="L126" s="6">
        <v>3.8748952759676989</v>
      </c>
      <c r="M126" s="6">
        <v>3.8752320624721648</v>
      </c>
      <c r="N126" s="6">
        <v>3.8753267409705208</v>
      </c>
    </row>
    <row r="127" spans="1:14" x14ac:dyDescent="0.25">
      <c r="A127" s="3"/>
      <c r="B127" s="3"/>
      <c r="C127" s="3"/>
      <c r="D127" s="3">
        <v>126</v>
      </c>
    </row>
    <row r="128" spans="1:14" x14ac:dyDescent="0.25">
      <c r="A128" s="3"/>
      <c r="B128" s="3">
        <v>44</v>
      </c>
      <c r="C128" s="3">
        <v>43</v>
      </c>
      <c r="D128" s="3">
        <v>127</v>
      </c>
      <c r="E128" t="s">
        <v>310</v>
      </c>
      <c r="F128">
        <v>10</v>
      </c>
    </row>
    <row r="129" spans="1:14" x14ac:dyDescent="0.25">
      <c r="A129" s="3">
        <v>44</v>
      </c>
      <c r="B129" s="3">
        <v>44</v>
      </c>
      <c r="C129" s="3">
        <v>43</v>
      </c>
      <c r="D129" s="3">
        <v>128</v>
      </c>
      <c r="E129" s="6">
        <v>1.5945355765374738</v>
      </c>
      <c r="F129" s="6">
        <v>2.6223036683600331</v>
      </c>
      <c r="G129" s="6">
        <v>1.9451681836879537</v>
      </c>
      <c r="H129" s="6">
        <v>2.3603313252159399</v>
      </c>
      <c r="I129" s="6">
        <v>2.6075672898795101</v>
      </c>
      <c r="J129" s="6">
        <v>2.748148638274631</v>
      </c>
      <c r="K129" s="6">
        <v>2.8262145440401918</v>
      </c>
      <c r="L129" s="6">
        <v>2.8690292433371782</v>
      </c>
      <c r="M129" s="6">
        <v>2.8923556620150688</v>
      </c>
      <c r="N129" s="6">
        <v>2.9050193703116984</v>
      </c>
    </row>
    <row r="130" spans="1:14" x14ac:dyDescent="0.25">
      <c r="A130" s="3"/>
      <c r="B130" s="3"/>
      <c r="C130" s="3"/>
      <c r="D130" s="3">
        <v>129</v>
      </c>
    </row>
    <row r="131" spans="1:14" x14ac:dyDescent="0.25">
      <c r="A131" s="3"/>
      <c r="B131" s="3">
        <v>45</v>
      </c>
      <c r="C131" s="3">
        <v>44</v>
      </c>
      <c r="D131" s="3">
        <v>130</v>
      </c>
      <c r="E131" t="s">
        <v>311</v>
      </c>
      <c r="F131">
        <v>10</v>
      </c>
    </row>
    <row r="132" spans="1:14" x14ac:dyDescent="0.25">
      <c r="A132" s="3">
        <v>45</v>
      </c>
      <c r="B132" s="3">
        <v>45</v>
      </c>
      <c r="C132" s="3">
        <v>44</v>
      </c>
      <c r="D132" s="3">
        <v>131</v>
      </c>
      <c r="E132" s="6">
        <v>7.9823808334387563</v>
      </c>
      <c r="F132" s="6">
        <v>11.840410423949262</v>
      </c>
      <c r="G132" s="6">
        <v>8.2745857862840815</v>
      </c>
      <c r="H132" s="6">
        <v>9.6641377820742473</v>
      </c>
      <c r="I132" s="6">
        <v>10.417118222989453</v>
      </c>
      <c r="J132" s="6">
        <v>10.809333774337151</v>
      </c>
      <c r="K132" s="6">
        <v>11.009773781280494</v>
      </c>
      <c r="L132" s="6">
        <v>11.111251207601699</v>
      </c>
      <c r="M132" s="6">
        <v>11.162387622098001</v>
      </c>
      <c r="N132" s="6">
        <v>11.188096354366522</v>
      </c>
    </row>
    <row r="133" spans="1:14" x14ac:dyDescent="0.25">
      <c r="A133" s="3"/>
      <c r="B133" s="3"/>
      <c r="C133" s="3"/>
      <c r="D133" s="3">
        <v>132</v>
      </c>
    </row>
    <row r="134" spans="1:14" x14ac:dyDescent="0.25">
      <c r="A134" s="3"/>
      <c r="B134" s="3">
        <v>13</v>
      </c>
      <c r="C134" s="3">
        <v>45</v>
      </c>
      <c r="D134" s="3">
        <v>133</v>
      </c>
      <c r="E134" t="s">
        <v>312</v>
      </c>
      <c r="F134">
        <v>10</v>
      </c>
    </row>
    <row r="135" spans="1:14" x14ac:dyDescent="0.25">
      <c r="A135" s="3">
        <v>13</v>
      </c>
      <c r="B135" s="3">
        <v>13</v>
      </c>
      <c r="C135" s="3">
        <v>45</v>
      </c>
      <c r="D135" s="3">
        <v>134</v>
      </c>
      <c r="E135" s="6">
        <v>222.65065881614214</v>
      </c>
      <c r="F135" s="6">
        <v>161.67257535511561</v>
      </c>
      <c r="G135" s="6">
        <v>81.072766416430682</v>
      </c>
      <c r="H135" s="6">
        <v>81.08097267346821</v>
      </c>
      <c r="I135" s="6">
        <v>81.081257160649031</v>
      </c>
      <c r="J135" s="6">
        <v>81.081267022653705</v>
      </c>
      <c r="K135" s="6">
        <v>81.081267364528486</v>
      </c>
      <c r="L135" s="6">
        <v>81.081267376379998</v>
      </c>
      <c r="M135" s="6">
        <v>81.081267376790692</v>
      </c>
      <c r="N135" s="6">
        <v>81.081267376804931</v>
      </c>
    </row>
    <row r="136" spans="1:14" x14ac:dyDescent="0.25">
      <c r="A136" s="3"/>
      <c r="B136" s="3"/>
      <c r="C136" s="3"/>
      <c r="D136" s="3">
        <v>135</v>
      </c>
    </row>
    <row r="137" spans="1:14" x14ac:dyDescent="0.25">
      <c r="A137" s="3"/>
      <c r="B137" s="3">
        <v>5</v>
      </c>
      <c r="C137" s="3">
        <v>46</v>
      </c>
      <c r="D137" s="3">
        <v>136</v>
      </c>
      <c r="E137" t="s">
        <v>313</v>
      </c>
      <c r="F137">
        <v>10</v>
      </c>
    </row>
    <row r="138" spans="1:14" x14ac:dyDescent="0.25">
      <c r="A138" s="3">
        <v>5</v>
      </c>
      <c r="B138" s="3">
        <v>5</v>
      </c>
      <c r="C138" s="3">
        <v>46</v>
      </c>
      <c r="D138" s="3">
        <v>137</v>
      </c>
      <c r="E138" s="6">
        <v>51.751436112173835</v>
      </c>
      <c r="F138" s="6">
        <v>35.028387180072166</v>
      </c>
      <c r="G138" s="6">
        <v>17.515909510951836</v>
      </c>
      <c r="H138" s="6">
        <v>17.515920619757097</v>
      </c>
      <c r="I138" s="6">
        <v>17.515920691672711</v>
      </c>
      <c r="J138" s="6">
        <v>17.515920692138273</v>
      </c>
      <c r="K138" s="6">
        <v>17.51592069214129</v>
      </c>
      <c r="L138" s="6">
        <v>17.515920692141314</v>
      </c>
      <c r="M138" s="6">
        <v>17.515920692141314</v>
      </c>
      <c r="N138" s="6">
        <v>17.515920692141314</v>
      </c>
    </row>
    <row r="139" spans="1:14" x14ac:dyDescent="0.25">
      <c r="A139" s="3"/>
      <c r="B139" s="3"/>
      <c r="C139" s="3"/>
      <c r="D139" s="3">
        <v>138</v>
      </c>
    </row>
    <row r="140" spans="1:14" x14ac:dyDescent="0.25">
      <c r="A140" s="3"/>
      <c r="B140" s="3">
        <v>32</v>
      </c>
      <c r="C140" s="3">
        <v>47</v>
      </c>
      <c r="D140" s="3">
        <v>139</v>
      </c>
      <c r="E140" t="s">
        <v>314</v>
      </c>
      <c r="F140">
        <v>10</v>
      </c>
    </row>
    <row r="141" spans="1:14" x14ac:dyDescent="0.25">
      <c r="A141" s="3">
        <v>32</v>
      </c>
      <c r="B141" s="3">
        <v>32</v>
      </c>
      <c r="C141" s="3">
        <v>47</v>
      </c>
      <c r="D141" s="3">
        <v>140</v>
      </c>
      <c r="E141" s="6">
        <v>75.886132144120594</v>
      </c>
      <c r="F141" s="6">
        <v>56.71944739669042</v>
      </c>
      <c r="G141" s="6">
        <v>28.483524531509318</v>
      </c>
      <c r="H141" s="6">
        <v>28.488341677889043</v>
      </c>
      <c r="I141" s="6">
        <v>28.488528843819456</v>
      </c>
      <c r="J141" s="6">
        <v>28.48853611557562</v>
      </c>
      <c r="K141" s="6">
        <v>28.488536398096716</v>
      </c>
      <c r="L141" s="6">
        <v>28.488536409073152</v>
      </c>
      <c r="M141" s="6">
        <v>28.488536409499726</v>
      </c>
      <c r="N141" s="6">
        <v>28.488536409516165</v>
      </c>
    </row>
    <row r="142" spans="1:14" x14ac:dyDescent="0.25">
      <c r="A142" s="3"/>
      <c r="B142" s="3"/>
      <c r="C142" s="3"/>
      <c r="D142" s="3">
        <v>141</v>
      </c>
    </row>
    <row r="143" spans="1:14" x14ac:dyDescent="0.25">
      <c r="A143" s="3"/>
      <c r="B143" s="3">
        <v>33</v>
      </c>
      <c r="C143" s="3">
        <v>48</v>
      </c>
      <c r="D143" s="3">
        <v>142</v>
      </c>
      <c r="E143" t="s">
        <v>315</v>
      </c>
      <c r="F143">
        <v>10</v>
      </c>
    </row>
    <row r="144" spans="1:14" x14ac:dyDescent="0.25">
      <c r="A144" s="3">
        <v>33</v>
      </c>
      <c r="B144" s="3">
        <v>33</v>
      </c>
      <c r="C144" s="3">
        <v>48</v>
      </c>
      <c r="D144" s="3">
        <v>143</v>
      </c>
      <c r="E144" s="6">
        <v>233.96812660356244</v>
      </c>
      <c r="F144" s="6">
        <v>166.89952447417915</v>
      </c>
      <c r="G144" s="6">
        <v>83.589775699426312</v>
      </c>
      <c r="H144" s="6">
        <v>83.59328467496384</v>
      </c>
      <c r="I144" s="6">
        <v>83.593372565670151</v>
      </c>
      <c r="J144" s="6">
        <v>83.593374767072049</v>
      </c>
      <c r="K144" s="6">
        <v>83.593374822210691</v>
      </c>
      <c r="L144" s="6">
        <v>83.593374823591788</v>
      </c>
      <c r="M144" s="6">
        <v>83.593374823626306</v>
      </c>
      <c r="N144" s="6">
        <v>83.59337482362713</v>
      </c>
    </row>
    <row r="145" spans="1:14" x14ac:dyDescent="0.25">
      <c r="A145" s="3"/>
      <c r="B145" s="3"/>
      <c r="C145" s="3"/>
      <c r="D145" s="3">
        <v>144</v>
      </c>
    </row>
    <row r="146" spans="1:14" x14ac:dyDescent="0.25">
      <c r="A146" s="3"/>
      <c r="B146" s="3">
        <v>57</v>
      </c>
      <c r="C146" s="3">
        <v>49</v>
      </c>
      <c r="D146" s="3">
        <v>145</v>
      </c>
      <c r="E146" t="s">
        <v>316</v>
      </c>
      <c r="F146">
        <v>10</v>
      </c>
    </row>
    <row r="147" spans="1:14" x14ac:dyDescent="0.25">
      <c r="A147" s="3">
        <v>57</v>
      </c>
      <c r="B147" s="3">
        <v>57</v>
      </c>
      <c r="C147" s="3">
        <v>49</v>
      </c>
      <c r="D147" s="3">
        <v>146</v>
      </c>
      <c r="E147" s="6">
        <v>1.847743827849148</v>
      </c>
      <c r="F147" s="6">
        <v>4.7813019348042847</v>
      </c>
      <c r="G147" s="6">
        <v>4.1472204309784386</v>
      </c>
      <c r="H147" s="6">
        <v>5.407253802442713</v>
      </c>
      <c r="I147" s="6">
        <v>6.1980624466178353</v>
      </c>
      <c r="J147" s="6">
        <v>6.6636602908745761</v>
      </c>
      <c r="K147" s="6">
        <v>6.9289815432560831</v>
      </c>
      <c r="L147" s="6">
        <v>7.0775897615028232</v>
      </c>
      <c r="M147" s="6">
        <v>7.1600579881195072</v>
      </c>
      <c r="N147" s="6">
        <v>7.2055929600690689</v>
      </c>
    </row>
    <row r="148" spans="1:14" x14ac:dyDescent="0.25">
      <c r="A148" s="3"/>
      <c r="B148" s="3"/>
      <c r="C148" s="3"/>
      <c r="D148" s="3">
        <v>147</v>
      </c>
    </row>
    <row r="149" spans="1:14" x14ac:dyDescent="0.25">
      <c r="A149" s="3"/>
      <c r="B149" s="3">
        <v>23</v>
      </c>
      <c r="C149" s="3">
        <v>50</v>
      </c>
      <c r="D149" s="3">
        <v>148</v>
      </c>
      <c r="E149" t="s">
        <v>317</v>
      </c>
      <c r="F149">
        <v>10</v>
      </c>
    </row>
    <row r="150" spans="1:14" x14ac:dyDescent="0.25">
      <c r="A150" s="3">
        <v>23</v>
      </c>
      <c r="B150" s="3">
        <v>23</v>
      </c>
      <c r="C150" s="3">
        <v>50</v>
      </c>
      <c r="D150" s="3">
        <v>149</v>
      </c>
      <c r="E150" s="6">
        <v>1.4233166421253562</v>
      </c>
      <c r="F150" s="6">
        <v>1.2770084082006139</v>
      </c>
      <c r="G150" s="6">
        <v>0.66090946453067667</v>
      </c>
      <c r="H150" s="6">
        <v>0.66368919855701658</v>
      </c>
      <c r="I150" s="6">
        <v>0.6640301381896877</v>
      </c>
      <c r="J150" s="6">
        <v>0.66407189659153432</v>
      </c>
      <c r="K150" s="6">
        <v>0.66407701029852872</v>
      </c>
      <c r="L150" s="6">
        <v>0.66407763650665752</v>
      </c>
      <c r="M150" s="6">
        <v>0.66407771318989317</v>
      </c>
      <c r="N150" s="6">
        <v>0.66407772258024933</v>
      </c>
    </row>
    <row r="151" spans="1:14" x14ac:dyDescent="0.25">
      <c r="A151" s="3"/>
      <c r="B151" s="3"/>
      <c r="C151" s="3"/>
      <c r="D151" s="3">
        <v>150</v>
      </c>
    </row>
    <row r="152" spans="1:14" x14ac:dyDescent="0.25">
      <c r="A152" s="3"/>
      <c r="B152" s="3">
        <v>43</v>
      </c>
      <c r="C152" s="3">
        <v>51</v>
      </c>
      <c r="D152" s="3">
        <v>151</v>
      </c>
      <c r="E152" t="s">
        <v>318</v>
      </c>
      <c r="F152">
        <v>10</v>
      </c>
    </row>
    <row r="153" spans="1:14" x14ac:dyDescent="0.25">
      <c r="A153" s="3">
        <v>43</v>
      </c>
      <c r="B153" s="3">
        <v>43</v>
      </c>
      <c r="C153" s="3">
        <v>51</v>
      </c>
      <c r="D153" s="3">
        <v>152</v>
      </c>
      <c r="E153" s="6">
        <v>5.1754250065190872</v>
      </c>
      <c r="F153" s="6">
        <v>8.0337612957951237</v>
      </c>
      <c r="G153" s="6">
        <v>5.3747106789365757</v>
      </c>
      <c r="H153" s="6">
        <v>6.0155234895450969</v>
      </c>
      <c r="I153" s="6">
        <v>6.29442052848822</v>
      </c>
      <c r="J153" s="6">
        <v>6.4120335414343561</v>
      </c>
      <c r="K153" s="6">
        <v>6.4610049472929871</v>
      </c>
      <c r="L153" s="6">
        <v>6.4812897822385214</v>
      </c>
      <c r="M153" s="6">
        <v>6.4896741825849045</v>
      </c>
      <c r="N153" s="6">
        <v>6.4931366843290963</v>
      </c>
    </row>
    <row r="154" spans="1:14" x14ac:dyDescent="0.25">
      <c r="A154" s="3"/>
      <c r="B154" s="3"/>
      <c r="C154" s="3"/>
      <c r="D154" s="3">
        <v>153</v>
      </c>
    </row>
    <row r="155" spans="1:14" x14ac:dyDescent="0.25">
      <c r="A155" s="3"/>
      <c r="B155" s="3">
        <v>39</v>
      </c>
      <c r="C155" s="3">
        <v>52</v>
      </c>
      <c r="D155" s="3">
        <v>154</v>
      </c>
      <c r="E155" t="s">
        <v>319</v>
      </c>
      <c r="F155">
        <v>10</v>
      </c>
    </row>
    <row r="156" spans="1:14" x14ac:dyDescent="0.25">
      <c r="A156" s="3">
        <v>39</v>
      </c>
      <c r="B156" s="3">
        <v>39</v>
      </c>
      <c r="C156" s="3">
        <v>52</v>
      </c>
      <c r="D156" s="3">
        <v>155</v>
      </c>
      <c r="E156" s="6">
        <v>0.44102246805535394</v>
      </c>
      <c r="F156" s="6">
        <v>0.39712472128695675</v>
      </c>
      <c r="G156" s="6">
        <v>0.20460923719923479</v>
      </c>
      <c r="H156" s="6">
        <v>0.20525363222146961</v>
      </c>
      <c r="I156" s="6">
        <v>0.20532162966591155</v>
      </c>
      <c r="J156" s="6">
        <v>0.20532879741854465</v>
      </c>
      <c r="K156" s="6">
        <v>0.20532955290383154</v>
      </c>
      <c r="L156" s="6">
        <v>0.20532963253150305</v>
      </c>
      <c r="M156" s="6">
        <v>0.2053296409241992</v>
      </c>
      <c r="N156" s="6">
        <v>0.20532964180878274</v>
      </c>
    </row>
    <row r="157" spans="1:14" x14ac:dyDescent="0.25">
      <c r="A157" s="3"/>
      <c r="B157" s="3"/>
      <c r="C157" s="3"/>
      <c r="D157" s="3">
        <v>156</v>
      </c>
    </row>
    <row r="158" spans="1:14" x14ac:dyDescent="0.25">
      <c r="A158" s="3"/>
      <c r="B158" s="3">
        <v>29</v>
      </c>
      <c r="C158" s="3">
        <v>53</v>
      </c>
      <c r="D158" s="3">
        <v>157</v>
      </c>
      <c r="E158" t="s">
        <v>320</v>
      </c>
      <c r="F158">
        <v>10</v>
      </c>
    </row>
    <row r="159" spans="1:14" x14ac:dyDescent="0.25">
      <c r="A159" s="3">
        <v>29</v>
      </c>
      <c r="B159" s="3">
        <v>29</v>
      </c>
      <c r="C159" s="3">
        <v>53</v>
      </c>
      <c r="D159" s="3">
        <v>158</v>
      </c>
      <c r="E159" s="6">
        <v>115.48297809517233</v>
      </c>
      <c r="F159" s="6">
        <v>88.638061620250966</v>
      </c>
      <c r="G159" s="6">
        <v>44.623185082393157</v>
      </c>
      <c r="H159" s="6">
        <v>44.638363662569589</v>
      </c>
      <c r="I159" s="6">
        <v>44.639119447963836</v>
      </c>
      <c r="J159" s="6">
        <v>44.639157076521926</v>
      </c>
      <c r="K159" s="6">
        <v>44.639158949938079</v>
      </c>
      <c r="L159" s="6">
        <v>44.639159043209872</v>
      </c>
      <c r="M159" s="6">
        <v>44.639159047853703</v>
      </c>
      <c r="N159" s="6">
        <v>44.639159048084927</v>
      </c>
    </row>
    <row r="160" spans="1:14" x14ac:dyDescent="0.25">
      <c r="A160" s="3"/>
      <c r="B160" s="3"/>
      <c r="C160" s="3"/>
      <c r="D160" s="3">
        <v>159</v>
      </c>
    </row>
    <row r="161" spans="1:14" x14ac:dyDescent="0.25">
      <c r="A161" s="3"/>
      <c r="B161" s="3">
        <v>35</v>
      </c>
      <c r="C161" s="3">
        <v>54</v>
      </c>
      <c r="D161" s="3">
        <v>160</v>
      </c>
      <c r="E161" t="s">
        <v>321</v>
      </c>
      <c r="F161">
        <v>10</v>
      </c>
    </row>
    <row r="162" spans="1:14" x14ac:dyDescent="0.25">
      <c r="A162" s="3">
        <v>35</v>
      </c>
      <c r="B162" s="3">
        <v>35</v>
      </c>
      <c r="C162" s="3">
        <v>54</v>
      </c>
      <c r="D162" s="3">
        <v>161</v>
      </c>
      <c r="E162" s="6">
        <v>138.4055534292707</v>
      </c>
      <c r="F162" s="6">
        <v>92.586705311550688</v>
      </c>
      <c r="G162" s="6">
        <v>46.293522111464931</v>
      </c>
      <c r="H162" s="6">
        <v>46.293522292800276</v>
      </c>
      <c r="I162" s="6">
        <v>46.293522292994247</v>
      </c>
      <c r="J162" s="6">
        <v>46.293522292994524</v>
      </c>
      <c r="K162" s="6">
        <v>46.293522292994524</v>
      </c>
      <c r="L162" s="6">
        <v>46.293522292994524</v>
      </c>
      <c r="M162" s="6">
        <v>46.293522292994524</v>
      </c>
      <c r="N162" s="6">
        <v>46.293522292994524</v>
      </c>
    </row>
    <row r="163" spans="1:14" x14ac:dyDescent="0.25">
      <c r="A163" s="3"/>
      <c r="B163" s="3"/>
      <c r="C163" s="3"/>
      <c r="D163" s="3">
        <v>162</v>
      </c>
    </row>
    <row r="164" spans="1:14" x14ac:dyDescent="0.25">
      <c r="A164" s="3"/>
      <c r="B164" s="3">
        <v>37</v>
      </c>
      <c r="C164" s="3">
        <v>55</v>
      </c>
      <c r="D164" s="3">
        <v>163</v>
      </c>
      <c r="E164" t="s">
        <v>322</v>
      </c>
      <c r="F164">
        <v>10</v>
      </c>
    </row>
    <row r="165" spans="1:14" x14ac:dyDescent="0.25">
      <c r="A165" s="3">
        <v>37</v>
      </c>
      <c r="B165" s="3">
        <v>37</v>
      </c>
      <c r="C165" s="3">
        <v>55</v>
      </c>
      <c r="D165" s="3">
        <v>164</v>
      </c>
      <c r="E165" s="6">
        <v>48798.944905185039</v>
      </c>
      <c r="F165" s="6">
        <v>32533.899438105804</v>
      </c>
      <c r="G165" s="6">
        <v>16266.949727309428</v>
      </c>
      <c r="H165" s="6">
        <v>16266.949727309533</v>
      </c>
      <c r="I165" s="6">
        <v>16266.949727309533</v>
      </c>
      <c r="J165" s="6">
        <v>16266.949727309533</v>
      </c>
      <c r="K165" s="6">
        <v>16266.949727309533</v>
      </c>
      <c r="L165" s="6">
        <v>16266.949727309533</v>
      </c>
      <c r="M165" s="6">
        <v>16266.949727309533</v>
      </c>
      <c r="N165" s="6">
        <v>16266.949727309533</v>
      </c>
    </row>
    <row r="166" spans="1:14" x14ac:dyDescent="0.25">
      <c r="A166" s="3"/>
      <c r="B166" s="3"/>
      <c r="C166" s="3"/>
      <c r="D166" s="3">
        <v>165</v>
      </c>
    </row>
    <row r="167" spans="1:14" x14ac:dyDescent="0.25">
      <c r="A167" s="3"/>
      <c r="B167" s="3">
        <v>9</v>
      </c>
      <c r="C167" s="3">
        <v>56</v>
      </c>
      <c r="D167" s="3">
        <v>166</v>
      </c>
      <c r="E167" t="s">
        <v>323</v>
      </c>
      <c r="F167">
        <v>10</v>
      </c>
    </row>
    <row r="168" spans="1:14" x14ac:dyDescent="0.25">
      <c r="A168" s="3">
        <v>9</v>
      </c>
      <c r="B168" s="3">
        <v>9</v>
      </c>
      <c r="C168" s="3">
        <v>56</v>
      </c>
      <c r="D168" s="3">
        <v>167</v>
      </c>
      <c r="E168" s="6">
        <v>39911.103181243147</v>
      </c>
      <c r="F168" s="6">
        <v>26607.402134333865</v>
      </c>
      <c r="G168" s="6">
        <v>13303.701067166932</v>
      </c>
      <c r="H168" s="6">
        <v>13303.701067166932</v>
      </c>
      <c r="I168" s="6">
        <v>13303.701067166932</v>
      </c>
      <c r="J168" s="6">
        <v>13303.701067166932</v>
      </c>
      <c r="K168" s="6">
        <v>13303.701067166932</v>
      </c>
      <c r="L168" s="6">
        <v>13303.701067166932</v>
      </c>
      <c r="M168" s="6">
        <v>13303.701067166932</v>
      </c>
      <c r="N168" s="6">
        <v>13303.701067166932</v>
      </c>
    </row>
    <row r="169" spans="1:14" x14ac:dyDescent="0.25">
      <c r="A169" s="3"/>
      <c r="B169" s="3"/>
      <c r="C169" s="3"/>
      <c r="D169" s="3">
        <v>168</v>
      </c>
    </row>
    <row r="170" spans="1:14" x14ac:dyDescent="0.25">
      <c r="A170" s="3"/>
      <c r="B170" s="3">
        <v>48</v>
      </c>
      <c r="C170" s="3">
        <v>57</v>
      </c>
      <c r="D170" s="3">
        <v>169</v>
      </c>
      <c r="E170" t="s">
        <v>324</v>
      </c>
      <c r="F170">
        <v>10</v>
      </c>
    </row>
    <row r="171" spans="1:14" x14ac:dyDescent="0.25">
      <c r="A171" s="3">
        <v>48</v>
      </c>
      <c r="B171" s="3">
        <v>48</v>
      </c>
      <c r="C171" s="3">
        <v>57</v>
      </c>
      <c r="D171" s="3">
        <v>170</v>
      </c>
      <c r="E171" s="6">
        <v>216.51035043936162</v>
      </c>
      <c r="F171" s="6">
        <v>144.73545757267945</v>
      </c>
      <c r="G171" s="6">
        <v>72.367909149554265</v>
      </c>
      <c r="H171" s="6">
        <v>72.367909314024388</v>
      </c>
      <c r="I171" s="6">
        <v>72.367909314174241</v>
      </c>
      <c r="J171" s="6">
        <v>72.367909314174511</v>
      </c>
      <c r="K171" s="6">
        <v>72.367909314174511</v>
      </c>
      <c r="L171" s="6">
        <v>72.367909314174511</v>
      </c>
      <c r="M171" s="6">
        <v>72.367909314174511</v>
      </c>
      <c r="N171" s="6">
        <v>72.367909314174511</v>
      </c>
    </row>
    <row r="172" spans="1:14" x14ac:dyDescent="0.25">
      <c r="A172" s="3"/>
      <c r="B172" s="3"/>
      <c r="C172" s="3"/>
      <c r="D172" s="3">
        <v>171</v>
      </c>
    </row>
    <row r="173" spans="1:14" x14ac:dyDescent="0.25">
      <c r="A173" s="3"/>
      <c r="B173" s="3">
        <v>51</v>
      </c>
      <c r="C173" s="3">
        <v>58</v>
      </c>
      <c r="D173" s="3">
        <v>172</v>
      </c>
      <c r="E173" t="s">
        <v>325</v>
      </c>
      <c r="F173">
        <v>10</v>
      </c>
    </row>
    <row r="174" spans="1:14" x14ac:dyDescent="0.25">
      <c r="A174" s="3">
        <v>51</v>
      </c>
      <c r="B174" s="3">
        <v>51</v>
      </c>
      <c r="C174" s="3">
        <v>58</v>
      </c>
      <c r="D174" s="3">
        <v>173</v>
      </c>
      <c r="E174" s="6">
        <v>12868.52005970219</v>
      </c>
      <c r="F174" s="6">
        <v>8602.503923459506</v>
      </c>
      <c r="G174" s="6">
        <v>4301.262681806822</v>
      </c>
      <c r="H174" s="6">
        <v>4301.2626915822739</v>
      </c>
      <c r="I174" s="6">
        <v>4301.2626915911778</v>
      </c>
      <c r="J174" s="6">
        <v>4301.262691591206</v>
      </c>
      <c r="K174" s="6">
        <v>4301.262691591206</v>
      </c>
      <c r="L174" s="6">
        <v>4301.262691591206</v>
      </c>
      <c r="M174" s="6">
        <v>4301.262691591206</v>
      </c>
      <c r="N174" s="6">
        <v>4301.262691591206</v>
      </c>
    </row>
    <row r="175" spans="1:14" x14ac:dyDescent="0.25">
      <c r="A175" s="3"/>
      <c r="B175" s="3"/>
      <c r="C175" s="3"/>
      <c r="D175" s="3">
        <v>174</v>
      </c>
    </row>
    <row r="176" spans="1:14" x14ac:dyDescent="0.25">
      <c r="A176" s="3"/>
      <c r="B176" s="3">
        <v>22</v>
      </c>
      <c r="C176" s="3">
        <v>59</v>
      </c>
      <c r="D176" s="3">
        <v>175</v>
      </c>
      <c r="E176" t="s">
        <v>326</v>
      </c>
      <c r="F176">
        <v>10</v>
      </c>
    </row>
    <row r="177" spans="1:14" x14ac:dyDescent="0.25">
      <c r="A177" s="3">
        <v>22</v>
      </c>
      <c r="B177" s="3">
        <v>22</v>
      </c>
      <c r="C177" s="3">
        <v>59</v>
      </c>
      <c r="D177" s="3">
        <v>176</v>
      </c>
      <c r="E177" s="6">
        <v>0.39618009952191535</v>
      </c>
      <c r="F177" s="6">
        <v>0.52996742947433151</v>
      </c>
      <c r="G177" s="6">
        <v>0.30745415006464383</v>
      </c>
      <c r="H177" s="6">
        <v>0.31848081433946579</v>
      </c>
      <c r="I177" s="6">
        <v>0.32121299736478903</v>
      </c>
      <c r="J177" s="6">
        <v>0.32188244447064107</v>
      </c>
      <c r="K177" s="6">
        <v>0.32204602890491785</v>
      </c>
      <c r="L177" s="6">
        <v>0.32208597549720003</v>
      </c>
      <c r="M177" s="6">
        <v>0.32209572869914521</v>
      </c>
      <c r="N177" s="6">
        <v>0.32209810990827403</v>
      </c>
    </row>
  </sheetData>
  <sortState ref="A2:N177">
    <sortCondition ref="D2:D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workbookViewId="0">
      <pane xSplit="1" ySplit="1" topLeftCell="AO2" activePane="bottomRight" state="frozen"/>
      <selection pane="topRight" activeCell="B1" sqref="B1"/>
      <selection pane="bottomLeft" activeCell="A2" sqref="A2"/>
      <selection pane="bottomRight" activeCell="X25" sqref="X25"/>
    </sheetView>
  </sheetViews>
  <sheetFormatPr defaultRowHeight="15" x14ac:dyDescent="0.25"/>
  <cols>
    <col min="2" max="2" width="26.7109375" bestFit="1" customWidth="1"/>
    <col min="3" max="11" width="12.85546875" bestFit="1" customWidth="1"/>
    <col min="12" max="12" width="14" bestFit="1" customWidth="1"/>
    <col min="20" max="20" width="13.28515625" bestFit="1" customWidth="1"/>
    <col min="24" max="24" width="11.28515625" customWidth="1"/>
    <col min="25" max="25" width="12.85546875" customWidth="1"/>
    <col min="26" max="27" width="11.28515625" customWidth="1"/>
    <col min="28" max="28" width="11.42578125" customWidth="1"/>
    <col min="29" max="29" width="12.5703125" customWidth="1"/>
    <col min="30" max="30" width="12.7109375" customWidth="1"/>
    <col min="31" max="31" width="10.5703125" customWidth="1"/>
    <col min="35" max="35" width="12.28515625" bestFit="1" customWidth="1"/>
  </cols>
  <sheetData>
    <row r="1" spans="1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T1" s="2" t="s">
        <v>198</v>
      </c>
      <c r="U1" s="2" t="s">
        <v>199</v>
      </c>
      <c r="V1" s="2" t="s">
        <v>200</v>
      </c>
      <c r="W1" s="2" t="s">
        <v>201</v>
      </c>
      <c r="X1" s="2" t="s">
        <v>202</v>
      </c>
      <c r="AI1" s="3" t="s">
        <v>204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205</v>
      </c>
      <c r="BF1" t="s">
        <v>206</v>
      </c>
    </row>
    <row r="2" spans="1:68" x14ac:dyDescent="0.25">
      <c r="A2" t="s">
        <v>73</v>
      </c>
      <c r="B2" t="s">
        <v>13</v>
      </c>
      <c r="C2" s="1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124</v>
      </c>
      <c r="O2" t="s">
        <v>73</v>
      </c>
      <c r="P2" t="s">
        <v>13</v>
      </c>
      <c r="T2" s="3">
        <v>1</v>
      </c>
      <c r="U2" s="3">
        <v>1</v>
      </c>
      <c r="V2" s="3">
        <v>18</v>
      </c>
      <c r="W2" s="3">
        <v>53</v>
      </c>
      <c r="X2" s="4">
        <v>0.8</v>
      </c>
      <c r="Y2" s="4">
        <v>1</v>
      </c>
      <c r="Z2" s="4">
        <v>1.2</v>
      </c>
      <c r="AA2" s="4">
        <v>1.7</v>
      </c>
      <c r="AB2" s="4">
        <v>1.9</v>
      </c>
      <c r="AC2" s="4">
        <v>2.1</v>
      </c>
      <c r="AD2" s="4">
        <v>2.2000000000000002</v>
      </c>
      <c r="AE2" s="4">
        <v>2.9</v>
      </c>
      <c r="AF2" s="4">
        <v>2.9</v>
      </c>
      <c r="AG2" s="4">
        <v>2.9</v>
      </c>
      <c r="AI2" t="s">
        <v>73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1">
        <f>X2+C2</f>
        <v>0.80000000000006433</v>
      </c>
      <c r="AV2" s="1">
        <f t="shared" ref="AV2:BD17" si="0">Y2+D2</f>
        <v>1.0703266304864485</v>
      </c>
      <c r="AW2" s="1">
        <f t="shared" si="0"/>
        <v>1.2866868091864612</v>
      </c>
      <c r="AX2" s="1">
        <f t="shared" si="0"/>
        <v>1.793510527486289</v>
      </c>
      <c r="AY2" s="1">
        <f t="shared" si="0"/>
        <v>1.9930630487907322</v>
      </c>
      <c r="AZ2" s="1">
        <f t="shared" si="0"/>
        <v>2.1878406181937584</v>
      </c>
      <c r="BA2" s="1">
        <f t="shared" si="0"/>
        <v>2.2799182626986649</v>
      </c>
      <c r="BB2" s="1">
        <f t="shared" si="0"/>
        <v>2.9708083845166184</v>
      </c>
      <c r="BC2" s="1">
        <f t="shared" si="0"/>
        <v>2.9615171114647847</v>
      </c>
      <c r="BD2" s="1">
        <f t="shared" si="0"/>
        <v>2.9526578535813321</v>
      </c>
      <c r="BE2" s="1"/>
      <c r="BF2" s="1">
        <f>X2-C2</f>
        <v>0.79999999999993576</v>
      </c>
      <c r="BG2" s="1">
        <f t="shared" ref="BG2:BO17" si="1">Y2-D2</f>
        <v>0.92967336951355162</v>
      </c>
      <c r="BH2" s="1">
        <f t="shared" si="1"/>
        <v>1.1133131908135387</v>
      </c>
      <c r="BI2" s="1">
        <f t="shared" si="1"/>
        <v>1.6064894725137109</v>
      </c>
      <c r="BJ2" s="1">
        <f t="shared" si="1"/>
        <v>1.8069369512092677</v>
      </c>
      <c r="BK2" s="1">
        <f t="shared" si="1"/>
        <v>2.0121593818062418</v>
      </c>
      <c r="BL2" s="1">
        <f t="shared" si="1"/>
        <v>2.1200817373013354</v>
      </c>
      <c r="BM2" s="1">
        <f t="shared" si="1"/>
        <v>2.8291916154833814</v>
      </c>
      <c r="BN2" s="1">
        <f t="shared" si="1"/>
        <v>2.8384828885352151</v>
      </c>
      <c r="BO2" s="1">
        <f t="shared" si="1"/>
        <v>2.8473421464186677</v>
      </c>
      <c r="BP2" s="1"/>
    </row>
    <row r="3" spans="1:68" x14ac:dyDescent="0.25">
      <c r="A3" t="s">
        <v>82</v>
      </c>
      <c r="B3" t="s">
        <v>14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124</v>
      </c>
      <c r="O3" t="s">
        <v>82</v>
      </c>
      <c r="P3" t="s">
        <v>125</v>
      </c>
      <c r="Q3" t="s">
        <v>142</v>
      </c>
      <c r="R3" t="s">
        <v>143</v>
      </c>
      <c r="T3" s="3">
        <v>2</v>
      </c>
      <c r="U3" s="3">
        <v>2</v>
      </c>
      <c r="V3" s="3">
        <v>13</v>
      </c>
      <c r="W3" s="3">
        <v>38</v>
      </c>
      <c r="X3" s="4">
        <v>2.6666666999999999</v>
      </c>
      <c r="Y3" s="4">
        <v>666.66666667000004</v>
      </c>
      <c r="Z3" s="4">
        <v>1266.66666667</v>
      </c>
      <c r="AA3" s="4">
        <v>3760.6666666699998</v>
      </c>
      <c r="AB3" s="4">
        <v>5796.6666666700003</v>
      </c>
      <c r="AC3" s="4">
        <v>8806.6666666700003</v>
      </c>
      <c r="AD3" s="4">
        <v>8836.6666666700003</v>
      </c>
      <c r="AE3" s="4">
        <v>8806.6666666700003</v>
      </c>
      <c r="AF3" s="4">
        <v>8816.6666666700003</v>
      </c>
      <c r="AG3" s="4">
        <v>8826.6666666700003</v>
      </c>
      <c r="AI3" t="s">
        <v>82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1">
        <f t="shared" ref="AU3:AU60" si="2">X3+C3</f>
        <v>742.34698453587794</v>
      </c>
      <c r="AV3" s="1">
        <f t="shared" si="0"/>
        <v>2017.3986640494199</v>
      </c>
      <c r="AW3" s="1">
        <f t="shared" si="0"/>
        <v>2694.6633116120902</v>
      </c>
      <c r="AX3" s="1">
        <f t="shared" si="0"/>
        <v>4837.9020333959097</v>
      </c>
      <c r="AY3" s="1">
        <f t="shared" si="0"/>
        <v>6519.2424578740374</v>
      </c>
      <c r="AZ3" s="1">
        <f t="shared" si="0"/>
        <v>9263.2899332611214</v>
      </c>
      <c r="BA3" s="1">
        <f t="shared" si="0"/>
        <v>9116.056017987974</v>
      </c>
      <c r="BB3" s="1">
        <f t="shared" si="0"/>
        <v>8974.5482698698652</v>
      </c>
      <c r="BC3" s="1">
        <f t="shared" si="0"/>
        <v>8916.5072716195336</v>
      </c>
      <c r="BD3" s="1">
        <f t="shared" si="0"/>
        <v>8885.6893286630693</v>
      </c>
      <c r="BE3" s="1"/>
      <c r="BF3" s="1">
        <f t="shared" ref="BF3:BF60" si="3">X3-C3</f>
        <v>-737.01365113587804</v>
      </c>
      <c r="BG3" s="1">
        <f t="shared" si="1"/>
        <v>-684.06533070941987</v>
      </c>
      <c r="BH3" s="1">
        <f t="shared" si="1"/>
        <v>-161.32997827208987</v>
      </c>
      <c r="BI3" s="1">
        <f t="shared" si="1"/>
        <v>2683.4312999440899</v>
      </c>
      <c r="BJ3" s="1">
        <f t="shared" si="1"/>
        <v>5074.0908754659631</v>
      </c>
      <c r="BK3" s="1">
        <f t="shared" si="1"/>
        <v>8350.0434000788791</v>
      </c>
      <c r="BL3" s="1">
        <f t="shared" si="1"/>
        <v>8557.2773153520266</v>
      </c>
      <c r="BM3" s="1">
        <f t="shared" si="1"/>
        <v>8638.7850634701354</v>
      </c>
      <c r="BN3" s="1">
        <f t="shared" si="1"/>
        <v>8716.8260617204669</v>
      </c>
      <c r="BO3" s="1">
        <f t="shared" si="1"/>
        <v>8767.6440046769312</v>
      </c>
      <c r="BP3" s="1"/>
    </row>
    <row r="4" spans="1:68" x14ac:dyDescent="0.25">
      <c r="A4" t="s">
        <v>80</v>
      </c>
      <c r="B4" t="s">
        <v>22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124</v>
      </c>
      <c r="O4" t="s">
        <v>80</v>
      </c>
      <c r="P4" t="s">
        <v>22</v>
      </c>
      <c r="T4" s="3">
        <v>3</v>
      </c>
      <c r="U4" s="3">
        <v>3</v>
      </c>
      <c r="V4" s="3">
        <v>15</v>
      </c>
      <c r="W4" s="3">
        <v>44</v>
      </c>
      <c r="X4" s="4">
        <v>2.6666666999999999</v>
      </c>
      <c r="Y4" s="4">
        <v>666.66666667000004</v>
      </c>
      <c r="Z4" s="4">
        <v>1266.66666667</v>
      </c>
      <c r="AA4" s="4">
        <v>3760.6666666699998</v>
      </c>
      <c r="AB4" s="4">
        <v>5796.6666666700003</v>
      </c>
      <c r="AC4" s="4">
        <v>8806.6666666700003</v>
      </c>
      <c r="AD4" s="4">
        <v>8836.6666666700003</v>
      </c>
      <c r="AE4" s="4">
        <v>8806.6666666700003</v>
      </c>
      <c r="AF4" s="4">
        <v>8816.6666666700003</v>
      </c>
      <c r="AG4" s="4">
        <v>8826.6666666700003</v>
      </c>
      <c r="AI4" t="s">
        <v>80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1">
        <f t="shared" si="2"/>
        <v>806.81901043831897</v>
      </c>
      <c r="AV4" s="1">
        <f t="shared" si="0"/>
        <v>2163.17279347258</v>
      </c>
      <c r="AW4" s="1">
        <f t="shared" si="0"/>
        <v>2612.7712899568501</v>
      </c>
      <c r="AX4" s="1">
        <f t="shared" si="0"/>
        <v>4725.1928644016525</v>
      </c>
      <c r="AY4" s="1">
        <f t="shared" si="0"/>
        <v>6420.3212888365124</v>
      </c>
      <c r="AZ4" s="1">
        <f t="shared" si="0"/>
        <v>9189.4461696598901</v>
      </c>
      <c r="BA4" s="1">
        <f t="shared" si="0"/>
        <v>9065.1198887551691</v>
      </c>
      <c r="BB4" s="1">
        <f t="shared" si="0"/>
        <v>8940.9161369873345</v>
      </c>
      <c r="BC4" s="1">
        <f t="shared" si="0"/>
        <v>8894.8717580243847</v>
      </c>
      <c r="BD4" s="1">
        <f t="shared" si="0"/>
        <v>8871.9982350391056</v>
      </c>
      <c r="BE4" s="1"/>
      <c r="BF4" s="1">
        <f t="shared" si="3"/>
        <v>-801.48567703831907</v>
      </c>
      <c r="BG4" s="1">
        <f t="shared" si="1"/>
        <v>-829.83946013257992</v>
      </c>
      <c r="BH4" s="1">
        <f t="shared" si="1"/>
        <v>-79.437956616849988</v>
      </c>
      <c r="BI4" s="1">
        <f t="shared" si="1"/>
        <v>2796.1404689383467</v>
      </c>
      <c r="BJ4" s="1">
        <f t="shared" si="1"/>
        <v>5173.0120445034881</v>
      </c>
      <c r="BK4" s="1">
        <f t="shared" si="1"/>
        <v>8423.8871636801105</v>
      </c>
      <c r="BL4" s="1">
        <f t="shared" si="1"/>
        <v>8608.2134445848314</v>
      </c>
      <c r="BM4" s="1">
        <f t="shared" si="1"/>
        <v>8672.417196352666</v>
      </c>
      <c r="BN4" s="1">
        <f t="shared" si="1"/>
        <v>8738.4615753156158</v>
      </c>
      <c r="BO4" s="1">
        <f t="shared" si="1"/>
        <v>8781.335098300895</v>
      </c>
      <c r="BP4" s="1"/>
    </row>
    <row r="5" spans="1:68" x14ac:dyDescent="0.25">
      <c r="A5" t="s">
        <v>87</v>
      </c>
      <c r="B5" t="s">
        <v>25</v>
      </c>
      <c r="C5" s="1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124</v>
      </c>
      <c r="O5" t="s">
        <v>87</v>
      </c>
      <c r="P5" t="s">
        <v>25</v>
      </c>
      <c r="T5" s="3">
        <v>4</v>
      </c>
      <c r="U5" s="3">
        <v>4</v>
      </c>
      <c r="V5" s="3">
        <v>4</v>
      </c>
      <c r="W5" s="3">
        <v>11</v>
      </c>
      <c r="X5" s="4">
        <v>3.022904483</v>
      </c>
      <c r="Y5" s="4">
        <v>45.739278749999997</v>
      </c>
      <c r="Z5" s="4">
        <v>80.307992200000001</v>
      </c>
      <c r="AA5" s="4">
        <v>195.18810916000001</v>
      </c>
      <c r="AB5" s="4">
        <v>195.84161793000001</v>
      </c>
      <c r="AC5" s="4">
        <v>195.67300195000001</v>
      </c>
      <c r="AD5" s="4">
        <v>195.01803118999999</v>
      </c>
      <c r="AE5" s="4">
        <v>195.02339180999999</v>
      </c>
      <c r="AF5" s="4">
        <v>195.216374269</v>
      </c>
      <c r="AG5" s="4">
        <v>205</v>
      </c>
      <c r="AI5" t="s">
        <v>87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1">
        <f t="shared" si="2"/>
        <v>3.0229044830029292</v>
      </c>
      <c r="AV5" s="1">
        <f t="shared" si="0"/>
        <v>55.057893140151805</v>
      </c>
      <c r="AW5" s="1">
        <f t="shared" si="0"/>
        <v>92.574847655432194</v>
      </c>
      <c r="AX5" s="1">
        <f t="shared" si="0"/>
        <v>207.8183298800534</v>
      </c>
      <c r="AY5" s="1">
        <f t="shared" si="0"/>
        <v>207.33460134296612</v>
      </c>
      <c r="AZ5" s="1">
        <f t="shared" si="0"/>
        <v>205.40893866203999</v>
      </c>
      <c r="BA5" s="1">
        <f t="shared" si="0"/>
        <v>202.90355471143701</v>
      </c>
      <c r="BB5" s="1">
        <f t="shared" si="0"/>
        <v>201.22408313896972</v>
      </c>
      <c r="BC5" s="1">
        <f t="shared" si="0"/>
        <v>199.99508433998005</v>
      </c>
      <c r="BD5" s="1">
        <f t="shared" si="0"/>
        <v>208.63164967081883</v>
      </c>
      <c r="BE5" s="1"/>
      <c r="BF5" s="1">
        <f t="shared" si="3"/>
        <v>3.0229044829970708</v>
      </c>
      <c r="BG5" s="1">
        <f t="shared" si="1"/>
        <v>36.420664359848189</v>
      </c>
      <c r="BH5" s="1">
        <f t="shared" si="1"/>
        <v>68.041136744567808</v>
      </c>
      <c r="BI5" s="1">
        <f t="shared" si="1"/>
        <v>182.55788843994662</v>
      </c>
      <c r="BJ5" s="1">
        <f t="shared" si="1"/>
        <v>184.3486345170339</v>
      </c>
      <c r="BK5" s="1">
        <f t="shared" si="1"/>
        <v>185.93706523796004</v>
      </c>
      <c r="BL5" s="1">
        <f t="shared" si="1"/>
        <v>187.13250766856297</v>
      </c>
      <c r="BM5" s="1">
        <f t="shared" si="1"/>
        <v>188.82270048103027</v>
      </c>
      <c r="BN5" s="1">
        <f t="shared" si="1"/>
        <v>190.43766419801995</v>
      </c>
      <c r="BO5" s="1">
        <f t="shared" si="1"/>
        <v>201.36835032918117</v>
      </c>
      <c r="BP5" s="1"/>
    </row>
    <row r="6" spans="1:68" x14ac:dyDescent="0.25">
      <c r="A6" t="s">
        <v>86</v>
      </c>
      <c r="B6" t="s">
        <v>24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1">
        <v>1.0273659441423299E-6</v>
      </c>
      <c r="H6" s="1">
        <v>6.6512561386811997E-9</v>
      </c>
      <c r="I6" s="1">
        <v>4.2647648230924098E-11</v>
      </c>
      <c r="J6" s="1">
        <v>4.1007354068196198E-13</v>
      </c>
      <c r="K6">
        <v>0</v>
      </c>
      <c r="L6">
        <v>0</v>
      </c>
      <c r="N6" t="s">
        <v>124</v>
      </c>
      <c r="O6" t="s">
        <v>86</v>
      </c>
      <c r="P6" t="s">
        <v>181</v>
      </c>
      <c r="Q6" t="s">
        <v>178</v>
      </c>
      <c r="T6" s="3">
        <v>5</v>
      </c>
      <c r="U6" s="3">
        <v>5</v>
      </c>
      <c r="V6" s="3">
        <v>46</v>
      </c>
      <c r="W6" s="3">
        <v>137</v>
      </c>
      <c r="X6" s="4">
        <v>3</v>
      </c>
      <c r="Y6" s="4">
        <v>52</v>
      </c>
      <c r="Z6" s="4">
        <v>300</v>
      </c>
      <c r="AA6" s="4">
        <v>1230.5</v>
      </c>
      <c r="AB6" s="4">
        <v>1550.5</v>
      </c>
      <c r="AC6" s="4">
        <v>1850.5</v>
      </c>
      <c r="AD6" s="4">
        <v>1850.5</v>
      </c>
      <c r="AE6" s="4">
        <v>1850.5</v>
      </c>
      <c r="AF6" s="4">
        <v>2550.5</v>
      </c>
      <c r="AG6" s="4">
        <v>2550.5</v>
      </c>
      <c r="AI6" t="s">
        <v>86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1">
        <f t="shared" si="2"/>
        <v>239.16718862474301</v>
      </c>
      <c r="AV6" s="1">
        <f t="shared" si="0"/>
        <v>55.767355513974159</v>
      </c>
      <c r="AW6" s="1">
        <f t="shared" si="0"/>
        <v>300.02451315593896</v>
      </c>
      <c r="AX6" s="1">
        <f t="shared" si="0"/>
        <v>1230.500158697218</v>
      </c>
      <c r="AY6" s="1">
        <f t="shared" si="0"/>
        <v>1550.5000010273659</v>
      </c>
      <c r="AZ6" s="1">
        <f t="shared" si="0"/>
        <v>1850.5000000066514</v>
      </c>
      <c r="BA6" s="1">
        <f t="shared" si="0"/>
        <v>1850.5000000000427</v>
      </c>
      <c r="BB6" s="1">
        <f t="shared" si="0"/>
        <v>1850.5000000000005</v>
      </c>
      <c r="BC6" s="1">
        <f t="shared" si="0"/>
        <v>2550.5</v>
      </c>
      <c r="BD6" s="1">
        <f t="shared" si="0"/>
        <v>2550.5</v>
      </c>
      <c r="BE6" s="1"/>
      <c r="BF6" s="1">
        <f t="shared" si="3"/>
        <v>-233.16718862474301</v>
      </c>
      <c r="BG6" s="1">
        <f t="shared" si="1"/>
        <v>48.232644486025841</v>
      </c>
      <c r="BH6" s="1">
        <f t="shared" si="1"/>
        <v>299.97548684406104</v>
      </c>
      <c r="BI6" s="1">
        <f t="shared" si="1"/>
        <v>1230.499841302782</v>
      </c>
      <c r="BJ6" s="1">
        <f t="shared" si="1"/>
        <v>1550.4999989726341</v>
      </c>
      <c r="BK6" s="1">
        <f t="shared" si="1"/>
        <v>1850.4999999933486</v>
      </c>
      <c r="BL6" s="1">
        <f t="shared" si="1"/>
        <v>1850.4999999999573</v>
      </c>
      <c r="BM6" s="1">
        <f t="shared" si="1"/>
        <v>1850.4999999999995</v>
      </c>
      <c r="BN6" s="1">
        <f t="shared" si="1"/>
        <v>2550.5</v>
      </c>
      <c r="BO6" s="1">
        <f t="shared" si="1"/>
        <v>2550.5</v>
      </c>
      <c r="BP6" s="1"/>
    </row>
    <row r="7" spans="1:68" x14ac:dyDescent="0.25">
      <c r="A7" t="s">
        <v>148</v>
      </c>
      <c r="B7" t="s">
        <v>40</v>
      </c>
      <c r="C7" s="1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124</v>
      </c>
      <c r="O7" t="s">
        <v>148</v>
      </c>
      <c r="P7" t="s">
        <v>140</v>
      </c>
      <c r="Q7" t="s">
        <v>149</v>
      </c>
      <c r="R7" t="s">
        <v>147</v>
      </c>
      <c r="T7" s="3">
        <v>6</v>
      </c>
      <c r="U7" s="3">
        <v>6</v>
      </c>
      <c r="V7" s="3">
        <v>19</v>
      </c>
      <c r="W7" s="3">
        <v>56</v>
      </c>
      <c r="X7" s="4">
        <v>0.8</v>
      </c>
      <c r="Y7" s="4">
        <v>1</v>
      </c>
      <c r="Z7" s="4">
        <v>1.2</v>
      </c>
      <c r="AA7" s="4">
        <v>1.7</v>
      </c>
      <c r="AB7" s="4">
        <v>1.9</v>
      </c>
      <c r="AC7" s="4">
        <v>2.1</v>
      </c>
      <c r="AD7" s="4">
        <v>2.2000000000000002</v>
      </c>
      <c r="AE7" s="4">
        <v>2.9</v>
      </c>
      <c r="AF7" s="4">
        <v>2.9</v>
      </c>
      <c r="AG7" s="4">
        <v>2.9</v>
      </c>
      <c r="AI7" t="s">
        <v>148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1">
        <f t="shared" si="2"/>
        <v>0.80000000000014515</v>
      </c>
      <c r="AV7" s="1">
        <f t="shared" si="0"/>
        <v>3.6242181312331199</v>
      </c>
      <c r="AW7" s="1">
        <f t="shared" si="0"/>
        <v>2.7610355168845002</v>
      </c>
      <c r="AX7" s="1">
        <f t="shared" si="0"/>
        <v>2.4126673572679551</v>
      </c>
      <c r="AY7" s="1">
        <f t="shared" si="0"/>
        <v>2.1977988957675447</v>
      </c>
      <c r="AZ7" s="1">
        <f t="shared" si="0"/>
        <v>2.2204111969944549</v>
      </c>
      <c r="BA7" s="1">
        <f t="shared" si="0"/>
        <v>2.248071465563283</v>
      </c>
      <c r="BB7" s="1">
        <f t="shared" si="0"/>
        <v>2.9190959659675833</v>
      </c>
      <c r="BC7" s="1">
        <f t="shared" si="0"/>
        <v>2.9075707935387558</v>
      </c>
      <c r="BD7" s="1">
        <f t="shared" si="0"/>
        <v>2.9029991855636195</v>
      </c>
      <c r="BE7" s="1"/>
      <c r="BF7" s="1">
        <f t="shared" si="3"/>
        <v>0.79999999999985494</v>
      </c>
      <c r="BG7" s="1">
        <f t="shared" si="1"/>
        <v>-1.6242181312331199</v>
      </c>
      <c r="BH7" s="1">
        <f t="shared" si="1"/>
        <v>-0.36103551688450009</v>
      </c>
      <c r="BI7" s="1">
        <f t="shared" si="1"/>
        <v>0.98733264273204491</v>
      </c>
      <c r="BJ7" s="1">
        <f t="shared" si="1"/>
        <v>1.6022011042324549</v>
      </c>
      <c r="BK7" s="1">
        <f t="shared" si="1"/>
        <v>1.9795888030055451</v>
      </c>
      <c r="BL7" s="1">
        <f t="shared" si="1"/>
        <v>2.1519285344367174</v>
      </c>
      <c r="BM7" s="1">
        <f t="shared" si="1"/>
        <v>2.8809040340324166</v>
      </c>
      <c r="BN7" s="1">
        <f t="shared" si="1"/>
        <v>2.892429206461244</v>
      </c>
      <c r="BO7" s="1">
        <f t="shared" si="1"/>
        <v>2.8970008144363804</v>
      </c>
      <c r="BP7" s="1"/>
    </row>
    <row r="8" spans="1:68" x14ac:dyDescent="0.25">
      <c r="A8" t="s">
        <v>85</v>
      </c>
      <c r="B8" t="s">
        <v>23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124</v>
      </c>
      <c r="O8" t="s">
        <v>85</v>
      </c>
      <c r="P8" t="s">
        <v>158</v>
      </c>
      <c r="Q8" t="s">
        <v>159</v>
      </c>
      <c r="R8" t="s">
        <v>160</v>
      </c>
      <c r="T8" s="3">
        <v>7</v>
      </c>
      <c r="U8" s="3">
        <v>7</v>
      </c>
      <c r="V8" s="3">
        <v>28</v>
      </c>
      <c r="W8" s="3">
        <v>83</v>
      </c>
      <c r="X8" s="4">
        <v>0.73001949300000002</v>
      </c>
      <c r="Y8" s="4">
        <v>3.9027777779999999</v>
      </c>
      <c r="Z8" s="4">
        <v>5.8809697859999996</v>
      </c>
      <c r="AA8" s="4">
        <v>8.4127680310000006</v>
      </c>
      <c r="AB8" s="4">
        <v>12.319200779999999</v>
      </c>
      <c r="AC8" s="4">
        <v>18.033869396</v>
      </c>
      <c r="AD8" s="4">
        <v>21.9</v>
      </c>
      <c r="AE8" s="4">
        <v>20.949317739000001</v>
      </c>
      <c r="AF8" s="4">
        <v>20.5</v>
      </c>
      <c r="AG8" s="4">
        <v>20</v>
      </c>
      <c r="AI8" t="s">
        <v>85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1">
        <f t="shared" si="2"/>
        <v>4.14208867835967</v>
      </c>
      <c r="AV8" s="1">
        <f t="shared" si="0"/>
        <v>14.110526952144198</v>
      </c>
      <c r="AW8" s="1">
        <f t="shared" si="0"/>
        <v>15.17039537312513</v>
      </c>
      <c r="AX8" s="1">
        <f t="shared" si="0"/>
        <v>14.531825595729071</v>
      </c>
      <c r="AY8" s="1">
        <f t="shared" si="0"/>
        <v>15.867792690443759</v>
      </c>
      <c r="AZ8" s="1">
        <f t="shared" si="0"/>
        <v>19.975747240473591</v>
      </c>
      <c r="BA8" s="1">
        <f t="shared" si="0"/>
        <v>22.933101454410167</v>
      </c>
      <c r="BB8" s="1">
        <f t="shared" si="0"/>
        <v>21.491231149547737</v>
      </c>
      <c r="BC8" s="1">
        <f t="shared" si="0"/>
        <v>20.78222566743111</v>
      </c>
      <c r="BD8" s="1">
        <f t="shared" si="0"/>
        <v>20.146441282195862</v>
      </c>
      <c r="BE8" s="1"/>
      <c r="BF8" s="1">
        <f t="shared" si="3"/>
        <v>-2.6820496923596702</v>
      </c>
      <c r="BG8" s="1">
        <f t="shared" si="1"/>
        <v>-6.3049713961441993</v>
      </c>
      <c r="BH8" s="1">
        <f t="shared" si="1"/>
        <v>-3.4084558011251307</v>
      </c>
      <c r="BI8" s="1">
        <f t="shared" si="1"/>
        <v>2.2937104662709302</v>
      </c>
      <c r="BJ8" s="1">
        <f t="shared" si="1"/>
        <v>8.7706088695562396</v>
      </c>
      <c r="BK8" s="1">
        <f t="shared" si="1"/>
        <v>16.091991551526409</v>
      </c>
      <c r="BL8" s="1">
        <f t="shared" si="1"/>
        <v>20.86689854558983</v>
      </c>
      <c r="BM8" s="1">
        <f t="shared" si="1"/>
        <v>20.407404328452266</v>
      </c>
      <c r="BN8" s="1">
        <f t="shared" si="1"/>
        <v>20.21777433256889</v>
      </c>
      <c r="BO8" s="1">
        <f t="shared" si="1"/>
        <v>19.853558717804138</v>
      </c>
      <c r="BP8" s="1"/>
    </row>
    <row r="9" spans="1:68" x14ac:dyDescent="0.25">
      <c r="A9" t="s">
        <v>81</v>
      </c>
      <c r="B9" t="s">
        <v>26</v>
      </c>
      <c r="C9" s="1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124</v>
      </c>
      <c r="O9" t="s">
        <v>81</v>
      </c>
      <c r="P9" t="s">
        <v>26</v>
      </c>
      <c r="T9" s="3">
        <v>8</v>
      </c>
      <c r="U9" s="3">
        <v>8</v>
      </c>
      <c r="V9" s="3">
        <v>17</v>
      </c>
      <c r="W9" s="3">
        <v>50</v>
      </c>
      <c r="X9" s="4">
        <v>0.8</v>
      </c>
      <c r="Y9" s="4">
        <v>1</v>
      </c>
      <c r="Z9" s="4">
        <v>1.2</v>
      </c>
      <c r="AA9" s="4">
        <v>1.7</v>
      </c>
      <c r="AB9" s="4">
        <v>1.9</v>
      </c>
      <c r="AC9" s="4">
        <v>2.1</v>
      </c>
      <c r="AD9" s="4">
        <v>2.2000000000000002</v>
      </c>
      <c r="AE9" s="4">
        <v>2.9</v>
      </c>
      <c r="AF9" s="4">
        <v>2.9</v>
      </c>
      <c r="AG9" s="4">
        <v>2.9</v>
      </c>
      <c r="AI9" t="s">
        <v>81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1">
        <f t="shared" si="2"/>
        <v>0.80000000000023019</v>
      </c>
      <c r="AV9" s="1">
        <f t="shared" si="0"/>
        <v>2.67329304120755</v>
      </c>
      <c r="AW9" s="1">
        <f t="shared" si="0"/>
        <v>2.26022389659766</v>
      </c>
      <c r="AX9" s="1">
        <f t="shared" si="0"/>
        <v>2.2215374641952428</v>
      </c>
      <c r="AY9" s="1">
        <f t="shared" si="0"/>
        <v>2.1344922461647209</v>
      </c>
      <c r="AZ9" s="1">
        <f t="shared" si="0"/>
        <v>2.201755325582186</v>
      </c>
      <c r="BA9" s="1">
        <f t="shared" si="0"/>
        <v>2.2435157912166819</v>
      </c>
      <c r="BB9" s="1">
        <f t="shared" si="0"/>
        <v>2.9184963536410575</v>
      </c>
      <c r="BC9" s="1">
        <f t="shared" si="0"/>
        <v>2.9078416851430986</v>
      </c>
      <c r="BD9" s="1">
        <f t="shared" si="0"/>
        <v>2.9033209432517717</v>
      </c>
      <c r="BE9" s="1"/>
      <c r="BF9" s="1">
        <f t="shared" si="3"/>
        <v>0.7999999999997699</v>
      </c>
      <c r="BG9" s="1">
        <f t="shared" si="1"/>
        <v>-0.67329304120754996</v>
      </c>
      <c r="BH9" s="1">
        <f t="shared" si="1"/>
        <v>0.13977610340233992</v>
      </c>
      <c r="BI9" s="1">
        <f t="shared" si="1"/>
        <v>1.1784625358047569</v>
      </c>
      <c r="BJ9" s="1">
        <f t="shared" si="1"/>
        <v>1.6655077538352789</v>
      </c>
      <c r="BK9" s="1">
        <f t="shared" si="1"/>
        <v>1.9982446744178142</v>
      </c>
      <c r="BL9" s="1">
        <f t="shared" si="1"/>
        <v>2.1564842087833185</v>
      </c>
      <c r="BM9" s="1">
        <f t="shared" si="1"/>
        <v>2.8815036463589423</v>
      </c>
      <c r="BN9" s="1">
        <f t="shared" si="1"/>
        <v>2.8921583148569012</v>
      </c>
      <c r="BO9" s="1">
        <f t="shared" si="1"/>
        <v>2.8966790567482281</v>
      </c>
      <c r="BP9" s="1"/>
    </row>
    <row r="10" spans="1:68" x14ac:dyDescent="0.25">
      <c r="A10" t="s">
        <v>84</v>
      </c>
      <c r="B10" t="s">
        <v>21</v>
      </c>
      <c r="C10">
        <v>138814.337281029</v>
      </c>
      <c r="D10" s="1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124</v>
      </c>
      <c r="O10" t="s">
        <v>84</v>
      </c>
      <c r="P10" t="s">
        <v>192</v>
      </c>
      <c r="Q10" t="s">
        <v>191</v>
      </c>
      <c r="T10" s="3">
        <v>9</v>
      </c>
      <c r="U10" s="3">
        <v>9</v>
      </c>
      <c r="V10" s="3">
        <v>56</v>
      </c>
      <c r="W10" s="3">
        <v>167</v>
      </c>
      <c r="X10" s="4">
        <v>2000000</v>
      </c>
      <c r="Y10" s="4">
        <v>3500000</v>
      </c>
      <c r="Z10" s="4">
        <v>3500000</v>
      </c>
      <c r="AA10" s="4">
        <v>3500000</v>
      </c>
      <c r="AB10" s="4">
        <v>3500000</v>
      </c>
      <c r="AC10" s="4">
        <v>3500000</v>
      </c>
      <c r="AD10" s="4">
        <v>3500000</v>
      </c>
      <c r="AE10" s="4">
        <v>3500000</v>
      </c>
      <c r="AF10" s="4">
        <v>3500000</v>
      </c>
      <c r="AG10" s="4">
        <v>3500000</v>
      </c>
      <c r="AI10" t="s">
        <v>84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1">
        <f t="shared" si="2"/>
        <v>2138814.3372810292</v>
      </c>
      <c r="AV10" s="1">
        <f t="shared" si="0"/>
        <v>3500000.0000750278</v>
      </c>
      <c r="AW10" s="1">
        <f t="shared" si="0"/>
        <v>3500000</v>
      </c>
      <c r="AX10" s="1">
        <f t="shared" si="0"/>
        <v>3500000</v>
      </c>
      <c r="AY10" s="1">
        <f t="shared" si="0"/>
        <v>3500000</v>
      </c>
      <c r="AZ10" s="1">
        <f t="shared" si="0"/>
        <v>3500000</v>
      </c>
      <c r="BA10" s="1">
        <f t="shared" si="0"/>
        <v>3500000</v>
      </c>
      <c r="BB10" s="1">
        <f t="shared" si="0"/>
        <v>3500000</v>
      </c>
      <c r="BC10" s="1">
        <f t="shared" si="0"/>
        <v>3500000</v>
      </c>
      <c r="BD10" s="1">
        <f t="shared" si="0"/>
        <v>3500000</v>
      </c>
      <c r="BE10" s="1"/>
      <c r="BF10" s="1">
        <f t="shared" si="3"/>
        <v>1861185.662718971</v>
      </c>
      <c r="BG10" s="1">
        <f t="shared" si="1"/>
        <v>3499999.9999249722</v>
      </c>
      <c r="BH10" s="1">
        <f t="shared" si="1"/>
        <v>3500000</v>
      </c>
      <c r="BI10" s="1">
        <f t="shared" si="1"/>
        <v>3500000</v>
      </c>
      <c r="BJ10" s="1">
        <f t="shared" si="1"/>
        <v>3500000</v>
      </c>
      <c r="BK10" s="1">
        <f t="shared" si="1"/>
        <v>3500000</v>
      </c>
      <c r="BL10" s="1">
        <f t="shared" si="1"/>
        <v>3500000</v>
      </c>
      <c r="BM10" s="1">
        <f t="shared" si="1"/>
        <v>3500000</v>
      </c>
      <c r="BN10" s="1">
        <f t="shared" si="1"/>
        <v>3500000</v>
      </c>
      <c r="BO10" s="1">
        <f t="shared" si="1"/>
        <v>3500000</v>
      </c>
      <c r="BP10" s="1"/>
    </row>
    <row r="11" spans="1:68" x14ac:dyDescent="0.25">
      <c r="A11" t="s">
        <v>75</v>
      </c>
      <c r="B11" t="s">
        <v>15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124</v>
      </c>
      <c r="O11" t="s">
        <v>75</v>
      </c>
      <c r="P11" t="s">
        <v>125</v>
      </c>
      <c r="Q11" t="s">
        <v>154</v>
      </c>
      <c r="T11" s="3">
        <v>10</v>
      </c>
      <c r="U11" s="3">
        <v>10</v>
      </c>
      <c r="V11" s="3">
        <v>23</v>
      </c>
      <c r="W11" s="3">
        <v>68</v>
      </c>
      <c r="X11" s="4">
        <v>2.7660818699999998</v>
      </c>
      <c r="Y11" s="4">
        <v>33.826754389999998</v>
      </c>
      <c r="Z11" s="4">
        <v>78.983308969999996</v>
      </c>
      <c r="AA11" s="4">
        <v>155.83089669</v>
      </c>
      <c r="AB11" s="4">
        <v>252.43116472</v>
      </c>
      <c r="AC11" s="4">
        <v>305.03045809000002</v>
      </c>
      <c r="AD11" s="4">
        <v>305</v>
      </c>
      <c r="AE11" s="4">
        <v>304.36647173</v>
      </c>
      <c r="AF11" s="4">
        <v>310.18323586999998</v>
      </c>
      <c r="AG11" s="4">
        <v>315</v>
      </c>
      <c r="AI11" t="s">
        <v>75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1">
        <f t="shared" si="2"/>
        <v>12.225941866161751</v>
      </c>
      <c r="AV11" s="1">
        <f t="shared" si="0"/>
        <v>77.359438564962801</v>
      </c>
      <c r="AW11" s="1">
        <f t="shared" si="0"/>
        <v>145.5345970265364</v>
      </c>
      <c r="AX11" s="1">
        <f t="shared" si="0"/>
        <v>227.99528288200412</v>
      </c>
      <c r="AY11" s="1">
        <f t="shared" si="0"/>
        <v>319.1469676807319</v>
      </c>
      <c r="AZ11" s="1">
        <f t="shared" si="0"/>
        <v>361.50348421113802</v>
      </c>
      <c r="BA11" s="1">
        <f t="shared" si="0"/>
        <v>350.31075229633012</v>
      </c>
      <c r="BB11" s="1">
        <f t="shared" si="0"/>
        <v>339.49255059403771</v>
      </c>
      <c r="BC11" s="1">
        <f t="shared" si="0"/>
        <v>336.79794142114139</v>
      </c>
      <c r="BD11" s="1">
        <f t="shared" si="0"/>
        <v>334.85380671984171</v>
      </c>
      <c r="BE11" s="1"/>
      <c r="BF11" s="1">
        <f t="shared" si="3"/>
        <v>-6.6937781261617504</v>
      </c>
      <c r="BG11" s="1">
        <f t="shared" si="1"/>
        <v>-9.7059297849628052</v>
      </c>
      <c r="BH11" s="1">
        <f t="shared" si="1"/>
        <v>12.432020913463603</v>
      </c>
      <c r="BI11" s="1">
        <f t="shared" si="1"/>
        <v>83.666510497995901</v>
      </c>
      <c r="BJ11" s="1">
        <f t="shared" si="1"/>
        <v>185.71536175926809</v>
      </c>
      <c r="BK11" s="1">
        <f t="shared" si="1"/>
        <v>248.55743196886203</v>
      </c>
      <c r="BL11" s="1">
        <f t="shared" si="1"/>
        <v>259.68924770366988</v>
      </c>
      <c r="BM11" s="1">
        <f t="shared" si="1"/>
        <v>269.24039286596229</v>
      </c>
      <c r="BN11" s="1">
        <f t="shared" si="1"/>
        <v>283.56853031885856</v>
      </c>
      <c r="BO11" s="1">
        <f t="shared" si="1"/>
        <v>295.14619328015829</v>
      </c>
      <c r="BP11" s="1"/>
    </row>
    <row r="12" spans="1:68" x14ac:dyDescent="0.25">
      <c r="A12" t="s">
        <v>111</v>
      </c>
      <c r="B12" t="s">
        <v>57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124</v>
      </c>
      <c r="O12" t="s">
        <v>111</v>
      </c>
      <c r="P12" t="s">
        <v>174</v>
      </c>
      <c r="Q12" t="s">
        <v>175</v>
      </c>
      <c r="T12" s="3">
        <v>11</v>
      </c>
      <c r="U12" s="3">
        <v>11</v>
      </c>
      <c r="V12" s="3">
        <v>42</v>
      </c>
      <c r="W12" s="3">
        <v>125</v>
      </c>
      <c r="X12" s="4">
        <v>0.5</v>
      </c>
      <c r="Y12" s="4">
        <v>10.5</v>
      </c>
      <c r="Z12" s="4">
        <v>25.5</v>
      </c>
      <c r="AA12" s="4">
        <v>80.5</v>
      </c>
      <c r="AB12" s="4">
        <v>270.5</v>
      </c>
      <c r="AC12" s="4">
        <v>320.5</v>
      </c>
      <c r="AD12" s="4">
        <v>460.5</v>
      </c>
      <c r="AE12" s="4">
        <v>520.5</v>
      </c>
      <c r="AF12" s="4">
        <v>520.5</v>
      </c>
      <c r="AG12" s="4">
        <v>520.5</v>
      </c>
      <c r="AI12" t="s">
        <v>111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1">
        <f t="shared" si="2"/>
        <v>35.193232160133299</v>
      </c>
      <c r="AV12" s="1">
        <f t="shared" si="0"/>
        <v>50.736485586768403</v>
      </c>
      <c r="AW12" s="1">
        <f t="shared" si="0"/>
        <v>40.804175721206704</v>
      </c>
      <c r="AX12" s="1">
        <f t="shared" si="0"/>
        <v>85.154316224146513</v>
      </c>
      <c r="AY12" s="1">
        <f t="shared" si="0"/>
        <v>271.83703127374423</v>
      </c>
      <c r="AZ12" s="1">
        <f t="shared" si="0"/>
        <v>320.87813814636809</v>
      </c>
      <c r="BA12" s="1">
        <f t="shared" si="0"/>
        <v>460.6064801190189</v>
      </c>
      <c r="BB12" s="1">
        <f t="shared" si="0"/>
        <v>520.52994719302262</v>
      </c>
      <c r="BC12" s="1">
        <f t="shared" si="0"/>
        <v>520.50841966261135</v>
      </c>
      <c r="BD12" s="1">
        <f t="shared" si="0"/>
        <v>520.50236696245918</v>
      </c>
      <c r="BE12" s="1"/>
      <c r="BF12" s="1">
        <f t="shared" si="3"/>
        <v>-34.193232160133299</v>
      </c>
      <c r="BG12" s="1">
        <f t="shared" si="1"/>
        <v>-29.736485586768403</v>
      </c>
      <c r="BH12" s="1">
        <f t="shared" si="1"/>
        <v>10.1958242787933</v>
      </c>
      <c r="BI12" s="1">
        <f t="shared" si="1"/>
        <v>75.845683775853487</v>
      </c>
      <c r="BJ12" s="1">
        <f t="shared" si="1"/>
        <v>269.16296872625577</v>
      </c>
      <c r="BK12" s="1">
        <f t="shared" si="1"/>
        <v>320.12186185363191</v>
      </c>
      <c r="BL12" s="1">
        <f t="shared" si="1"/>
        <v>460.3935198809811</v>
      </c>
      <c r="BM12" s="1">
        <f t="shared" si="1"/>
        <v>520.47005280697738</v>
      </c>
      <c r="BN12" s="1">
        <f t="shared" si="1"/>
        <v>520.49158033738865</v>
      </c>
      <c r="BO12" s="1">
        <f t="shared" si="1"/>
        <v>520.49763303754082</v>
      </c>
      <c r="BP12" s="1"/>
    </row>
    <row r="13" spans="1:68" x14ac:dyDescent="0.25">
      <c r="A13" t="s">
        <v>88</v>
      </c>
      <c r="B13" t="s">
        <v>27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124</v>
      </c>
      <c r="O13" t="s">
        <v>88</v>
      </c>
      <c r="P13" t="s">
        <v>166</v>
      </c>
      <c r="Q13" t="s">
        <v>167</v>
      </c>
      <c r="R13" t="s">
        <v>168</v>
      </c>
      <c r="T13" s="3">
        <v>12</v>
      </c>
      <c r="U13" s="3">
        <v>12</v>
      </c>
      <c r="V13" s="3">
        <v>34</v>
      </c>
      <c r="W13" s="3">
        <v>101</v>
      </c>
      <c r="X13" s="4">
        <v>0.73001949300000002</v>
      </c>
      <c r="Y13" s="4">
        <v>3.9027777779999999</v>
      </c>
      <c r="Z13" s="4">
        <v>5.8809697859999996</v>
      </c>
      <c r="AA13" s="4">
        <v>8.4127680310000006</v>
      </c>
      <c r="AB13" s="4">
        <v>12.319200779999999</v>
      </c>
      <c r="AC13" s="4">
        <v>18.033869396</v>
      </c>
      <c r="AD13" s="4">
        <v>21.9</v>
      </c>
      <c r="AE13" s="4">
        <v>20.949317739000001</v>
      </c>
      <c r="AF13" s="4">
        <v>20.5</v>
      </c>
      <c r="AG13" s="4">
        <v>20</v>
      </c>
      <c r="AI13" t="s">
        <v>88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1">
        <f t="shared" si="2"/>
        <v>7.4030929324899502</v>
      </c>
      <c r="AV13" s="1">
        <f t="shared" si="0"/>
        <v>11.48801213318168</v>
      </c>
      <c r="AW13" s="1">
        <f t="shared" si="0"/>
        <v>8.4656197609674901</v>
      </c>
      <c r="AX13" s="1">
        <f t="shared" si="0"/>
        <v>9.1320744696099876</v>
      </c>
      <c r="AY13" s="1">
        <f t="shared" si="0"/>
        <v>12.50994312542389</v>
      </c>
      <c r="AZ13" s="1">
        <f t="shared" si="0"/>
        <v>18.083830370685437</v>
      </c>
      <c r="BA13" s="1">
        <f t="shared" si="0"/>
        <v>21.913044507256245</v>
      </c>
      <c r="BB13" s="1">
        <f t="shared" si="0"/>
        <v>20.952720749363099</v>
      </c>
      <c r="BC13" s="1">
        <f t="shared" si="0"/>
        <v>20.500887574272451</v>
      </c>
      <c r="BD13" s="1">
        <f t="shared" si="0"/>
        <v>20.000231484323017</v>
      </c>
      <c r="BE13" s="1"/>
      <c r="BF13" s="1">
        <f t="shared" si="3"/>
        <v>-5.9430539464899494</v>
      </c>
      <c r="BG13" s="1">
        <f t="shared" si="1"/>
        <v>-3.6824565771816804</v>
      </c>
      <c r="BH13" s="1">
        <f t="shared" si="1"/>
        <v>3.2963198110325096</v>
      </c>
      <c r="BI13" s="1">
        <f t="shared" si="1"/>
        <v>7.6934615923900136</v>
      </c>
      <c r="BJ13" s="1">
        <f t="shared" si="1"/>
        <v>12.128458434576109</v>
      </c>
      <c r="BK13" s="1">
        <f t="shared" si="1"/>
        <v>17.983908421314563</v>
      </c>
      <c r="BL13" s="1">
        <f t="shared" si="1"/>
        <v>21.886955492743752</v>
      </c>
      <c r="BM13" s="1">
        <f t="shared" si="1"/>
        <v>20.945914728636904</v>
      </c>
      <c r="BN13" s="1">
        <f t="shared" si="1"/>
        <v>20.499112425727549</v>
      </c>
      <c r="BO13" s="1">
        <f t="shared" si="1"/>
        <v>19.999768515676983</v>
      </c>
      <c r="BP13" s="1"/>
    </row>
    <row r="14" spans="1:68" x14ac:dyDescent="0.25">
      <c r="A14" t="s">
        <v>179</v>
      </c>
      <c r="B14" t="s">
        <v>41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1">
        <v>6.8374950285643801E-6</v>
      </c>
      <c r="J14" s="1">
        <v>2.3702669837703399E-7</v>
      </c>
      <c r="K14" s="1">
        <v>8.2180924611548896E-9</v>
      </c>
      <c r="L14" s="1">
        <v>2.8654116473785798E-10</v>
      </c>
      <c r="N14" t="s">
        <v>124</v>
      </c>
      <c r="O14" t="s">
        <v>179</v>
      </c>
      <c r="P14" t="s">
        <v>140</v>
      </c>
      <c r="Q14" t="s">
        <v>153</v>
      </c>
      <c r="R14" t="s">
        <v>180</v>
      </c>
      <c r="T14" s="3">
        <v>13</v>
      </c>
      <c r="U14" s="3">
        <v>13</v>
      </c>
      <c r="V14" s="3">
        <v>45</v>
      </c>
      <c r="W14" s="3">
        <v>134</v>
      </c>
      <c r="X14" s="4">
        <v>1</v>
      </c>
      <c r="Y14" s="4">
        <v>9</v>
      </c>
      <c r="Z14" s="4">
        <v>10</v>
      </c>
      <c r="AA14" s="4">
        <v>15</v>
      </c>
      <c r="AB14" s="4">
        <v>15</v>
      </c>
      <c r="AC14" s="4">
        <v>20</v>
      </c>
      <c r="AD14" s="4">
        <v>20</v>
      </c>
      <c r="AE14" s="4">
        <v>20</v>
      </c>
      <c r="AF14" s="4">
        <v>20</v>
      </c>
      <c r="AG14" s="4">
        <v>20</v>
      </c>
      <c r="AI14" t="s">
        <v>179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1">
        <f t="shared" si="2"/>
        <v>1473.7520093748601</v>
      </c>
      <c r="AV14" s="1">
        <f t="shared" si="0"/>
        <v>141.388028110211</v>
      </c>
      <c r="AW14" s="1">
        <f t="shared" si="0"/>
        <v>14.729574777456889</v>
      </c>
      <c r="AX14" s="1">
        <f t="shared" si="0"/>
        <v>15.164125140748205</v>
      </c>
      <c r="AY14" s="1">
        <f t="shared" si="0"/>
        <v>15.00568974362125</v>
      </c>
      <c r="AZ14" s="1">
        <f t="shared" si="0"/>
        <v>20.000197240090227</v>
      </c>
      <c r="BA14" s="1">
        <f t="shared" si="0"/>
        <v>20.000006837495029</v>
      </c>
      <c r="BB14" s="1">
        <f t="shared" si="0"/>
        <v>20.000000237026697</v>
      </c>
      <c r="BC14" s="1">
        <f t="shared" si="0"/>
        <v>20.000000008218091</v>
      </c>
      <c r="BD14" s="1">
        <f t="shared" si="0"/>
        <v>20.000000000286541</v>
      </c>
      <c r="BE14" s="1"/>
      <c r="BF14" s="1">
        <f t="shared" si="3"/>
        <v>-1471.7520093748601</v>
      </c>
      <c r="BG14" s="1">
        <f t="shared" si="1"/>
        <v>-123.388028110211</v>
      </c>
      <c r="BH14" s="1">
        <f t="shared" si="1"/>
        <v>5.2704252225431096</v>
      </c>
      <c r="BI14" s="1">
        <f t="shared" si="1"/>
        <v>14.835874859251795</v>
      </c>
      <c r="BJ14" s="1">
        <f t="shared" si="1"/>
        <v>14.99431025637875</v>
      </c>
      <c r="BK14" s="1">
        <f t="shared" si="1"/>
        <v>19.999802759909773</v>
      </c>
      <c r="BL14" s="1">
        <f t="shared" si="1"/>
        <v>19.999993162504971</v>
      </c>
      <c r="BM14" s="1">
        <f t="shared" si="1"/>
        <v>19.999999762973303</v>
      </c>
      <c r="BN14" s="1">
        <f t="shared" si="1"/>
        <v>19.999999991781909</v>
      </c>
      <c r="BO14" s="1">
        <f t="shared" si="1"/>
        <v>19.999999999713459</v>
      </c>
      <c r="BP14" s="1"/>
    </row>
    <row r="15" spans="1:68" x14ac:dyDescent="0.25">
      <c r="A15" t="s">
        <v>151</v>
      </c>
      <c r="B15" t="s">
        <v>53</v>
      </c>
      <c r="C15" s="1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124</v>
      </c>
      <c r="O15" t="s">
        <v>151</v>
      </c>
      <c r="P15" t="s">
        <v>152</v>
      </c>
      <c r="Q15" t="s">
        <v>153</v>
      </c>
      <c r="R15" t="s">
        <v>147</v>
      </c>
      <c r="T15" s="3">
        <v>14</v>
      </c>
      <c r="U15" s="3">
        <v>14</v>
      </c>
      <c r="V15" s="3">
        <v>22</v>
      </c>
      <c r="W15" s="3">
        <v>65</v>
      </c>
      <c r="X15" s="4">
        <v>6.0309941519999999</v>
      </c>
      <c r="Y15" s="4">
        <v>9.3099415200000006</v>
      </c>
      <c r="Z15" s="4">
        <v>9.5116959059999999</v>
      </c>
      <c r="AA15" s="4">
        <v>9.3000000000000007</v>
      </c>
      <c r="AB15" s="4">
        <v>9.289717349</v>
      </c>
      <c r="AC15" s="4">
        <v>9.3155458089999996</v>
      </c>
      <c r="AD15" s="4">
        <v>9.3155458089999996</v>
      </c>
      <c r="AE15" s="4">
        <v>9.5</v>
      </c>
      <c r="AF15" s="4">
        <v>9.5218323589999994</v>
      </c>
      <c r="AG15" s="4">
        <v>9.59</v>
      </c>
      <c r="AI15" t="s">
        <v>151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1">
        <f t="shared" si="2"/>
        <v>6.0309941520000958</v>
      </c>
      <c r="AV15" s="1">
        <f t="shared" si="0"/>
        <v>17.880393062228343</v>
      </c>
      <c r="AW15" s="1">
        <f t="shared" si="0"/>
        <v>18.426722257860192</v>
      </c>
      <c r="AX15" s="1">
        <f t="shared" si="0"/>
        <v>15.9150291894926</v>
      </c>
      <c r="AY15" s="1">
        <f t="shared" si="0"/>
        <v>13.54992073230817</v>
      </c>
      <c r="AZ15" s="1">
        <f t="shared" si="0"/>
        <v>11.87773529683369</v>
      </c>
      <c r="BA15" s="1">
        <f t="shared" si="0"/>
        <v>10.802978646897179</v>
      </c>
      <c r="BB15" s="1">
        <f t="shared" si="0"/>
        <v>10.347330792693587</v>
      </c>
      <c r="BC15" s="1">
        <f t="shared" si="0"/>
        <v>9.9995788913935648</v>
      </c>
      <c r="BD15" s="1">
        <f t="shared" si="0"/>
        <v>9.8578447531994264</v>
      </c>
      <c r="BE15" s="1"/>
      <c r="BF15" s="1">
        <f t="shared" si="3"/>
        <v>6.030994151999904</v>
      </c>
      <c r="BG15" s="1">
        <f t="shared" si="1"/>
        <v>0.73948997777165992</v>
      </c>
      <c r="BH15" s="1">
        <f t="shared" si="1"/>
        <v>0.59666955413980993</v>
      </c>
      <c r="BI15" s="1">
        <f t="shared" si="1"/>
        <v>2.6849708105074006</v>
      </c>
      <c r="BJ15" s="1">
        <f t="shared" si="1"/>
        <v>5.0295139656918302</v>
      </c>
      <c r="BK15" s="1">
        <f t="shared" si="1"/>
        <v>6.7533563211663097</v>
      </c>
      <c r="BL15" s="1">
        <f t="shared" si="1"/>
        <v>7.8281129711028195</v>
      </c>
      <c r="BM15" s="1">
        <f t="shared" si="1"/>
        <v>8.6526692073064133</v>
      </c>
      <c r="BN15" s="1">
        <f t="shared" si="1"/>
        <v>9.0440858266064339</v>
      </c>
      <c r="BO15" s="1">
        <f t="shared" si="1"/>
        <v>9.3221552468005733</v>
      </c>
      <c r="BP15" s="1"/>
    </row>
    <row r="16" spans="1:68" x14ac:dyDescent="0.25">
      <c r="A16" t="s">
        <v>171</v>
      </c>
      <c r="B16" t="s">
        <v>35</v>
      </c>
      <c r="C16" s="1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124</v>
      </c>
      <c r="O16" t="s">
        <v>171</v>
      </c>
      <c r="P16" t="s">
        <v>172</v>
      </c>
      <c r="Q16" t="s">
        <v>153</v>
      </c>
      <c r="R16" t="s">
        <v>147</v>
      </c>
      <c r="T16" s="3">
        <v>15</v>
      </c>
      <c r="U16" s="3">
        <v>15</v>
      </c>
      <c r="V16" s="3">
        <v>39</v>
      </c>
      <c r="W16" s="3">
        <v>116</v>
      </c>
      <c r="X16" s="4">
        <v>0.73001949300000002</v>
      </c>
      <c r="Y16" s="4">
        <v>3.9027777779999999</v>
      </c>
      <c r="Z16" s="4">
        <v>5.8809697859999996</v>
      </c>
      <c r="AA16" s="4">
        <v>8.4127680310000006</v>
      </c>
      <c r="AB16" s="4">
        <v>12.319200779999999</v>
      </c>
      <c r="AC16" s="4">
        <v>18.033869396</v>
      </c>
      <c r="AD16" s="4">
        <v>21.9</v>
      </c>
      <c r="AE16" s="4">
        <v>20.949317739000001</v>
      </c>
      <c r="AF16" s="4">
        <v>20.5</v>
      </c>
      <c r="AG16" s="4">
        <v>20</v>
      </c>
      <c r="AI16" t="s">
        <v>171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1">
        <f t="shared" si="2"/>
        <v>0.73001949300009117</v>
      </c>
      <c r="AV16" s="1">
        <f t="shared" si="0"/>
        <v>5.1427369520130997</v>
      </c>
      <c r="AW16" s="1">
        <f t="shared" si="0"/>
        <v>8.1921649730747497</v>
      </c>
      <c r="AX16" s="1">
        <f t="shared" si="0"/>
        <v>11.449518233071661</v>
      </c>
      <c r="AY16" s="1">
        <f t="shared" si="0"/>
        <v>15.68596679052164</v>
      </c>
      <c r="AZ16" s="1">
        <f t="shared" si="0"/>
        <v>21.417235829753441</v>
      </c>
      <c r="BA16" s="1">
        <f t="shared" si="0"/>
        <v>25.093405251014268</v>
      </c>
      <c r="BB16" s="1">
        <f t="shared" si="0"/>
        <v>23.837804095058772</v>
      </c>
      <c r="BC16" s="1">
        <f t="shared" si="0"/>
        <v>23.03512676189737</v>
      </c>
      <c r="BD16" s="1">
        <f t="shared" si="0"/>
        <v>22.176657181597932</v>
      </c>
      <c r="BE16" s="1"/>
      <c r="BF16" s="1">
        <f t="shared" si="3"/>
        <v>0.73001949299990887</v>
      </c>
      <c r="BG16" s="1">
        <f t="shared" si="1"/>
        <v>2.6628186039869002</v>
      </c>
      <c r="BH16" s="1">
        <f t="shared" si="1"/>
        <v>3.5697745989252496</v>
      </c>
      <c r="BI16" s="1">
        <f t="shared" si="1"/>
        <v>5.3760178289283402</v>
      </c>
      <c r="BJ16" s="1">
        <f t="shared" si="1"/>
        <v>8.9524347694783586</v>
      </c>
      <c r="BK16" s="1">
        <f t="shared" si="1"/>
        <v>14.650502962246559</v>
      </c>
      <c r="BL16" s="1">
        <f t="shared" si="1"/>
        <v>18.706594748985729</v>
      </c>
      <c r="BM16" s="1">
        <f t="shared" si="1"/>
        <v>18.060831382941231</v>
      </c>
      <c r="BN16" s="1">
        <f t="shared" si="1"/>
        <v>17.96487323810263</v>
      </c>
      <c r="BO16" s="1">
        <f t="shared" si="1"/>
        <v>17.823342818402068</v>
      </c>
      <c r="BP16" s="1"/>
    </row>
    <row r="17" spans="1:68" x14ac:dyDescent="0.25">
      <c r="A17" t="s">
        <v>98</v>
      </c>
      <c r="B17" t="s">
        <v>42</v>
      </c>
      <c r="C17" s="1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124</v>
      </c>
      <c r="O17" t="s">
        <v>98</v>
      </c>
      <c r="P17" t="s">
        <v>140</v>
      </c>
      <c r="Q17" t="s">
        <v>141</v>
      </c>
      <c r="T17" s="3">
        <v>16</v>
      </c>
      <c r="U17" s="3">
        <v>16</v>
      </c>
      <c r="V17" s="3">
        <v>12</v>
      </c>
      <c r="W17" s="3">
        <v>35</v>
      </c>
      <c r="X17" s="4">
        <v>3.3126827489999999</v>
      </c>
      <c r="Y17" s="4">
        <v>4.1262183239999999</v>
      </c>
      <c r="Z17" s="4">
        <v>5.7707115010000001</v>
      </c>
      <c r="AA17" s="4">
        <v>7.4476120899999998</v>
      </c>
      <c r="AB17" s="4">
        <v>18.7</v>
      </c>
      <c r="AC17" s="4">
        <v>29.665082846000001</v>
      </c>
      <c r="AD17" s="4">
        <v>40.663255360999997</v>
      </c>
      <c r="AE17" s="4">
        <v>40.702972709999997</v>
      </c>
      <c r="AF17" s="4">
        <v>40.9</v>
      </c>
      <c r="AG17" s="4">
        <v>41.6</v>
      </c>
      <c r="AI17" t="s">
        <v>98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1">
        <f t="shared" si="2"/>
        <v>3.3126827490001052</v>
      </c>
      <c r="AV17" s="1">
        <f t="shared" si="0"/>
        <v>4.2047039702830062</v>
      </c>
      <c r="AW17" s="1">
        <f t="shared" si="0"/>
        <v>5.9071298895587878</v>
      </c>
      <c r="AX17" s="1">
        <f t="shared" si="0"/>
        <v>7.6273561921591746</v>
      </c>
      <c r="AY17" s="1">
        <f t="shared" si="0"/>
        <v>18.904595277721857</v>
      </c>
      <c r="AZ17" s="1">
        <f t="shared" si="0"/>
        <v>29.878137131076283</v>
      </c>
      <c r="BA17" s="1">
        <f t="shared" si="0"/>
        <v>40.872432702413214</v>
      </c>
      <c r="BB17" s="1">
        <f t="shared" si="0"/>
        <v>40.900061552184688</v>
      </c>
      <c r="BC17" s="1">
        <f t="shared" si="0"/>
        <v>41.080228581548909</v>
      </c>
      <c r="BD17" s="1">
        <f t="shared" si="0"/>
        <v>41.761171343664799</v>
      </c>
      <c r="BE17" s="1"/>
      <c r="BF17" s="1">
        <f t="shared" si="3"/>
        <v>3.3126827489998947</v>
      </c>
      <c r="BG17" s="1">
        <f t="shared" si="1"/>
        <v>4.0477326777169935</v>
      </c>
      <c r="BH17" s="1">
        <f t="shared" si="1"/>
        <v>5.6342931124412123</v>
      </c>
      <c r="BI17" s="1">
        <f t="shared" si="1"/>
        <v>7.267867987840825</v>
      </c>
      <c r="BJ17" s="1">
        <f t="shared" si="1"/>
        <v>18.495404722278142</v>
      </c>
      <c r="BK17" s="1">
        <f t="shared" si="1"/>
        <v>29.452028560923718</v>
      </c>
      <c r="BL17" s="1">
        <f t="shared" si="1"/>
        <v>40.454078019586781</v>
      </c>
      <c r="BM17" s="1">
        <f t="shared" si="1"/>
        <v>40.505883867815307</v>
      </c>
      <c r="BN17" s="1">
        <f t="shared" si="1"/>
        <v>40.719771418451089</v>
      </c>
      <c r="BO17" s="1">
        <f t="shared" si="1"/>
        <v>41.438828656335204</v>
      </c>
      <c r="BP17" s="1"/>
    </row>
    <row r="18" spans="1:68" x14ac:dyDescent="0.25">
      <c r="A18" t="s">
        <v>138</v>
      </c>
      <c r="B18" t="s">
        <v>28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124</v>
      </c>
      <c r="O18" t="s">
        <v>138</v>
      </c>
      <c r="P18" t="s">
        <v>139</v>
      </c>
      <c r="Q18" t="s">
        <v>131</v>
      </c>
      <c r="T18" s="3">
        <v>17</v>
      </c>
      <c r="U18" s="3">
        <v>17</v>
      </c>
      <c r="V18" s="3">
        <v>11</v>
      </c>
      <c r="W18" s="3">
        <v>32</v>
      </c>
      <c r="X18" s="4">
        <v>3.3126827489999999</v>
      </c>
      <c r="Y18" s="4">
        <v>4.1262183239999999</v>
      </c>
      <c r="Z18" s="4">
        <v>5.7707115010000001</v>
      </c>
      <c r="AA18" s="4">
        <v>7.4476120899999998</v>
      </c>
      <c r="AB18" s="4">
        <v>18.7</v>
      </c>
      <c r="AC18" s="4">
        <v>29.665082846000001</v>
      </c>
      <c r="AD18" s="4">
        <v>40.663255360999997</v>
      </c>
      <c r="AE18" s="4">
        <v>40.702972709999997</v>
      </c>
      <c r="AF18" s="4">
        <v>40.9</v>
      </c>
      <c r="AG18" s="4">
        <v>41.6</v>
      </c>
      <c r="AI18" t="s">
        <v>138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1">
        <f t="shared" si="2"/>
        <v>3.8290820051001959</v>
      </c>
      <c r="AV18" s="1">
        <f t="shared" ref="AV18:AV60" si="4">Y18+D18</f>
        <v>5.7817215387907197</v>
      </c>
      <c r="AW18" s="1">
        <f t="shared" ref="AW18:AW60" si="5">Z18+E18</f>
        <v>7.5823220478237001</v>
      </c>
      <c r="AX18" s="1">
        <f t="shared" ref="AX18:AX60" si="6">AA18+F18</f>
        <v>8.90224221126571</v>
      </c>
      <c r="AY18" s="1">
        <f t="shared" ref="AY18:AY60" si="7">AB18+G18</f>
        <v>19.72119788411916</v>
      </c>
      <c r="AZ18" s="1">
        <f t="shared" ref="AZ18:AZ60" si="8">AC18+H18</f>
        <v>30.334895775987206</v>
      </c>
      <c r="BA18" s="1">
        <f t="shared" ref="BA18:BA60" si="9">AD18+I18</f>
        <v>41.08659933355478</v>
      </c>
      <c r="BB18" s="1">
        <f t="shared" ref="BB18:BB60" si="10">AE18+J18</f>
        <v>40.964961627867602</v>
      </c>
      <c r="BC18" s="1">
        <f t="shared" ref="BC18:BC60" si="11">AF18+K18</f>
        <v>41.060159621798476</v>
      </c>
      <c r="BD18" s="1">
        <f t="shared" ref="BD18:BD60" si="12">AG18+L18</f>
        <v>41.697205226386686</v>
      </c>
      <c r="BE18" s="5"/>
      <c r="BF18" s="1">
        <f t="shared" si="3"/>
        <v>2.7962834928998039</v>
      </c>
      <c r="BG18" s="1">
        <f t="shared" ref="BG18:BG60" si="13">Y18-D18</f>
        <v>2.4707151092092801</v>
      </c>
      <c r="BH18" s="1">
        <f t="shared" ref="BH18:BH60" si="14">Z18-E18</f>
        <v>3.9591009541763</v>
      </c>
      <c r="BI18" s="1">
        <f t="shared" ref="BI18:BI60" si="15">AA18-F18</f>
        <v>5.9929819687342896</v>
      </c>
      <c r="BJ18" s="1">
        <f t="shared" ref="BJ18:BJ60" si="16">AB18-G18</f>
        <v>17.678802115880838</v>
      </c>
      <c r="BK18" s="1">
        <f t="shared" ref="BK18:BK60" si="17">AC18-H18</f>
        <v>28.995269916012795</v>
      </c>
      <c r="BL18" s="1">
        <f t="shared" ref="BL18:BL60" si="18">AD18-I18</f>
        <v>40.239911388445215</v>
      </c>
      <c r="BM18" s="1">
        <f t="shared" ref="BM18:BM60" si="19">AE18-J18</f>
        <v>40.440983792132393</v>
      </c>
      <c r="BN18" s="1">
        <f t="shared" ref="BN18:BN60" si="20">AF18-K18</f>
        <v>40.739840378201521</v>
      </c>
      <c r="BO18" s="1">
        <f t="shared" ref="BO18:BO60" si="21">AG18-L18</f>
        <v>41.502794773613317</v>
      </c>
      <c r="BP18" s="1"/>
    </row>
    <row r="19" spans="1:68" x14ac:dyDescent="0.25">
      <c r="A19" t="s">
        <v>94</v>
      </c>
      <c r="B19" t="s">
        <v>36</v>
      </c>
      <c r="C19" s="1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124</v>
      </c>
      <c r="O19" t="s">
        <v>94</v>
      </c>
      <c r="P19" t="s">
        <v>36</v>
      </c>
      <c r="T19" s="3">
        <v>18</v>
      </c>
      <c r="U19" s="3">
        <v>18</v>
      </c>
      <c r="V19" s="3">
        <v>20</v>
      </c>
      <c r="W19" s="3">
        <v>59</v>
      </c>
      <c r="X19" s="4">
        <v>1.840253411</v>
      </c>
      <c r="Y19" s="4">
        <v>5.0482456139999998</v>
      </c>
      <c r="Z19" s="4">
        <v>6.669103314</v>
      </c>
      <c r="AA19" s="4">
        <v>18.428849899999999</v>
      </c>
      <c r="AB19" s="4">
        <v>29.21052632</v>
      </c>
      <c r="AC19" s="4">
        <v>75.896686160000002</v>
      </c>
      <c r="AD19" s="4">
        <v>109.14327485</v>
      </c>
      <c r="AE19" s="4">
        <v>152.75584795</v>
      </c>
      <c r="AF19" s="4">
        <v>166.47051657</v>
      </c>
      <c r="AG19" s="4">
        <v>150</v>
      </c>
      <c r="AI19" t="s">
        <v>94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1">
        <f t="shared" si="2"/>
        <v>1.8402534110028472</v>
      </c>
      <c r="AV19" s="1">
        <f t="shared" si="4"/>
        <v>9.5649858085323309</v>
      </c>
      <c r="AW19" s="1">
        <f t="shared" si="5"/>
        <v>17.396151982891599</v>
      </c>
      <c r="AX19" s="1">
        <f t="shared" si="6"/>
        <v>36.173418842735401</v>
      </c>
      <c r="AY19" s="1">
        <f t="shared" si="7"/>
        <v>53.831812334676201</v>
      </c>
      <c r="AZ19" s="1">
        <f t="shared" si="8"/>
        <v>106.70395457721619</v>
      </c>
      <c r="BA19" s="1">
        <f t="shared" si="9"/>
        <v>145.16343270176779</v>
      </c>
      <c r="BB19" s="1">
        <f t="shared" si="10"/>
        <v>192.908818349451</v>
      </c>
      <c r="BC19" s="1">
        <f t="shared" si="11"/>
        <v>209.68012791753171</v>
      </c>
      <c r="BD19" s="1">
        <f t="shared" si="12"/>
        <v>195.26033643428471</v>
      </c>
      <c r="BE19" s="1"/>
      <c r="BF19" s="1">
        <f t="shared" si="3"/>
        <v>1.8402534109971527</v>
      </c>
      <c r="BG19" s="1">
        <f t="shared" si="13"/>
        <v>0.5315054194676696</v>
      </c>
      <c r="BH19" s="1">
        <f t="shared" si="14"/>
        <v>-4.0579453548915998</v>
      </c>
      <c r="BI19" s="1">
        <f t="shared" si="15"/>
        <v>0.68428095726460114</v>
      </c>
      <c r="BJ19" s="1">
        <f t="shared" si="16"/>
        <v>4.5892403053237985</v>
      </c>
      <c r="BK19" s="1">
        <f t="shared" si="17"/>
        <v>45.089417742783802</v>
      </c>
      <c r="BL19" s="1">
        <f t="shared" si="18"/>
        <v>73.123116998232206</v>
      </c>
      <c r="BM19" s="1">
        <f t="shared" si="19"/>
        <v>112.60287755054901</v>
      </c>
      <c r="BN19" s="1">
        <f t="shared" si="20"/>
        <v>123.2609052224683</v>
      </c>
      <c r="BO19" s="1">
        <f t="shared" si="21"/>
        <v>104.73966356571529</v>
      </c>
      <c r="BP19" s="1"/>
    </row>
    <row r="20" spans="1:68" x14ac:dyDescent="0.25">
      <c r="A20" t="s">
        <v>71</v>
      </c>
      <c r="B20" t="s">
        <v>29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124</v>
      </c>
      <c r="O20" t="s">
        <v>71</v>
      </c>
      <c r="P20" t="s">
        <v>29</v>
      </c>
      <c r="T20" s="3">
        <v>19</v>
      </c>
      <c r="U20" s="3">
        <v>19</v>
      </c>
      <c r="V20" s="3">
        <v>40</v>
      </c>
      <c r="W20" s="3">
        <v>119</v>
      </c>
      <c r="X20" s="4">
        <v>0.73001949300000002</v>
      </c>
      <c r="Y20" s="4">
        <v>3.9027777779999999</v>
      </c>
      <c r="Z20" s="4">
        <v>5.8809697859999996</v>
      </c>
      <c r="AA20" s="4">
        <v>8.4127680310000006</v>
      </c>
      <c r="AB20" s="4">
        <v>12.319200779999999</v>
      </c>
      <c r="AC20" s="4">
        <v>18.033869396</v>
      </c>
      <c r="AD20" s="4">
        <v>21.9</v>
      </c>
      <c r="AE20" s="4">
        <v>20.949317739000001</v>
      </c>
      <c r="AF20" s="4">
        <v>20.5</v>
      </c>
      <c r="AG20" s="4">
        <v>20</v>
      </c>
      <c r="AI20" t="s">
        <v>71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1">
        <f t="shared" si="2"/>
        <v>9.2274107863062209</v>
      </c>
      <c r="AV20" s="1">
        <f t="shared" si="4"/>
        <v>15.7821833085995</v>
      </c>
      <c r="AW20" s="1">
        <f t="shared" si="5"/>
        <v>10.82870835270398</v>
      </c>
      <c r="AX20" s="1">
        <f t="shared" si="6"/>
        <v>10.042825520020781</v>
      </c>
      <c r="AY20" s="1">
        <f t="shared" si="7"/>
        <v>12.823278375936392</v>
      </c>
      <c r="AZ20" s="1">
        <f t="shared" si="8"/>
        <v>18.186896045092855</v>
      </c>
      <c r="BA20" s="1">
        <f t="shared" si="9"/>
        <v>21.946200050204713</v>
      </c>
      <c r="BB20" s="1">
        <f t="shared" si="10"/>
        <v>20.963242851798093</v>
      </c>
      <c r="BC20" s="1">
        <f t="shared" si="11"/>
        <v>20.504195063998317</v>
      </c>
      <c r="BD20" s="1">
        <f t="shared" si="12"/>
        <v>20.00126361070415</v>
      </c>
      <c r="BE20" s="1"/>
      <c r="BF20" s="1">
        <f t="shared" si="3"/>
        <v>-7.7673718003062202</v>
      </c>
      <c r="BG20" s="1">
        <f t="shared" si="13"/>
        <v>-7.9766277525995006</v>
      </c>
      <c r="BH20" s="1">
        <f t="shared" si="14"/>
        <v>0.93323121929601971</v>
      </c>
      <c r="BI20" s="1">
        <f t="shared" si="15"/>
        <v>6.7827105419792204</v>
      </c>
      <c r="BJ20" s="1">
        <f t="shared" si="16"/>
        <v>11.815123184063607</v>
      </c>
      <c r="BK20" s="1">
        <f t="shared" si="17"/>
        <v>17.880842746907145</v>
      </c>
      <c r="BL20" s="1">
        <f t="shared" si="18"/>
        <v>21.853799949795285</v>
      </c>
      <c r="BM20" s="1">
        <f t="shared" si="19"/>
        <v>20.93539262620191</v>
      </c>
      <c r="BN20" s="1">
        <f t="shared" si="20"/>
        <v>20.495804936001683</v>
      </c>
      <c r="BO20" s="1">
        <f t="shared" si="21"/>
        <v>19.99873638929585</v>
      </c>
      <c r="BP20" s="1"/>
    </row>
    <row r="21" spans="1:68" x14ac:dyDescent="0.25">
      <c r="A21" t="s">
        <v>76</v>
      </c>
      <c r="B21" t="s">
        <v>16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124</v>
      </c>
      <c r="O21" t="s">
        <v>76</v>
      </c>
      <c r="P21" t="s">
        <v>125</v>
      </c>
      <c r="Q21" t="s">
        <v>135</v>
      </c>
      <c r="T21" s="3">
        <v>20</v>
      </c>
      <c r="U21" s="3">
        <v>20</v>
      </c>
      <c r="V21" s="3">
        <v>9</v>
      </c>
      <c r="W21" s="3">
        <v>26</v>
      </c>
      <c r="X21" s="4">
        <v>3.3126827489999999</v>
      </c>
      <c r="Y21" s="4">
        <v>4.1262183239999999</v>
      </c>
      <c r="Z21" s="4">
        <v>5.7707115010000001</v>
      </c>
      <c r="AA21" s="4">
        <v>7.4476120899999998</v>
      </c>
      <c r="AB21" s="4">
        <v>18.7</v>
      </c>
      <c r="AC21" s="4">
        <v>29.665082846000001</v>
      </c>
      <c r="AD21" s="4">
        <v>40.663255360999997</v>
      </c>
      <c r="AE21" s="4">
        <v>40.702972709999997</v>
      </c>
      <c r="AF21" s="4">
        <v>40.9</v>
      </c>
      <c r="AG21" s="4">
        <v>41.6</v>
      </c>
      <c r="AI21" t="s">
        <v>76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1">
        <f t="shared" si="2"/>
        <v>31.121818102593799</v>
      </c>
      <c r="AV21" s="1">
        <f t="shared" si="4"/>
        <v>183.24888339144701</v>
      </c>
      <c r="AW21" s="1">
        <f t="shared" si="5"/>
        <v>366.36234279561597</v>
      </c>
      <c r="AX21" s="1">
        <f t="shared" si="6"/>
        <v>504.64811647462602</v>
      </c>
      <c r="AY21" s="1">
        <f t="shared" si="7"/>
        <v>591.06658587323807</v>
      </c>
      <c r="AZ21" s="1">
        <f t="shared" si="8"/>
        <v>623.69957398243798</v>
      </c>
      <c r="BA21" s="1">
        <f t="shared" si="9"/>
        <v>617.79488638027999</v>
      </c>
      <c r="BB21" s="1">
        <f t="shared" si="10"/>
        <v>576.793716287699</v>
      </c>
      <c r="BC21" s="1">
        <f t="shared" si="11"/>
        <v>523.23128935396403</v>
      </c>
      <c r="BD21" s="1">
        <f t="shared" si="12"/>
        <v>465.53184901045302</v>
      </c>
      <c r="BE21" s="1"/>
      <c r="BF21" s="1">
        <f t="shared" si="3"/>
        <v>-24.496452604593799</v>
      </c>
      <c r="BG21" s="1">
        <f t="shared" si="13"/>
        <v>-174.996446743447</v>
      </c>
      <c r="BH21" s="1">
        <f t="shared" si="14"/>
        <v>-354.82091979361599</v>
      </c>
      <c r="BI21" s="1">
        <f t="shared" si="15"/>
        <v>-489.75289229462601</v>
      </c>
      <c r="BJ21" s="1">
        <f t="shared" si="16"/>
        <v>-553.66658587323798</v>
      </c>
      <c r="BK21" s="1">
        <f t="shared" si="17"/>
        <v>-564.36940829043795</v>
      </c>
      <c r="BL21" s="1">
        <f t="shared" si="18"/>
        <v>-536.46837565828002</v>
      </c>
      <c r="BM21" s="1">
        <f t="shared" si="19"/>
        <v>-495.38777086769898</v>
      </c>
      <c r="BN21" s="1">
        <f t="shared" si="20"/>
        <v>-441.43128935396402</v>
      </c>
      <c r="BO21" s="1">
        <f t="shared" si="21"/>
        <v>-382.33184901045297</v>
      </c>
      <c r="BP21" s="1"/>
    </row>
    <row r="22" spans="1:68" x14ac:dyDescent="0.25">
      <c r="A22" t="s">
        <v>77</v>
      </c>
      <c r="B22" t="s">
        <v>17</v>
      </c>
      <c r="C22" s="1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124</v>
      </c>
      <c r="O22" t="s">
        <v>77</v>
      </c>
      <c r="P22" t="s">
        <v>125</v>
      </c>
      <c r="Q22" t="s">
        <v>127</v>
      </c>
      <c r="T22" s="3">
        <v>21</v>
      </c>
      <c r="U22" s="3">
        <v>21</v>
      </c>
      <c r="V22" s="3">
        <v>2</v>
      </c>
      <c r="W22" s="3">
        <v>5</v>
      </c>
      <c r="X22" s="4">
        <v>3.374269</v>
      </c>
      <c r="Y22" s="4">
        <v>3.0323587000000001</v>
      </c>
      <c r="Z22" s="4">
        <v>3.6023391999999999</v>
      </c>
      <c r="AA22" s="4">
        <v>4.8538009999999998</v>
      </c>
      <c r="AB22" s="4">
        <v>5.3460039000000004</v>
      </c>
      <c r="AC22" s="4">
        <v>5.4259259000000002</v>
      </c>
      <c r="AD22" s="4">
        <v>6.46</v>
      </c>
      <c r="AE22" s="4">
        <v>6.4655214425</v>
      </c>
      <c r="AF22" s="4">
        <v>6.4663815790000001</v>
      </c>
      <c r="AG22" s="4">
        <v>6.47</v>
      </c>
      <c r="AI22" t="s">
        <v>77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1">
        <f t="shared" si="2"/>
        <v>3.3742690000000506</v>
      </c>
      <c r="AV22" s="1">
        <f t="shared" si="4"/>
        <v>3.5928640320821978</v>
      </c>
      <c r="AW22" s="1">
        <f t="shared" si="5"/>
        <v>4.8591934694805694</v>
      </c>
      <c r="AX22" s="1">
        <f t="shared" si="6"/>
        <v>6.4428941832415996</v>
      </c>
      <c r="AY22" s="1">
        <f t="shared" si="7"/>
        <v>6.9440182131863502</v>
      </c>
      <c r="AZ22" s="1">
        <f t="shared" si="8"/>
        <v>6.85396315978298</v>
      </c>
      <c r="BA22" s="1">
        <f t="shared" si="9"/>
        <v>7.65090911777959</v>
      </c>
      <c r="BB22" s="1">
        <f t="shared" si="10"/>
        <v>7.4163782774329752</v>
      </c>
      <c r="BC22" s="1">
        <f t="shared" si="11"/>
        <v>7.2041132922725337</v>
      </c>
      <c r="BD22" s="1">
        <f t="shared" si="12"/>
        <v>7.0313466400345286</v>
      </c>
      <c r="BE22" s="1"/>
      <c r="BF22" s="1">
        <f t="shared" si="3"/>
        <v>3.3742689999999493</v>
      </c>
      <c r="BG22" s="1">
        <f t="shared" si="13"/>
        <v>2.4718533679178023</v>
      </c>
      <c r="BH22" s="1">
        <f t="shared" si="14"/>
        <v>2.3454849305194299</v>
      </c>
      <c r="BI22" s="1">
        <f t="shared" si="15"/>
        <v>3.2647078167584</v>
      </c>
      <c r="BJ22" s="1">
        <f t="shared" si="16"/>
        <v>3.7479895868136506</v>
      </c>
      <c r="BK22" s="1">
        <f t="shared" si="17"/>
        <v>3.9978886402170204</v>
      </c>
      <c r="BL22" s="1">
        <f t="shared" si="18"/>
        <v>5.2690908822204099</v>
      </c>
      <c r="BM22" s="1">
        <f t="shared" si="19"/>
        <v>5.5146646075670249</v>
      </c>
      <c r="BN22" s="1">
        <f t="shared" si="20"/>
        <v>5.7286498657274665</v>
      </c>
      <c r="BO22" s="1">
        <f t="shared" si="21"/>
        <v>5.9086533599654709</v>
      </c>
      <c r="BP22" s="1"/>
    </row>
    <row r="23" spans="1:68" x14ac:dyDescent="0.25">
      <c r="A23" t="s">
        <v>89</v>
      </c>
      <c r="B23" t="s">
        <v>30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124</v>
      </c>
      <c r="O23" t="s">
        <v>89</v>
      </c>
      <c r="P23" t="s">
        <v>196</v>
      </c>
      <c r="Q23" t="s">
        <v>197</v>
      </c>
      <c r="R23" t="s">
        <v>0</v>
      </c>
      <c r="T23" s="3">
        <v>22</v>
      </c>
      <c r="U23" s="3">
        <v>22</v>
      </c>
      <c r="V23" s="3">
        <v>59</v>
      </c>
      <c r="W23" s="3">
        <v>176</v>
      </c>
      <c r="X23" s="4">
        <v>0.73001949300000002</v>
      </c>
      <c r="Y23" s="4">
        <v>3.9027777779999999</v>
      </c>
      <c r="Z23" s="4">
        <v>5.8809697859999996</v>
      </c>
      <c r="AA23" s="4">
        <v>8.4127680310000006</v>
      </c>
      <c r="AB23" s="4">
        <v>12.319200779999999</v>
      </c>
      <c r="AC23" s="4">
        <v>18.033869396</v>
      </c>
      <c r="AD23" s="4">
        <v>21.9</v>
      </c>
      <c r="AE23" s="4">
        <v>20.949317739000001</v>
      </c>
      <c r="AF23" s="4">
        <v>20.5</v>
      </c>
      <c r="AG23" s="4">
        <v>20</v>
      </c>
      <c r="AI23" t="s">
        <v>89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1">
        <f t="shared" si="2"/>
        <v>6.6538075447962601</v>
      </c>
      <c r="AV23" s="1">
        <f t="shared" si="4"/>
        <v>10.5489618561597</v>
      </c>
      <c r="AW23" s="1">
        <f t="shared" si="5"/>
        <v>8.0044915523739402</v>
      </c>
      <c r="AX23" s="1">
        <f t="shared" si="6"/>
        <v>8.9641012447411121</v>
      </c>
      <c r="AY23" s="1">
        <f t="shared" si="7"/>
        <v>12.455809931266161</v>
      </c>
      <c r="AZ23" s="1">
        <f t="shared" si="8"/>
        <v>18.067341751292521</v>
      </c>
      <c r="BA23" s="1">
        <f t="shared" si="9"/>
        <v>21.908179221713809</v>
      </c>
      <c r="BB23" s="1">
        <f t="shared" si="10"/>
        <v>20.951315068614125</v>
      </c>
      <c r="BC23" s="1">
        <f t="shared" si="11"/>
        <v>20.500487660097328</v>
      </c>
      <c r="BD23" s="1">
        <f t="shared" si="12"/>
        <v>20.00011906045648</v>
      </c>
      <c r="BE23" s="1"/>
      <c r="BF23" s="1">
        <f t="shared" si="3"/>
        <v>-5.1937685587962594</v>
      </c>
      <c r="BG23" s="1">
        <f t="shared" si="13"/>
        <v>-2.7434063001597</v>
      </c>
      <c r="BH23" s="1">
        <f t="shared" si="14"/>
        <v>3.7574480196260596</v>
      </c>
      <c r="BI23" s="1">
        <f t="shared" si="15"/>
        <v>7.861434817258889</v>
      </c>
      <c r="BJ23" s="1">
        <f t="shared" si="16"/>
        <v>12.182591628733837</v>
      </c>
      <c r="BK23" s="1">
        <f t="shared" si="17"/>
        <v>18.00039704070748</v>
      </c>
      <c r="BL23" s="1">
        <f t="shared" si="18"/>
        <v>21.891820778286188</v>
      </c>
      <c r="BM23" s="1">
        <f t="shared" si="19"/>
        <v>20.947320409385878</v>
      </c>
      <c r="BN23" s="1">
        <f t="shared" si="20"/>
        <v>20.499512339902672</v>
      </c>
      <c r="BO23" s="1">
        <f t="shared" si="21"/>
        <v>19.99988093954352</v>
      </c>
      <c r="BP23" s="1"/>
    </row>
    <row r="24" spans="1:68" x14ac:dyDescent="0.25">
      <c r="A24" t="s">
        <v>90</v>
      </c>
      <c r="B24" t="s">
        <v>31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1">
        <v>2.0873604263136501E-5</v>
      </c>
      <c r="K24" s="1">
        <v>2.5561079283225801E-6</v>
      </c>
      <c r="L24" s="1">
        <v>3.13011832778729E-7</v>
      </c>
      <c r="N24" t="s">
        <v>124</v>
      </c>
      <c r="O24" t="s">
        <v>90</v>
      </c>
      <c r="P24" t="s">
        <v>185</v>
      </c>
      <c r="Q24" t="s">
        <v>184</v>
      </c>
      <c r="T24" s="3">
        <v>23</v>
      </c>
      <c r="U24" s="3">
        <v>23</v>
      </c>
      <c r="V24" s="3">
        <v>50</v>
      </c>
      <c r="W24" s="3">
        <v>149</v>
      </c>
      <c r="X24" s="4">
        <v>3</v>
      </c>
      <c r="Y24" s="4">
        <v>9</v>
      </c>
      <c r="Z24" s="4">
        <v>10</v>
      </c>
      <c r="AA24" s="4">
        <v>26</v>
      </c>
      <c r="AB24" s="4">
        <v>40</v>
      </c>
      <c r="AC24" s="4">
        <v>50</v>
      </c>
      <c r="AD24" s="4">
        <v>50</v>
      </c>
      <c r="AE24" s="4">
        <v>50</v>
      </c>
      <c r="AF24" s="4">
        <v>150</v>
      </c>
      <c r="AG24" s="4">
        <v>1500</v>
      </c>
      <c r="AI24" t="s">
        <v>90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1">
        <f t="shared" si="2"/>
        <v>17.435482331892899</v>
      </c>
      <c r="AV24" s="1">
        <f t="shared" si="4"/>
        <v>14.468844113061881</v>
      </c>
      <c r="AW24" s="1">
        <f t="shared" si="5"/>
        <v>10.746842014345662</v>
      </c>
      <c r="AX24" s="1">
        <f t="shared" si="6"/>
        <v>26.092657800877987</v>
      </c>
      <c r="AY24" s="1">
        <f t="shared" si="7"/>
        <v>40.01136465442238</v>
      </c>
      <c r="AZ24" s="1">
        <f t="shared" si="8"/>
        <v>50.001391946728283</v>
      </c>
      <c r="BA24" s="1">
        <f t="shared" si="9"/>
        <v>50.000170456899774</v>
      </c>
      <c r="BB24" s="1">
        <f t="shared" si="10"/>
        <v>50.000020873604264</v>
      </c>
      <c r="BC24" s="1">
        <f t="shared" si="11"/>
        <v>150.00000255610792</v>
      </c>
      <c r="BD24" s="1">
        <f t="shared" si="12"/>
        <v>1500.0000003130119</v>
      </c>
      <c r="BE24" s="1"/>
      <c r="BF24" s="1">
        <f t="shared" si="3"/>
        <v>-11.435482331892899</v>
      </c>
      <c r="BG24" s="1">
        <f t="shared" si="13"/>
        <v>3.5311558869381203</v>
      </c>
      <c r="BH24" s="1">
        <f t="shared" si="14"/>
        <v>9.2531579856543384</v>
      </c>
      <c r="BI24" s="1">
        <f t="shared" si="15"/>
        <v>25.907342199122013</v>
      </c>
      <c r="BJ24" s="1">
        <f t="shared" si="16"/>
        <v>39.98863534557762</v>
      </c>
      <c r="BK24" s="1">
        <f t="shared" si="17"/>
        <v>49.998608053271717</v>
      </c>
      <c r="BL24" s="1">
        <f t="shared" si="18"/>
        <v>49.999829543100226</v>
      </c>
      <c r="BM24" s="1">
        <f t="shared" si="19"/>
        <v>49.999979126395736</v>
      </c>
      <c r="BN24" s="1">
        <f t="shared" si="20"/>
        <v>149.99999744389208</v>
      </c>
      <c r="BO24" s="1">
        <f t="shared" si="21"/>
        <v>1499.9999996869881</v>
      </c>
      <c r="BP24" s="1"/>
    </row>
    <row r="25" spans="1:68" x14ac:dyDescent="0.25">
      <c r="A25" t="s">
        <v>91</v>
      </c>
      <c r="B25" t="s">
        <v>32</v>
      </c>
      <c r="C25" s="1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124</v>
      </c>
      <c r="O25" t="s">
        <v>91</v>
      </c>
      <c r="P25" t="s">
        <v>125</v>
      </c>
      <c r="Q25" t="s">
        <v>126</v>
      </c>
      <c r="T25" s="3">
        <v>24</v>
      </c>
      <c r="U25" s="3">
        <v>24</v>
      </c>
      <c r="V25" s="3">
        <v>1</v>
      </c>
      <c r="W25" s="3">
        <v>2</v>
      </c>
      <c r="X25" s="4">
        <v>0.68075048699999996</v>
      </c>
      <c r="Y25" s="4">
        <v>0.68723196900000005</v>
      </c>
      <c r="Z25" s="4">
        <v>4.8226120999999997</v>
      </c>
      <c r="AA25" s="4">
        <v>16.880116958999999</v>
      </c>
      <c r="AB25" s="4">
        <v>18.323269980500001</v>
      </c>
      <c r="AC25" s="4">
        <v>20.368201754400001</v>
      </c>
      <c r="AD25" s="4">
        <v>20.382651070000001</v>
      </c>
      <c r="AE25" s="4">
        <v>20.39</v>
      </c>
      <c r="AF25" s="4">
        <v>20.398235867</v>
      </c>
      <c r="AG25" s="4">
        <v>20.3994</v>
      </c>
      <c r="AI25" t="s">
        <v>91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1">
        <f t="shared" si="2"/>
        <v>0.6807504870000386</v>
      </c>
      <c r="AV25" s="1">
        <f t="shared" si="4"/>
        <v>3.4697781059723298</v>
      </c>
      <c r="AW25" s="1">
        <f t="shared" si="5"/>
        <v>7.7948508877827996</v>
      </c>
      <c r="AX25" s="1">
        <f t="shared" si="6"/>
        <v>19.719542023126117</v>
      </c>
      <c r="AY25" s="1">
        <f t="shared" si="7"/>
        <v>20.857393612974661</v>
      </c>
      <c r="AZ25" s="1">
        <f t="shared" si="8"/>
        <v>22.531554201151863</v>
      </c>
      <c r="BA25" s="1">
        <f t="shared" si="9"/>
        <v>22.174273333785621</v>
      </c>
      <c r="BB25" s="1">
        <f t="shared" si="10"/>
        <v>21.842398473464222</v>
      </c>
      <c r="BC25" s="1">
        <f t="shared" si="11"/>
        <v>21.557682484360299</v>
      </c>
      <c r="BD25" s="1">
        <f t="shared" si="12"/>
        <v>21.314653482848847</v>
      </c>
      <c r="BE25" s="1"/>
      <c r="BF25" s="1">
        <f t="shared" si="3"/>
        <v>0.68075048699996132</v>
      </c>
      <c r="BG25" s="1">
        <f t="shared" si="13"/>
        <v>-2.0953141679723299</v>
      </c>
      <c r="BH25" s="1">
        <f t="shared" si="14"/>
        <v>1.8503733122171999</v>
      </c>
      <c r="BI25" s="1">
        <f t="shared" si="15"/>
        <v>14.040691894873879</v>
      </c>
      <c r="BJ25" s="1">
        <f t="shared" si="16"/>
        <v>15.789146348025341</v>
      </c>
      <c r="BK25" s="1">
        <f t="shared" si="17"/>
        <v>18.204849307648139</v>
      </c>
      <c r="BL25" s="1">
        <f t="shared" si="18"/>
        <v>18.591028806214382</v>
      </c>
      <c r="BM25" s="1">
        <f t="shared" si="19"/>
        <v>18.937601526535779</v>
      </c>
      <c r="BN25" s="1">
        <f t="shared" si="20"/>
        <v>19.238789249639701</v>
      </c>
      <c r="BO25" s="1">
        <f t="shared" si="21"/>
        <v>19.484146517151153</v>
      </c>
      <c r="BP25" s="1"/>
    </row>
    <row r="26" spans="1:68" x14ac:dyDescent="0.25">
      <c r="A26" t="s">
        <v>78</v>
      </c>
      <c r="B26" t="s">
        <v>18</v>
      </c>
      <c r="C26" s="1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124</v>
      </c>
      <c r="O26" t="s">
        <v>78</v>
      </c>
      <c r="P26" t="s">
        <v>125</v>
      </c>
      <c r="Q26" t="s">
        <v>150</v>
      </c>
      <c r="T26" s="3">
        <v>25</v>
      </c>
      <c r="U26" s="3">
        <v>25</v>
      </c>
      <c r="V26" s="3">
        <v>21</v>
      </c>
      <c r="W26" s="3">
        <v>62</v>
      </c>
      <c r="X26" s="4">
        <v>6.0309941519999999</v>
      </c>
      <c r="Y26" s="4">
        <v>9.3099415200000006</v>
      </c>
      <c r="Z26" s="4">
        <v>9.5116959059999999</v>
      </c>
      <c r="AA26" s="4">
        <v>9.3000000000000007</v>
      </c>
      <c r="AB26" s="4">
        <v>9.289717349</v>
      </c>
      <c r="AC26" s="4">
        <v>9.3155458089999996</v>
      </c>
      <c r="AD26" s="4">
        <v>9.3155458089999996</v>
      </c>
      <c r="AE26" s="4">
        <v>9.5</v>
      </c>
      <c r="AF26" s="4">
        <v>9.5218323589999994</v>
      </c>
      <c r="AG26" s="4">
        <v>9.59</v>
      </c>
      <c r="AI26" t="s">
        <v>78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1">
        <f t="shared" si="2"/>
        <v>6.0309941520002015</v>
      </c>
      <c r="AV26" s="1">
        <f t="shared" si="4"/>
        <v>9.7630374504805548</v>
      </c>
      <c r="AW26" s="1">
        <f t="shared" si="5"/>
        <v>10.270892227526044</v>
      </c>
      <c r="AX26" s="1">
        <f t="shared" si="6"/>
        <v>10.225007861276199</v>
      </c>
      <c r="AY26" s="1">
        <f t="shared" si="7"/>
        <v>10.256543200396228</v>
      </c>
      <c r="AZ26" s="1">
        <f t="shared" si="8"/>
        <v>10.240902826543129</v>
      </c>
      <c r="BA26" s="1">
        <f t="shared" si="9"/>
        <v>10.153152820269613</v>
      </c>
      <c r="BB26" s="1">
        <f t="shared" si="10"/>
        <v>10.230214275345743</v>
      </c>
      <c r="BC26" s="1">
        <f t="shared" si="11"/>
        <v>10.141856989295775</v>
      </c>
      <c r="BD26" s="1">
        <f t="shared" si="12"/>
        <v>10.106536414965428</v>
      </c>
      <c r="BE26" s="1"/>
      <c r="BF26" s="1">
        <f t="shared" si="3"/>
        <v>6.0309941519997983</v>
      </c>
      <c r="BG26" s="1">
        <f t="shared" si="13"/>
        <v>8.8568455895194464</v>
      </c>
      <c r="BH26" s="1">
        <f t="shared" si="14"/>
        <v>8.7524995844739557</v>
      </c>
      <c r="BI26" s="1">
        <f t="shared" si="15"/>
        <v>8.3749921387238029</v>
      </c>
      <c r="BJ26" s="1">
        <f t="shared" si="16"/>
        <v>8.3228914976037718</v>
      </c>
      <c r="BK26" s="1">
        <f t="shared" si="17"/>
        <v>8.39018879145687</v>
      </c>
      <c r="BL26" s="1">
        <f t="shared" si="18"/>
        <v>8.4779387977303866</v>
      </c>
      <c r="BM26" s="1">
        <f t="shared" si="19"/>
        <v>8.7697857246542572</v>
      </c>
      <c r="BN26" s="1">
        <f t="shared" si="20"/>
        <v>8.9018077287042239</v>
      </c>
      <c r="BO26" s="1">
        <f t="shared" si="21"/>
        <v>9.0734635850345722</v>
      </c>
      <c r="BP26" s="1"/>
    </row>
    <row r="27" spans="1:68" x14ac:dyDescent="0.25">
      <c r="A27" t="s">
        <v>93</v>
      </c>
      <c r="B27" t="s">
        <v>34</v>
      </c>
      <c r="C27" s="1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124</v>
      </c>
      <c r="O27" t="s">
        <v>93</v>
      </c>
      <c r="P27" t="s">
        <v>145</v>
      </c>
      <c r="Q27" t="s">
        <v>146</v>
      </c>
      <c r="R27" t="s">
        <v>147</v>
      </c>
      <c r="T27" s="3">
        <v>26</v>
      </c>
      <c r="U27" s="3">
        <v>26</v>
      </c>
      <c r="V27" s="3">
        <v>16</v>
      </c>
      <c r="W27" s="3">
        <v>47</v>
      </c>
      <c r="X27" s="4">
        <v>3.0732942999999999E-2</v>
      </c>
      <c r="Y27" s="4">
        <v>1.732943E-2</v>
      </c>
      <c r="Z27" s="4">
        <v>4.8732899999999997E-3</v>
      </c>
      <c r="AA27" s="4">
        <v>4.8732899999999997E-3</v>
      </c>
      <c r="AB27" s="4">
        <v>4.8732899999999997E-3</v>
      </c>
      <c r="AC27" s="4">
        <v>4.8732899999999997E-3</v>
      </c>
      <c r="AD27" s="4">
        <v>4.8732899999999997E-3</v>
      </c>
      <c r="AE27" s="4">
        <v>4.8732899999999997E-3</v>
      </c>
      <c r="AF27" s="4">
        <v>4.8732899999999997E-3</v>
      </c>
      <c r="AG27" s="4">
        <v>4.8732899999999997E-3</v>
      </c>
      <c r="AI27" t="s">
        <v>93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1">
        <f t="shared" si="2"/>
        <v>3.0732943000532684E-2</v>
      </c>
      <c r="AV27" s="1">
        <f t="shared" si="4"/>
        <v>4.22414503057593E-2</v>
      </c>
      <c r="AW27" s="1">
        <f t="shared" si="5"/>
        <v>3.2685503677823004E-2</v>
      </c>
      <c r="AX27" s="1">
        <f t="shared" si="6"/>
        <v>3.1172155055212397E-2</v>
      </c>
      <c r="AY27" s="1">
        <f t="shared" si="7"/>
        <v>2.756272102556E-2</v>
      </c>
      <c r="AZ27" s="1">
        <f t="shared" si="8"/>
        <v>2.33870192212088E-2</v>
      </c>
      <c r="BA27" s="1">
        <f t="shared" si="9"/>
        <v>1.9446524848017298E-2</v>
      </c>
      <c r="BB27" s="1">
        <f t="shared" si="10"/>
        <v>1.60722723053962E-2</v>
      </c>
      <c r="BC27" s="1">
        <f t="shared" si="11"/>
        <v>1.3338637209911779E-2</v>
      </c>
      <c r="BD27" s="1">
        <f t="shared" si="12"/>
        <v>1.1199185746289621E-2</v>
      </c>
      <c r="BE27" s="1"/>
      <c r="BF27" s="1">
        <f t="shared" si="3"/>
        <v>3.0732942999467314E-2</v>
      </c>
      <c r="BG27" s="1">
        <f t="shared" si="13"/>
        <v>-7.5825903057593E-3</v>
      </c>
      <c r="BH27" s="1">
        <f t="shared" si="14"/>
        <v>-2.2938923677823003E-2</v>
      </c>
      <c r="BI27" s="1">
        <f t="shared" si="15"/>
        <v>-2.1425575055212399E-2</v>
      </c>
      <c r="BJ27" s="1">
        <f t="shared" si="16"/>
        <v>-1.7816141025560003E-2</v>
      </c>
      <c r="BK27" s="1">
        <f t="shared" si="17"/>
        <v>-1.3640439221208802E-2</v>
      </c>
      <c r="BL27" s="1">
        <f t="shared" si="18"/>
        <v>-9.6999448480173008E-3</v>
      </c>
      <c r="BM27" s="1">
        <f t="shared" si="19"/>
        <v>-6.3256923053961996E-3</v>
      </c>
      <c r="BN27" s="1">
        <f t="shared" si="20"/>
        <v>-3.5920572099117807E-3</v>
      </c>
      <c r="BO27" s="1">
        <f t="shared" si="21"/>
        <v>-1.4526057462896204E-3</v>
      </c>
      <c r="BP27" s="1"/>
    </row>
    <row r="28" spans="1:68" x14ac:dyDescent="0.25">
      <c r="A28" t="s">
        <v>97</v>
      </c>
      <c r="B28" t="s">
        <v>39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1">
        <v>3.1686776712800299E-5</v>
      </c>
      <c r="N28" t="s">
        <v>124</v>
      </c>
      <c r="O28" t="s">
        <v>97</v>
      </c>
      <c r="P28" t="s">
        <v>156</v>
      </c>
      <c r="Q28" t="s">
        <v>129</v>
      </c>
      <c r="T28" s="3">
        <v>27</v>
      </c>
      <c r="U28" s="3">
        <v>27</v>
      </c>
      <c r="V28" s="3">
        <v>25</v>
      </c>
      <c r="W28" s="3">
        <v>74</v>
      </c>
      <c r="X28" s="4">
        <v>0.73001949300000002</v>
      </c>
      <c r="Y28" s="4">
        <v>3.9027777779999999</v>
      </c>
      <c r="Z28" s="4">
        <v>5.8809697859999996</v>
      </c>
      <c r="AA28" s="4">
        <v>8.4127680310000006</v>
      </c>
      <c r="AB28" s="4">
        <v>12.319200779999999</v>
      </c>
      <c r="AC28" s="4">
        <v>18.033869396</v>
      </c>
      <c r="AD28" s="4">
        <v>21.9</v>
      </c>
      <c r="AE28" s="4">
        <v>20.949317739000001</v>
      </c>
      <c r="AF28" s="4">
        <v>20.5</v>
      </c>
      <c r="AG28" s="4">
        <v>20</v>
      </c>
      <c r="AI28" t="s">
        <v>97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1">
        <f t="shared" si="2"/>
        <v>3.2631030231690699</v>
      </c>
      <c r="AV28" s="1">
        <f t="shared" si="4"/>
        <v>6.3085650629321997</v>
      </c>
      <c r="AW28" s="1">
        <f t="shared" si="5"/>
        <v>6.5905426692758349</v>
      </c>
      <c r="AX28" s="1">
        <f t="shared" si="6"/>
        <v>8.5892618672829197</v>
      </c>
      <c r="AY28" s="1">
        <f t="shared" si="7"/>
        <v>12.361494380811971</v>
      </c>
      <c r="AZ28" s="1">
        <f t="shared" si="8"/>
        <v>18.043916812107753</v>
      </c>
      <c r="BA28" s="1">
        <f t="shared" si="9"/>
        <v>21.902382022386931</v>
      </c>
      <c r="BB28" s="1">
        <f t="shared" si="10"/>
        <v>20.949882191039549</v>
      </c>
      <c r="BC28" s="1">
        <f t="shared" si="11"/>
        <v>20.500133739117874</v>
      </c>
      <c r="BD28" s="1">
        <f t="shared" si="12"/>
        <v>20.000031686776712</v>
      </c>
      <c r="BE28" s="1"/>
      <c r="BF28" s="1">
        <f t="shared" si="3"/>
        <v>-1.80306403716907</v>
      </c>
      <c r="BG28" s="1">
        <f t="shared" si="13"/>
        <v>1.4969904930677997</v>
      </c>
      <c r="BH28" s="1">
        <f t="shared" si="14"/>
        <v>5.1713969027241644</v>
      </c>
      <c r="BI28" s="1">
        <f t="shared" si="15"/>
        <v>8.2362741947170814</v>
      </c>
      <c r="BJ28" s="1">
        <f t="shared" si="16"/>
        <v>12.276907179188028</v>
      </c>
      <c r="BK28" s="1">
        <f t="shared" si="17"/>
        <v>18.023821979892247</v>
      </c>
      <c r="BL28" s="1">
        <f t="shared" si="18"/>
        <v>21.897617977613066</v>
      </c>
      <c r="BM28" s="1">
        <f t="shared" si="19"/>
        <v>20.948753286960454</v>
      </c>
      <c r="BN28" s="1">
        <f t="shared" si="20"/>
        <v>20.499866260882126</v>
      </c>
      <c r="BO28" s="1">
        <f t="shared" si="21"/>
        <v>19.999968313223288</v>
      </c>
      <c r="BP28" s="1"/>
    </row>
    <row r="29" spans="1:68" x14ac:dyDescent="0.25">
      <c r="A29" t="s">
        <v>96</v>
      </c>
      <c r="B29" t="s">
        <v>38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124</v>
      </c>
      <c r="O29" t="s">
        <v>96</v>
      </c>
      <c r="P29" t="s">
        <v>163</v>
      </c>
      <c r="Q29" t="s">
        <v>164</v>
      </c>
      <c r="T29" s="3">
        <v>28</v>
      </c>
      <c r="U29" s="3">
        <v>28</v>
      </c>
      <c r="V29" s="3">
        <v>32</v>
      </c>
      <c r="W29" s="3">
        <v>95</v>
      </c>
      <c r="X29" s="4">
        <v>0.73001949300000002</v>
      </c>
      <c r="Y29" s="4">
        <v>3.9027777779999999</v>
      </c>
      <c r="Z29" s="4">
        <v>5.8809697859999996</v>
      </c>
      <c r="AA29" s="4">
        <v>8.4127680310000006</v>
      </c>
      <c r="AB29" s="4">
        <v>12.319200779999999</v>
      </c>
      <c r="AC29" s="4">
        <v>18.033869396</v>
      </c>
      <c r="AD29" s="4">
        <v>21.9</v>
      </c>
      <c r="AE29" s="4">
        <v>20.949317739000001</v>
      </c>
      <c r="AF29" s="4">
        <v>20.5</v>
      </c>
      <c r="AG29" s="4">
        <v>20</v>
      </c>
      <c r="AI29" t="s">
        <v>96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1">
        <f t="shared" si="2"/>
        <v>2.26101418611821</v>
      </c>
      <c r="AV29" s="1">
        <f t="shared" si="4"/>
        <v>11.001336960315541</v>
      </c>
      <c r="AW29" s="1">
        <f t="shared" si="5"/>
        <v>17.041137866006199</v>
      </c>
      <c r="AX29" s="1">
        <f t="shared" si="6"/>
        <v>20.8266347717624</v>
      </c>
      <c r="AY29" s="1">
        <f t="shared" si="7"/>
        <v>24.048001416144601</v>
      </c>
      <c r="AZ29" s="1">
        <f t="shared" si="8"/>
        <v>28.150049351136602</v>
      </c>
      <c r="BA29" s="1">
        <f t="shared" si="9"/>
        <v>30.151876026596309</v>
      </c>
      <c r="BB29" s="1">
        <f t="shared" si="10"/>
        <v>27.441897488776021</v>
      </c>
      <c r="BC29" s="1">
        <f t="shared" si="11"/>
        <v>25.486297130324658</v>
      </c>
      <c r="BD29" s="1">
        <f t="shared" si="12"/>
        <v>23.766434001840551</v>
      </c>
      <c r="BE29" s="1"/>
      <c r="BF29" s="1">
        <f t="shared" si="3"/>
        <v>-0.80097520011820988</v>
      </c>
      <c r="BG29" s="1">
        <f t="shared" si="13"/>
        <v>-3.1957814043155404</v>
      </c>
      <c r="BH29" s="1">
        <f t="shared" si="14"/>
        <v>-5.2791982940061999</v>
      </c>
      <c r="BI29" s="1">
        <f t="shared" si="15"/>
        <v>-4.0010987097623989</v>
      </c>
      <c r="BJ29" s="1">
        <f t="shared" si="16"/>
        <v>0.59040014385539941</v>
      </c>
      <c r="BK29" s="1">
        <f t="shared" si="17"/>
        <v>7.9176894408634002</v>
      </c>
      <c r="BL29" s="1">
        <f t="shared" si="18"/>
        <v>13.648123973403688</v>
      </c>
      <c r="BM29" s="1">
        <f t="shared" si="19"/>
        <v>14.456737989223981</v>
      </c>
      <c r="BN29" s="1">
        <f t="shared" si="20"/>
        <v>15.51370286967534</v>
      </c>
      <c r="BO29" s="1">
        <f t="shared" si="21"/>
        <v>16.233565998159449</v>
      </c>
      <c r="BP29" s="1"/>
    </row>
    <row r="30" spans="1:68" x14ac:dyDescent="0.25">
      <c r="A30" t="s">
        <v>100</v>
      </c>
      <c r="B30" t="s">
        <v>45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1">
        <v>6.2447206274559506E-5</v>
      </c>
      <c r="J30" s="1">
        <v>3.1090586033722001E-6</v>
      </c>
      <c r="K30" s="1">
        <v>1.54791978192112E-7</v>
      </c>
      <c r="L30" s="1">
        <v>7.7093521890030601E-9</v>
      </c>
      <c r="N30" t="s">
        <v>124</v>
      </c>
      <c r="O30" t="s">
        <v>100</v>
      </c>
      <c r="P30" t="s">
        <v>45</v>
      </c>
      <c r="T30" s="3">
        <v>29</v>
      </c>
      <c r="U30" s="3">
        <v>29</v>
      </c>
      <c r="V30" s="3">
        <v>53</v>
      </c>
      <c r="W30" s="3">
        <v>158</v>
      </c>
      <c r="X30" s="4">
        <v>100</v>
      </c>
      <c r="Y30" s="4">
        <v>500</v>
      </c>
      <c r="Z30" s="4">
        <v>500</v>
      </c>
      <c r="AA30" s="4">
        <v>500</v>
      </c>
      <c r="AB30" s="4">
        <v>500</v>
      </c>
      <c r="AC30" s="4">
        <v>500</v>
      </c>
      <c r="AD30" s="4">
        <v>500</v>
      </c>
      <c r="AE30" s="4">
        <v>500</v>
      </c>
      <c r="AF30" s="4">
        <v>500</v>
      </c>
      <c r="AG30" s="4">
        <v>500</v>
      </c>
      <c r="AI30" t="s">
        <v>100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1">
        <f t="shared" si="2"/>
        <v>1283.6411606116201</v>
      </c>
      <c r="AV30" s="1">
        <f t="shared" si="4"/>
        <v>694.15682594670693</v>
      </c>
      <c r="AW30" s="1">
        <f t="shared" si="5"/>
        <v>510.1384757422627</v>
      </c>
      <c r="AX30" s="1">
        <f t="shared" si="6"/>
        <v>500.50595267254255</v>
      </c>
      <c r="AY30" s="1">
        <f t="shared" si="7"/>
        <v>500.0251928464769</v>
      </c>
      <c r="AZ30" s="1">
        <f t="shared" si="8"/>
        <v>500.0012542852711</v>
      </c>
      <c r="BA30" s="1">
        <f t="shared" si="9"/>
        <v>500.00006244720629</v>
      </c>
      <c r="BB30" s="1">
        <f t="shared" si="10"/>
        <v>500.00000310905858</v>
      </c>
      <c r="BC30" s="1">
        <f t="shared" si="11"/>
        <v>500.00000015479196</v>
      </c>
      <c r="BD30" s="1">
        <f t="shared" si="12"/>
        <v>500.00000000770933</v>
      </c>
      <c r="BE30" s="1"/>
      <c r="BF30" s="1">
        <f t="shared" si="3"/>
        <v>-1083.6411606116201</v>
      </c>
      <c r="BG30" s="1">
        <f t="shared" si="13"/>
        <v>305.84317405329301</v>
      </c>
      <c r="BH30" s="1">
        <f t="shared" si="14"/>
        <v>489.8615242577373</v>
      </c>
      <c r="BI30" s="1">
        <f t="shared" si="15"/>
        <v>499.49404732745745</v>
      </c>
      <c r="BJ30" s="1">
        <f t="shared" si="16"/>
        <v>499.9748071535231</v>
      </c>
      <c r="BK30" s="1">
        <f t="shared" si="17"/>
        <v>499.9987457147289</v>
      </c>
      <c r="BL30" s="1">
        <f t="shared" si="18"/>
        <v>499.99993755279371</v>
      </c>
      <c r="BM30" s="1">
        <f t="shared" si="19"/>
        <v>499.99999689094142</v>
      </c>
      <c r="BN30" s="1">
        <f t="shared" si="20"/>
        <v>499.99999984520804</v>
      </c>
      <c r="BO30" s="1">
        <f t="shared" si="21"/>
        <v>499.99999999229067</v>
      </c>
      <c r="BP30" s="1"/>
    </row>
    <row r="31" spans="1:68" x14ac:dyDescent="0.25">
      <c r="A31" t="s">
        <v>72</v>
      </c>
      <c r="B31" t="s">
        <v>12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124</v>
      </c>
      <c r="O31" t="s">
        <v>72</v>
      </c>
      <c r="P31" t="s">
        <v>136</v>
      </c>
      <c r="Q31" t="s">
        <v>137</v>
      </c>
      <c r="T31" s="3">
        <v>30</v>
      </c>
      <c r="U31" s="3">
        <v>30</v>
      </c>
      <c r="V31" s="3">
        <v>10</v>
      </c>
      <c r="W31" s="3">
        <v>29</v>
      </c>
      <c r="X31" s="4">
        <v>3.3126827489999999</v>
      </c>
      <c r="Y31" s="4">
        <v>4.1262183239999999</v>
      </c>
      <c r="Z31" s="4">
        <v>5.7707115010000001</v>
      </c>
      <c r="AA31" s="4">
        <v>7.4476120899999998</v>
      </c>
      <c r="AB31" s="4">
        <v>18.7</v>
      </c>
      <c r="AC31" s="4">
        <v>29.665082846000001</v>
      </c>
      <c r="AD31" s="4">
        <v>40.663255360999997</v>
      </c>
      <c r="AE31" s="4">
        <v>40.702972709999997</v>
      </c>
      <c r="AF31" s="4">
        <v>40.9</v>
      </c>
      <c r="AG31" s="4">
        <v>41.6</v>
      </c>
      <c r="AI31" t="s">
        <v>72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1">
        <f t="shared" si="2"/>
        <v>4.6330864526772002</v>
      </c>
      <c r="AV31" s="1">
        <f t="shared" si="4"/>
        <v>9.2297739862644192</v>
      </c>
      <c r="AW31" s="1">
        <f t="shared" si="5"/>
        <v>11.92923202384325</v>
      </c>
      <c r="AX31" s="1">
        <f t="shared" si="6"/>
        <v>12.64072186934421</v>
      </c>
      <c r="AY31" s="1">
        <f t="shared" si="7"/>
        <v>22.443999589336968</v>
      </c>
      <c r="AZ31" s="1">
        <f t="shared" si="8"/>
        <v>32.158148715602998</v>
      </c>
      <c r="BA31" s="1">
        <f t="shared" si="9"/>
        <v>42.252835864794548</v>
      </c>
      <c r="BB31" s="1">
        <f t="shared" si="10"/>
        <v>41.691789166339639</v>
      </c>
      <c r="BC31" s="1">
        <f t="shared" si="11"/>
        <v>41.506342198131854</v>
      </c>
      <c r="BD31" s="1">
        <f t="shared" si="12"/>
        <v>41.968679349361523</v>
      </c>
      <c r="BE31" s="1"/>
      <c r="BF31" s="1">
        <f t="shared" si="3"/>
        <v>1.9922790453227999</v>
      </c>
      <c r="BG31" s="1">
        <f t="shared" si="13"/>
        <v>-0.97733733826442037</v>
      </c>
      <c r="BH31" s="1">
        <f t="shared" si="14"/>
        <v>-0.38780902184324972</v>
      </c>
      <c r="BI31" s="1">
        <f t="shared" si="15"/>
        <v>2.2545023106557895</v>
      </c>
      <c r="BJ31" s="1">
        <f t="shared" si="16"/>
        <v>14.95600041066303</v>
      </c>
      <c r="BK31" s="1">
        <f t="shared" si="17"/>
        <v>27.172016976397</v>
      </c>
      <c r="BL31" s="1">
        <f t="shared" si="18"/>
        <v>39.073674857205447</v>
      </c>
      <c r="BM31" s="1">
        <f t="shared" si="19"/>
        <v>39.714156253660356</v>
      </c>
      <c r="BN31" s="1">
        <f t="shared" si="20"/>
        <v>40.293657801868143</v>
      </c>
      <c r="BO31" s="1">
        <f t="shared" si="21"/>
        <v>41.23132065063848</v>
      </c>
      <c r="BP31" s="1"/>
    </row>
    <row r="32" spans="1:68" x14ac:dyDescent="0.25">
      <c r="A32" t="s">
        <v>101</v>
      </c>
      <c r="B32" t="s">
        <v>46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124</v>
      </c>
      <c r="O32" t="s">
        <v>101</v>
      </c>
      <c r="P32" t="s">
        <v>46</v>
      </c>
      <c r="T32" s="3">
        <v>31</v>
      </c>
      <c r="U32" s="3">
        <v>31</v>
      </c>
      <c r="V32" s="3">
        <v>26</v>
      </c>
      <c r="W32" s="3">
        <v>77</v>
      </c>
      <c r="X32" s="4">
        <v>0.73001949300000002</v>
      </c>
      <c r="Y32" s="4">
        <v>3.9027777779999999</v>
      </c>
      <c r="Z32" s="4">
        <v>5.8809697859999996</v>
      </c>
      <c r="AA32" s="4">
        <v>8.4127680310000006</v>
      </c>
      <c r="AB32" s="4">
        <v>12.319200779999999</v>
      </c>
      <c r="AC32" s="4">
        <v>18.033869396</v>
      </c>
      <c r="AD32" s="4">
        <v>21.9</v>
      </c>
      <c r="AE32" s="4">
        <v>20.949317739000001</v>
      </c>
      <c r="AF32" s="4">
        <v>20.5</v>
      </c>
      <c r="AG32" s="4">
        <v>20</v>
      </c>
      <c r="AI32" t="s">
        <v>101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1">
        <f t="shared" si="2"/>
        <v>13.5979463614092</v>
      </c>
      <c r="AV32" s="1">
        <f t="shared" si="4"/>
        <v>46.333517102726901</v>
      </c>
      <c r="AW32" s="1">
        <f t="shared" si="5"/>
        <v>52.999865872657502</v>
      </c>
      <c r="AX32" s="1">
        <f t="shared" si="6"/>
        <v>46.5249758413105</v>
      </c>
      <c r="AY32" s="1">
        <f t="shared" si="7"/>
        <v>39.181761458534901</v>
      </c>
      <c r="AZ32" s="1">
        <f t="shared" si="8"/>
        <v>35.693022438756998</v>
      </c>
      <c r="BA32" s="1">
        <f t="shared" si="9"/>
        <v>33.075794505920697</v>
      </c>
      <c r="BB32" s="1">
        <f t="shared" si="10"/>
        <v>27.870860076367812</v>
      </c>
      <c r="BC32" s="1">
        <f t="shared" si="11"/>
        <v>24.733229564106029</v>
      </c>
      <c r="BD32" s="1">
        <f t="shared" si="12"/>
        <v>22.56996366065821</v>
      </c>
      <c r="BE32" s="1"/>
      <c r="BF32" s="1">
        <f t="shared" si="3"/>
        <v>-12.137907375409199</v>
      </c>
      <c r="BG32" s="1">
        <f t="shared" si="13"/>
        <v>-38.5279615467269</v>
      </c>
      <c r="BH32" s="1">
        <f t="shared" si="14"/>
        <v>-41.237926300657499</v>
      </c>
      <c r="BI32" s="1">
        <f t="shared" si="15"/>
        <v>-29.699439779310502</v>
      </c>
      <c r="BJ32" s="1">
        <f t="shared" si="16"/>
        <v>-14.543359898534902</v>
      </c>
      <c r="BK32" s="1">
        <f t="shared" si="17"/>
        <v>0.37471635324299868</v>
      </c>
      <c r="BL32" s="1">
        <f t="shared" si="18"/>
        <v>10.724205494079298</v>
      </c>
      <c r="BM32" s="1">
        <f t="shared" si="19"/>
        <v>14.027775401632191</v>
      </c>
      <c r="BN32" s="1">
        <f t="shared" si="20"/>
        <v>16.266770435893971</v>
      </c>
      <c r="BO32" s="1">
        <f t="shared" si="21"/>
        <v>17.43003633934179</v>
      </c>
      <c r="BP32" s="1"/>
    </row>
    <row r="33" spans="1:68" x14ac:dyDescent="0.25">
      <c r="A33" t="s">
        <v>102</v>
      </c>
      <c r="B33" t="s">
        <v>47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1">
        <v>4.0360156869526702E-6</v>
      </c>
      <c r="J33" s="1">
        <v>1.5680665430957299E-7</v>
      </c>
      <c r="K33" s="1">
        <v>6.0919613929177501E-9</v>
      </c>
      <c r="L33" s="1">
        <v>2.3684025160720398E-10</v>
      </c>
      <c r="N33" t="s">
        <v>124</v>
      </c>
      <c r="O33" t="s">
        <v>102</v>
      </c>
      <c r="P33" t="s">
        <v>182</v>
      </c>
      <c r="Q33" t="s">
        <v>178</v>
      </c>
      <c r="T33" s="3">
        <v>32</v>
      </c>
      <c r="U33" s="3">
        <v>32</v>
      </c>
      <c r="V33" s="3">
        <v>47</v>
      </c>
      <c r="W33" s="3">
        <v>140</v>
      </c>
      <c r="X33" s="4">
        <v>3</v>
      </c>
      <c r="Y33" s="4">
        <v>52</v>
      </c>
      <c r="Z33" s="4">
        <v>300</v>
      </c>
      <c r="AA33" s="4">
        <v>1230.5</v>
      </c>
      <c r="AB33" s="4">
        <v>1550.5</v>
      </c>
      <c r="AC33" s="4">
        <v>1850.5</v>
      </c>
      <c r="AD33" s="4">
        <v>1850.5</v>
      </c>
      <c r="AE33" s="4">
        <v>1850.5</v>
      </c>
      <c r="AF33" s="4">
        <v>2550.5</v>
      </c>
      <c r="AG33" s="4">
        <v>2550.5</v>
      </c>
      <c r="AI33" t="s">
        <v>102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1">
        <f t="shared" si="2"/>
        <v>363.82783519763001</v>
      </c>
      <c r="AV33" s="1">
        <f t="shared" si="4"/>
        <v>95.776375956738491</v>
      </c>
      <c r="AW33" s="1">
        <f t="shared" si="5"/>
        <v>301.76858333091394</v>
      </c>
      <c r="AX33" s="1">
        <f t="shared" si="6"/>
        <v>1230.5688163768559</v>
      </c>
      <c r="AY33" s="1">
        <f t="shared" si="7"/>
        <v>1550.5026737990063</v>
      </c>
      <c r="AZ33" s="1">
        <f t="shared" si="8"/>
        <v>1850.5001038822309</v>
      </c>
      <c r="BA33" s="1">
        <f t="shared" si="9"/>
        <v>1850.5000040360158</v>
      </c>
      <c r="BB33" s="1">
        <f t="shared" si="10"/>
        <v>1850.5000001568067</v>
      </c>
      <c r="BC33" s="1">
        <f t="shared" si="11"/>
        <v>2550.5000000060918</v>
      </c>
      <c r="BD33" s="1">
        <f t="shared" si="12"/>
        <v>2550.5000000002369</v>
      </c>
      <c r="BE33" s="1"/>
      <c r="BF33" s="1">
        <f t="shared" si="3"/>
        <v>-357.82783519763001</v>
      </c>
      <c r="BG33" s="1">
        <f t="shared" si="13"/>
        <v>8.223624043261502</v>
      </c>
      <c r="BH33" s="1">
        <f t="shared" si="14"/>
        <v>298.23141666908606</v>
      </c>
      <c r="BI33" s="1">
        <f t="shared" si="15"/>
        <v>1230.4311836231441</v>
      </c>
      <c r="BJ33" s="1">
        <f t="shared" si="16"/>
        <v>1550.4973262009937</v>
      </c>
      <c r="BK33" s="1">
        <f t="shared" si="17"/>
        <v>1850.4998961177691</v>
      </c>
      <c r="BL33" s="1">
        <f t="shared" si="18"/>
        <v>1850.4999959639842</v>
      </c>
      <c r="BM33" s="1">
        <f t="shared" si="19"/>
        <v>1850.4999998431933</v>
      </c>
      <c r="BN33" s="1">
        <f t="shared" si="20"/>
        <v>2550.4999999939082</v>
      </c>
      <c r="BO33" s="1">
        <f t="shared" si="21"/>
        <v>2550.4999999997631</v>
      </c>
      <c r="BP33" s="1"/>
    </row>
    <row r="34" spans="1:68" x14ac:dyDescent="0.25">
      <c r="A34" t="s">
        <v>99</v>
      </c>
      <c r="B34" t="s">
        <v>43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1">
        <v>3.14485987032346E-5</v>
      </c>
      <c r="I34" s="1">
        <v>7.8769313233472599E-7</v>
      </c>
      <c r="J34" s="1">
        <v>1.9730004954011501E-8</v>
      </c>
      <c r="K34" s="1">
        <v>4.9591560186472E-10</v>
      </c>
      <c r="L34" s="1">
        <v>1.0935294418185701E-11</v>
      </c>
      <c r="N34" t="s">
        <v>124</v>
      </c>
      <c r="O34" t="s">
        <v>99</v>
      </c>
      <c r="P34" t="s">
        <v>140</v>
      </c>
      <c r="Q34" t="s">
        <v>183</v>
      </c>
      <c r="R34" t="s">
        <v>180</v>
      </c>
      <c r="T34" s="3">
        <v>33</v>
      </c>
      <c r="U34" s="3">
        <v>33</v>
      </c>
      <c r="V34" s="3">
        <v>48</v>
      </c>
      <c r="W34" s="3">
        <v>143</v>
      </c>
      <c r="X34" s="4">
        <v>3</v>
      </c>
      <c r="Y34" s="4">
        <v>52</v>
      </c>
      <c r="Z34" s="4">
        <v>300</v>
      </c>
      <c r="AA34" s="4">
        <v>1230.5</v>
      </c>
      <c r="AB34" s="4">
        <v>1550.5</v>
      </c>
      <c r="AC34" s="4">
        <v>1850.5</v>
      </c>
      <c r="AD34" s="4">
        <v>1850.5</v>
      </c>
      <c r="AE34" s="4">
        <v>1850.5</v>
      </c>
      <c r="AF34" s="4">
        <v>2550.5</v>
      </c>
      <c r="AG34" s="4">
        <v>2550.5</v>
      </c>
      <c r="AI34" t="s">
        <v>99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1">
        <f t="shared" si="2"/>
        <v>1115.27612631134</v>
      </c>
      <c r="AV34" s="1">
        <f t="shared" si="4"/>
        <v>130.00552432240971</v>
      </c>
      <c r="AW34" s="1">
        <f t="shared" si="5"/>
        <v>302.00019231909914</v>
      </c>
      <c r="AX34" s="1">
        <f t="shared" si="6"/>
        <v>1230.550128221962</v>
      </c>
      <c r="AY34" s="1">
        <f t="shared" si="7"/>
        <v>1550.5012555815204</v>
      </c>
      <c r="AZ34" s="1">
        <f t="shared" si="8"/>
        <v>1850.5000314485987</v>
      </c>
      <c r="BA34" s="1">
        <f t="shared" si="9"/>
        <v>1850.5000007876931</v>
      </c>
      <c r="BB34" s="1">
        <f t="shared" si="10"/>
        <v>1850.5000000197299</v>
      </c>
      <c r="BC34" s="1">
        <f t="shared" si="11"/>
        <v>2550.5000000004961</v>
      </c>
      <c r="BD34" s="1">
        <f t="shared" si="12"/>
        <v>2550.5000000000109</v>
      </c>
      <c r="BE34" s="1"/>
      <c r="BF34" s="1">
        <f t="shared" si="3"/>
        <v>-1109.27612631134</v>
      </c>
      <c r="BG34" s="1">
        <f t="shared" si="13"/>
        <v>-26.005524322409698</v>
      </c>
      <c r="BH34" s="1">
        <f t="shared" si="14"/>
        <v>297.99980768090086</v>
      </c>
      <c r="BI34" s="1">
        <f t="shared" si="15"/>
        <v>1230.449871778038</v>
      </c>
      <c r="BJ34" s="1">
        <f t="shared" si="16"/>
        <v>1550.4987444184796</v>
      </c>
      <c r="BK34" s="1">
        <f t="shared" si="17"/>
        <v>1850.4999685514013</v>
      </c>
      <c r="BL34" s="1">
        <f t="shared" si="18"/>
        <v>1850.4999992123069</v>
      </c>
      <c r="BM34" s="1">
        <f t="shared" si="19"/>
        <v>1850.4999999802701</v>
      </c>
      <c r="BN34" s="1">
        <f t="shared" si="20"/>
        <v>2550.4999999995039</v>
      </c>
      <c r="BO34" s="1">
        <f t="shared" si="21"/>
        <v>2550.4999999999891</v>
      </c>
      <c r="BP34" s="1"/>
    </row>
    <row r="35" spans="1:68" x14ac:dyDescent="0.25">
      <c r="A35" t="s">
        <v>70</v>
      </c>
      <c r="B35" t="s">
        <v>11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124</v>
      </c>
      <c r="O35" t="s">
        <v>70</v>
      </c>
      <c r="P35" t="s">
        <v>161</v>
      </c>
      <c r="Q35" t="s">
        <v>162</v>
      </c>
      <c r="T35" s="3">
        <v>34</v>
      </c>
      <c r="U35" s="3">
        <v>34</v>
      </c>
      <c r="V35" s="3">
        <v>31</v>
      </c>
      <c r="W35" s="3">
        <v>92</v>
      </c>
      <c r="X35" s="4">
        <v>0.73001949300000002</v>
      </c>
      <c r="Y35" s="4">
        <v>3.9027777779999999</v>
      </c>
      <c r="Z35" s="4">
        <v>5.8809697859999996</v>
      </c>
      <c r="AA35" s="4">
        <v>8.4127680310000006</v>
      </c>
      <c r="AB35" s="4">
        <v>12.319200779999999</v>
      </c>
      <c r="AC35" s="4">
        <v>18.033869396</v>
      </c>
      <c r="AD35" s="4">
        <v>21.9</v>
      </c>
      <c r="AE35" s="4">
        <v>20.949317739000001</v>
      </c>
      <c r="AF35" s="4">
        <v>20.5</v>
      </c>
      <c r="AG35" s="4">
        <v>20</v>
      </c>
      <c r="AI35" t="s">
        <v>70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1">
        <f t="shared" si="2"/>
        <v>1.0632138100734181</v>
      </c>
      <c r="AV35" s="1">
        <f t="shared" si="4"/>
        <v>4.665990684335938</v>
      </c>
      <c r="AW35" s="1">
        <f t="shared" si="5"/>
        <v>6.5836647591893103</v>
      </c>
      <c r="AX35" s="1">
        <f t="shared" si="6"/>
        <v>8.9151848101766582</v>
      </c>
      <c r="AY35" s="1">
        <f t="shared" si="7"/>
        <v>12.640280582891943</v>
      </c>
      <c r="AZ35" s="1">
        <f t="shared" si="8"/>
        <v>18.227877842741623</v>
      </c>
      <c r="BA35" s="1">
        <f t="shared" si="9"/>
        <v>22.013803096942073</v>
      </c>
      <c r="BB35" s="1">
        <f t="shared" si="10"/>
        <v>21.01500333279553</v>
      </c>
      <c r="BC35" s="1">
        <f t="shared" si="11"/>
        <v>20.53757493675451</v>
      </c>
      <c r="BD35" s="1">
        <f t="shared" si="12"/>
        <v>20.021387145250586</v>
      </c>
      <c r="BE35" s="1"/>
      <c r="BF35" s="1">
        <f t="shared" si="3"/>
        <v>0.39682517592658201</v>
      </c>
      <c r="BG35" s="1">
        <f t="shared" si="13"/>
        <v>3.1395648716640618</v>
      </c>
      <c r="BH35" s="1">
        <f t="shared" si="14"/>
        <v>5.178274812810689</v>
      </c>
      <c r="BI35" s="1">
        <f t="shared" si="15"/>
        <v>7.9103512518233439</v>
      </c>
      <c r="BJ35" s="1">
        <f t="shared" si="16"/>
        <v>11.998120977108055</v>
      </c>
      <c r="BK35" s="1">
        <f t="shared" si="17"/>
        <v>17.839860949258377</v>
      </c>
      <c r="BL35" s="1">
        <f t="shared" si="18"/>
        <v>21.786196903057924</v>
      </c>
      <c r="BM35" s="1">
        <f t="shared" si="19"/>
        <v>20.883632145204473</v>
      </c>
      <c r="BN35" s="1">
        <f t="shared" si="20"/>
        <v>20.46242506324549</v>
      </c>
      <c r="BO35" s="1">
        <f t="shared" si="21"/>
        <v>19.978612854749414</v>
      </c>
      <c r="BP35" s="1"/>
    </row>
    <row r="36" spans="1:68" x14ac:dyDescent="0.25">
      <c r="A36" t="s">
        <v>92</v>
      </c>
      <c r="B36" t="s">
        <v>33</v>
      </c>
      <c r="C36">
        <v>574.57871952118296</v>
      </c>
      <c r="D36">
        <v>1.9771022419000299</v>
      </c>
      <c r="E36">
        <v>2.11819611850182E-3</v>
      </c>
      <c r="F36" s="1">
        <v>2.2666931490426598E-6</v>
      </c>
      <c r="G36" s="1">
        <v>2.4247078913940102E-9</v>
      </c>
      <c r="H36" s="1">
        <v>4.0665626117627901E-12</v>
      </c>
      <c r="I36">
        <v>0</v>
      </c>
      <c r="J36">
        <v>0</v>
      </c>
      <c r="K36">
        <v>0</v>
      </c>
      <c r="L36">
        <v>0</v>
      </c>
      <c r="N36" t="s">
        <v>124</v>
      </c>
      <c r="O36" t="s">
        <v>92</v>
      </c>
      <c r="P36" t="s">
        <v>188</v>
      </c>
      <c r="Q36" t="s">
        <v>189</v>
      </c>
      <c r="T36" s="3">
        <v>35</v>
      </c>
      <c r="U36" s="3">
        <v>35</v>
      </c>
      <c r="V36" s="3">
        <v>54</v>
      </c>
      <c r="W36" s="3">
        <v>161</v>
      </c>
      <c r="X36" s="4">
        <v>10</v>
      </c>
      <c r="Y36" s="4">
        <v>150</v>
      </c>
      <c r="Z36" s="4">
        <v>100</v>
      </c>
      <c r="AA36" s="4">
        <v>100</v>
      </c>
      <c r="AB36" s="4">
        <v>100</v>
      </c>
      <c r="AC36" s="4">
        <v>150</v>
      </c>
      <c r="AD36" s="4">
        <v>205</v>
      </c>
      <c r="AE36" s="4">
        <v>205</v>
      </c>
      <c r="AF36" s="4">
        <v>205</v>
      </c>
      <c r="AG36" s="4">
        <v>205</v>
      </c>
      <c r="AI36" t="s">
        <v>92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1">
        <f t="shared" si="2"/>
        <v>584.57871952118296</v>
      </c>
      <c r="AV36" s="1">
        <f t="shared" si="4"/>
        <v>151.97710224190004</v>
      </c>
      <c r="AW36" s="1">
        <f t="shared" si="5"/>
        <v>100.0021181961185</v>
      </c>
      <c r="AX36" s="1">
        <f t="shared" si="6"/>
        <v>100.00000226669314</v>
      </c>
      <c r="AY36" s="1">
        <f t="shared" si="7"/>
        <v>100.00000000242471</v>
      </c>
      <c r="AZ36" s="1">
        <f t="shared" si="8"/>
        <v>150.00000000000406</v>
      </c>
      <c r="BA36" s="1">
        <f t="shared" si="9"/>
        <v>205</v>
      </c>
      <c r="BB36" s="1">
        <f t="shared" si="10"/>
        <v>205</v>
      </c>
      <c r="BC36" s="1">
        <f t="shared" si="11"/>
        <v>205</v>
      </c>
      <c r="BD36" s="1">
        <f t="shared" si="12"/>
        <v>205</v>
      </c>
      <c r="BE36" s="1"/>
      <c r="BF36" s="1">
        <f t="shared" si="3"/>
        <v>-564.57871952118296</v>
      </c>
      <c r="BG36" s="1">
        <f t="shared" si="13"/>
        <v>148.02289775809996</v>
      </c>
      <c r="BH36" s="1">
        <f t="shared" si="14"/>
        <v>99.997881803881498</v>
      </c>
      <c r="BI36" s="1">
        <f t="shared" si="15"/>
        <v>99.999997733306856</v>
      </c>
      <c r="BJ36" s="1">
        <f t="shared" si="16"/>
        <v>99.999999997575287</v>
      </c>
      <c r="BK36" s="1">
        <f t="shared" si="17"/>
        <v>149.99999999999594</v>
      </c>
      <c r="BL36" s="1">
        <f t="shared" si="18"/>
        <v>205</v>
      </c>
      <c r="BM36" s="1">
        <f t="shared" si="19"/>
        <v>205</v>
      </c>
      <c r="BN36" s="1">
        <f t="shared" si="20"/>
        <v>205</v>
      </c>
      <c r="BO36" s="1">
        <f t="shared" si="21"/>
        <v>205</v>
      </c>
      <c r="BP36" s="1"/>
    </row>
    <row r="37" spans="1:68" x14ac:dyDescent="0.25">
      <c r="A37" t="s">
        <v>103</v>
      </c>
      <c r="B37" t="s">
        <v>48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124</v>
      </c>
      <c r="O37" t="s">
        <v>103</v>
      </c>
      <c r="P37" t="s">
        <v>157</v>
      </c>
      <c r="Q37" t="s">
        <v>129</v>
      </c>
      <c r="T37" s="3">
        <v>36</v>
      </c>
      <c r="U37" s="3">
        <v>36</v>
      </c>
      <c r="V37" s="3">
        <v>27</v>
      </c>
      <c r="W37" s="3">
        <v>80</v>
      </c>
      <c r="X37" s="4">
        <v>0.73001949300000002</v>
      </c>
      <c r="Y37" s="4">
        <v>3.9027777779999999</v>
      </c>
      <c r="Z37" s="4">
        <v>5.8809697859999996</v>
      </c>
      <c r="AA37" s="4">
        <v>8.4127680310000006</v>
      </c>
      <c r="AB37" s="4">
        <v>12.319200779999999</v>
      </c>
      <c r="AC37" s="4">
        <v>18.033869396</v>
      </c>
      <c r="AD37" s="4">
        <v>21.9</v>
      </c>
      <c r="AE37" s="4">
        <v>20.949317739000001</v>
      </c>
      <c r="AF37" s="4">
        <v>20.5</v>
      </c>
      <c r="AG37" s="4">
        <v>20</v>
      </c>
      <c r="AI37" t="s">
        <v>103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1">
        <f t="shared" si="2"/>
        <v>3.3485408791687501</v>
      </c>
      <c r="AV37" s="1">
        <f t="shared" si="4"/>
        <v>11.83220971420422</v>
      </c>
      <c r="AW37" s="1">
        <f t="shared" si="5"/>
        <v>13.887835320683299</v>
      </c>
      <c r="AX37" s="1">
        <f t="shared" si="6"/>
        <v>14.337313607310881</v>
      </c>
      <c r="AY37" s="1">
        <f t="shared" si="7"/>
        <v>16.165107374940561</v>
      </c>
      <c r="AZ37" s="1">
        <f t="shared" si="8"/>
        <v>20.37610211665374</v>
      </c>
      <c r="BA37" s="1">
        <f t="shared" si="9"/>
        <v>23.279686548769419</v>
      </c>
      <c r="BB37" s="1">
        <f t="shared" si="10"/>
        <v>21.747474598329081</v>
      </c>
      <c r="BC37" s="1">
        <f t="shared" si="11"/>
        <v>20.957157885714508</v>
      </c>
      <c r="BD37" s="1">
        <f t="shared" si="12"/>
        <v>20.260392375846266</v>
      </c>
      <c r="BE37" s="1"/>
      <c r="BF37" s="1">
        <f t="shared" si="3"/>
        <v>-1.8885018931687503</v>
      </c>
      <c r="BG37" s="1">
        <f t="shared" si="13"/>
        <v>-4.0266541582042201</v>
      </c>
      <c r="BH37" s="1">
        <f t="shared" si="14"/>
        <v>-2.1258957486833001</v>
      </c>
      <c r="BI37" s="1">
        <f t="shared" si="15"/>
        <v>2.4882224546891205</v>
      </c>
      <c r="BJ37" s="1">
        <f t="shared" si="16"/>
        <v>8.473294185059439</v>
      </c>
      <c r="BK37" s="1">
        <f t="shared" si="17"/>
        <v>15.69163667534626</v>
      </c>
      <c r="BL37" s="1">
        <f t="shared" si="18"/>
        <v>20.520313451230578</v>
      </c>
      <c r="BM37" s="1">
        <f t="shared" si="19"/>
        <v>20.151160879670922</v>
      </c>
      <c r="BN37" s="1">
        <f t="shared" si="20"/>
        <v>20.042842114285492</v>
      </c>
      <c r="BO37" s="1">
        <f t="shared" si="21"/>
        <v>19.739607624153734</v>
      </c>
      <c r="BP37" s="1"/>
    </row>
    <row r="38" spans="1:68" x14ac:dyDescent="0.25">
      <c r="A38" t="s">
        <v>104</v>
      </c>
      <c r="B38" t="s">
        <v>49</v>
      </c>
      <c r="C38">
        <v>178780.62795521901</v>
      </c>
      <c r="D38">
        <v>7.0527850876478704</v>
      </c>
      <c r="E38" s="1">
        <v>9.1739114561037398E-5</v>
      </c>
      <c r="F38" s="1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124</v>
      </c>
      <c r="O38" t="s">
        <v>104</v>
      </c>
      <c r="P38" t="s">
        <v>190</v>
      </c>
      <c r="Q38" t="s">
        <v>191</v>
      </c>
      <c r="T38" s="3">
        <v>37</v>
      </c>
      <c r="U38" s="3">
        <v>37</v>
      </c>
      <c r="V38" s="3">
        <v>55</v>
      </c>
      <c r="W38" s="3">
        <v>164</v>
      </c>
      <c r="X38" s="4">
        <v>2000000</v>
      </c>
      <c r="Y38" s="4">
        <v>3500000</v>
      </c>
      <c r="Z38" s="4">
        <v>3500000</v>
      </c>
      <c r="AA38" s="4">
        <v>3500000</v>
      </c>
      <c r="AB38" s="4">
        <v>3500000</v>
      </c>
      <c r="AC38" s="4">
        <v>3500000</v>
      </c>
      <c r="AD38" s="4">
        <v>3500000</v>
      </c>
      <c r="AE38" s="4">
        <v>3500000</v>
      </c>
      <c r="AF38" s="4">
        <v>3500000</v>
      </c>
      <c r="AG38" s="4">
        <v>3500000</v>
      </c>
      <c r="AI38" t="s">
        <v>104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1">
        <f t="shared" si="2"/>
        <v>2178780.6279552188</v>
      </c>
      <c r="AV38" s="1">
        <f t="shared" si="4"/>
        <v>3500007.0527850878</v>
      </c>
      <c r="AW38" s="1">
        <f t="shared" si="5"/>
        <v>3500000.000091739</v>
      </c>
      <c r="AX38" s="1">
        <f t="shared" si="6"/>
        <v>3500000.0000000009</v>
      </c>
      <c r="AY38" s="1">
        <f t="shared" si="7"/>
        <v>3500000</v>
      </c>
      <c r="AZ38" s="1">
        <f t="shared" si="8"/>
        <v>3500000</v>
      </c>
      <c r="BA38" s="1">
        <f t="shared" si="9"/>
        <v>3500000</v>
      </c>
      <c r="BB38" s="1">
        <f t="shared" si="10"/>
        <v>3500000</v>
      </c>
      <c r="BC38" s="1">
        <f t="shared" si="11"/>
        <v>3500000</v>
      </c>
      <c r="BD38" s="1">
        <f t="shared" si="12"/>
        <v>3500000</v>
      </c>
      <c r="BE38" s="1"/>
      <c r="BF38" s="1">
        <f t="shared" si="3"/>
        <v>1821219.372044781</v>
      </c>
      <c r="BG38" s="1">
        <f t="shared" si="13"/>
        <v>3499992.9472149122</v>
      </c>
      <c r="BH38" s="1">
        <f t="shared" si="14"/>
        <v>3499999.999908261</v>
      </c>
      <c r="BI38" s="1">
        <f t="shared" si="15"/>
        <v>3499999.9999999991</v>
      </c>
      <c r="BJ38" s="1">
        <f t="shared" si="16"/>
        <v>3500000</v>
      </c>
      <c r="BK38" s="1">
        <f t="shared" si="17"/>
        <v>3500000</v>
      </c>
      <c r="BL38" s="1">
        <f t="shared" si="18"/>
        <v>3500000</v>
      </c>
      <c r="BM38" s="1">
        <f t="shared" si="19"/>
        <v>3500000</v>
      </c>
      <c r="BN38" s="1">
        <f t="shared" si="20"/>
        <v>3500000</v>
      </c>
      <c r="BO38" s="1">
        <f t="shared" si="21"/>
        <v>3500000</v>
      </c>
      <c r="BP38" s="1"/>
    </row>
    <row r="39" spans="1:68" x14ac:dyDescent="0.25">
      <c r="A39" t="s">
        <v>79</v>
      </c>
      <c r="B39" t="s">
        <v>19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124</v>
      </c>
      <c r="O39" t="s">
        <v>79</v>
      </c>
      <c r="P39" t="s">
        <v>125</v>
      </c>
      <c r="Q39" t="s">
        <v>165</v>
      </c>
      <c r="T39" s="3">
        <v>38</v>
      </c>
      <c r="U39" s="3">
        <v>38</v>
      </c>
      <c r="V39" s="3">
        <v>33</v>
      </c>
      <c r="W39" s="3">
        <v>98</v>
      </c>
      <c r="X39" s="4">
        <v>0.73001949300000002</v>
      </c>
      <c r="Y39" s="4">
        <v>3.9027777779999999</v>
      </c>
      <c r="Z39" s="4">
        <v>5.8809697859999996</v>
      </c>
      <c r="AA39" s="4">
        <v>8.4127680310000006</v>
      </c>
      <c r="AB39" s="4">
        <v>12.319200779999999</v>
      </c>
      <c r="AC39" s="4">
        <v>18.033869396</v>
      </c>
      <c r="AD39" s="4">
        <v>21.9</v>
      </c>
      <c r="AE39" s="4">
        <v>20.949317739000001</v>
      </c>
      <c r="AF39" s="4">
        <v>20.5</v>
      </c>
      <c r="AG39" s="4">
        <v>20</v>
      </c>
      <c r="AI39" t="s">
        <v>79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1">
        <f t="shared" si="2"/>
        <v>26.692414002226002</v>
      </c>
      <c r="AV39" s="1">
        <f t="shared" si="4"/>
        <v>79.287464374412494</v>
      </c>
      <c r="AW39" s="1">
        <f t="shared" si="5"/>
        <v>78.518591508868496</v>
      </c>
      <c r="AX39" s="1">
        <f t="shared" si="6"/>
        <v>59.8677395191418</v>
      </c>
      <c r="AY39" s="1">
        <f t="shared" si="7"/>
        <v>44.408598560558502</v>
      </c>
      <c r="AZ39" s="1">
        <f t="shared" si="8"/>
        <v>36.863985696707601</v>
      </c>
      <c r="BA39" s="1">
        <f t="shared" si="9"/>
        <v>32.6111843163511</v>
      </c>
      <c r="BB39" s="1">
        <f t="shared" si="10"/>
        <v>26.942912516228091</v>
      </c>
      <c r="BC39" s="1">
        <f t="shared" si="11"/>
        <v>23.82431199242642</v>
      </c>
      <c r="BD39" s="1">
        <f t="shared" si="12"/>
        <v>21.834994420845518</v>
      </c>
      <c r="BE39" s="1"/>
      <c r="BF39" s="1">
        <f t="shared" si="3"/>
        <v>-25.232375016226001</v>
      </c>
      <c r="BG39" s="1">
        <f t="shared" si="13"/>
        <v>-71.481908818412492</v>
      </c>
      <c r="BH39" s="1">
        <f t="shared" si="14"/>
        <v>-66.756651936868508</v>
      </c>
      <c r="BI39" s="1">
        <f t="shared" si="15"/>
        <v>-43.042203457141802</v>
      </c>
      <c r="BJ39" s="1">
        <f t="shared" si="16"/>
        <v>-19.7701970005585</v>
      </c>
      <c r="BK39" s="1">
        <f t="shared" si="17"/>
        <v>-0.79624690470760129</v>
      </c>
      <c r="BL39" s="1">
        <f t="shared" si="18"/>
        <v>11.188815683648899</v>
      </c>
      <c r="BM39" s="1">
        <f t="shared" si="19"/>
        <v>14.955722961771912</v>
      </c>
      <c r="BN39" s="1">
        <f t="shared" si="20"/>
        <v>17.17568800757358</v>
      </c>
      <c r="BO39" s="1">
        <f t="shared" si="21"/>
        <v>18.165005579154482</v>
      </c>
      <c r="BP39" s="1"/>
    </row>
    <row r="40" spans="1:68" x14ac:dyDescent="0.25">
      <c r="A40" t="s">
        <v>107</v>
      </c>
      <c r="B40" t="s">
        <v>52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1">
        <v>3.7774264356276901E-5</v>
      </c>
      <c r="J40" s="1">
        <v>3.9813835602927399E-6</v>
      </c>
      <c r="K40" s="1">
        <v>4.19634809127087E-7</v>
      </c>
      <c r="L40" s="1">
        <v>4.4229177111035801E-8</v>
      </c>
      <c r="N40" t="s">
        <v>124</v>
      </c>
      <c r="O40" t="s">
        <v>107</v>
      </c>
      <c r="P40" t="s">
        <v>52</v>
      </c>
      <c r="T40" s="3">
        <v>39</v>
      </c>
      <c r="U40" s="3">
        <v>39</v>
      </c>
      <c r="V40" s="3">
        <v>52</v>
      </c>
      <c r="W40" s="3">
        <v>155</v>
      </c>
      <c r="X40" s="4">
        <v>200</v>
      </c>
      <c r="Y40" s="4">
        <v>400</v>
      </c>
      <c r="Z40" s="4">
        <v>500</v>
      </c>
      <c r="AA40" s="4">
        <v>500</v>
      </c>
      <c r="AB40" s="4">
        <v>500</v>
      </c>
      <c r="AC40" s="4">
        <v>800</v>
      </c>
      <c r="AD40" s="4">
        <v>800</v>
      </c>
      <c r="AE40" s="4">
        <v>800</v>
      </c>
      <c r="AF40" s="4">
        <v>800</v>
      </c>
      <c r="AG40" s="4">
        <v>800</v>
      </c>
      <c r="AI40" t="s">
        <v>107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1">
        <f t="shared" si="2"/>
        <v>205.84231451020759</v>
      </c>
      <c r="AV40" s="1">
        <f t="shared" si="4"/>
        <v>402.57774356458469</v>
      </c>
      <c r="AW40" s="1">
        <f t="shared" si="5"/>
        <v>500.30234382778787</v>
      </c>
      <c r="AX40" s="1">
        <f t="shared" si="6"/>
        <v>500.03221975111177</v>
      </c>
      <c r="AY40" s="1">
        <f t="shared" si="7"/>
        <v>500.00339987222208</v>
      </c>
      <c r="AZ40" s="1">
        <f t="shared" si="8"/>
        <v>800.00035838763165</v>
      </c>
      <c r="BA40" s="1">
        <f t="shared" si="9"/>
        <v>800.00003777426434</v>
      </c>
      <c r="BB40" s="1">
        <f t="shared" si="10"/>
        <v>800.00000398138354</v>
      </c>
      <c r="BC40" s="1">
        <f t="shared" si="11"/>
        <v>800.00000041963483</v>
      </c>
      <c r="BD40" s="1">
        <f t="shared" si="12"/>
        <v>800.00000004422918</v>
      </c>
      <c r="BE40" s="1"/>
      <c r="BF40" s="1">
        <f t="shared" si="3"/>
        <v>194.15768548979241</v>
      </c>
      <c r="BG40" s="1">
        <f t="shared" si="13"/>
        <v>397.42225643541531</v>
      </c>
      <c r="BH40" s="1">
        <f t="shared" si="14"/>
        <v>499.69765617221213</v>
      </c>
      <c r="BI40" s="1">
        <f t="shared" si="15"/>
        <v>499.96778024888823</v>
      </c>
      <c r="BJ40" s="1">
        <f t="shared" si="16"/>
        <v>499.99660012777792</v>
      </c>
      <c r="BK40" s="1">
        <f t="shared" si="17"/>
        <v>799.99964161236835</v>
      </c>
      <c r="BL40" s="1">
        <f t="shared" si="18"/>
        <v>799.99996222573566</v>
      </c>
      <c r="BM40" s="1">
        <f t="shared" si="19"/>
        <v>799.99999601861646</v>
      </c>
      <c r="BN40" s="1">
        <f t="shared" si="20"/>
        <v>799.99999958036517</v>
      </c>
      <c r="BO40" s="1">
        <f t="shared" si="21"/>
        <v>799.99999995577082</v>
      </c>
      <c r="BP40" s="1"/>
    </row>
    <row r="41" spans="1:68" x14ac:dyDescent="0.25">
      <c r="A41" t="s">
        <v>106</v>
      </c>
      <c r="B41" t="s">
        <v>51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124</v>
      </c>
      <c r="O41" t="s">
        <v>106</v>
      </c>
      <c r="P41" t="s">
        <v>51</v>
      </c>
      <c r="T41" s="3">
        <v>40</v>
      </c>
      <c r="U41" s="3">
        <v>40</v>
      </c>
      <c r="V41" s="3">
        <v>29</v>
      </c>
      <c r="W41" s="3">
        <v>86</v>
      </c>
      <c r="X41" s="4">
        <v>0.73001949300000002</v>
      </c>
      <c r="Y41" s="4">
        <v>3.9027777779999999</v>
      </c>
      <c r="Z41" s="4">
        <v>5.8809697859999996</v>
      </c>
      <c r="AA41" s="4">
        <v>8.4127680310000006</v>
      </c>
      <c r="AB41" s="4">
        <v>12.319200779999999</v>
      </c>
      <c r="AC41" s="4">
        <v>18.033869396</v>
      </c>
      <c r="AD41" s="4">
        <v>21.9</v>
      </c>
      <c r="AE41" s="4">
        <v>20.949317739000001</v>
      </c>
      <c r="AF41" s="4">
        <v>20.5</v>
      </c>
      <c r="AG41" s="4">
        <v>20</v>
      </c>
      <c r="AI41" t="s">
        <v>106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1">
        <f t="shared" si="2"/>
        <v>1.8291505893773299</v>
      </c>
      <c r="AV41" s="1">
        <f t="shared" si="4"/>
        <v>7.7360021968406398</v>
      </c>
      <c r="AW41" s="1">
        <f t="shared" si="5"/>
        <v>10.264204204961</v>
      </c>
      <c r="AX41" s="1">
        <f t="shared" si="6"/>
        <v>12.010412078242641</v>
      </c>
      <c r="AY41" s="1">
        <f t="shared" si="7"/>
        <v>14.875145083248398</v>
      </c>
      <c r="AZ41" s="1">
        <f t="shared" si="8"/>
        <v>19.721708001471178</v>
      </c>
      <c r="BA41" s="1">
        <f t="shared" si="9"/>
        <v>22.970968315333739</v>
      </c>
      <c r="BB41" s="1">
        <f t="shared" si="10"/>
        <v>21.613627893923194</v>
      </c>
      <c r="BC41" s="1">
        <f t="shared" si="11"/>
        <v>20.906665624846973</v>
      </c>
      <c r="BD41" s="1">
        <f t="shared" si="12"/>
        <v>20.247018669437015</v>
      </c>
      <c r="BE41" s="1"/>
      <c r="BF41" s="1">
        <f t="shared" si="3"/>
        <v>-0.36911160337732996</v>
      </c>
      <c r="BG41" s="1">
        <f t="shared" si="13"/>
        <v>6.9553359159360006E-2</v>
      </c>
      <c r="BH41" s="1">
        <f t="shared" si="14"/>
        <v>1.4977353670389997</v>
      </c>
      <c r="BI41" s="1">
        <f t="shared" si="15"/>
        <v>4.8151239837573607</v>
      </c>
      <c r="BJ41" s="1">
        <f t="shared" si="16"/>
        <v>9.7632564767516001</v>
      </c>
      <c r="BK41" s="1">
        <f t="shared" si="17"/>
        <v>16.346030790528822</v>
      </c>
      <c r="BL41" s="1">
        <f t="shared" si="18"/>
        <v>20.829031684666258</v>
      </c>
      <c r="BM41" s="1">
        <f t="shared" si="19"/>
        <v>20.285007584076808</v>
      </c>
      <c r="BN41" s="1">
        <f t="shared" si="20"/>
        <v>20.093334375153027</v>
      </c>
      <c r="BO41" s="1">
        <f t="shared" si="21"/>
        <v>19.752981330562985</v>
      </c>
      <c r="BP41" s="1"/>
    </row>
    <row r="42" spans="1:68" x14ac:dyDescent="0.25">
      <c r="A42" t="s">
        <v>83</v>
      </c>
      <c r="B42" t="s">
        <v>20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124</v>
      </c>
      <c r="O42" t="s">
        <v>83</v>
      </c>
      <c r="P42" t="s">
        <v>125</v>
      </c>
      <c r="Q42" t="s">
        <v>170</v>
      </c>
      <c r="R42" t="s">
        <v>153</v>
      </c>
      <c r="S42" t="s">
        <v>147</v>
      </c>
      <c r="T42" s="3">
        <v>41</v>
      </c>
      <c r="U42" s="3">
        <v>41</v>
      </c>
      <c r="V42" s="3">
        <v>38</v>
      </c>
      <c r="W42" s="3">
        <v>113</v>
      </c>
      <c r="X42" s="4">
        <v>0.73001949300000002</v>
      </c>
      <c r="Y42" s="4">
        <v>3.9027777779999999</v>
      </c>
      <c r="Z42" s="4">
        <v>5.8809697859999996</v>
      </c>
      <c r="AA42" s="4">
        <v>8.4127680310000006</v>
      </c>
      <c r="AB42" s="4">
        <v>12.319200779999999</v>
      </c>
      <c r="AC42" s="4">
        <v>18.033869396</v>
      </c>
      <c r="AD42" s="4">
        <v>21.9</v>
      </c>
      <c r="AE42" s="4">
        <v>20.949317739000001</v>
      </c>
      <c r="AF42" s="4">
        <v>20.5</v>
      </c>
      <c r="AG42" s="4">
        <v>20</v>
      </c>
      <c r="AI42" t="s">
        <v>83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1">
        <f t="shared" si="2"/>
        <v>16.934377716587999</v>
      </c>
      <c r="AV42" s="1">
        <f t="shared" si="4"/>
        <v>46.743425993177198</v>
      </c>
      <c r="AW42" s="1">
        <f t="shared" si="5"/>
        <v>70.362939999586388</v>
      </c>
      <c r="AX42" s="1">
        <f t="shared" si="6"/>
        <v>85.023411820464105</v>
      </c>
      <c r="AY42" s="1">
        <f t="shared" si="7"/>
        <v>92.47831165983601</v>
      </c>
      <c r="AZ42" s="1">
        <f t="shared" si="8"/>
        <v>95.640347186641407</v>
      </c>
      <c r="BA42" s="1">
        <f t="shared" si="9"/>
        <v>93.282140371862113</v>
      </c>
      <c r="BB42" s="1">
        <f t="shared" si="10"/>
        <v>84.312403951477506</v>
      </c>
      <c r="BC42" s="1">
        <f t="shared" si="11"/>
        <v>75.325843272424805</v>
      </c>
      <c r="BD42" s="1">
        <f t="shared" si="12"/>
        <v>66.55429327395629</v>
      </c>
      <c r="BE42" s="1"/>
      <c r="BF42" s="1">
        <f t="shared" si="3"/>
        <v>-15.474338730587998</v>
      </c>
      <c r="BG42" s="1">
        <f t="shared" si="13"/>
        <v>-38.937870437177196</v>
      </c>
      <c r="BH42" s="1">
        <f t="shared" si="14"/>
        <v>-58.601000427586392</v>
      </c>
      <c r="BI42" s="1">
        <f t="shared" si="15"/>
        <v>-68.197875758464107</v>
      </c>
      <c r="BJ42" s="1">
        <f t="shared" si="16"/>
        <v>-67.839910099836004</v>
      </c>
      <c r="BK42" s="1">
        <f t="shared" si="17"/>
        <v>-59.572608394641406</v>
      </c>
      <c r="BL42" s="1">
        <f t="shared" si="18"/>
        <v>-49.482140371862108</v>
      </c>
      <c r="BM42" s="1">
        <f t="shared" si="19"/>
        <v>-42.413768473477496</v>
      </c>
      <c r="BN42" s="1">
        <f t="shared" si="20"/>
        <v>-34.325843272424798</v>
      </c>
      <c r="BO42" s="1">
        <f t="shared" si="21"/>
        <v>-26.554293273956297</v>
      </c>
      <c r="BP42" s="1"/>
    </row>
    <row r="43" spans="1:68" x14ac:dyDescent="0.25">
      <c r="A43" t="s">
        <v>108</v>
      </c>
      <c r="B43" t="s">
        <v>54</v>
      </c>
      <c r="C43" s="1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124</v>
      </c>
      <c r="O43" t="s">
        <v>108</v>
      </c>
      <c r="P43" t="s">
        <v>155</v>
      </c>
      <c r="Q43" t="s">
        <v>129</v>
      </c>
      <c r="T43" s="3">
        <v>42</v>
      </c>
      <c r="U43" s="3">
        <v>42</v>
      </c>
      <c r="V43" s="3">
        <v>24</v>
      </c>
      <c r="W43" s="3">
        <v>71</v>
      </c>
      <c r="X43" s="4">
        <v>0.12551788498999999</v>
      </c>
      <c r="Y43" s="4">
        <v>2.3450292400000001</v>
      </c>
      <c r="Z43" s="4">
        <v>3.130116959</v>
      </c>
      <c r="AA43" s="4">
        <v>6.8788986349999997</v>
      </c>
      <c r="AB43" s="4">
        <v>15.069200779999999</v>
      </c>
      <c r="AC43" s="4">
        <v>28.33406433</v>
      </c>
      <c r="AD43" s="4">
        <v>44.060185185000002</v>
      </c>
      <c r="AE43" s="4">
        <v>45</v>
      </c>
      <c r="AF43" s="4">
        <v>46.873294346999998</v>
      </c>
      <c r="AG43" s="4">
        <v>47</v>
      </c>
      <c r="AI43" t="s">
        <v>108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1">
        <f t="shared" si="2"/>
        <v>0.12551788499290933</v>
      </c>
      <c r="AV43" s="1">
        <f t="shared" si="4"/>
        <v>3.4316772908085302</v>
      </c>
      <c r="AW43" s="1">
        <f t="shared" si="5"/>
        <v>5.0776392647372894</v>
      </c>
      <c r="AX43" s="1">
        <f t="shared" si="6"/>
        <v>9.4535452240451185</v>
      </c>
      <c r="AY43" s="1">
        <f t="shared" si="7"/>
        <v>18.003691165852679</v>
      </c>
      <c r="AZ43" s="1">
        <f t="shared" si="8"/>
        <v>31.400997854084071</v>
      </c>
      <c r="BA43" s="1">
        <f t="shared" si="9"/>
        <v>47.090675759162664</v>
      </c>
      <c r="BB43" s="1">
        <f t="shared" si="10"/>
        <v>47.880687585325447</v>
      </c>
      <c r="BC43" s="1">
        <f t="shared" si="11"/>
        <v>49.536058862111148</v>
      </c>
      <c r="BD43" s="1">
        <f t="shared" si="12"/>
        <v>49.410555068665339</v>
      </c>
      <c r="BE43" s="1"/>
      <c r="BF43" s="1">
        <f t="shared" si="3"/>
        <v>0.12551788498709066</v>
      </c>
      <c r="BG43" s="1">
        <f t="shared" si="13"/>
        <v>1.25838118919147</v>
      </c>
      <c r="BH43" s="1">
        <f t="shared" si="14"/>
        <v>1.1825946532627101</v>
      </c>
      <c r="BI43" s="1">
        <f t="shared" si="15"/>
        <v>4.3042520459548799</v>
      </c>
      <c r="BJ43" s="1">
        <f t="shared" si="16"/>
        <v>12.134710394147319</v>
      </c>
      <c r="BK43" s="1">
        <f t="shared" si="17"/>
        <v>25.267130805915929</v>
      </c>
      <c r="BL43" s="1">
        <f t="shared" si="18"/>
        <v>41.029694610837339</v>
      </c>
      <c r="BM43" s="1">
        <f t="shared" si="19"/>
        <v>42.119312414674553</v>
      </c>
      <c r="BN43" s="1">
        <f t="shared" si="20"/>
        <v>44.210529831888849</v>
      </c>
      <c r="BO43" s="1">
        <f t="shared" si="21"/>
        <v>44.589444931334661</v>
      </c>
      <c r="BP43" s="1"/>
    </row>
    <row r="44" spans="1:68" x14ac:dyDescent="0.25">
      <c r="A44" t="s">
        <v>95</v>
      </c>
      <c r="B44" t="s">
        <v>37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124</v>
      </c>
      <c r="O44" t="s">
        <v>95</v>
      </c>
      <c r="P44" t="s">
        <v>186</v>
      </c>
      <c r="Q44" t="s">
        <v>184</v>
      </c>
      <c r="R44" t="s">
        <v>187</v>
      </c>
      <c r="T44" s="3">
        <v>43</v>
      </c>
      <c r="U44" s="3">
        <v>43</v>
      </c>
      <c r="V44" s="3">
        <v>51</v>
      </c>
      <c r="W44" s="3">
        <v>152</v>
      </c>
      <c r="X44" s="4">
        <v>3</v>
      </c>
      <c r="Y44" s="4">
        <v>9</v>
      </c>
      <c r="Z44" s="4">
        <v>10</v>
      </c>
      <c r="AA44" s="4">
        <v>26</v>
      </c>
      <c r="AB44" s="4">
        <v>40</v>
      </c>
      <c r="AC44" s="4">
        <v>50</v>
      </c>
      <c r="AD44" s="4">
        <v>50</v>
      </c>
      <c r="AE44" s="4">
        <v>50</v>
      </c>
      <c r="AF44" s="4">
        <v>150</v>
      </c>
      <c r="AG44" s="4">
        <v>1500</v>
      </c>
      <c r="AI44" t="s">
        <v>95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1">
        <f t="shared" si="2"/>
        <v>56.658682236251799</v>
      </c>
      <c r="AV44" s="1">
        <f t="shared" si="4"/>
        <v>85.391299301928498</v>
      </c>
      <c r="AW44" s="1">
        <f t="shared" si="5"/>
        <v>55.261001034634099</v>
      </c>
      <c r="AX44" s="1">
        <f t="shared" si="6"/>
        <v>47.360427020284099</v>
      </c>
      <c r="AY44" s="1">
        <f t="shared" si="7"/>
        <v>49.296567964770958</v>
      </c>
      <c r="AZ44" s="1">
        <f t="shared" si="8"/>
        <v>53.920433764870801</v>
      </c>
      <c r="BA44" s="1">
        <f t="shared" si="9"/>
        <v>51.632380195287929</v>
      </c>
      <c r="BB44" s="1">
        <f t="shared" si="10"/>
        <v>50.676161164851415</v>
      </c>
      <c r="BC44" s="1">
        <f t="shared" si="11"/>
        <v>150.27948001154604</v>
      </c>
      <c r="BD44" s="1">
        <f t="shared" si="12"/>
        <v>1500.1154167248062</v>
      </c>
      <c r="BE44" s="1"/>
      <c r="BF44" s="1">
        <f t="shared" si="3"/>
        <v>-50.658682236251799</v>
      </c>
      <c r="BG44" s="1">
        <f t="shared" si="13"/>
        <v>-67.391299301928498</v>
      </c>
      <c r="BH44" s="1">
        <f t="shared" si="14"/>
        <v>-35.261001034634099</v>
      </c>
      <c r="BI44" s="1">
        <f t="shared" si="15"/>
        <v>4.6395729797159007</v>
      </c>
      <c r="BJ44" s="1">
        <f t="shared" si="16"/>
        <v>30.703432035229042</v>
      </c>
      <c r="BK44" s="1">
        <f t="shared" si="17"/>
        <v>46.079566235129199</v>
      </c>
      <c r="BL44" s="1">
        <f t="shared" si="18"/>
        <v>48.367619804712071</v>
      </c>
      <c r="BM44" s="1">
        <f t="shared" si="19"/>
        <v>49.323838835148585</v>
      </c>
      <c r="BN44" s="1">
        <f t="shared" si="20"/>
        <v>149.72051998845396</v>
      </c>
      <c r="BO44" s="1">
        <f t="shared" si="21"/>
        <v>1499.8845832751938</v>
      </c>
      <c r="BP44" s="1"/>
    </row>
    <row r="45" spans="1:68" x14ac:dyDescent="0.25">
      <c r="A45" t="s">
        <v>110</v>
      </c>
      <c r="B45" t="s">
        <v>56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124</v>
      </c>
      <c r="O45" t="s">
        <v>110</v>
      </c>
      <c r="P45" t="s">
        <v>176</v>
      </c>
      <c r="Q45" t="s">
        <v>175</v>
      </c>
      <c r="T45" s="3">
        <v>44</v>
      </c>
      <c r="U45" s="3">
        <v>44</v>
      </c>
      <c r="V45" s="3">
        <v>43</v>
      </c>
      <c r="W45" s="3">
        <v>128</v>
      </c>
      <c r="X45" s="4">
        <v>0.5</v>
      </c>
      <c r="Y45" s="4">
        <v>10.5</v>
      </c>
      <c r="Z45" s="4">
        <v>25.5</v>
      </c>
      <c r="AA45" s="4">
        <v>80.5</v>
      </c>
      <c r="AB45" s="4">
        <v>270.5</v>
      </c>
      <c r="AC45" s="4">
        <v>320.5</v>
      </c>
      <c r="AD45" s="4">
        <v>460.5</v>
      </c>
      <c r="AE45" s="4">
        <v>520.5</v>
      </c>
      <c r="AF45" s="4">
        <v>520.5</v>
      </c>
      <c r="AG45" s="4">
        <v>520.5</v>
      </c>
      <c r="AI45" t="s">
        <v>110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1">
        <f t="shared" si="2"/>
        <v>10.412281803141219</v>
      </c>
      <c r="AV45" s="1">
        <f t="shared" si="4"/>
        <v>26.0927995066839</v>
      </c>
      <c r="AW45" s="1">
        <f t="shared" si="5"/>
        <v>38.180326990158704</v>
      </c>
      <c r="AX45" s="1">
        <f t="shared" si="6"/>
        <v>88.803262830559731</v>
      </c>
      <c r="AY45" s="1">
        <f t="shared" si="7"/>
        <v>275.44471929327142</v>
      </c>
      <c r="AZ45" s="1">
        <f t="shared" si="8"/>
        <v>323.31162696790261</v>
      </c>
      <c r="BA45" s="1">
        <f t="shared" si="9"/>
        <v>462.06131811531083</v>
      </c>
      <c r="BB45" s="1">
        <f t="shared" si="10"/>
        <v>521.35629398593983</v>
      </c>
      <c r="BC45" s="1">
        <f t="shared" si="11"/>
        <v>520.96652837355759</v>
      </c>
      <c r="BD45" s="1">
        <f t="shared" si="12"/>
        <v>520.75327416593302</v>
      </c>
      <c r="BE45" s="1"/>
      <c r="BF45" s="1">
        <f t="shared" si="3"/>
        <v>-9.4122818031412194</v>
      </c>
      <c r="BG45" s="1">
        <f t="shared" si="13"/>
        <v>-5.0927995066838996</v>
      </c>
      <c r="BH45" s="1">
        <f t="shared" si="14"/>
        <v>12.819673009841299</v>
      </c>
      <c r="BI45" s="1">
        <f t="shared" si="15"/>
        <v>72.196737169440269</v>
      </c>
      <c r="BJ45" s="1">
        <f t="shared" si="16"/>
        <v>265.55528070672858</v>
      </c>
      <c r="BK45" s="1">
        <f t="shared" si="17"/>
        <v>317.68837303209739</v>
      </c>
      <c r="BL45" s="1">
        <f t="shared" si="18"/>
        <v>458.93868188468917</v>
      </c>
      <c r="BM45" s="1">
        <f t="shared" si="19"/>
        <v>519.64370601406017</v>
      </c>
      <c r="BN45" s="1">
        <f t="shared" si="20"/>
        <v>520.03347162644241</v>
      </c>
      <c r="BO45" s="1">
        <f t="shared" si="21"/>
        <v>520.24672583406698</v>
      </c>
      <c r="BP45" s="1"/>
    </row>
    <row r="46" spans="1:68" x14ac:dyDescent="0.25">
      <c r="A46" t="s">
        <v>105</v>
      </c>
      <c r="B46" t="s">
        <v>50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124</v>
      </c>
      <c r="O46" t="s">
        <v>105</v>
      </c>
      <c r="P46" t="s">
        <v>177</v>
      </c>
      <c r="Q46" t="s">
        <v>178</v>
      </c>
      <c r="T46" s="3">
        <v>45</v>
      </c>
      <c r="U46" s="3">
        <v>45</v>
      </c>
      <c r="V46" s="3">
        <v>44</v>
      </c>
      <c r="W46" s="3">
        <v>131</v>
      </c>
      <c r="X46" s="4">
        <v>1</v>
      </c>
      <c r="Y46" s="4">
        <v>9</v>
      </c>
      <c r="Z46" s="4">
        <v>10</v>
      </c>
      <c r="AA46" s="4">
        <v>15</v>
      </c>
      <c r="AB46" s="4">
        <v>15</v>
      </c>
      <c r="AC46" s="4">
        <v>20</v>
      </c>
      <c r="AD46" s="4">
        <v>20</v>
      </c>
      <c r="AE46" s="4">
        <v>20</v>
      </c>
      <c r="AF46" s="4">
        <v>20</v>
      </c>
      <c r="AG46" s="4">
        <v>20</v>
      </c>
      <c r="AI46" t="s">
        <v>105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1">
        <f t="shared" si="2"/>
        <v>49.221794935763498</v>
      </c>
      <c r="AV46" s="1">
        <f t="shared" si="4"/>
        <v>74.188232016567795</v>
      </c>
      <c r="AW46" s="1">
        <f t="shared" si="5"/>
        <v>57.087611486188699</v>
      </c>
      <c r="AX46" s="1">
        <f t="shared" si="6"/>
        <v>42.791039915803701</v>
      </c>
      <c r="AY46" s="1">
        <f t="shared" si="7"/>
        <v>30.059608818304397</v>
      </c>
      <c r="AZ46" s="1">
        <f t="shared" si="8"/>
        <v>27.84431102695288</v>
      </c>
      <c r="BA46" s="1">
        <f t="shared" si="9"/>
        <v>24.008800138867372</v>
      </c>
      <c r="BB46" s="1">
        <f t="shared" si="10"/>
        <v>22.029548526424119</v>
      </c>
      <c r="BC46" s="1">
        <f t="shared" si="11"/>
        <v>21.022728289926029</v>
      </c>
      <c r="BD46" s="1">
        <f t="shared" si="12"/>
        <v>20.514174645370421</v>
      </c>
      <c r="BE46" s="1"/>
      <c r="BF46" s="1">
        <f t="shared" si="3"/>
        <v>-47.221794935763498</v>
      </c>
      <c r="BG46" s="1">
        <f t="shared" si="13"/>
        <v>-56.188232016567795</v>
      </c>
      <c r="BH46" s="1">
        <f t="shared" si="14"/>
        <v>-37.087611486188699</v>
      </c>
      <c r="BI46" s="1">
        <f t="shared" si="15"/>
        <v>-12.791039915803701</v>
      </c>
      <c r="BJ46" s="1">
        <f t="shared" si="16"/>
        <v>-5.9608818304399236E-2</v>
      </c>
      <c r="BK46" s="1">
        <f t="shared" si="17"/>
        <v>12.15568897304712</v>
      </c>
      <c r="BL46" s="1">
        <f t="shared" si="18"/>
        <v>15.99119986113263</v>
      </c>
      <c r="BM46" s="1">
        <f t="shared" si="19"/>
        <v>17.970451473575881</v>
      </c>
      <c r="BN46" s="1">
        <f t="shared" si="20"/>
        <v>18.977271710073971</v>
      </c>
      <c r="BO46" s="1">
        <f t="shared" si="21"/>
        <v>19.485825354629579</v>
      </c>
      <c r="BP46" s="1"/>
    </row>
    <row r="47" spans="1:68" x14ac:dyDescent="0.25">
      <c r="A47" t="s">
        <v>112</v>
      </c>
      <c r="B47" t="s">
        <v>58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124</v>
      </c>
      <c r="O47" t="s">
        <v>112</v>
      </c>
      <c r="P47" t="s">
        <v>169</v>
      </c>
      <c r="Q47" t="s">
        <v>160</v>
      </c>
      <c r="T47" s="3">
        <v>46</v>
      </c>
      <c r="U47" s="3">
        <v>46</v>
      </c>
      <c r="V47" s="3">
        <v>35</v>
      </c>
      <c r="W47" s="3">
        <v>104</v>
      </c>
      <c r="X47" s="4">
        <v>0.73001949300000002</v>
      </c>
      <c r="Y47" s="4">
        <v>3.9027777779999999</v>
      </c>
      <c r="Z47" s="4">
        <v>5.8809697859999996</v>
      </c>
      <c r="AA47" s="4">
        <v>8.4127680310000006</v>
      </c>
      <c r="AB47" s="4">
        <v>12.319200779999999</v>
      </c>
      <c r="AC47" s="4">
        <v>18.033869396</v>
      </c>
      <c r="AD47" s="4">
        <v>21.9</v>
      </c>
      <c r="AE47" s="4">
        <v>20.949317739000001</v>
      </c>
      <c r="AF47" s="4">
        <v>20.5</v>
      </c>
      <c r="AG47" s="4">
        <v>20</v>
      </c>
      <c r="AI47" t="s">
        <v>112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1">
        <f t="shared" si="2"/>
        <v>12.297986701983699</v>
      </c>
      <c r="AV47" s="1">
        <f t="shared" si="4"/>
        <v>22.420569462794102</v>
      </c>
      <c r="AW47" s="1">
        <f t="shared" si="5"/>
        <v>21.4966205262768</v>
      </c>
      <c r="AX47" s="1">
        <f t="shared" si="6"/>
        <v>19.907270870195099</v>
      </c>
      <c r="AY47" s="1">
        <f t="shared" si="7"/>
        <v>20.207153349677249</v>
      </c>
      <c r="AZ47" s="1">
        <f t="shared" si="8"/>
        <v>23.238894234933159</v>
      </c>
      <c r="BA47" s="1">
        <f t="shared" si="9"/>
        <v>25.25698051671862</v>
      </c>
      <c r="BB47" s="1">
        <f t="shared" si="10"/>
        <v>23.084957650039183</v>
      </c>
      <c r="BC47" s="1">
        <f t="shared" si="11"/>
        <v>21.84738764188959</v>
      </c>
      <c r="BD47" s="1">
        <f t="shared" si="12"/>
        <v>20.845745622867682</v>
      </c>
      <c r="BE47" s="1"/>
      <c r="BF47" s="1">
        <f t="shared" si="3"/>
        <v>-10.837947715983699</v>
      </c>
      <c r="BG47" s="1">
        <f t="shared" si="13"/>
        <v>-14.615013906794101</v>
      </c>
      <c r="BH47" s="1">
        <f t="shared" si="14"/>
        <v>-9.7346809542768007</v>
      </c>
      <c r="BI47" s="1">
        <f t="shared" si="15"/>
        <v>-3.0817348081950993</v>
      </c>
      <c r="BJ47" s="1">
        <f t="shared" si="16"/>
        <v>4.4312482103227495</v>
      </c>
      <c r="BK47" s="1">
        <f t="shared" si="17"/>
        <v>12.828844557066841</v>
      </c>
      <c r="BL47" s="1">
        <f t="shared" si="18"/>
        <v>18.543019483281377</v>
      </c>
      <c r="BM47" s="1">
        <f t="shared" si="19"/>
        <v>18.81367782796082</v>
      </c>
      <c r="BN47" s="1">
        <f t="shared" si="20"/>
        <v>19.15261235811041</v>
      </c>
      <c r="BO47" s="1">
        <f t="shared" si="21"/>
        <v>19.154254377132318</v>
      </c>
      <c r="BP47" s="1"/>
    </row>
    <row r="48" spans="1:68" x14ac:dyDescent="0.25">
      <c r="A48" t="s">
        <v>113</v>
      </c>
      <c r="B48" t="s">
        <v>59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124</v>
      </c>
      <c r="O48" t="s">
        <v>113</v>
      </c>
      <c r="P48" t="s">
        <v>132</v>
      </c>
      <c r="Q48" t="s">
        <v>131</v>
      </c>
      <c r="T48" s="3">
        <v>47</v>
      </c>
      <c r="U48" s="3">
        <v>47</v>
      </c>
      <c r="V48" s="3">
        <v>6</v>
      </c>
      <c r="W48" s="3">
        <v>17</v>
      </c>
      <c r="X48" s="4">
        <v>3.3126827489999999</v>
      </c>
      <c r="Y48" s="4">
        <v>4.1262183239999999</v>
      </c>
      <c r="Z48" s="4">
        <v>5.7707115010000001</v>
      </c>
      <c r="AA48" s="4">
        <v>7.4476120899999998</v>
      </c>
      <c r="AB48" s="4">
        <v>18.7</v>
      </c>
      <c r="AC48" s="4">
        <v>29.665082846000001</v>
      </c>
      <c r="AD48" s="4">
        <v>40.663255360999997</v>
      </c>
      <c r="AE48" s="4">
        <v>40.702972709999997</v>
      </c>
      <c r="AF48" s="4">
        <v>40.9</v>
      </c>
      <c r="AG48" s="4">
        <v>41.6</v>
      </c>
      <c r="AI48" t="s">
        <v>113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1">
        <f t="shared" si="2"/>
        <v>14.3675857215742</v>
      </c>
      <c r="AV48" s="1">
        <f t="shared" si="4"/>
        <v>35.082625594229</v>
      </c>
      <c r="AW48" s="1">
        <f t="shared" si="5"/>
        <v>33.9590074833039</v>
      </c>
      <c r="AX48" s="1">
        <f t="shared" si="6"/>
        <v>26.282230147899501</v>
      </c>
      <c r="AY48" s="1">
        <f t="shared" si="7"/>
        <v>29.805503171589301</v>
      </c>
      <c r="AZ48" s="1">
        <f t="shared" si="8"/>
        <v>35.844532754518092</v>
      </c>
      <c r="BA48" s="1">
        <f t="shared" si="9"/>
        <v>44.00480874409547</v>
      </c>
      <c r="BB48" s="1">
        <f t="shared" si="10"/>
        <v>42.483863954493827</v>
      </c>
      <c r="BC48" s="1">
        <f t="shared" si="11"/>
        <v>41.842041092404813</v>
      </c>
      <c r="BD48" s="1">
        <f t="shared" si="12"/>
        <v>42.096373116611488</v>
      </c>
      <c r="BE48" s="1"/>
      <c r="BF48" s="1">
        <f t="shared" si="3"/>
        <v>-7.7422202235741988</v>
      </c>
      <c r="BG48" s="1">
        <f t="shared" si="13"/>
        <v>-26.830188946229001</v>
      </c>
      <c r="BH48" s="1">
        <f t="shared" si="14"/>
        <v>-22.417584481303898</v>
      </c>
      <c r="BI48" s="1">
        <f t="shared" si="15"/>
        <v>-11.387005967899501</v>
      </c>
      <c r="BJ48" s="1">
        <f t="shared" si="16"/>
        <v>7.5944968284106995</v>
      </c>
      <c r="BK48" s="1">
        <f t="shared" si="17"/>
        <v>23.48563293748191</v>
      </c>
      <c r="BL48" s="1">
        <f t="shared" si="18"/>
        <v>37.321701977904524</v>
      </c>
      <c r="BM48" s="1">
        <f t="shared" si="19"/>
        <v>38.922081465506167</v>
      </c>
      <c r="BN48" s="1">
        <f t="shared" si="20"/>
        <v>39.957958907595184</v>
      </c>
      <c r="BO48" s="1">
        <f t="shared" si="21"/>
        <v>41.103626883388515</v>
      </c>
      <c r="BP48" s="1"/>
    </row>
    <row r="49" spans="1:68" x14ac:dyDescent="0.25">
      <c r="A49" t="s">
        <v>109</v>
      </c>
      <c r="B49" t="s">
        <v>55</v>
      </c>
      <c r="C49">
        <v>1019.8124763580699</v>
      </c>
      <c r="D49">
        <v>2.8230281888465401</v>
      </c>
      <c r="E49">
        <v>2.57661735216145E-3</v>
      </c>
      <c r="F49" s="1">
        <v>2.3495737616329999E-6</v>
      </c>
      <c r="G49" s="1">
        <v>2.14094839217378E-9</v>
      </c>
      <c r="H49" s="1">
        <v>3.6450981393952198E-13</v>
      </c>
      <c r="I49">
        <v>0</v>
      </c>
      <c r="J49">
        <v>0</v>
      </c>
      <c r="K49">
        <v>0</v>
      </c>
      <c r="L49">
        <v>0</v>
      </c>
      <c r="N49" t="s">
        <v>124</v>
      </c>
      <c r="O49" t="s">
        <v>109</v>
      </c>
      <c r="P49" t="s">
        <v>193</v>
      </c>
      <c r="Q49" t="s">
        <v>194</v>
      </c>
      <c r="R49" t="s">
        <v>191</v>
      </c>
      <c r="T49" s="3">
        <v>48</v>
      </c>
      <c r="U49" s="3">
        <v>48</v>
      </c>
      <c r="V49" s="3">
        <v>57</v>
      </c>
      <c r="W49" s="3">
        <v>170</v>
      </c>
      <c r="X49" s="4">
        <v>52000</v>
      </c>
      <c r="Y49" s="4">
        <v>18000</v>
      </c>
      <c r="Z49" s="4">
        <v>18000</v>
      </c>
      <c r="AA49" s="4">
        <v>18000</v>
      </c>
      <c r="AB49" s="4">
        <v>18000</v>
      </c>
      <c r="AC49" s="4">
        <v>18000</v>
      </c>
      <c r="AD49" s="4">
        <v>18000</v>
      </c>
      <c r="AE49" s="4">
        <v>18000</v>
      </c>
      <c r="AF49" s="4">
        <v>18000</v>
      </c>
      <c r="AG49" s="4">
        <v>18000</v>
      </c>
      <c r="AI49" t="s">
        <v>109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1">
        <f t="shared" si="2"/>
        <v>53019.812476358071</v>
      </c>
      <c r="AV49" s="1">
        <f t="shared" si="4"/>
        <v>18002.823028188846</v>
      </c>
      <c r="AW49" s="1">
        <f t="shared" si="5"/>
        <v>18000.002576617353</v>
      </c>
      <c r="AX49" s="1">
        <f t="shared" si="6"/>
        <v>18000.000002349574</v>
      </c>
      <c r="AY49" s="1">
        <f t="shared" si="7"/>
        <v>18000.000000002139</v>
      </c>
      <c r="AZ49" s="1">
        <f t="shared" si="8"/>
        <v>18000</v>
      </c>
      <c r="BA49" s="1">
        <f t="shared" si="9"/>
        <v>18000</v>
      </c>
      <c r="BB49" s="1">
        <f t="shared" si="10"/>
        <v>18000</v>
      </c>
      <c r="BC49" s="1">
        <f t="shared" si="11"/>
        <v>18000</v>
      </c>
      <c r="BD49" s="1">
        <f t="shared" si="12"/>
        <v>18000</v>
      </c>
      <c r="BE49" s="1"/>
      <c r="BF49" s="1">
        <f t="shared" si="3"/>
        <v>50980.187523641929</v>
      </c>
      <c r="BG49" s="1">
        <f t="shared" si="13"/>
        <v>17997.176971811154</v>
      </c>
      <c r="BH49" s="1">
        <f t="shared" si="14"/>
        <v>17999.997423382647</v>
      </c>
      <c r="BI49" s="1">
        <f t="shared" si="15"/>
        <v>17999.999997650426</v>
      </c>
      <c r="BJ49" s="1">
        <f t="shared" si="16"/>
        <v>17999.999999997861</v>
      </c>
      <c r="BK49" s="1">
        <f t="shared" si="17"/>
        <v>18000</v>
      </c>
      <c r="BL49" s="1">
        <f t="shared" si="18"/>
        <v>18000</v>
      </c>
      <c r="BM49" s="1">
        <f t="shared" si="19"/>
        <v>18000</v>
      </c>
      <c r="BN49" s="1">
        <f t="shared" si="20"/>
        <v>18000</v>
      </c>
      <c r="BO49" s="1">
        <f t="shared" si="21"/>
        <v>18000</v>
      </c>
      <c r="BP49" s="1"/>
    </row>
    <row r="50" spans="1:68" x14ac:dyDescent="0.25">
      <c r="A50" t="s">
        <v>114</v>
      </c>
      <c r="B50" t="s">
        <v>60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124</v>
      </c>
      <c r="O50" t="s">
        <v>114</v>
      </c>
      <c r="P50" t="s">
        <v>60</v>
      </c>
      <c r="T50" s="3">
        <v>49</v>
      </c>
      <c r="U50" s="3">
        <v>49</v>
      </c>
      <c r="V50" s="3">
        <v>36</v>
      </c>
      <c r="W50" s="3">
        <v>107</v>
      </c>
      <c r="X50" s="4">
        <v>0.73001949300000002</v>
      </c>
      <c r="Y50" s="4">
        <v>3.9027777779999999</v>
      </c>
      <c r="Z50" s="4">
        <v>5.8809697859999996</v>
      </c>
      <c r="AA50" s="4">
        <v>8.4127680310000006</v>
      </c>
      <c r="AB50" s="4">
        <v>12.319200779999999</v>
      </c>
      <c r="AC50" s="4">
        <v>18.033869396</v>
      </c>
      <c r="AD50" s="4">
        <v>21.9</v>
      </c>
      <c r="AE50" s="4">
        <v>20.949317739000001</v>
      </c>
      <c r="AF50" s="4">
        <v>20.5</v>
      </c>
      <c r="AG50" s="4">
        <v>20</v>
      </c>
      <c r="AI50" t="s">
        <v>114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1">
        <f t="shared" si="2"/>
        <v>1.8999588526667601</v>
      </c>
      <c r="AV50" s="1">
        <f t="shared" si="4"/>
        <v>9.1652881076213788</v>
      </c>
      <c r="AW50" s="1">
        <f t="shared" si="5"/>
        <v>14.16186508738978</v>
      </c>
      <c r="AX50" s="1">
        <f t="shared" si="6"/>
        <v>17.763439687369782</v>
      </c>
      <c r="AY50" s="1">
        <f t="shared" si="7"/>
        <v>21.341056615343952</v>
      </c>
      <c r="AZ50" s="1">
        <f t="shared" si="8"/>
        <v>26.001075250541909</v>
      </c>
      <c r="BA50" s="1">
        <f t="shared" si="9"/>
        <v>28.561234594490728</v>
      </c>
      <c r="BB50" s="1">
        <f t="shared" si="10"/>
        <v>26.322778996729681</v>
      </c>
      <c r="BC50" s="1">
        <f t="shared" si="11"/>
        <v>24.730529128929589</v>
      </c>
      <c r="BD50" s="1">
        <f t="shared" si="12"/>
        <v>23.274793120815339</v>
      </c>
      <c r="BE50" s="1"/>
      <c r="BF50" s="1">
        <f t="shared" si="3"/>
        <v>-0.43991986666675997</v>
      </c>
      <c r="BG50" s="1">
        <f t="shared" si="13"/>
        <v>-1.3597325516213798</v>
      </c>
      <c r="BH50" s="1">
        <f t="shared" si="14"/>
        <v>-2.3999255153897803</v>
      </c>
      <c r="BI50" s="1">
        <f t="shared" si="15"/>
        <v>-0.93790362536977945</v>
      </c>
      <c r="BJ50" s="1">
        <f t="shared" si="16"/>
        <v>3.2973449446560483</v>
      </c>
      <c r="BK50" s="1">
        <f t="shared" si="17"/>
        <v>10.066663541458091</v>
      </c>
      <c r="BL50" s="1">
        <f t="shared" si="18"/>
        <v>15.23876540550927</v>
      </c>
      <c r="BM50" s="1">
        <f t="shared" si="19"/>
        <v>15.575856481270321</v>
      </c>
      <c r="BN50" s="1">
        <f t="shared" si="20"/>
        <v>16.269470871070411</v>
      </c>
      <c r="BO50" s="1">
        <f t="shared" si="21"/>
        <v>16.725206879184661</v>
      </c>
      <c r="BP50" s="1"/>
    </row>
    <row r="51" spans="1:68" x14ac:dyDescent="0.25">
      <c r="A51" t="s">
        <v>74</v>
      </c>
      <c r="B51" t="s">
        <v>44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124</v>
      </c>
      <c r="O51" t="s">
        <v>74</v>
      </c>
      <c r="P51" t="s">
        <v>140</v>
      </c>
      <c r="Q51" t="s">
        <v>144</v>
      </c>
      <c r="T51" s="3">
        <v>50</v>
      </c>
      <c r="U51" s="3">
        <v>50</v>
      </c>
      <c r="V51" s="3">
        <v>14</v>
      </c>
      <c r="W51" s="3">
        <v>41</v>
      </c>
      <c r="X51" s="4">
        <v>2.6666666999999999</v>
      </c>
      <c r="Y51" s="4">
        <v>666.66666667000004</v>
      </c>
      <c r="Z51" s="4">
        <v>1266.66666667</v>
      </c>
      <c r="AA51" s="4">
        <v>3760.6666666699998</v>
      </c>
      <c r="AB51" s="4">
        <v>5796.6666666700003</v>
      </c>
      <c r="AC51" s="4">
        <v>8806.6666666700003</v>
      </c>
      <c r="AD51" s="4">
        <v>8836.6666666700003</v>
      </c>
      <c r="AE51" s="4">
        <v>8806.6666666700003</v>
      </c>
      <c r="AF51" s="4">
        <v>8816.6666666700003</v>
      </c>
      <c r="AG51" s="4">
        <v>8826.6666666700003</v>
      </c>
      <c r="AI51" t="s">
        <v>74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1">
        <f t="shared" si="2"/>
        <v>194.080583346748</v>
      </c>
      <c r="AV51" s="1">
        <f t="shared" si="4"/>
        <v>770.89160176887208</v>
      </c>
      <c r="AW51" s="1">
        <f t="shared" si="5"/>
        <v>1294.0295424602175</v>
      </c>
      <c r="AX51" s="1">
        <f t="shared" si="6"/>
        <v>3766.9881274980285</v>
      </c>
      <c r="AY51" s="1">
        <f t="shared" si="7"/>
        <v>5798.0880556253769</v>
      </c>
      <c r="AZ51" s="1">
        <f t="shared" si="8"/>
        <v>8806.9843645335222</v>
      </c>
      <c r="BA51" s="1">
        <f t="shared" si="9"/>
        <v>8836.737581701158</v>
      </c>
      <c r="BB51" s="1">
        <f t="shared" si="10"/>
        <v>8806.6824912994725</v>
      </c>
      <c r="BC51" s="1">
        <f t="shared" si="11"/>
        <v>8816.6701976891854</v>
      </c>
      <c r="BD51" s="1">
        <f t="shared" si="12"/>
        <v>8826.6674545502156</v>
      </c>
      <c r="BE51" s="1"/>
      <c r="BF51" s="1">
        <f t="shared" si="3"/>
        <v>-188.74724994674798</v>
      </c>
      <c r="BG51" s="1">
        <f t="shared" si="13"/>
        <v>562.441731571128</v>
      </c>
      <c r="BH51" s="1">
        <f t="shared" si="14"/>
        <v>1239.3037908797826</v>
      </c>
      <c r="BI51" s="1">
        <f t="shared" si="15"/>
        <v>3754.3452058419712</v>
      </c>
      <c r="BJ51" s="1">
        <f t="shared" si="16"/>
        <v>5795.2452777146236</v>
      </c>
      <c r="BK51" s="1">
        <f t="shared" si="17"/>
        <v>8806.3489688064783</v>
      </c>
      <c r="BL51" s="1">
        <f t="shared" si="18"/>
        <v>8836.5957516388426</v>
      </c>
      <c r="BM51" s="1">
        <f t="shared" si="19"/>
        <v>8806.650842040528</v>
      </c>
      <c r="BN51" s="1">
        <f t="shared" si="20"/>
        <v>8816.6631356508151</v>
      </c>
      <c r="BO51" s="1">
        <f t="shared" si="21"/>
        <v>8826.665878789785</v>
      </c>
      <c r="BP51" s="1"/>
    </row>
    <row r="52" spans="1:68" x14ac:dyDescent="0.25">
      <c r="A52" t="s">
        <v>116</v>
      </c>
      <c r="B52" t="s">
        <v>62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1">
        <v>1.2763092429204E-7</v>
      </c>
      <c r="H52" s="1">
        <v>4.6657256184258801E-11</v>
      </c>
      <c r="I52">
        <v>0</v>
      </c>
      <c r="J52">
        <v>0</v>
      </c>
      <c r="K52">
        <v>0</v>
      </c>
      <c r="L52">
        <v>0</v>
      </c>
      <c r="N52" t="s">
        <v>124</v>
      </c>
      <c r="O52" t="s">
        <v>116</v>
      </c>
      <c r="P52" t="s">
        <v>195</v>
      </c>
      <c r="Q52" t="s">
        <v>191</v>
      </c>
      <c r="T52" s="3">
        <v>51</v>
      </c>
      <c r="U52" s="3">
        <v>51</v>
      </c>
      <c r="V52" s="3">
        <v>58</v>
      </c>
      <c r="W52" s="3">
        <v>173</v>
      </c>
      <c r="X52" s="4">
        <v>52000</v>
      </c>
      <c r="Y52" s="4">
        <v>18000</v>
      </c>
      <c r="Z52" s="4">
        <v>18000</v>
      </c>
      <c r="AA52" s="4">
        <v>18000</v>
      </c>
      <c r="AB52" s="4">
        <v>18000</v>
      </c>
      <c r="AC52" s="4">
        <v>18000</v>
      </c>
      <c r="AD52" s="4">
        <v>18000</v>
      </c>
      <c r="AE52" s="4">
        <v>18000</v>
      </c>
      <c r="AF52" s="4">
        <v>18000</v>
      </c>
      <c r="AG52" s="4">
        <v>18000</v>
      </c>
      <c r="AI52" t="s">
        <v>116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1">
        <f t="shared" si="2"/>
        <v>112613.62554961941</v>
      </c>
      <c r="AV52" s="1">
        <f t="shared" si="4"/>
        <v>18167.789645176355</v>
      </c>
      <c r="AW52" s="1">
        <f t="shared" si="5"/>
        <v>18000.153143958396</v>
      </c>
      <c r="AX52" s="1">
        <f t="shared" si="6"/>
        <v>18000.000139649157</v>
      </c>
      <c r="AY52" s="1">
        <f t="shared" si="7"/>
        <v>18000.000000127631</v>
      </c>
      <c r="AZ52" s="1">
        <f t="shared" si="8"/>
        <v>18000.000000000047</v>
      </c>
      <c r="BA52" s="1">
        <f t="shared" si="9"/>
        <v>18000</v>
      </c>
      <c r="BB52" s="1">
        <f t="shared" si="10"/>
        <v>18000</v>
      </c>
      <c r="BC52" s="1">
        <f t="shared" si="11"/>
        <v>18000</v>
      </c>
      <c r="BD52" s="1">
        <f t="shared" si="12"/>
        <v>18000</v>
      </c>
      <c r="BE52" s="1"/>
      <c r="BF52" s="1">
        <f t="shared" si="3"/>
        <v>-8613.625549619399</v>
      </c>
      <c r="BG52" s="1">
        <f t="shared" si="13"/>
        <v>17832.210354823645</v>
      </c>
      <c r="BH52" s="1">
        <f t="shared" si="14"/>
        <v>17999.846856041604</v>
      </c>
      <c r="BI52" s="1">
        <f t="shared" si="15"/>
        <v>17999.999860350843</v>
      </c>
      <c r="BJ52" s="1">
        <f t="shared" si="16"/>
        <v>17999.999999872369</v>
      </c>
      <c r="BK52" s="1">
        <f t="shared" si="17"/>
        <v>17999.999999999953</v>
      </c>
      <c r="BL52" s="1">
        <f t="shared" si="18"/>
        <v>18000</v>
      </c>
      <c r="BM52" s="1">
        <f t="shared" si="19"/>
        <v>18000</v>
      </c>
      <c r="BN52" s="1">
        <f t="shared" si="20"/>
        <v>18000</v>
      </c>
      <c r="BO52" s="1">
        <f t="shared" si="21"/>
        <v>18000</v>
      </c>
      <c r="BP52" s="1"/>
    </row>
    <row r="53" spans="1:68" x14ac:dyDescent="0.25">
      <c r="A53" t="s">
        <v>115</v>
      </c>
      <c r="B53" t="s">
        <v>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124</v>
      </c>
      <c r="O53" t="s">
        <v>115</v>
      </c>
      <c r="P53" t="s">
        <v>61</v>
      </c>
      <c r="T53" s="3">
        <v>52</v>
      </c>
      <c r="U53" s="3">
        <v>52</v>
      </c>
      <c r="V53" s="3">
        <v>30</v>
      </c>
      <c r="W53" s="3">
        <v>89</v>
      </c>
      <c r="X53" s="4">
        <v>0.73001949300000002</v>
      </c>
      <c r="Y53" s="4">
        <v>3.9027777779999999</v>
      </c>
      <c r="Z53" s="4">
        <v>5.8809697859999996</v>
      </c>
      <c r="AA53" s="4">
        <v>8.4127680310000006</v>
      </c>
      <c r="AB53" s="4">
        <v>12.319200779999999</v>
      </c>
      <c r="AC53" s="4">
        <v>18.033869396</v>
      </c>
      <c r="AD53" s="4">
        <v>21.9</v>
      </c>
      <c r="AE53" s="4">
        <v>20.949317739000001</v>
      </c>
      <c r="AF53" s="4">
        <v>20.5</v>
      </c>
      <c r="AG53" s="4">
        <v>20</v>
      </c>
      <c r="AI53" t="s">
        <v>115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1">
        <f t="shared" si="2"/>
        <v>6.7441518444332305</v>
      </c>
      <c r="AV53" s="1">
        <f t="shared" si="4"/>
        <v>32.298180606243399</v>
      </c>
      <c r="AW53" s="1">
        <f t="shared" si="5"/>
        <v>47.154966005531598</v>
      </c>
      <c r="AX53" s="1">
        <f t="shared" si="6"/>
        <v>50.035394734436899</v>
      </c>
      <c r="AY53" s="1">
        <f t="shared" si="7"/>
        <v>47.903064801035796</v>
      </c>
      <c r="AZ53" s="1">
        <f t="shared" si="8"/>
        <v>45.8757998399877</v>
      </c>
      <c r="BA53" s="1">
        <f t="shared" si="9"/>
        <v>42.580776650433094</v>
      </c>
      <c r="BB53" s="1">
        <f t="shared" si="10"/>
        <v>35.825084741677202</v>
      </c>
      <c r="BC53" s="1">
        <f t="shared" si="11"/>
        <v>30.983064032552999</v>
      </c>
      <c r="BD53" s="1">
        <f t="shared" si="12"/>
        <v>27.28954649183386</v>
      </c>
      <c r="BE53" s="1"/>
      <c r="BF53" s="1">
        <f t="shared" si="3"/>
        <v>-5.2841128584332298</v>
      </c>
      <c r="BG53" s="1">
        <f t="shared" si="13"/>
        <v>-24.492625050243401</v>
      </c>
      <c r="BH53" s="1">
        <f t="shared" si="14"/>
        <v>-35.393026433531595</v>
      </c>
      <c r="BI53" s="1">
        <f t="shared" si="15"/>
        <v>-33.209858672436901</v>
      </c>
      <c r="BJ53" s="1">
        <f t="shared" si="16"/>
        <v>-23.264663241035802</v>
      </c>
      <c r="BK53" s="1">
        <f t="shared" si="17"/>
        <v>-9.8080610479876995</v>
      </c>
      <c r="BL53" s="1">
        <f t="shared" si="18"/>
        <v>1.2192233495668994</v>
      </c>
      <c r="BM53" s="1">
        <f t="shared" si="19"/>
        <v>6.073550736322801</v>
      </c>
      <c r="BN53" s="1">
        <f t="shared" si="20"/>
        <v>10.016935967447001</v>
      </c>
      <c r="BO53" s="1">
        <f t="shared" si="21"/>
        <v>12.71045350816614</v>
      </c>
      <c r="BP53" s="1"/>
    </row>
    <row r="54" spans="1:68" x14ac:dyDescent="0.25">
      <c r="A54" t="s">
        <v>117</v>
      </c>
      <c r="B54" t="s">
        <v>63</v>
      </c>
      <c r="C54" s="1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124</v>
      </c>
      <c r="O54" t="s">
        <v>117</v>
      </c>
      <c r="P54" t="s">
        <v>128</v>
      </c>
      <c r="Q54" t="s">
        <v>129</v>
      </c>
      <c r="T54" s="3">
        <v>53</v>
      </c>
      <c r="U54" s="3">
        <v>53</v>
      </c>
      <c r="V54" s="3">
        <v>3</v>
      </c>
      <c r="W54" s="3">
        <v>8</v>
      </c>
      <c r="X54" s="4">
        <v>0.73001949300000002</v>
      </c>
      <c r="Y54" s="4">
        <v>3.9027777779999999</v>
      </c>
      <c r="Z54" s="4">
        <v>5.8809697859999996</v>
      </c>
      <c r="AA54" s="4">
        <v>8.4127680310000006</v>
      </c>
      <c r="AB54" s="4">
        <v>12.319200779999999</v>
      </c>
      <c r="AC54" s="4">
        <v>18.033869396</v>
      </c>
      <c r="AD54" s="4">
        <v>21.9</v>
      </c>
      <c r="AE54" s="4">
        <v>20.949317739000001</v>
      </c>
      <c r="AF54" s="4">
        <v>20.5</v>
      </c>
      <c r="AG54" s="4">
        <v>20</v>
      </c>
      <c r="AI54" t="s">
        <v>117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1">
        <f t="shared" si="2"/>
        <v>0.73001949300051816</v>
      </c>
      <c r="AV54" s="1">
        <f t="shared" si="4"/>
        <v>7.2179360745739896</v>
      </c>
      <c r="AW54" s="1">
        <f t="shared" si="5"/>
        <v>13.017164635968919</v>
      </c>
      <c r="AX54" s="1">
        <f t="shared" si="6"/>
        <v>19.5703769137615</v>
      </c>
      <c r="AY54" s="1">
        <f t="shared" si="7"/>
        <v>27.207360404966401</v>
      </c>
      <c r="AZ54" s="1">
        <f t="shared" si="8"/>
        <v>36.113409590700599</v>
      </c>
      <c r="BA54" s="1">
        <f t="shared" si="9"/>
        <v>42.5310152423841</v>
      </c>
      <c r="BB54" s="1">
        <f t="shared" si="10"/>
        <v>43.479797551252801</v>
      </c>
      <c r="BC54" s="1">
        <f t="shared" si="11"/>
        <v>44.316801316739003</v>
      </c>
      <c r="BD54" s="1">
        <f t="shared" si="12"/>
        <v>44.555652506413196</v>
      </c>
      <c r="BE54" s="1"/>
      <c r="BF54" s="1">
        <f t="shared" si="3"/>
        <v>0.73001949299948188</v>
      </c>
      <c r="BG54" s="1">
        <f t="shared" si="13"/>
        <v>0.58761948142600984</v>
      </c>
      <c r="BH54" s="1">
        <f t="shared" si="14"/>
        <v>-1.2552250639689202</v>
      </c>
      <c r="BI54" s="1">
        <f t="shared" si="15"/>
        <v>-2.7448408517614986</v>
      </c>
      <c r="BJ54" s="1">
        <f t="shared" si="16"/>
        <v>-2.5689588449664011</v>
      </c>
      <c r="BK54" s="1">
        <f t="shared" si="17"/>
        <v>-4.5670798700598425E-2</v>
      </c>
      <c r="BL54" s="1">
        <f t="shared" si="18"/>
        <v>1.2689847576159003</v>
      </c>
      <c r="BM54" s="1">
        <f t="shared" si="19"/>
        <v>-1.5811620732527985</v>
      </c>
      <c r="BN54" s="1">
        <f t="shared" si="20"/>
        <v>-3.3168013167389994</v>
      </c>
      <c r="BO54" s="1">
        <f t="shared" si="21"/>
        <v>-4.5556525064131996</v>
      </c>
      <c r="BP54" s="1"/>
    </row>
    <row r="55" spans="1:68" x14ac:dyDescent="0.25">
      <c r="A55" t="s">
        <v>119</v>
      </c>
      <c r="B55" t="s">
        <v>65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124</v>
      </c>
      <c r="O55" t="s">
        <v>119</v>
      </c>
      <c r="P55" t="s">
        <v>133</v>
      </c>
      <c r="Q55" t="s">
        <v>131</v>
      </c>
      <c r="T55" s="3">
        <v>54</v>
      </c>
      <c r="U55" s="3">
        <v>54</v>
      </c>
      <c r="V55" s="3">
        <v>7</v>
      </c>
      <c r="W55" s="3">
        <v>20</v>
      </c>
      <c r="X55" s="4">
        <v>3.3126827489999999</v>
      </c>
      <c r="Y55" s="4">
        <v>4.1262183239999999</v>
      </c>
      <c r="Z55" s="4">
        <v>5.7707115010000001</v>
      </c>
      <c r="AA55" s="4">
        <v>7.4476120899999998</v>
      </c>
      <c r="AB55" s="4">
        <v>18.7</v>
      </c>
      <c r="AC55" s="4">
        <v>29.665082846000001</v>
      </c>
      <c r="AD55" s="4">
        <v>40.663255360999997</v>
      </c>
      <c r="AE55" s="4">
        <v>40.702972709999997</v>
      </c>
      <c r="AF55" s="4">
        <v>40.9</v>
      </c>
      <c r="AG55" s="4">
        <v>41.6</v>
      </c>
      <c r="AI55" t="s">
        <v>119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1">
        <f t="shared" si="2"/>
        <v>11.70193683361579</v>
      </c>
      <c r="AV55" s="1">
        <f t="shared" si="4"/>
        <v>19.443750704978498</v>
      </c>
      <c r="AW55" s="1">
        <f t="shared" si="5"/>
        <v>14.76903837673774</v>
      </c>
      <c r="AX55" s="1">
        <f t="shared" si="6"/>
        <v>11.527854401512631</v>
      </c>
      <c r="AY55" s="1">
        <f t="shared" si="7"/>
        <v>20.396664883018151</v>
      </c>
      <c r="AZ55" s="1">
        <f t="shared" si="8"/>
        <v>30.348283000881672</v>
      </c>
      <c r="BA55" s="1">
        <f t="shared" si="9"/>
        <v>40.934975073362821</v>
      </c>
      <c r="BB55" s="1">
        <f t="shared" si="10"/>
        <v>40.81051806568756</v>
      </c>
      <c r="BC55" s="1">
        <f t="shared" si="11"/>
        <v>40.942484994090776</v>
      </c>
      <c r="BD55" s="1">
        <f t="shared" si="12"/>
        <v>41.616770800293374</v>
      </c>
      <c r="BE55" s="1"/>
      <c r="BF55" s="1">
        <f t="shared" si="3"/>
        <v>-5.0765713356157889</v>
      </c>
      <c r="BG55" s="1">
        <f t="shared" si="13"/>
        <v>-11.1913140569785</v>
      </c>
      <c r="BH55" s="1">
        <f t="shared" si="14"/>
        <v>-3.2276153747377405</v>
      </c>
      <c r="BI55" s="1">
        <f t="shared" si="15"/>
        <v>3.3673697784873697</v>
      </c>
      <c r="BJ55" s="1">
        <f t="shared" si="16"/>
        <v>17.003335116981848</v>
      </c>
      <c r="BK55" s="1">
        <f t="shared" si="17"/>
        <v>28.981882691118329</v>
      </c>
      <c r="BL55" s="1">
        <f t="shared" si="18"/>
        <v>40.391535648637173</v>
      </c>
      <c r="BM55" s="1">
        <f t="shared" si="19"/>
        <v>40.595427354312434</v>
      </c>
      <c r="BN55" s="1">
        <f t="shared" si="20"/>
        <v>40.857515005909221</v>
      </c>
      <c r="BO55" s="1">
        <f t="shared" si="21"/>
        <v>41.583229199706629</v>
      </c>
      <c r="BP55" s="1"/>
    </row>
    <row r="56" spans="1:68" x14ac:dyDescent="0.25">
      <c r="A56" t="s">
        <v>122</v>
      </c>
      <c r="B56" t="s">
        <v>68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124</v>
      </c>
      <c r="O56" t="s">
        <v>122</v>
      </c>
      <c r="P56" t="s">
        <v>68</v>
      </c>
      <c r="T56" s="3">
        <v>55</v>
      </c>
      <c r="U56" s="3">
        <v>55</v>
      </c>
      <c r="V56" s="3">
        <v>37</v>
      </c>
      <c r="W56" s="3">
        <v>110</v>
      </c>
      <c r="X56" s="4">
        <v>0.73001949300000002</v>
      </c>
      <c r="Y56" s="4">
        <v>3.9027777779999999</v>
      </c>
      <c r="Z56" s="4">
        <v>5.8809697859999996</v>
      </c>
      <c r="AA56" s="4">
        <v>8.4127680310000006</v>
      </c>
      <c r="AB56" s="4">
        <v>12.319200779999999</v>
      </c>
      <c r="AC56" s="4">
        <v>18.033869396</v>
      </c>
      <c r="AD56" s="4">
        <v>21.9</v>
      </c>
      <c r="AE56" s="4">
        <v>20.949317739000001</v>
      </c>
      <c r="AF56" s="4">
        <v>20.5</v>
      </c>
      <c r="AG56" s="4">
        <v>20</v>
      </c>
      <c r="AI56" t="s">
        <v>122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1">
        <f t="shared" si="2"/>
        <v>1.431895139417201</v>
      </c>
      <c r="AV56" s="1">
        <f t="shared" si="4"/>
        <v>7.6988355607414301</v>
      </c>
      <c r="AW56" s="1">
        <f t="shared" si="5"/>
        <v>13.57130862667265</v>
      </c>
      <c r="AX56" s="1">
        <f t="shared" si="6"/>
        <v>19.761122682578502</v>
      </c>
      <c r="AY56" s="1">
        <f t="shared" si="7"/>
        <v>26.6422689757255</v>
      </c>
      <c r="AZ56" s="1">
        <f t="shared" si="8"/>
        <v>34.515086933890899</v>
      </c>
      <c r="BA56" s="1">
        <f t="shared" si="9"/>
        <v>39.748286119651098</v>
      </c>
      <c r="BB56" s="1">
        <f t="shared" si="10"/>
        <v>39.472611096177104</v>
      </c>
      <c r="BC56" s="1">
        <f t="shared" si="11"/>
        <v>39.131678714330803</v>
      </c>
      <c r="BD56" s="1">
        <f t="shared" si="12"/>
        <v>38.300068296893301</v>
      </c>
      <c r="BE56" s="1"/>
      <c r="BF56" s="1">
        <f t="shared" si="3"/>
        <v>2.8143846582799004E-2</v>
      </c>
      <c r="BG56" s="1">
        <f t="shared" si="13"/>
        <v>0.10671999525856979</v>
      </c>
      <c r="BH56" s="1">
        <f t="shared" si="14"/>
        <v>-1.8093690546726506</v>
      </c>
      <c r="BI56" s="1">
        <f t="shared" si="15"/>
        <v>-2.9355866205784995</v>
      </c>
      <c r="BJ56" s="1">
        <f t="shared" si="16"/>
        <v>-2.0038674157255016</v>
      </c>
      <c r="BK56" s="1">
        <f t="shared" si="17"/>
        <v>1.5526518581091011</v>
      </c>
      <c r="BL56" s="1">
        <f t="shared" si="18"/>
        <v>4.051713880348899</v>
      </c>
      <c r="BM56" s="1">
        <f t="shared" si="19"/>
        <v>2.4260243818229021</v>
      </c>
      <c r="BN56" s="1">
        <f t="shared" si="20"/>
        <v>1.8683212856692002</v>
      </c>
      <c r="BO56" s="1">
        <f t="shared" si="21"/>
        <v>1.6999317031066994</v>
      </c>
      <c r="BP56" s="1"/>
    </row>
    <row r="57" spans="1:68" x14ac:dyDescent="0.25">
      <c r="A57" t="s">
        <v>118</v>
      </c>
      <c r="B57" t="s">
        <v>64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124</v>
      </c>
      <c r="O57" t="s">
        <v>118</v>
      </c>
      <c r="P57" t="s">
        <v>130</v>
      </c>
      <c r="Q57" t="s">
        <v>131</v>
      </c>
      <c r="T57" s="3">
        <v>56</v>
      </c>
      <c r="U57" s="3">
        <v>56</v>
      </c>
      <c r="V57" s="3">
        <v>5</v>
      </c>
      <c r="W57" s="3">
        <v>14</v>
      </c>
      <c r="X57" s="4">
        <v>3.3126827489999999</v>
      </c>
      <c r="Y57" s="4">
        <v>4.1262183239999999</v>
      </c>
      <c r="Z57" s="4">
        <v>5.7707115010000001</v>
      </c>
      <c r="AA57" s="4">
        <v>7.4476120899999998</v>
      </c>
      <c r="AB57" s="4">
        <v>18.7</v>
      </c>
      <c r="AC57" s="4">
        <v>29.665082846000001</v>
      </c>
      <c r="AD57" s="4">
        <v>40.663255360999997</v>
      </c>
      <c r="AE57" s="4">
        <v>40.702972709999997</v>
      </c>
      <c r="AF57" s="4">
        <v>40.9</v>
      </c>
      <c r="AG57" s="4">
        <v>41.6</v>
      </c>
      <c r="AI57" t="s">
        <v>118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1">
        <f t="shared" si="2"/>
        <v>4.3249431951592099</v>
      </c>
      <c r="AV57" s="1">
        <f t="shared" si="4"/>
        <v>6.9117211968321204</v>
      </c>
      <c r="AW57" s="1">
        <f t="shared" si="5"/>
        <v>8.3833340762820896</v>
      </c>
      <c r="AX57" s="1">
        <f t="shared" si="6"/>
        <v>9.2752189608996289</v>
      </c>
      <c r="AY57" s="1">
        <f t="shared" si="7"/>
        <v>19.832556639659558</v>
      </c>
      <c r="AZ57" s="1">
        <f t="shared" si="8"/>
        <v>30.327456035031098</v>
      </c>
      <c r="BA57" s="1">
        <f t="shared" si="9"/>
        <v>41.039361574082449</v>
      </c>
      <c r="BB57" s="1">
        <f t="shared" si="10"/>
        <v>40.913224377078315</v>
      </c>
      <c r="BC57" s="1">
        <f t="shared" si="11"/>
        <v>41.016553254757916</v>
      </c>
      <c r="BD57" s="1">
        <f t="shared" si="12"/>
        <v>41.664317910668714</v>
      </c>
      <c r="BE57" s="1"/>
      <c r="BF57" s="1">
        <f t="shared" si="3"/>
        <v>2.30042230284079</v>
      </c>
      <c r="BG57" s="1">
        <f t="shared" si="13"/>
        <v>1.3407154511678798</v>
      </c>
      <c r="BH57" s="1">
        <f t="shared" si="14"/>
        <v>3.1580889257179101</v>
      </c>
      <c r="BI57" s="1">
        <f t="shared" si="15"/>
        <v>5.6200052191003698</v>
      </c>
      <c r="BJ57" s="1">
        <f t="shared" si="16"/>
        <v>17.567443360340441</v>
      </c>
      <c r="BK57" s="1">
        <f t="shared" si="17"/>
        <v>29.002709656968904</v>
      </c>
      <c r="BL57" s="1">
        <f t="shared" si="18"/>
        <v>40.287149147917546</v>
      </c>
      <c r="BM57" s="1">
        <f t="shared" si="19"/>
        <v>40.49272104292168</v>
      </c>
      <c r="BN57" s="1">
        <f t="shared" si="20"/>
        <v>40.783446745242081</v>
      </c>
      <c r="BO57" s="1">
        <f t="shared" si="21"/>
        <v>41.535682089331289</v>
      </c>
      <c r="BP57" s="1"/>
    </row>
    <row r="58" spans="1:68" x14ac:dyDescent="0.25">
      <c r="A58" t="s">
        <v>120</v>
      </c>
      <c r="B58" t="s">
        <v>66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124</v>
      </c>
      <c r="O58" t="s">
        <v>120</v>
      </c>
      <c r="P58" t="s">
        <v>133</v>
      </c>
      <c r="Q58" t="s">
        <v>184</v>
      </c>
      <c r="T58" s="3">
        <v>57</v>
      </c>
      <c r="U58" s="3">
        <v>57</v>
      </c>
      <c r="V58" s="3">
        <v>49</v>
      </c>
      <c r="W58" s="3">
        <v>146</v>
      </c>
      <c r="X58" s="4">
        <v>3</v>
      </c>
      <c r="Y58" s="4">
        <v>9</v>
      </c>
      <c r="Z58" s="4">
        <v>10</v>
      </c>
      <c r="AA58" s="4">
        <v>26</v>
      </c>
      <c r="AB58" s="4">
        <v>40</v>
      </c>
      <c r="AC58" s="4">
        <v>50</v>
      </c>
      <c r="AD58" s="4">
        <v>50</v>
      </c>
      <c r="AE58" s="4">
        <v>50</v>
      </c>
      <c r="AF58" s="4">
        <v>150</v>
      </c>
      <c r="AG58" s="4">
        <v>1500</v>
      </c>
      <c r="AI58" t="s">
        <v>120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1">
        <f t="shared" si="2"/>
        <v>23.365619472541901</v>
      </c>
      <c r="AV58" s="1">
        <f t="shared" si="4"/>
        <v>68.157878603969806</v>
      </c>
      <c r="AW58" s="1">
        <f t="shared" si="5"/>
        <v>68.552315452543695</v>
      </c>
      <c r="AX58" s="1">
        <f t="shared" si="6"/>
        <v>68.001112382141997</v>
      </c>
      <c r="AY58" s="1">
        <f t="shared" si="7"/>
        <v>66.360288139171203</v>
      </c>
      <c r="AZ58" s="1">
        <f t="shared" si="8"/>
        <v>65.519928141891697</v>
      </c>
      <c r="BA58" s="1">
        <f t="shared" si="9"/>
        <v>58.844041746049442</v>
      </c>
      <c r="BB58" s="1">
        <f t="shared" si="10"/>
        <v>54.953607274891681</v>
      </c>
      <c r="BC58" s="1">
        <f t="shared" si="11"/>
        <v>152.74894088722252</v>
      </c>
      <c r="BD58" s="1">
        <f t="shared" si="12"/>
        <v>1501.5178323983184</v>
      </c>
      <c r="BE58" s="1"/>
      <c r="BF58" s="1">
        <f t="shared" si="3"/>
        <v>-17.365619472541901</v>
      </c>
      <c r="BG58" s="1">
        <f t="shared" si="13"/>
        <v>-50.157878603969799</v>
      </c>
      <c r="BH58" s="1">
        <f t="shared" si="14"/>
        <v>-48.552315452543702</v>
      </c>
      <c r="BI58" s="1">
        <f t="shared" si="15"/>
        <v>-16.001112382141997</v>
      </c>
      <c r="BJ58" s="1">
        <f t="shared" si="16"/>
        <v>13.6397118608288</v>
      </c>
      <c r="BK58" s="1">
        <f t="shared" si="17"/>
        <v>34.480071858108303</v>
      </c>
      <c r="BL58" s="1">
        <f t="shared" si="18"/>
        <v>41.155958253950558</v>
      </c>
      <c r="BM58" s="1">
        <f t="shared" si="19"/>
        <v>45.046392725108319</v>
      </c>
      <c r="BN58" s="1">
        <f t="shared" si="20"/>
        <v>147.25105911277748</v>
      </c>
      <c r="BO58" s="1">
        <f t="shared" si="21"/>
        <v>1498.4821676016816</v>
      </c>
      <c r="BP58" s="1"/>
    </row>
    <row r="59" spans="1:68" x14ac:dyDescent="0.25">
      <c r="A59" t="s">
        <v>121</v>
      </c>
      <c r="B59" t="s">
        <v>67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124</v>
      </c>
      <c r="O59" t="s">
        <v>121</v>
      </c>
      <c r="P59" t="s">
        <v>134</v>
      </c>
      <c r="Q59" t="s">
        <v>131</v>
      </c>
      <c r="T59" s="3">
        <v>58</v>
      </c>
      <c r="U59" s="3">
        <v>58</v>
      </c>
      <c r="V59" s="3">
        <v>8</v>
      </c>
      <c r="W59" s="3">
        <v>23</v>
      </c>
      <c r="X59" s="4">
        <v>3.3126827489999999</v>
      </c>
      <c r="Y59" s="4">
        <v>4.1262183239999999</v>
      </c>
      <c r="Z59" s="4">
        <v>5.7707115010000001</v>
      </c>
      <c r="AA59" s="4">
        <v>7.4476120899999998</v>
      </c>
      <c r="AB59" s="4">
        <v>18.7</v>
      </c>
      <c r="AC59" s="4">
        <v>29.665082846000001</v>
      </c>
      <c r="AD59" s="4">
        <v>40.663255360999997</v>
      </c>
      <c r="AE59" s="4">
        <v>40.702972709999997</v>
      </c>
      <c r="AF59" s="4">
        <v>40.9</v>
      </c>
      <c r="AG59" s="4">
        <v>41.6</v>
      </c>
      <c r="AI59" t="s">
        <v>121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1">
        <f t="shared" si="2"/>
        <v>3.8276887703511888</v>
      </c>
      <c r="AV59" s="1">
        <f t="shared" si="4"/>
        <v>6.4534086700042197</v>
      </c>
      <c r="AW59" s="1">
        <f t="shared" si="5"/>
        <v>9.4516631168503409</v>
      </c>
      <c r="AX59" s="1">
        <f t="shared" si="6"/>
        <v>11.62506607239126</v>
      </c>
      <c r="AY59" s="1">
        <f t="shared" si="7"/>
        <v>22.75001159641517</v>
      </c>
      <c r="AZ59" s="1">
        <f t="shared" si="8"/>
        <v>33.258097695898073</v>
      </c>
      <c r="BA59" s="1">
        <f t="shared" si="9"/>
        <v>43.680465149524579</v>
      </c>
      <c r="BB59" s="1">
        <f t="shared" si="10"/>
        <v>43.147051761538485</v>
      </c>
      <c r="BC59" s="1">
        <f t="shared" si="11"/>
        <v>42.831912010860187</v>
      </c>
      <c r="BD59" s="1">
        <f t="shared" si="12"/>
        <v>43.10119901677399</v>
      </c>
      <c r="BE59" s="1"/>
      <c r="BF59" s="1">
        <f t="shared" si="3"/>
        <v>2.797676727648811</v>
      </c>
      <c r="BG59" s="1">
        <f t="shared" si="13"/>
        <v>1.7990279779957801</v>
      </c>
      <c r="BH59" s="1">
        <f t="shared" si="14"/>
        <v>2.0897598851496602</v>
      </c>
      <c r="BI59" s="1">
        <f t="shared" si="15"/>
        <v>3.27015810760874</v>
      </c>
      <c r="BJ59" s="1">
        <f t="shared" si="16"/>
        <v>14.649988403584828</v>
      </c>
      <c r="BK59" s="1">
        <f t="shared" si="17"/>
        <v>26.072067996101932</v>
      </c>
      <c r="BL59" s="1">
        <f t="shared" si="18"/>
        <v>37.646045572475415</v>
      </c>
      <c r="BM59" s="1">
        <f t="shared" si="19"/>
        <v>38.25889365846151</v>
      </c>
      <c r="BN59" s="1">
        <f t="shared" si="20"/>
        <v>38.968087989139811</v>
      </c>
      <c r="BO59" s="1">
        <f t="shared" si="21"/>
        <v>40.098800983226013</v>
      </c>
      <c r="BP59" s="1"/>
    </row>
    <row r="60" spans="1:68" x14ac:dyDescent="0.25">
      <c r="A60" t="s">
        <v>123</v>
      </c>
      <c r="B60" t="s">
        <v>69</v>
      </c>
      <c r="C60" s="1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124</v>
      </c>
      <c r="O60" t="s">
        <v>123</v>
      </c>
      <c r="P60" t="s">
        <v>173</v>
      </c>
      <c r="Q60" t="s">
        <v>131</v>
      </c>
      <c r="T60" s="3">
        <v>59</v>
      </c>
      <c r="U60" s="3">
        <v>59</v>
      </c>
      <c r="V60" s="3">
        <v>41</v>
      </c>
      <c r="W60" s="3">
        <v>122</v>
      </c>
      <c r="X60" s="4">
        <v>0.754386</v>
      </c>
      <c r="Y60" s="4">
        <v>2.8630604289999999</v>
      </c>
      <c r="Z60" s="4">
        <v>5.5843079920000003</v>
      </c>
      <c r="AA60" s="4">
        <v>7.75</v>
      </c>
      <c r="AB60" s="4">
        <v>11.23245614</v>
      </c>
      <c r="AC60" s="4">
        <v>15.656432749</v>
      </c>
      <c r="AD60" s="4">
        <v>15.391812865</v>
      </c>
      <c r="AE60" s="4">
        <v>15.324561404000001</v>
      </c>
      <c r="AF60" s="4">
        <v>15.762670565000001</v>
      </c>
      <c r="AG60" s="4">
        <v>15.5</v>
      </c>
      <c r="AI60" t="s">
        <v>123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1">
        <f t="shared" si="2"/>
        <v>0.75438600000052936</v>
      </c>
      <c r="AV60" s="1">
        <f t="shared" si="4"/>
        <v>4.7857116992692994</v>
      </c>
      <c r="AW60" s="1">
        <f t="shared" si="5"/>
        <v>8.2604646778248902</v>
      </c>
      <c r="AX60" s="1">
        <f t="shared" si="6"/>
        <v>10.502427416096971</v>
      </c>
      <c r="AY60" s="1">
        <f t="shared" si="7"/>
        <v>13.69079370707129</v>
      </c>
      <c r="AZ60" s="1">
        <f t="shared" si="8"/>
        <v>17.687058107312691</v>
      </c>
      <c r="BA60" s="1">
        <f t="shared" si="9"/>
        <v>16.991424164916491</v>
      </c>
      <c r="BB60" s="1">
        <f t="shared" si="10"/>
        <v>16.546885816356632</v>
      </c>
      <c r="BC60" s="1">
        <f t="shared" si="11"/>
        <v>16.678017855843919</v>
      </c>
      <c r="BD60" s="1">
        <f t="shared" si="12"/>
        <v>16.176122786910277</v>
      </c>
      <c r="BE60" s="1"/>
      <c r="BF60" s="1">
        <f t="shared" si="3"/>
        <v>0.75438599999947065</v>
      </c>
      <c r="BG60" s="1">
        <f t="shared" si="13"/>
        <v>0.94040915873069997</v>
      </c>
      <c r="BH60" s="1">
        <f t="shared" si="14"/>
        <v>2.9081513061751103</v>
      </c>
      <c r="BI60" s="1">
        <f t="shared" si="15"/>
        <v>4.9975725839030298</v>
      </c>
      <c r="BJ60" s="1">
        <f t="shared" si="16"/>
        <v>8.7741185729287103</v>
      </c>
      <c r="BK60" s="1">
        <f t="shared" si="17"/>
        <v>13.62580739068731</v>
      </c>
      <c r="BL60" s="1">
        <f t="shared" si="18"/>
        <v>13.792201565083511</v>
      </c>
      <c r="BM60" s="1">
        <f t="shared" si="19"/>
        <v>14.102236991643371</v>
      </c>
      <c r="BN60" s="1">
        <f t="shared" si="20"/>
        <v>14.847323274156082</v>
      </c>
      <c r="BO60" s="1">
        <f t="shared" si="21"/>
        <v>14.823877213089725</v>
      </c>
      <c r="BP60" s="1"/>
    </row>
  </sheetData>
  <sortState ref="N1:S60">
    <sortCondition ref="O1:O60"/>
  </sortState>
  <conditionalFormatting sqref="C2:L6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7"/>
  <sheetViews>
    <sheetView workbookViewId="0">
      <selection activeCell="E177" sqref="E2:N177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26.28515625" bestFit="1" customWidth="1"/>
    <col min="6" max="14" width="10.5703125" bestFit="1" customWidth="1"/>
  </cols>
  <sheetData>
    <row r="1" spans="1:14" x14ac:dyDescent="0.25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</row>
    <row r="2" spans="1:14" x14ac:dyDescent="0.25">
      <c r="A2" s="3"/>
      <c r="B2" s="3">
        <v>24</v>
      </c>
      <c r="C2" s="3">
        <v>1</v>
      </c>
      <c r="D2" s="3">
        <v>1</v>
      </c>
      <c r="E2" t="s">
        <v>209</v>
      </c>
      <c r="F2">
        <v>10</v>
      </c>
    </row>
    <row r="3" spans="1:14" x14ac:dyDescent="0.25">
      <c r="A3" s="3">
        <v>24</v>
      </c>
      <c r="B3" s="3">
        <v>24</v>
      </c>
      <c r="C3" s="3">
        <v>1</v>
      </c>
      <c r="D3" s="3">
        <v>2</v>
      </c>
      <c r="E3" s="8">
        <v>0.96680142007932324</v>
      </c>
      <c r="F3" s="8">
        <v>1.201043507447348</v>
      </c>
      <c r="G3" s="8">
        <v>0.89774563250195616</v>
      </c>
      <c r="H3" s="8">
        <v>1.1816881389145673</v>
      </c>
      <c r="I3" s="8">
        <v>1.4351005021620329</v>
      </c>
      <c r="J3" s="8">
        <v>1.6514357468372221</v>
      </c>
      <c r="K3" s="8">
        <v>1.8305979732157809</v>
      </c>
      <c r="L3" s="8">
        <v>1.9758378205622056</v>
      </c>
      <c r="M3" s="8">
        <v>2.0917824822982358</v>
      </c>
      <c r="N3" s="8">
        <v>2.1833078305831184</v>
      </c>
    </row>
    <row r="4" spans="1:14" x14ac:dyDescent="0.25">
      <c r="A4" s="3"/>
      <c r="B4" s="3"/>
      <c r="C4" s="3"/>
      <c r="D4" s="3">
        <v>3</v>
      </c>
    </row>
    <row r="5" spans="1:14" x14ac:dyDescent="0.25">
      <c r="A5" s="3"/>
      <c r="B5" s="3">
        <v>21</v>
      </c>
      <c r="C5" s="3">
        <v>2</v>
      </c>
      <c r="D5" s="3">
        <v>4</v>
      </c>
      <c r="E5" t="s">
        <v>210</v>
      </c>
      <c r="F5">
        <v>10</v>
      </c>
    </row>
    <row r="6" spans="1:14" x14ac:dyDescent="0.25">
      <c r="A6" s="3">
        <v>21</v>
      </c>
      <c r="B6" s="3">
        <v>21</v>
      </c>
      <c r="C6" s="3">
        <v>2</v>
      </c>
      <c r="D6" s="3">
        <v>5</v>
      </c>
      <c r="E6" s="8">
        <v>8.3201014069466308E-3</v>
      </c>
      <c r="F6" s="8">
        <v>0.11764780068773753</v>
      </c>
      <c r="G6" s="8">
        <v>0.18450932729192576</v>
      </c>
      <c r="H6" s="8">
        <v>0.34341864561608493</v>
      </c>
      <c r="I6" s="8">
        <v>0.50322007693472059</v>
      </c>
      <c r="J6" s="8">
        <v>0.6460238029130192</v>
      </c>
      <c r="K6" s="8">
        <v>0.76511471469097803</v>
      </c>
      <c r="L6" s="8">
        <v>0.86020039818427396</v>
      </c>
      <c r="M6" s="8">
        <v>0.93397356951152888</v>
      </c>
      <c r="N6" s="8">
        <v>0.99010823351498356</v>
      </c>
    </row>
    <row r="7" spans="1:14" x14ac:dyDescent="0.25">
      <c r="A7" s="3"/>
      <c r="B7" s="3"/>
      <c r="C7" s="3"/>
      <c r="D7" s="3">
        <v>6</v>
      </c>
    </row>
    <row r="8" spans="1:14" x14ac:dyDescent="0.25">
      <c r="A8" s="3"/>
      <c r="B8" s="3">
        <v>53</v>
      </c>
      <c r="C8" s="3">
        <v>3</v>
      </c>
      <c r="D8" s="3">
        <v>7</v>
      </c>
      <c r="E8" t="s">
        <v>211</v>
      </c>
      <c r="F8">
        <v>10</v>
      </c>
    </row>
    <row r="9" spans="1:14" x14ac:dyDescent="0.25">
      <c r="A9" s="3">
        <v>53</v>
      </c>
      <c r="B9" s="3">
        <v>53</v>
      </c>
      <c r="C9" s="3">
        <v>3</v>
      </c>
      <c r="D9" s="3">
        <v>8</v>
      </c>
      <c r="E9" s="8">
        <v>0.18148037214188137</v>
      </c>
      <c r="F9" s="8">
        <v>0.78401857407604936</v>
      </c>
      <c r="G9" s="8">
        <v>1.1056287720349178</v>
      </c>
      <c r="H9" s="8">
        <v>2.2213896603110683</v>
      </c>
      <c r="I9" s="8">
        <v>3.7102056228076989</v>
      </c>
      <c r="J9" s="8">
        <v>5.5181596422777535</v>
      </c>
      <c r="K9" s="8">
        <v>7.5812611665161658</v>
      </c>
      <c r="L9" s="8">
        <v>9.8343091477414522</v>
      </c>
      <c r="M9" s="8">
        <v>12.215989279415369</v>
      </c>
      <c r="N9" s="8">
        <v>14.671554530056685</v>
      </c>
    </row>
    <row r="10" spans="1:14" x14ac:dyDescent="0.25">
      <c r="A10" s="3"/>
      <c r="B10" s="3"/>
      <c r="C10" s="3"/>
      <c r="D10" s="3">
        <v>9</v>
      </c>
    </row>
    <row r="11" spans="1:14" x14ac:dyDescent="0.25">
      <c r="A11" s="3"/>
      <c r="B11" s="3">
        <v>4</v>
      </c>
      <c r="C11" s="3">
        <v>4</v>
      </c>
      <c r="D11" s="3">
        <v>10</v>
      </c>
      <c r="E11" t="s">
        <v>212</v>
      </c>
      <c r="F11">
        <v>10</v>
      </c>
    </row>
    <row r="12" spans="1:14" x14ac:dyDescent="0.25">
      <c r="A12" s="3">
        <v>4</v>
      </c>
      <c r="B12" s="3">
        <v>4</v>
      </c>
      <c r="C12" s="3">
        <v>4</v>
      </c>
      <c r="D12" s="3">
        <v>11</v>
      </c>
      <c r="E12" s="8">
        <v>1.1278536066215095</v>
      </c>
      <c r="F12" s="8">
        <v>2.6156252824447015</v>
      </c>
      <c r="G12" s="8">
        <v>2.5344981867655645</v>
      </c>
      <c r="H12" s="8">
        <v>3.7975202587709047</v>
      </c>
      <c r="I12" s="8">
        <v>4.9468186000675063</v>
      </c>
      <c r="J12" s="8">
        <v>5.9204122712715064</v>
      </c>
      <c r="K12" s="8">
        <v>6.7089646234152323</v>
      </c>
      <c r="L12" s="8">
        <v>7.3290337563121648</v>
      </c>
      <c r="M12" s="8">
        <v>7.8069047634101914</v>
      </c>
      <c r="N12" s="8">
        <v>8.170069730492056</v>
      </c>
    </row>
    <row r="13" spans="1:14" x14ac:dyDescent="0.25">
      <c r="A13" s="3"/>
      <c r="B13" s="3"/>
      <c r="C13" s="3"/>
      <c r="D13" s="3">
        <v>12</v>
      </c>
    </row>
    <row r="14" spans="1:14" x14ac:dyDescent="0.25">
      <c r="A14" s="3"/>
      <c r="B14" s="3">
        <v>56</v>
      </c>
      <c r="C14" s="3">
        <v>5</v>
      </c>
      <c r="D14" s="3">
        <v>13</v>
      </c>
      <c r="E14" t="s">
        <v>213</v>
      </c>
      <c r="F14">
        <v>10</v>
      </c>
    </row>
    <row r="15" spans="1:14" x14ac:dyDescent="0.25">
      <c r="A15" s="3">
        <v>56</v>
      </c>
      <c r="B15" s="3">
        <v>56</v>
      </c>
      <c r="C15" s="3">
        <v>5</v>
      </c>
      <c r="D15" s="3">
        <v>14</v>
      </c>
      <c r="E15" s="8">
        <v>0.6538022907299359</v>
      </c>
      <c r="F15" s="8">
        <v>1.5500693429528056</v>
      </c>
      <c r="G15" s="8">
        <v>1.297559186532822</v>
      </c>
      <c r="H15" s="8">
        <v>1.6630805607127479</v>
      </c>
      <c r="I15" s="8">
        <v>1.8895918886446601</v>
      </c>
      <c r="J15" s="8">
        <v>2.0220665264508795</v>
      </c>
      <c r="K15" s="8">
        <v>2.0972877690673699</v>
      </c>
      <c r="L15" s="8">
        <v>2.1393381024830331</v>
      </c>
      <c r="M15" s="8">
        <v>2.1626487534346164</v>
      </c>
      <c r="N15" s="8">
        <v>2.1755123355683565</v>
      </c>
    </row>
    <row r="16" spans="1:14" x14ac:dyDescent="0.25">
      <c r="A16" s="3"/>
      <c r="B16" s="3"/>
      <c r="C16" s="3"/>
      <c r="D16" s="3">
        <v>15</v>
      </c>
    </row>
    <row r="17" spans="1:14" x14ac:dyDescent="0.25">
      <c r="A17" s="3"/>
      <c r="B17" s="3">
        <v>47</v>
      </c>
      <c r="C17" s="3">
        <v>6</v>
      </c>
      <c r="D17" s="3">
        <v>16</v>
      </c>
      <c r="E17" t="s">
        <v>214</v>
      </c>
      <c r="F17">
        <v>10</v>
      </c>
    </row>
    <row r="18" spans="1:14" x14ac:dyDescent="0.25">
      <c r="A18" s="3">
        <v>47</v>
      </c>
      <c r="B18" s="3">
        <v>47</v>
      </c>
      <c r="C18" s="3">
        <v>6</v>
      </c>
      <c r="D18" s="3">
        <v>17</v>
      </c>
      <c r="E18" s="8">
        <v>7.0899007288519558</v>
      </c>
      <c r="F18" s="8">
        <v>17.10916339399288</v>
      </c>
      <c r="G18" s="8">
        <v>14.192240893457235</v>
      </c>
      <c r="H18" s="8">
        <v>17.959164505037126</v>
      </c>
      <c r="I18" s="8">
        <v>20.180265139354987</v>
      </c>
      <c r="J18" s="8">
        <v>21.416155121058605</v>
      </c>
      <c r="K18" s="8">
        <v>22.084465797677698</v>
      </c>
      <c r="L18" s="8">
        <v>22.440644046576441</v>
      </c>
      <c r="M18" s="8">
        <v>22.629052265057428</v>
      </c>
      <c r="N18" s="8">
        <v>22.728326888379755</v>
      </c>
    </row>
    <row r="19" spans="1:14" x14ac:dyDescent="0.25">
      <c r="A19" s="3"/>
      <c r="B19" s="3"/>
      <c r="C19" s="3"/>
      <c r="D19" s="3">
        <v>18</v>
      </c>
    </row>
    <row r="20" spans="1:14" x14ac:dyDescent="0.25">
      <c r="A20" s="3"/>
      <c r="B20" s="3">
        <v>54</v>
      </c>
      <c r="C20" s="3">
        <v>7</v>
      </c>
      <c r="D20" s="3">
        <v>19</v>
      </c>
      <c r="E20" t="s">
        <v>215</v>
      </c>
      <c r="F20">
        <v>10</v>
      </c>
    </row>
    <row r="21" spans="1:14" x14ac:dyDescent="0.25">
      <c r="A21" s="3">
        <v>54</v>
      </c>
      <c r="B21" s="3">
        <v>54</v>
      </c>
      <c r="C21" s="3">
        <v>7</v>
      </c>
      <c r="D21" s="3">
        <v>20</v>
      </c>
      <c r="E21" s="8">
        <v>5.5544808783454771</v>
      </c>
      <c r="F21" s="8">
        <v>9.8300002046216974</v>
      </c>
      <c r="G21" s="8">
        <v>6.7146654774584107</v>
      </c>
      <c r="H21" s="8">
        <v>7.5307139397609317</v>
      </c>
      <c r="I21" s="8">
        <v>7.8700469163645757</v>
      </c>
      <c r="J21" s="8">
        <v>8.0066869473409046</v>
      </c>
      <c r="K21" s="8">
        <v>8.0610308898134519</v>
      </c>
      <c r="L21" s="8">
        <v>8.0825399609509869</v>
      </c>
      <c r="M21" s="8">
        <v>8.0910369597691503</v>
      </c>
      <c r="N21" s="8">
        <v>8.0943911198278098</v>
      </c>
    </row>
    <row r="22" spans="1:14" x14ac:dyDescent="0.25">
      <c r="A22" s="3"/>
      <c r="B22" s="3"/>
      <c r="C22" s="3"/>
      <c r="D22" s="3">
        <v>21</v>
      </c>
    </row>
    <row r="23" spans="1:14" x14ac:dyDescent="0.25">
      <c r="A23" s="3"/>
      <c r="B23" s="3">
        <v>58</v>
      </c>
      <c r="C23" s="3">
        <v>8</v>
      </c>
      <c r="D23" s="3">
        <v>22</v>
      </c>
      <c r="E23" t="s">
        <v>216</v>
      </c>
      <c r="F23">
        <v>10</v>
      </c>
    </row>
    <row r="24" spans="1:14" x14ac:dyDescent="0.25">
      <c r="A24" s="3">
        <v>58</v>
      </c>
      <c r="B24" s="3">
        <v>58</v>
      </c>
      <c r="C24" s="3">
        <v>8</v>
      </c>
      <c r="D24" s="3">
        <v>23</v>
      </c>
      <c r="E24" s="8">
        <v>0.32504772845758934</v>
      </c>
      <c r="F24" s="8">
        <v>1.1475746240400821</v>
      </c>
      <c r="G24" s="8">
        <v>1.3099776351901125</v>
      </c>
      <c r="H24" s="8">
        <v>2.1454684316683648</v>
      </c>
      <c r="I24" s="8">
        <v>2.9554707509513976</v>
      </c>
      <c r="J24" s="8">
        <v>3.6740737209310139</v>
      </c>
      <c r="K24" s="8">
        <v>4.2775156786359183</v>
      </c>
      <c r="L24" s="8">
        <v>4.7663314889436164</v>
      </c>
      <c r="M24" s="8">
        <v>5.1527138911156714</v>
      </c>
      <c r="N24" s="8">
        <v>5.452953694470466</v>
      </c>
    </row>
    <row r="25" spans="1:14" x14ac:dyDescent="0.25">
      <c r="A25" s="3"/>
      <c r="B25" s="3"/>
      <c r="C25" s="3"/>
      <c r="D25" s="3">
        <v>24</v>
      </c>
    </row>
    <row r="26" spans="1:14" x14ac:dyDescent="0.25">
      <c r="A26" s="3"/>
      <c r="B26" s="3">
        <v>20</v>
      </c>
      <c r="C26" s="3">
        <v>9</v>
      </c>
      <c r="D26" s="3">
        <v>25</v>
      </c>
      <c r="E26" t="s">
        <v>217</v>
      </c>
      <c r="F26">
        <v>10</v>
      </c>
    </row>
    <row r="27" spans="1:14" x14ac:dyDescent="0.25">
      <c r="A27" s="3">
        <v>20</v>
      </c>
      <c r="B27" s="3">
        <v>20</v>
      </c>
      <c r="C27" s="3">
        <v>9</v>
      </c>
      <c r="D27" s="3">
        <v>26</v>
      </c>
      <c r="E27" s="8">
        <v>17.038641641532575</v>
      </c>
      <c r="F27" s="8">
        <v>83.008160454667404</v>
      </c>
      <c r="G27" s="8">
        <v>113.62240648625671</v>
      </c>
      <c r="H27" s="8">
        <v>213.06250736318191</v>
      </c>
      <c r="I27" s="8">
        <v>327.53582453783014</v>
      </c>
      <c r="J27" s="8">
        <v>446.3427227651178</v>
      </c>
      <c r="K27" s="8">
        <v>561.76904896897258</v>
      </c>
      <c r="L27" s="8">
        <v>668.98719768451235</v>
      </c>
      <c r="M27" s="8">
        <v>765.45345555530685</v>
      </c>
      <c r="N27" s="8">
        <v>850.23982535739719</v>
      </c>
    </row>
    <row r="28" spans="1:14" x14ac:dyDescent="0.25">
      <c r="A28" s="3"/>
      <c r="B28" s="3"/>
      <c r="C28" s="3"/>
      <c r="D28" s="3">
        <v>27</v>
      </c>
    </row>
    <row r="29" spans="1:14" x14ac:dyDescent="0.25">
      <c r="A29" s="3"/>
      <c r="B29" s="3">
        <v>30</v>
      </c>
      <c r="C29" s="3">
        <v>10</v>
      </c>
      <c r="D29" s="3">
        <v>28</v>
      </c>
      <c r="E29" t="s">
        <v>218</v>
      </c>
      <c r="F29">
        <v>10</v>
      </c>
    </row>
    <row r="30" spans="1:14" x14ac:dyDescent="0.25">
      <c r="A30" s="3">
        <v>30</v>
      </c>
      <c r="B30" s="3">
        <v>30</v>
      </c>
      <c r="C30" s="3">
        <v>10</v>
      </c>
      <c r="D30" s="3">
        <v>29</v>
      </c>
      <c r="E30" s="8">
        <v>0.83032476311174785</v>
      </c>
      <c r="F30" s="8">
        <v>2.5949721069802685</v>
      </c>
      <c r="G30" s="8">
        <v>2.529190158058781</v>
      </c>
      <c r="H30" s="8">
        <v>3.5678121139276162</v>
      </c>
      <c r="I30" s="8">
        <v>4.3166120317950138</v>
      </c>
      <c r="J30" s="8">
        <v>4.8152252057156169</v>
      </c>
      <c r="K30" s="8">
        <v>5.1331413064745206</v>
      </c>
      <c r="L30" s="8">
        <v>5.3309045977424665</v>
      </c>
      <c r="M30" s="8">
        <v>5.452173037368822</v>
      </c>
      <c r="N30" s="8">
        <v>5.5259089072411243</v>
      </c>
    </row>
    <row r="31" spans="1:14" x14ac:dyDescent="0.25">
      <c r="A31" s="3"/>
      <c r="B31" s="3"/>
      <c r="C31" s="3"/>
      <c r="D31" s="3">
        <v>30</v>
      </c>
    </row>
    <row r="32" spans="1:14" x14ac:dyDescent="0.25">
      <c r="A32" s="3"/>
      <c r="B32" s="3">
        <v>17</v>
      </c>
      <c r="C32" s="3">
        <v>11</v>
      </c>
      <c r="D32" s="3">
        <v>31</v>
      </c>
      <c r="E32" t="s">
        <v>219</v>
      </c>
      <c r="F32">
        <v>10</v>
      </c>
    </row>
    <row r="33" spans="1:14" x14ac:dyDescent="0.25">
      <c r="A33" s="3">
        <v>17</v>
      </c>
      <c r="B33" s="3">
        <v>17</v>
      </c>
      <c r="C33" s="3">
        <v>11</v>
      </c>
      <c r="D33" s="3">
        <v>32</v>
      </c>
      <c r="E33" s="8">
        <v>0.3306022861423093</v>
      </c>
      <c r="F33" s="8">
        <v>0.8826028100111617</v>
      </c>
      <c r="G33" s="8">
        <v>0.80362351437032054</v>
      </c>
      <c r="H33" s="8">
        <v>1.0945495386234629</v>
      </c>
      <c r="I33" s="8">
        <v>1.2987891154472959</v>
      </c>
      <c r="J33" s="8">
        <v>1.4327517014447373</v>
      </c>
      <c r="K33" s="8">
        <v>1.5174204959556958</v>
      </c>
      <c r="L33" s="8">
        <v>1.5698182795292137</v>
      </c>
      <c r="M33" s="8">
        <v>1.6018502038889098</v>
      </c>
      <c r="N33" s="8">
        <v>1.6212912491662466</v>
      </c>
    </row>
    <row r="34" spans="1:14" x14ac:dyDescent="0.25">
      <c r="A34" s="3"/>
      <c r="B34" s="3"/>
      <c r="C34" s="3"/>
      <c r="D34" s="3">
        <v>33</v>
      </c>
    </row>
    <row r="35" spans="1:14" x14ac:dyDescent="0.25">
      <c r="A35" s="3"/>
      <c r="B35" s="3">
        <v>16</v>
      </c>
      <c r="C35" s="3">
        <v>12</v>
      </c>
      <c r="D35" s="3">
        <v>34</v>
      </c>
      <c r="E35" t="s">
        <v>220</v>
      </c>
      <c r="F35">
        <v>10</v>
      </c>
    </row>
    <row r="36" spans="1:14" x14ac:dyDescent="0.25">
      <c r="A36" s="3">
        <v>16</v>
      </c>
      <c r="B36" s="3">
        <v>16</v>
      </c>
      <c r="C36" s="3">
        <v>12</v>
      </c>
      <c r="D36" s="3">
        <v>35</v>
      </c>
      <c r="E36" s="8">
        <v>1.3870046531816466E-2</v>
      </c>
      <c r="F36" s="8">
        <v>4.0640956201080436E-2</v>
      </c>
      <c r="G36" s="8">
        <v>4.7604155812297808E-2</v>
      </c>
      <c r="H36" s="8">
        <v>8.3552976244132618E-2</v>
      </c>
      <c r="I36" s="8">
        <v>0.12447203178850438</v>
      </c>
      <c r="J36" s="8">
        <v>0.16708288880376057</v>
      </c>
      <c r="K36" s="8">
        <v>0.20891835708640411</v>
      </c>
      <c r="L36" s="8">
        <v>0.24833612552334275</v>
      </c>
      <c r="M36" s="8">
        <v>0.28438184183312604</v>
      </c>
      <c r="N36" s="8">
        <v>0.31661611056608496</v>
      </c>
    </row>
    <row r="37" spans="1:14" x14ac:dyDescent="0.25">
      <c r="A37" s="3"/>
      <c r="B37" s="3"/>
      <c r="C37" s="3"/>
      <c r="D37" s="3">
        <v>36</v>
      </c>
    </row>
    <row r="38" spans="1:14" x14ac:dyDescent="0.25">
      <c r="A38" s="3"/>
      <c r="B38" s="3">
        <v>2</v>
      </c>
      <c r="C38" s="3">
        <v>13</v>
      </c>
      <c r="D38" s="3">
        <v>37</v>
      </c>
      <c r="E38" t="s">
        <v>221</v>
      </c>
      <c r="F38">
        <v>10</v>
      </c>
    </row>
    <row r="39" spans="1:14" x14ac:dyDescent="0.25">
      <c r="A39" s="3">
        <v>2</v>
      </c>
      <c r="B39" s="3">
        <v>2</v>
      </c>
      <c r="C39" s="3">
        <v>13</v>
      </c>
      <c r="D39" s="3">
        <v>38</v>
      </c>
      <c r="E39" s="8">
        <v>700.49216834946981</v>
      </c>
      <c r="F39" s="8">
        <v>1277.4339773273043</v>
      </c>
      <c r="G39" s="8">
        <v>1067.1159821462768</v>
      </c>
      <c r="H39" s="8">
        <v>1390.2865921640466</v>
      </c>
      <c r="I39" s="8">
        <v>1607.0593295252604</v>
      </c>
      <c r="J39" s="8">
        <v>1744.0463095025975</v>
      </c>
      <c r="K39" s="8">
        <v>1827.8631148979864</v>
      </c>
      <c r="L39" s="8">
        <v>1878.2275958579455</v>
      </c>
      <c r="M39" s="8">
        <v>1908.1797773428082</v>
      </c>
      <c r="N39" s="8">
        <v>1925.8865759407288</v>
      </c>
    </row>
    <row r="40" spans="1:14" x14ac:dyDescent="0.25">
      <c r="A40" s="3"/>
      <c r="B40" s="3"/>
      <c r="C40" s="3"/>
      <c r="D40" s="3">
        <v>39</v>
      </c>
    </row>
    <row r="41" spans="1:14" x14ac:dyDescent="0.25">
      <c r="A41" s="3"/>
      <c r="B41" s="3">
        <v>50</v>
      </c>
      <c r="C41" s="3">
        <v>14</v>
      </c>
      <c r="D41" s="3">
        <v>40</v>
      </c>
      <c r="E41" t="s">
        <v>222</v>
      </c>
      <c r="F41">
        <v>10</v>
      </c>
    </row>
    <row r="42" spans="1:14" x14ac:dyDescent="0.25">
      <c r="A42" s="3">
        <v>50</v>
      </c>
      <c r="B42" s="3">
        <v>50</v>
      </c>
      <c r="C42" s="3">
        <v>14</v>
      </c>
      <c r="D42" s="3">
        <v>41</v>
      </c>
      <c r="E42" s="8">
        <v>177.8520384924</v>
      </c>
      <c r="F42" s="8">
        <v>181.10298672092387</v>
      </c>
      <c r="G42" s="8">
        <v>98.760356097527122</v>
      </c>
      <c r="H42" s="8">
        <v>100.65679434593589</v>
      </c>
      <c r="I42" s="8">
        <v>101.08321103254877</v>
      </c>
      <c r="J42" s="8">
        <v>101.17852039160522</v>
      </c>
      <c r="K42" s="8">
        <v>101.1997949009526</v>
      </c>
      <c r="L42" s="8">
        <v>101.20454228979426</v>
      </c>
      <c r="M42" s="8">
        <v>101.20560159554931</v>
      </c>
      <c r="N42" s="8">
        <v>101.20583795961426</v>
      </c>
    </row>
    <row r="43" spans="1:14" x14ac:dyDescent="0.25">
      <c r="A43" s="3"/>
      <c r="B43" s="3"/>
      <c r="C43" s="3"/>
      <c r="D43" s="3">
        <v>42</v>
      </c>
    </row>
    <row r="44" spans="1:14" x14ac:dyDescent="0.25">
      <c r="A44" s="3"/>
      <c r="B44" s="3">
        <v>3</v>
      </c>
      <c r="C44" s="3">
        <v>15</v>
      </c>
      <c r="D44" s="3">
        <v>43</v>
      </c>
      <c r="E44" t="s">
        <v>223</v>
      </c>
      <c r="F44">
        <v>10</v>
      </c>
    </row>
    <row r="45" spans="1:14" x14ac:dyDescent="0.25">
      <c r="A45" s="3">
        <v>3</v>
      </c>
      <c r="B45" s="3">
        <v>3</v>
      </c>
      <c r="C45" s="3">
        <v>15</v>
      </c>
      <c r="D45" s="3">
        <v>44</v>
      </c>
      <c r="E45" s="8">
        <v>802.32006982446251</v>
      </c>
      <c r="F45" s="8">
        <v>1432.7837226311945</v>
      </c>
      <c r="G45" s="8">
        <v>1120.2232483016521</v>
      </c>
      <c r="H45" s="8">
        <v>1409.5811076211482</v>
      </c>
      <c r="I45" s="8">
        <v>1596.6774942711015</v>
      </c>
      <c r="J45" s="8">
        <v>1711.5113451680686</v>
      </c>
      <c r="K45" s="8">
        <v>1780.0473117936222</v>
      </c>
      <c r="L45" s="8">
        <v>1820.3221528888166</v>
      </c>
      <c r="M45" s="8">
        <v>1843.7836802951344</v>
      </c>
      <c r="N45" s="8">
        <v>1857.3831508058659</v>
      </c>
    </row>
    <row r="46" spans="1:14" x14ac:dyDescent="0.25">
      <c r="A46" s="3"/>
      <c r="B46" s="3"/>
      <c r="C46" s="3"/>
      <c r="D46" s="3">
        <v>45</v>
      </c>
    </row>
    <row r="47" spans="1:14" x14ac:dyDescent="0.25">
      <c r="A47" s="3"/>
      <c r="B47" s="3">
        <v>26</v>
      </c>
      <c r="C47" s="3">
        <v>16</v>
      </c>
      <c r="D47" s="3">
        <v>46</v>
      </c>
      <c r="E47" t="s">
        <v>224</v>
      </c>
      <c r="F47">
        <v>10</v>
      </c>
    </row>
    <row r="48" spans="1:14" x14ac:dyDescent="0.25">
      <c r="A48" s="3">
        <v>26</v>
      </c>
      <c r="B48" s="3">
        <v>26</v>
      </c>
      <c r="C48" s="3">
        <v>16</v>
      </c>
      <c r="D48" s="3">
        <v>47</v>
      </c>
      <c r="E48" s="8">
        <v>5.6078187551461059E-3</v>
      </c>
      <c r="F48" s="8">
        <v>8.7209498979159451E-3</v>
      </c>
      <c r="G48" s="8">
        <v>7.1416963167402472E-3</v>
      </c>
      <c r="H48" s="8">
        <v>9.771582822261508E-3</v>
      </c>
      <c r="I48" s="8">
        <v>1.2040525924817507E-2</v>
      </c>
      <c r="J48" s="8">
        <v>1.3891898846938384E-2</v>
      </c>
      <c r="K48" s="8">
        <v>1.5349222331740112E-2</v>
      </c>
      <c r="L48" s="8">
        <v>1.6469120562279727E-2</v>
      </c>
      <c r="M48" s="8">
        <v>1.7315655283270906E-2</v>
      </c>
      <c r="N48" s="8">
        <v>1.7948244857899861E-2</v>
      </c>
    </row>
    <row r="49" spans="1:14" x14ac:dyDescent="0.25">
      <c r="A49" s="3"/>
      <c r="B49" s="3"/>
      <c r="C49" s="3"/>
      <c r="D49" s="3">
        <v>48</v>
      </c>
    </row>
    <row r="50" spans="1:14" x14ac:dyDescent="0.25">
      <c r="A50" s="3"/>
      <c r="B50" s="3">
        <v>8</v>
      </c>
      <c r="C50" s="3">
        <v>17</v>
      </c>
      <c r="D50" s="3">
        <v>49</v>
      </c>
      <c r="E50" t="s">
        <v>225</v>
      </c>
      <c r="F50">
        <v>10</v>
      </c>
    </row>
    <row r="51" spans="1:14" x14ac:dyDescent="0.25">
      <c r="A51" s="3">
        <v>8</v>
      </c>
      <c r="B51" s="3">
        <v>8</v>
      </c>
      <c r="C51" s="3">
        <v>17</v>
      </c>
      <c r="D51" s="3">
        <v>50</v>
      </c>
      <c r="E51" s="8">
        <v>0.30610598240152104</v>
      </c>
      <c r="F51" s="8">
        <v>0.53872926317585645</v>
      </c>
      <c r="G51" s="8">
        <v>0.37538702124769319</v>
      </c>
      <c r="H51" s="8">
        <v>0.42754076766721649</v>
      </c>
      <c r="I51" s="8">
        <v>0.45098999228369041</v>
      </c>
      <c r="J51" s="8">
        <v>0.46116552484190687</v>
      </c>
      <c r="K51" s="8">
        <v>0.46551710396357809</v>
      </c>
      <c r="L51" s="8">
        <v>0.46736673932768225</v>
      </c>
      <c r="M51" s="8">
        <v>0.46815090784199459</v>
      </c>
      <c r="N51" s="8">
        <v>0.46848300216716993</v>
      </c>
    </row>
    <row r="52" spans="1:14" x14ac:dyDescent="0.25">
      <c r="A52" s="3"/>
      <c r="B52" s="3"/>
      <c r="C52" s="3"/>
      <c r="D52" s="3">
        <v>51</v>
      </c>
    </row>
    <row r="53" spans="1:14" x14ac:dyDescent="0.25">
      <c r="A53" s="3"/>
      <c r="B53" s="3">
        <v>1</v>
      </c>
      <c r="C53" s="3">
        <v>18</v>
      </c>
      <c r="D53" s="3">
        <v>52</v>
      </c>
      <c r="E53" t="s">
        <v>226</v>
      </c>
      <c r="F53">
        <v>10</v>
      </c>
    </row>
    <row r="54" spans="1:14" x14ac:dyDescent="0.25">
      <c r="A54" s="3">
        <v>1</v>
      </c>
      <c r="B54" s="3">
        <v>1</v>
      </c>
      <c r="C54" s="3">
        <v>18</v>
      </c>
      <c r="D54" s="3">
        <v>53</v>
      </c>
      <c r="E54" s="8">
        <v>1.773986651336178E-2</v>
      </c>
      <c r="F54" s="8">
        <v>2.5891903772864114E-2</v>
      </c>
      <c r="G54" s="8">
        <v>2.1614632805078249E-2</v>
      </c>
      <c r="H54" s="8">
        <v>3.0965685553707128E-2</v>
      </c>
      <c r="I54" s="8">
        <v>4.0271990432780277E-2</v>
      </c>
      <c r="J54" s="8">
        <v>4.9056052252156167E-2</v>
      </c>
      <c r="K54" s="8">
        <v>5.7047878522022748E-2</v>
      </c>
      <c r="L54" s="8">
        <v>6.4128716973684385E-2</v>
      </c>
      <c r="M54" s="8">
        <v>7.0280428120163024E-2</v>
      </c>
      <c r="N54" s="8">
        <v>7.5546213478296168E-2</v>
      </c>
    </row>
    <row r="55" spans="1:14" x14ac:dyDescent="0.25">
      <c r="A55" s="3"/>
      <c r="B55" s="3"/>
      <c r="C55" s="3"/>
      <c r="D55" s="3">
        <v>54</v>
      </c>
    </row>
    <row r="56" spans="1:14" x14ac:dyDescent="0.25">
      <c r="A56" s="3"/>
      <c r="B56" s="3">
        <v>6</v>
      </c>
      <c r="C56" s="3">
        <v>19</v>
      </c>
      <c r="D56" s="3">
        <v>55</v>
      </c>
      <c r="E56" t="s">
        <v>227</v>
      </c>
      <c r="F56">
        <v>10</v>
      </c>
    </row>
    <row r="57" spans="1:14" x14ac:dyDescent="0.25">
      <c r="A57" s="3">
        <v>6</v>
      </c>
      <c r="B57" s="3">
        <v>6</v>
      </c>
      <c r="C57" s="3">
        <v>19</v>
      </c>
      <c r="D57" s="3">
        <v>56</v>
      </c>
      <c r="E57" s="8">
        <v>0.45764424947322402</v>
      </c>
      <c r="F57" s="8">
        <v>0.82993979256210959</v>
      </c>
      <c r="G57" s="8">
        <v>0.57107344796950688</v>
      </c>
      <c r="H57" s="8">
        <v>0.64234018369630141</v>
      </c>
      <c r="I57" s="8">
        <v>0.67212007327305479</v>
      </c>
      <c r="J57" s="8">
        <v>0.68416119297250144</v>
      </c>
      <c r="K57" s="8">
        <v>0.68896833952883019</v>
      </c>
      <c r="L57" s="8">
        <v>0.69087793612558634</v>
      </c>
      <c r="M57" s="8">
        <v>0.69163501547946304</v>
      </c>
      <c r="N57" s="8">
        <v>0.69193493403582473</v>
      </c>
    </row>
    <row r="58" spans="1:14" x14ac:dyDescent="0.25">
      <c r="A58" s="3"/>
      <c r="B58" s="3"/>
      <c r="C58" s="3"/>
      <c r="D58" s="3">
        <v>57</v>
      </c>
    </row>
    <row r="59" spans="1:14" x14ac:dyDescent="0.25">
      <c r="A59" s="3"/>
      <c r="B59" s="3">
        <v>18</v>
      </c>
      <c r="C59" s="3">
        <v>20</v>
      </c>
      <c r="D59" s="3">
        <v>58</v>
      </c>
      <c r="E59" t="s">
        <v>228</v>
      </c>
      <c r="F59">
        <v>10</v>
      </c>
    </row>
    <row r="60" spans="1:14" x14ac:dyDescent="0.25">
      <c r="A60" s="3">
        <v>18</v>
      </c>
      <c r="B60" s="3">
        <v>18</v>
      </c>
      <c r="C60" s="3">
        <v>20</v>
      </c>
      <c r="D60" s="3">
        <v>59</v>
      </c>
      <c r="E60" s="8">
        <v>0.19268142978677177</v>
      </c>
      <c r="F60" s="8">
        <v>1.0318023254309756</v>
      </c>
      <c r="G60" s="8">
        <v>1.588606029604652</v>
      </c>
      <c r="H60" s="8">
        <v>3.3630629238781919</v>
      </c>
      <c r="I60" s="8">
        <v>5.825191525345808</v>
      </c>
      <c r="J60" s="8">
        <v>8.9059183670674251</v>
      </c>
      <c r="K60" s="8">
        <v>12.507934152244218</v>
      </c>
      <c r="L60" s="8">
        <v>16.523231192189318</v>
      </c>
      <c r="M60" s="8">
        <v>20.844192326942469</v>
      </c>
      <c r="N60" s="8">
        <v>25.37022597037096</v>
      </c>
    </row>
    <row r="61" spans="1:14" x14ac:dyDescent="0.25">
      <c r="A61" s="3"/>
      <c r="B61" s="3"/>
      <c r="C61" s="3"/>
      <c r="D61" s="3">
        <v>60</v>
      </c>
    </row>
    <row r="62" spans="1:14" x14ac:dyDescent="0.25">
      <c r="A62" s="3"/>
      <c r="B62" s="3">
        <v>25</v>
      </c>
      <c r="C62" s="3">
        <v>21</v>
      </c>
      <c r="D62" s="3">
        <v>61</v>
      </c>
      <c r="E62" t="s">
        <v>229</v>
      </c>
      <c r="F62">
        <v>10</v>
      </c>
    </row>
    <row r="63" spans="1:14" x14ac:dyDescent="0.25">
      <c r="A63" s="3">
        <v>25</v>
      </c>
      <c r="B63" s="3">
        <v>25</v>
      </c>
      <c r="C63" s="3">
        <v>21</v>
      </c>
      <c r="D63" s="3">
        <v>62</v>
      </c>
      <c r="E63" s="8">
        <v>3.1121166090306986E-2</v>
      </c>
      <c r="F63" s="8">
        <v>0.11136663015631564</v>
      </c>
      <c r="G63" s="8">
        <v>0.13160294723076221</v>
      </c>
      <c r="H63" s="8">
        <v>0.22410373335838196</v>
      </c>
      <c r="I63" s="8">
        <v>0.32078631849800548</v>
      </c>
      <c r="J63" s="8">
        <v>0.41332202025231785</v>
      </c>
      <c r="K63" s="8">
        <v>0.49708272137927667</v>
      </c>
      <c r="L63" s="8">
        <v>0.57010414891385486</v>
      </c>
      <c r="M63" s="8">
        <v>0.63210661194343298</v>
      </c>
      <c r="N63" s="8">
        <v>0.6837602534399726</v>
      </c>
    </row>
    <row r="64" spans="1:14" x14ac:dyDescent="0.25">
      <c r="A64" s="3"/>
      <c r="B64" s="3"/>
      <c r="C64" s="3"/>
      <c r="D64" s="3">
        <v>63</v>
      </c>
    </row>
    <row r="65" spans="1:14" x14ac:dyDescent="0.25">
      <c r="A65" s="3"/>
      <c r="B65" s="3">
        <v>14</v>
      </c>
      <c r="C65" s="3">
        <v>22</v>
      </c>
      <c r="D65" s="3">
        <v>64</v>
      </c>
      <c r="E65" t="s">
        <v>230</v>
      </c>
      <c r="F65">
        <v>10</v>
      </c>
    </row>
    <row r="66" spans="1:14" x14ac:dyDescent="0.25">
      <c r="A66" s="3">
        <v>14</v>
      </c>
      <c r="B66" s="3">
        <v>14</v>
      </c>
      <c r="C66" s="3">
        <v>22</v>
      </c>
      <c r="D66" s="3">
        <v>65</v>
      </c>
      <c r="E66" s="8">
        <v>0.82366668774545748</v>
      </c>
      <c r="F66" s="8">
        <v>2.2632014336093045</v>
      </c>
      <c r="G66" s="8">
        <v>2.0231033519906716</v>
      </c>
      <c r="H66" s="8">
        <v>2.6846062709399319</v>
      </c>
      <c r="I66" s="8">
        <v>3.1106266092707395</v>
      </c>
      <c r="J66" s="8">
        <v>3.3668455580541097</v>
      </c>
      <c r="K66" s="8">
        <v>3.5155888418438357</v>
      </c>
      <c r="L66" s="8">
        <v>3.6003219211132058</v>
      </c>
      <c r="M66" s="8">
        <v>3.6480965743525475</v>
      </c>
      <c r="N66" s="8">
        <v>3.6748810496724933</v>
      </c>
    </row>
    <row r="67" spans="1:14" x14ac:dyDescent="0.25">
      <c r="A67" s="3"/>
      <c r="B67" s="3"/>
      <c r="C67" s="3"/>
      <c r="D67" s="3">
        <v>66</v>
      </c>
    </row>
    <row r="68" spans="1:14" x14ac:dyDescent="0.25">
      <c r="A68" s="3"/>
      <c r="B68" s="3">
        <v>10</v>
      </c>
      <c r="C68" s="3">
        <v>23</v>
      </c>
      <c r="D68" s="3">
        <v>67</v>
      </c>
      <c r="E68" t="s">
        <v>231</v>
      </c>
      <c r="F68">
        <v>10</v>
      </c>
    </row>
    <row r="69" spans="1:14" x14ac:dyDescent="0.25">
      <c r="A69" s="3">
        <v>10</v>
      </c>
      <c r="B69" s="3">
        <v>10</v>
      </c>
      <c r="C69" s="3">
        <v>23</v>
      </c>
      <c r="D69" s="3">
        <v>68</v>
      </c>
      <c r="E69" s="8">
        <v>5.9020268925919552</v>
      </c>
      <c r="F69" s="8">
        <v>21.347758265046412</v>
      </c>
      <c r="G69" s="8">
        <v>23.984136743830494</v>
      </c>
      <c r="H69" s="8">
        <v>38.417013982231232</v>
      </c>
      <c r="I69" s="8">
        <v>51.760174574377537</v>
      </c>
      <c r="J69" s="8">
        <v>63.05477979860521</v>
      </c>
      <c r="K69" s="8">
        <v>72.116930257871246</v>
      </c>
      <c r="L69" s="8">
        <v>79.142146030678916</v>
      </c>
      <c r="M69" s="8">
        <v>84.46508714090713</v>
      </c>
      <c r="N69" s="8">
        <v>88.435848484875351</v>
      </c>
    </row>
    <row r="70" spans="1:14" x14ac:dyDescent="0.25">
      <c r="A70" s="3"/>
      <c r="B70" s="3"/>
      <c r="C70" s="3"/>
      <c r="D70" s="3">
        <v>69</v>
      </c>
    </row>
    <row r="71" spans="1:14" x14ac:dyDescent="0.25">
      <c r="A71" s="3"/>
      <c r="B71" s="3">
        <v>42</v>
      </c>
      <c r="C71" s="3">
        <v>24</v>
      </c>
      <c r="D71" s="3">
        <v>70</v>
      </c>
      <c r="E71" t="s">
        <v>232</v>
      </c>
      <c r="F71">
        <v>10</v>
      </c>
    </row>
    <row r="72" spans="1:14" x14ac:dyDescent="0.25">
      <c r="A72" s="3">
        <v>42</v>
      </c>
      <c r="B72" s="3">
        <v>42</v>
      </c>
      <c r="C72" s="3">
        <v>24</v>
      </c>
      <c r="D72" s="3">
        <v>71</v>
      </c>
      <c r="E72" s="8">
        <v>7.2852855955448215E-2</v>
      </c>
      <c r="F72" s="8">
        <v>0.26589818079867122</v>
      </c>
      <c r="G72" s="8">
        <v>0.32770132097306576</v>
      </c>
      <c r="H72" s="8">
        <v>0.58516597987757535</v>
      </c>
      <c r="I72" s="8">
        <v>0.87861501846284407</v>
      </c>
      <c r="J72" s="8">
        <v>1.1853083708712522</v>
      </c>
      <c r="K72" s="8">
        <v>1.4883574282875178</v>
      </c>
      <c r="L72" s="8">
        <v>1.7764261868200633</v>
      </c>
      <c r="M72" s="8">
        <v>2.0427026383311757</v>
      </c>
      <c r="N72" s="8">
        <v>2.2837581451977123</v>
      </c>
    </row>
    <row r="73" spans="1:14" x14ac:dyDescent="0.25">
      <c r="A73" s="3"/>
      <c r="B73" s="3"/>
      <c r="C73" s="3"/>
      <c r="D73" s="3">
        <v>72</v>
      </c>
    </row>
    <row r="74" spans="1:14" x14ac:dyDescent="0.25">
      <c r="A74" s="3"/>
      <c r="B74" s="3">
        <v>27</v>
      </c>
      <c r="C74" s="3">
        <v>25</v>
      </c>
      <c r="D74" s="3">
        <v>73</v>
      </c>
      <c r="E74" t="s">
        <v>233</v>
      </c>
      <c r="F74">
        <v>10</v>
      </c>
    </row>
    <row r="75" spans="1:14" x14ac:dyDescent="0.25">
      <c r="A75" s="3">
        <v>27</v>
      </c>
      <c r="B75" s="3">
        <v>27</v>
      </c>
      <c r="C75" s="3">
        <v>25</v>
      </c>
      <c r="D75" s="3">
        <v>74</v>
      </c>
      <c r="E75" s="8">
        <v>1.7739733245939617</v>
      </c>
      <c r="F75" s="8">
        <v>2.1449637970355231</v>
      </c>
      <c r="G75" s="8">
        <v>1.2143964751729288</v>
      </c>
      <c r="H75" s="8">
        <v>1.2496952424295125</v>
      </c>
      <c r="I75" s="8">
        <v>1.2581539625919067</v>
      </c>
      <c r="J75" s="8">
        <v>1.2601634458134576</v>
      </c>
      <c r="K75" s="8">
        <v>1.260639850290844</v>
      </c>
      <c r="L75" s="8">
        <v>1.2607527406987535</v>
      </c>
      <c r="M75" s="8">
        <v>1.260779488522326</v>
      </c>
      <c r="N75" s="8">
        <v>1.2607858258776714</v>
      </c>
    </row>
    <row r="76" spans="1:14" x14ac:dyDescent="0.25">
      <c r="A76" s="3"/>
      <c r="B76" s="3"/>
      <c r="C76" s="3"/>
      <c r="D76" s="3">
        <v>75</v>
      </c>
    </row>
    <row r="77" spans="1:14" x14ac:dyDescent="0.25">
      <c r="A77" s="3"/>
      <c r="B77" s="3">
        <v>31</v>
      </c>
      <c r="C77" s="3">
        <v>26</v>
      </c>
      <c r="D77" s="3">
        <v>76</v>
      </c>
      <c r="E77" t="s">
        <v>234</v>
      </c>
      <c r="F77">
        <v>10</v>
      </c>
    </row>
    <row r="78" spans="1:14" x14ac:dyDescent="0.25">
      <c r="A78" s="3">
        <v>31</v>
      </c>
      <c r="B78" s="3">
        <v>31</v>
      </c>
      <c r="C78" s="3">
        <v>26</v>
      </c>
      <c r="D78" s="3">
        <v>77</v>
      </c>
      <c r="E78" s="8">
        <v>8.2129118854527459</v>
      </c>
      <c r="F78" s="8">
        <v>22.447570320192604</v>
      </c>
      <c r="G78" s="8">
        <v>20.647564377427809</v>
      </c>
      <c r="H78" s="8">
        <v>28.270005939489863</v>
      </c>
      <c r="I78" s="8">
        <v>33.642518075196989</v>
      </c>
      <c r="J78" s="8">
        <v>37.174348683748221</v>
      </c>
      <c r="K78" s="8">
        <v>39.409507584932328</v>
      </c>
      <c r="L78" s="8">
        <v>40.793816052405752</v>
      </c>
      <c r="M78" s="8">
        <v>41.640461965227395</v>
      </c>
      <c r="N78" s="8">
        <v>42.154454697358638</v>
      </c>
    </row>
    <row r="79" spans="1:14" x14ac:dyDescent="0.25">
      <c r="A79" s="3"/>
      <c r="B79" s="3"/>
      <c r="C79" s="3"/>
      <c r="D79" s="3">
        <v>78</v>
      </c>
    </row>
    <row r="80" spans="1:14" x14ac:dyDescent="0.25">
      <c r="A80" s="3"/>
      <c r="B80" s="3">
        <v>36</v>
      </c>
      <c r="C80" s="3">
        <v>27</v>
      </c>
      <c r="D80" s="3">
        <v>79</v>
      </c>
      <c r="E80" t="s">
        <v>235</v>
      </c>
      <c r="F80">
        <v>10</v>
      </c>
    </row>
    <row r="81" spans="1:14" x14ac:dyDescent="0.25">
      <c r="A81" s="3">
        <v>36</v>
      </c>
      <c r="B81" s="3">
        <v>36</v>
      </c>
      <c r="C81" s="3">
        <v>27</v>
      </c>
      <c r="D81" s="3">
        <v>80</v>
      </c>
      <c r="E81" s="8">
        <v>1.6770631840038821</v>
      </c>
      <c r="F81" s="8">
        <v>4.2898148971509427</v>
      </c>
      <c r="G81" s="8">
        <v>3.7462805555121372</v>
      </c>
      <c r="H81" s="8">
        <v>4.9311896707743292</v>
      </c>
      <c r="I81" s="8">
        <v>5.7003709897624395</v>
      </c>
      <c r="J81" s="8">
        <v>6.1688175338931499</v>
      </c>
      <c r="K81" s="8">
        <v>6.4447548436470417</v>
      </c>
      <c r="L81" s="8">
        <v>6.6043862155128767</v>
      </c>
      <c r="M81" s="8">
        <v>6.6958177926557543</v>
      </c>
      <c r="N81" s="8">
        <v>6.7478962678250145</v>
      </c>
    </row>
    <row r="82" spans="1:14" x14ac:dyDescent="0.25">
      <c r="A82" s="3"/>
      <c r="B82" s="3"/>
      <c r="C82" s="3"/>
      <c r="D82" s="3">
        <v>81</v>
      </c>
    </row>
    <row r="83" spans="1:14" x14ac:dyDescent="0.25">
      <c r="A83" s="3"/>
      <c r="B83" s="3">
        <v>7</v>
      </c>
      <c r="C83" s="3">
        <v>28</v>
      </c>
      <c r="D83" s="3">
        <v>82</v>
      </c>
      <c r="E83" t="s">
        <v>236</v>
      </c>
      <c r="F83">
        <v>10</v>
      </c>
    </row>
    <row r="84" spans="1:14" x14ac:dyDescent="0.25">
      <c r="A84" s="3">
        <v>7</v>
      </c>
      <c r="B84" s="3">
        <v>7</v>
      </c>
      <c r="C84" s="3">
        <v>28</v>
      </c>
      <c r="D84" s="3">
        <v>83</v>
      </c>
      <c r="E84" s="8">
        <v>2.1379085922431917</v>
      </c>
      <c r="F84" s="8">
        <v>5.5083720644864664</v>
      </c>
      <c r="G84" s="8">
        <v>4.6120711496682745</v>
      </c>
      <c r="H84" s="8">
        <v>5.8358826626140825</v>
      </c>
      <c r="I84" s="8">
        <v>6.5456010447028499</v>
      </c>
      <c r="J84" s="8">
        <v>6.9339766135975616</v>
      </c>
      <c r="K84" s="8">
        <v>7.1405969044795894</v>
      </c>
      <c r="L84" s="8">
        <v>7.2489795865891233</v>
      </c>
      <c r="M84" s="8">
        <v>7.3054247200753419</v>
      </c>
      <c r="N84" s="8">
        <v>7.3347129765145214</v>
      </c>
    </row>
    <row r="85" spans="1:14" x14ac:dyDescent="0.25">
      <c r="A85" s="3"/>
      <c r="B85" s="3"/>
      <c r="C85" s="3"/>
      <c r="D85" s="3">
        <v>84</v>
      </c>
    </row>
    <row r="86" spans="1:14" x14ac:dyDescent="0.25">
      <c r="A86" s="3"/>
      <c r="B86" s="3">
        <v>40</v>
      </c>
      <c r="C86" s="3">
        <v>29</v>
      </c>
      <c r="D86" s="3">
        <v>85</v>
      </c>
      <c r="E86" t="s">
        <v>237</v>
      </c>
      <c r="F86">
        <v>10</v>
      </c>
    </row>
    <row r="87" spans="1:14" x14ac:dyDescent="0.25">
      <c r="A87" s="3">
        <v>40</v>
      </c>
      <c r="B87" s="3">
        <v>40</v>
      </c>
      <c r="C87" s="3">
        <v>29</v>
      </c>
      <c r="D87" s="3">
        <v>86</v>
      </c>
      <c r="E87" s="8">
        <v>0.69753480417744074</v>
      </c>
      <c r="F87" s="8">
        <v>1.9983129703212166</v>
      </c>
      <c r="G87" s="8">
        <v>1.8758033689528082</v>
      </c>
      <c r="H87" s="8">
        <v>2.5953321784013372</v>
      </c>
      <c r="I87" s="8">
        <v>3.1065210390510138</v>
      </c>
      <c r="J87" s="8">
        <v>3.4440887601452608</v>
      </c>
      <c r="K87" s="8">
        <v>3.6582824232120004</v>
      </c>
      <c r="L87" s="8">
        <v>3.7911444541966306</v>
      </c>
      <c r="M87" s="8">
        <v>3.8724775791660275</v>
      </c>
      <c r="N87" s="8">
        <v>3.9218813130534249</v>
      </c>
    </row>
    <row r="88" spans="1:14" x14ac:dyDescent="0.25">
      <c r="A88" s="3"/>
      <c r="B88" s="3"/>
      <c r="C88" s="3"/>
      <c r="D88" s="3">
        <v>87</v>
      </c>
    </row>
    <row r="89" spans="1:14" x14ac:dyDescent="0.25">
      <c r="A89" s="3"/>
      <c r="B89" s="3">
        <v>52</v>
      </c>
      <c r="C89" s="3">
        <v>30</v>
      </c>
      <c r="D89" s="3">
        <v>88</v>
      </c>
      <c r="E89" t="s">
        <v>238</v>
      </c>
      <c r="F89">
        <v>10</v>
      </c>
    </row>
    <row r="90" spans="1:14" x14ac:dyDescent="0.25">
      <c r="A90" s="3">
        <v>52</v>
      </c>
      <c r="B90" s="3">
        <v>52</v>
      </c>
      <c r="C90" s="3">
        <v>30</v>
      </c>
      <c r="D90" s="3">
        <v>89</v>
      </c>
      <c r="E90" s="8">
        <v>3.714938980557501</v>
      </c>
      <c r="F90" s="8">
        <v>13.834787118335726</v>
      </c>
      <c r="G90" s="8">
        <v>15.172192803074164</v>
      </c>
      <c r="H90" s="8">
        <v>23.496718143761534</v>
      </c>
      <c r="I90" s="8">
        <v>30.613490947968767</v>
      </c>
      <c r="J90" s="8">
        <v>36.181877036766302</v>
      </c>
      <c r="K90" s="8">
        <v>40.318032366852876</v>
      </c>
      <c r="L90" s="8">
        <v>43.293185767388223</v>
      </c>
      <c r="M90" s="8">
        <v>45.389798573898908</v>
      </c>
      <c r="N90" s="8">
        <v>46.847707872265751</v>
      </c>
    </row>
    <row r="91" spans="1:14" x14ac:dyDescent="0.25">
      <c r="A91" s="3"/>
      <c r="B91" s="3"/>
      <c r="C91" s="3"/>
      <c r="D91" s="3">
        <v>90</v>
      </c>
    </row>
    <row r="92" spans="1:14" x14ac:dyDescent="0.25">
      <c r="A92" s="3"/>
      <c r="B92" s="3">
        <v>34</v>
      </c>
      <c r="C92" s="3">
        <v>31</v>
      </c>
      <c r="D92" s="3">
        <v>91</v>
      </c>
      <c r="E92" t="s">
        <v>239</v>
      </c>
      <c r="F92">
        <v>10</v>
      </c>
    </row>
    <row r="93" spans="1:14" x14ac:dyDescent="0.25">
      <c r="A93" s="3">
        <v>34</v>
      </c>
      <c r="B93" s="3">
        <v>34</v>
      </c>
      <c r="C93" s="3">
        <v>31</v>
      </c>
      <c r="D93" s="3">
        <v>92</v>
      </c>
      <c r="E93" s="8">
        <v>0.24050228593520132</v>
      </c>
      <c r="F93" s="8">
        <v>0.46562001982450962</v>
      </c>
      <c r="G93" s="8">
        <v>0.37334900455011777</v>
      </c>
      <c r="H93" s="8">
        <v>0.47383236038544663</v>
      </c>
      <c r="I93" s="8">
        <v>0.5380483209638357</v>
      </c>
      <c r="J93" s="8">
        <v>0.57685001031216177</v>
      </c>
      <c r="K93" s="8">
        <v>0.5996106297005781</v>
      </c>
      <c r="L93" s="8">
        <v>0.61274774845968216</v>
      </c>
      <c r="M93" s="8">
        <v>0.62026273581058355</v>
      </c>
      <c r="N93" s="8">
        <v>0.62454016486070141</v>
      </c>
    </row>
    <row r="94" spans="1:14" x14ac:dyDescent="0.25">
      <c r="A94" s="3"/>
      <c r="B94" s="3"/>
      <c r="C94" s="3"/>
      <c r="D94" s="3">
        <v>93</v>
      </c>
    </row>
    <row r="95" spans="1:14" x14ac:dyDescent="0.25">
      <c r="A95" s="3"/>
      <c r="B95" s="3">
        <v>28</v>
      </c>
      <c r="C95" s="3">
        <v>32</v>
      </c>
      <c r="D95" s="3">
        <v>94</v>
      </c>
      <c r="E95" t="s">
        <v>240</v>
      </c>
      <c r="F95">
        <v>10</v>
      </c>
    </row>
    <row r="96" spans="1:14" x14ac:dyDescent="0.25">
      <c r="A96" s="3">
        <v>28</v>
      </c>
      <c r="B96" s="3">
        <v>28</v>
      </c>
      <c r="C96" s="3">
        <v>32</v>
      </c>
      <c r="D96" s="3">
        <v>95</v>
      </c>
      <c r="E96" s="8">
        <v>0.96257964687492326</v>
      </c>
      <c r="F96" s="8">
        <v>3.4811434375095018</v>
      </c>
      <c r="G96" s="8">
        <v>3.972605334756</v>
      </c>
      <c r="H96" s="8">
        <v>6.4553786829084654</v>
      </c>
      <c r="I96" s="8">
        <v>8.8011388101373971</v>
      </c>
      <c r="J96" s="8">
        <v>10.824374801164739</v>
      </c>
      <c r="K96" s="8">
        <v>12.474750006483946</v>
      </c>
      <c r="L96" s="8">
        <v>13.773265956439181</v>
      </c>
      <c r="M96" s="8">
        <v>14.770525382504109</v>
      </c>
      <c r="N96" s="8">
        <v>15.52381218287222</v>
      </c>
    </row>
    <row r="97" spans="1:14" x14ac:dyDescent="0.25">
      <c r="A97" s="3"/>
      <c r="B97" s="3"/>
      <c r="C97" s="3"/>
      <c r="D97" s="3">
        <v>96</v>
      </c>
    </row>
    <row r="98" spans="1:14" x14ac:dyDescent="0.25">
      <c r="A98" s="3"/>
      <c r="B98" s="3">
        <v>38</v>
      </c>
      <c r="C98" s="3">
        <v>33</v>
      </c>
      <c r="D98" s="3">
        <v>97</v>
      </c>
      <c r="E98" t="s">
        <v>241</v>
      </c>
      <c r="F98">
        <v>10</v>
      </c>
    </row>
    <row r="99" spans="1:14" x14ac:dyDescent="0.25">
      <c r="A99" s="3">
        <v>38</v>
      </c>
      <c r="B99" s="3">
        <v>38</v>
      </c>
      <c r="C99" s="3">
        <v>33</v>
      </c>
      <c r="D99" s="3">
        <v>98</v>
      </c>
      <c r="E99" s="8">
        <v>16.657657804003971</v>
      </c>
      <c r="F99" s="8">
        <v>41.258979841234357</v>
      </c>
      <c r="G99" s="8">
        <v>35.157014265190959</v>
      </c>
      <c r="H99" s="8">
        <v>45.448008562819183</v>
      </c>
      <c r="I99" s="8">
        <v>51.865888118930961</v>
      </c>
      <c r="J99" s="8">
        <v>55.631911379072342</v>
      </c>
      <c r="K99" s="8">
        <v>57.774148242342747</v>
      </c>
      <c r="L99" s="8">
        <v>58.972867197788226</v>
      </c>
      <c r="M99" s="8">
        <v>59.637729596273431</v>
      </c>
      <c r="N99" s="8">
        <v>60.004728480442743</v>
      </c>
    </row>
    <row r="100" spans="1:14" x14ac:dyDescent="0.25">
      <c r="A100" s="3"/>
      <c r="B100" s="3"/>
      <c r="C100" s="3"/>
      <c r="D100" s="3">
        <v>99</v>
      </c>
    </row>
    <row r="101" spans="1:14" x14ac:dyDescent="0.25">
      <c r="A101" s="3"/>
      <c r="B101" s="3">
        <v>12</v>
      </c>
      <c r="C101" s="3">
        <v>34</v>
      </c>
      <c r="D101" s="3">
        <v>100</v>
      </c>
      <c r="E101" t="s">
        <v>242</v>
      </c>
      <c r="F101">
        <v>10</v>
      </c>
    </row>
    <row r="102" spans="1:14" x14ac:dyDescent="0.25">
      <c r="A102" s="3">
        <v>12</v>
      </c>
      <c r="B102" s="3">
        <v>12</v>
      </c>
      <c r="C102" s="3">
        <v>34</v>
      </c>
      <c r="D102" s="3">
        <v>101</v>
      </c>
      <c r="E102" s="8">
        <v>4.5321488167523425</v>
      </c>
      <c r="F102" s="8">
        <v>6.0555262865742465</v>
      </c>
      <c r="G102" s="8">
        <v>3.5446931382806026</v>
      </c>
      <c r="H102" s="8">
        <v>3.6885544260026029</v>
      </c>
      <c r="I102" s="8">
        <v>3.7267028950873979</v>
      </c>
      <c r="J102" s="8">
        <v>3.7366950900244662</v>
      </c>
      <c r="K102" s="8">
        <v>3.7393039914757265</v>
      </c>
      <c r="L102" s="8">
        <v>3.7399845935483564</v>
      </c>
      <c r="M102" s="8">
        <v>3.7401621084028225</v>
      </c>
      <c r="N102" s="8">
        <v>3.7402084052674245</v>
      </c>
    </row>
    <row r="103" spans="1:14" x14ac:dyDescent="0.25">
      <c r="A103" s="3"/>
      <c r="B103" s="3"/>
      <c r="C103" s="3"/>
      <c r="D103" s="3">
        <v>102</v>
      </c>
    </row>
    <row r="104" spans="1:14" x14ac:dyDescent="0.25">
      <c r="A104" s="3"/>
      <c r="B104" s="3">
        <v>46</v>
      </c>
      <c r="C104" s="3">
        <v>35</v>
      </c>
      <c r="D104" s="3">
        <v>103</v>
      </c>
      <c r="E104" t="s">
        <v>243</v>
      </c>
      <c r="F104">
        <v>10</v>
      </c>
    </row>
    <row r="105" spans="1:14" x14ac:dyDescent="0.25">
      <c r="A105" s="3">
        <v>46</v>
      </c>
      <c r="B105" s="3">
        <v>46</v>
      </c>
      <c r="C105" s="3">
        <v>35</v>
      </c>
      <c r="D105" s="3">
        <v>104</v>
      </c>
      <c r="E105" s="8">
        <v>12.744334797065177</v>
      </c>
      <c r="F105" s="8">
        <v>15.903339871961098</v>
      </c>
      <c r="G105" s="8">
        <v>11.074800084035946</v>
      </c>
      <c r="H105" s="8">
        <v>13.373700651874932</v>
      </c>
      <c r="I105" s="8">
        <v>14.951291165810357</v>
      </c>
      <c r="J105" s="8">
        <v>15.992296133597042</v>
      </c>
      <c r="K105" s="8">
        <v>16.66369223694074</v>
      </c>
      <c r="L105" s="8">
        <v>17.090820219148576</v>
      </c>
      <c r="M105" s="8">
        <v>17.360297747526495</v>
      </c>
      <c r="N105" s="8">
        <v>17.529446872100028</v>
      </c>
    </row>
    <row r="106" spans="1:14" x14ac:dyDescent="0.25">
      <c r="A106" s="3"/>
      <c r="B106" s="3"/>
      <c r="C106" s="3"/>
      <c r="D106" s="3">
        <v>105</v>
      </c>
    </row>
    <row r="107" spans="1:14" x14ac:dyDescent="0.25">
      <c r="A107" s="3"/>
      <c r="B107" s="3">
        <v>49</v>
      </c>
      <c r="C107" s="3">
        <v>36</v>
      </c>
      <c r="D107" s="3">
        <v>106</v>
      </c>
      <c r="E107" t="s">
        <v>244</v>
      </c>
      <c r="F107">
        <v>10</v>
      </c>
    </row>
    <row r="108" spans="1:14" x14ac:dyDescent="0.25">
      <c r="A108" s="3">
        <v>49</v>
      </c>
      <c r="B108" s="3">
        <v>49</v>
      </c>
      <c r="C108" s="3">
        <v>36</v>
      </c>
      <c r="D108" s="3">
        <v>107</v>
      </c>
      <c r="E108" s="8">
        <v>0.7385186076777831</v>
      </c>
      <c r="F108" s="8">
        <v>2.5973498703004059</v>
      </c>
      <c r="G108" s="8">
        <v>2.9548539954281643</v>
      </c>
      <c r="H108" s="8">
        <v>4.8249883267021101</v>
      </c>
      <c r="I108" s="8">
        <v>6.6293594937709051</v>
      </c>
      <c r="J108" s="8">
        <v>8.2228006646792871</v>
      </c>
      <c r="K108" s="8">
        <v>9.5550475835774265</v>
      </c>
      <c r="L108" s="8">
        <v>10.62973983512337</v>
      </c>
      <c r="M108" s="8">
        <v>11.475845660909288</v>
      </c>
      <c r="N108" s="8">
        <v>12.130804285072358</v>
      </c>
    </row>
    <row r="109" spans="1:14" x14ac:dyDescent="0.25">
      <c r="A109" s="3"/>
      <c r="B109" s="3"/>
      <c r="C109" s="3"/>
      <c r="D109" s="3">
        <v>108</v>
      </c>
    </row>
    <row r="110" spans="1:14" x14ac:dyDescent="0.25">
      <c r="A110" s="3"/>
      <c r="B110" s="3">
        <v>55</v>
      </c>
      <c r="C110" s="3">
        <v>37</v>
      </c>
      <c r="D110" s="3">
        <v>109</v>
      </c>
      <c r="E110" t="s">
        <v>245</v>
      </c>
      <c r="F110">
        <v>10</v>
      </c>
    </row>
    <row r="111" spans="1:14" x14ac:dyDescent="0.25">
      <c r="A111" s="3">
        <v>55</v>
      </c>
      <c r="B111" s="3">
        <v>55</v>
      </c>
      <c r="C111" s="3">
        <v>37</v>
      </c>
      <c r="D111" s="3">
        <v>110</v>
      </c>
      <c r="E111" s="8">
        <v>0.44223887459314354</v>
      </c>
      <c r="F111" s="8">
        <v>1.8132490294919945</v>
      </c>
      <c r="G111" s="8">
        <v>2.4446922828805264</v>
      </c>
      <c r="H111" s="8">
        <v>4.714363213196247</v>
      </c>
      <c r="I111" s="8">
        <v>7.5789768523413432</v>
      </c>
      <c r="J111" s="8">
        <v>10.875220359919506</v>
      </c>
      <c r="K111" s="8">
        <v>14.444877583849728</v>
      </c>
      <c r="L111" s="8">
        <v>18.149536255285152</v>
      </c>
      <c r="M111" s="8">
        <v>21.875871998151318</v>
      </c>
      <c r="N111" s="8">
        <v>25.535885657529978</v>
      </c>
    </row>
    <row r="112" spans="1:14" x14ac:dyDescent="0.25">
      <c r="A112" s="3"/>
      <c r="B112" s="3"/>
      <c r="C112" s="3"/>
      <c r="D112" s="3">
        <v>111</v>
      </c>
    </row>
    <row r="113" spans="1:14" x14ac:dyDescent="0.25">
      <c r="A113" s="3"/>
      <c r="B113" s="3">
        <v>41</v>
      </c>
      <c r="C113" s="3">
        <v>38</v>
      </c>
      <c r="D113" s="3">
        <v>112</v>
      </c>
      <c r="E113" t="s">
        <v>246</v>
      </c>
      <c r="F113">
        <v>10</v>
      </c>
    </row>
    <row r="114" spans="1:14" x14ac:dyDescent="0.25">
      <c r="A114" s="3">
        <v>41</v>
      </c>
      <c r="B114" s="3">
        <v>41</v>
      </c>
      <c r="C114" s="3">
        <v>38</v>
      </c>
      <c r="D114" s="3">
        <v>113</v>
      </c>
      <c r="E114" s="8">
        <v>10.19710265102967</v>
      </c>
      <c r="F114" s="8">
        <v>23.934327720090355</v>
      </c>
      <c r="G114" s="8">
        <v>24.863557902762334</v>
      </c>
      <c r="H114" s="8">
        <v>40.185686660655065</v>
      </c>
      <c r="I114" s="8">
        <v>56.217508836622201</v>
      </c>
      <c r="J114" s="8">
        <v>71.738804394750147</v>
      </c>
      <c r="K114" s="8">
        <v>86.015232469122466</v>
      </c>
      <c r="L114" s="8">
        <v>98.687849711618071</v>
      </c>
      <c r="M114" s="8">
        <v>109.65301836610274</v>
      </c>
      <c r="N114" s="8">
        <v>118.96387702089399</v>
      </c>
    </row>
    <row r="115" spans="1:14" x14ac:dyDescent="0.25">
      <c r="A115" s="3"/>
      <c r="B115" s="3"/>
      <c r="C115" s="3"/>
      <c r="D115" s="3">
        <v>114</v>
      </c>
    </row>
    <row r="116" spans="1:14" x14ac:dyDescent="0.25">
      <c r="A116" s="3"/>
      <c r="B116" s="3">
        <v>15</v>
      </c>
      <c r="C116" s="3">
        <v>39</v>
      </c>
      <c r="D116" s="3">
        <v>115</v>
      </c>
      <c r="E116" t="s">
        <v>247</v>
      </c>
      <c r="F116">
        <v>10</v>
      </c>
    </row>
    <row r="117" spans="1:14" x14ac:dyDescent="0.25">
      <c r="A117" s="3">
        <v>15</v>
      </c>
      <c r="B117" s="3">
        <v>15</v>
      </c>
      <c r="C117" s="3">
        <v>39</v>
      </c>
      <c r="D117" s="3">
        <v>116</v>
      </c>
      <c r="E117" s="8">
        <v>0.14392245016895835</v>
      </c>
      <c r="F117" s="8">
        <v>0.59193196971787942</v>
      </c>
      <c r="G117" s="8">
        <v>0.75820502227389042</v>
      </c>
      <c r="H117" s="8">
        <v>1.365555062688222</v>
      </c>
      <c r="I117" s="8">
        <v>2.0389082647925507</v>
      </c>
      <c r="J117" s="8">
        <v>2.7155815515432389</v>
      </c>
      <c r="K117" s="8">
        <v>3.3542626017460826</v>
      </c>
      <c r="L117" s="8">
        <v>3.9319598729578358</v>
      </c>
      <c r="M117" s="8">
        <v>4.4389852253373157</v>
      </c>
      <c r="N117" s="8">
        <v>4.8743166616569047</v>
      </c>
    </row>
    <row r="118" spans="1:14" x14ac:dyDescent="0.25">
      <c r="A118" s="3"/>
      <c r="B118" s="3"/>
      <c r="C118" s="3"/>
      <c r="D118" s="3">
        <v>117</v>
      </c>
    </row>
    <row r="119" spans="1:14" x14ac:dyDescent="0.25">
      <c r="A119" s="3"/>
      <c r="B119" s="3">
        <v>19</v>
      </c>
      <c r="C119" s="3">
        <v>40</v>
      </c>
      <c r="D119" s="3">
        <v>118</v>
      </c>
      <c r="E119" t="s">
        <v>248</v>
      </c>
      <c r="F119">
        <v>10</v>
      </c>
    </row>
    <row r="120" spans="1:14" x14ac:dyDescent="0.25">
      <c r="A120" s="3">
        <v>19</v>
      </c>
      <c r="B120" s="3">
        <v>19</v>
      </c>
      <c r="C120" s="3">
        <v>40</v>
      </c>
      <c r="D120" s="3">
        <v>119</v>
      </c>
      <c r="E120" s="8">
        <v>5.648641311478718</v>
      </c>
      <c r="F120" s="8">
        <v>8.5175230865589047</v>
      </c>
      <c r="G120" s="8">
        <v>5.2483092566202467</v>
      </c>
      <c r="H120" s="8">
        <v>5.5743207544244111</v>
      </c>
      <c r="I120" s="8">
        <v>5.6751362736116988</v>
      </c>
      <c r="J120" s="8">
        <v>5.7057416034302735</v>
      </c>
      <c r="K120" s="8">
        <v>5.7149816134712061</v>
      </c>
      <c r="L120" s="8">
        <v>5.7177666360308228</v>
      </c>
      <c r="M120" s="8">
        <v>5.7186056488304944</v>
      </c>
      <c r="N120" s="8">
        <v>5.718858370971315</v>
      </c>
    </row>
    <row r="121" spans="1:14" x14ac:dyDescent="0.25">
      <c r="A121" s="3"/>
      <c r="B121" s="3"/>
      <c r="C121" s="3"/>
      <c r="D121" s="3">
        <v>120</v>
      </c>
    </row>
    <row r="122" spans="1:14" x14ac:dyDescent="0.25">
      <c r="A122" s="3"/>
      <c r="B122" s="3">
        <v>59</v>
      </c>
      <c r="C122" s="3">
        <v>41</v>
      </c>
      <c r="D122" s="3">
        <v>121</v>
      </c>
      <c r="E122" t="s">
        <v>249</v>
      </c>
      <c r="F122">
        <v>10</v>
      </c>
    </row>
    <row r="123" spans="1:14" x14ac:dyDescent="0.25">
      <c r="A123" s="3">
        <v>59</v>
      </c>
      <c r="B123" s="3">
        <v>59</v>
      </c>
      <c r="C123" s="3">
        <v>41</v>
      </c>
      <c r="D123" s="3">
        <v>122</v>
      </c>
      <c r="E123" s="8">
        <v>0.16111566652593942</v>
      </c>
      <c r="F123" s="8">
        <v>0.49194069840448662</v>
      </c>
      <c r="G123" s="8">
        <v>0.51358601778473434</v>
      </c>
      <c r="H123" s="8">
        <v>0.78882875939442743</v>
      </c>
      <c r="I123" s="8">
        <v>1.034662516101559</v>
      </c>
      <c r="J123" s="8">
        <v>1.2377250519328276</v>
      </c>
      <c r="K123" s="8">
        <v>1.3976861819244739</v>
      </c>
      <c r="L123" s="8">
        <v>1.5199186231601398</v>
      </c>
      <c r="M123" s="8">
        <v>1.6114533522445342</v>
      </c>
      <c r="N123" s="8">
        <v>1.6790656309355565</v>
      </c>
    </row>
    <row r="124" spans="1:14" x14ac:dyDescent="0.25">
      <c r="A124" s="3"/>
      <c r="B124" s="3"/>
      <c r="C124" s="3"/>
      <c r="D124" s="3">
        <v>123</v>
      </c>
    </row>
    <row r="125" spans="1:14" x14ac:dyDescent="0.25">
      <c r="A125" s="3"/>
      <c r="B125" s="3">
        <v>11</v>
      </c>
      <c r="C125" s="3">
        <v>42</v>
      </c>
      <c r="D125" s="3">
        <v>124</v>
      </c>
      <c r="E125" t="s">
        <v>250</v>
      </c>
      <c r="F125">
        <v>10</v>
      </c>
    </row>
    <row r="126" spans="1:14" x14ac:dyDescent="0.25">
      <c r="A126" s="3">
        <v>11</v>
      </c>
      <c r="B126" s="3">
        <v>11</v>
      </c>
      <c r="C126" s="3">
        <v>42</v>
      </c>
      <c r="D126" s="3">
        <v>125</v>
      </c>
      <c r="E126" s="8">
        <v>41.790969161900463</v>
      </c>
      <c r="F126" s="8">
        <v>60.049834577348491</v>
      </c>
      <c r="G126" s="8">
        <v>36.146587577156993</v>
      </c>
      <c r="H126" s="8">
        <v>38.008314066815345</v>
      </c>
      <c r="I126" s="8">
        <v>38.543126576313149</v>
      </c>
      <c r="J126" s="8">
        <v>38.69438183486055</v>
      </c>
      <c r="K126" s="8">
        <v>38.736973882467943</v>
      </c>
      <c r="L126" s="8">
        <v>38.748952759676989</v>
      </c>
      <c r="M126" s="8">
        <v>38.752320624721648</v>
      </c>
      <c r="N126" s="8">
        <v>38.753267409705209</v>
      </c>
    </row>
    <row r="127" spans="1:14" x14ac:dyDescent="0.25">
      <c r="A127" s="3"/>
      <c r="B127" s="3"/>
      <c r="C127" s="3"/>
      <c r="D127" s="3">
        <v>126</v>
      </c>
    </row>
    <row r="128" spans="1:14" x14ac:dyDescent="0.25">
      <c r="A128" s="3"/>
      <c r="B128" s="3">
        <v>44</v>
      </c>
      <c r="C128" s="3">
        <v>43</v>
      </c>
      <c r="D128" s="3">
        <v>127</v>
      </c>
      <c r="E128" t="s">
        <v>251</v>
      </c>
      <c r="F128">
        <v>10</v>
      </c>
    </row>
    <row r="129" spans="1:14" x14ac:dyDescent="0.25">
      <c r="A129" s="3">
        <v>44</v>
      </c>
      <c r="B129" s="3">
        <v>44</v>
      </c>
      <c r="C129" s="3">
        <v>43</v>
      </c>
      <c r="D129" s="3">
        <v>128</v>
      </c>
      <c r="E129" s="8">
        <v>15.945355765374739</v>
      </c>
      <c r="F129" s="8">
        <v>26.223036683600331</v>
      </c>
      <c r="G129" s="8">
        <v>19.451681836879537</v>
      </c>
      <c r="H129" s="8">
        <v>23.603313252159399</v>
      </c>
      <c r="I129" s="8">
        <v>26.075672898795101</v>
      </c>
      <c r="J129" s="8">
        <v>27.481486382746308</v>
      </c>
      <c r="K129" s="8">
        <v>28.262145440401916</v>
      </c>
      <c r="L129" s="8">
        <v>28.690292433371784</v>
      </c>
      <c r="M129" s="8">
        <v>28.923556620150688</v>
      </c>
      <c r="N129" s="8">
        <v>29.050193703116985</v>
      </c>
    </row>
    <row r="130" spans="1:14" x14ac:dyDescent="0.25">
      <c r="A130" s="3"/>
      <c r="B130" s="3"/>
      <c r="C130" s="3"/>
      <c r="D130" s="3">
        <v>129</v>
      </c>
    </row>
    <row r="131" spans="1:14" x14ac:dyDescent="0.25">
      <c r="A131" s="3"/>
      <c r="B131" s="3">
        <v>45</v>
      </c>
      <c r="C131" s="3">
        <v>44</v>
      </c>
      <c r="D131" s="3">
        <v>130</v>
      </c>
      <c r="E131" t="s">
        <v>252</v>
      </c>
      <c r="F131">
        <v>10</v>
      </c>
    </row>
    <row r="132" spans="1:14" x14ac:dyDescent="0.25">
      <c r="A132" s="3">
        <v>45</v>
      </c>
      <c r="B132" s="3">
        <v>45</v>
      </c>
      <c r="C132" s="3">
        <v>44</v>
      </c>
      <c r="D132" s="3">
        <v>131</v>
      </c>
      <c r="E132" s="8">
        <v>79.823808334387564</v>
      </c>
      <c r="F132" s="8">
        <v>118.40410423949261</v>
      </c>
      <c r="G132" s="8">
        <v>82.745857862840822</v>
      </c>
      <c r="H132" s="8">
        <v>96.641377820742477</v>
      </c>
      <c r="I132" s="8">
        <v>104.17118222989453</v>
      </c>
      <c r="J132" s="8">
        <v>108.09333774337152</v>
      </c>
      <c r="K132" s="8">
        <v>110.09773781280494</v>
      </c>
      <c r="L132" s="8">
        <v>111.11251207601698</v>
      </c>
      <c r="M132" s="8">
        <v>111.62387622098001</v>
      </c>
      <c r="N132" s="8">
        <v>111.88096354366522</v>
      </c>
    </row>
    <row r="133" spans="1:14" x14ac:dyDescent="0.25">
      <c r="A133" s="3"/>
      <c r="B133" s="3"/>
      <c r="C133" s="3"/>
      <c r="D133" s="3">
        <v>132</v>
      </c>
    </row>
    <row r="134" spans="1:14" x14ac:dyDescent="0.25">
      <c r="A134" s="3"/>
      <c r="B134" s="3">
        <v>13</v>
      </c>
      <c r="C134" s="3">
        <v>45</v>
      </c>
      <c r="D134" s="3">
        <v>133</v>
      </c>
      <c r="E134" t="s">
        <v>253</v>
      </c>
      <c r="F134">
        <v>10</v>
      </c>
    </row>
    <row r="135" spans="1:14" x14ac:dyDescent="0.25">
      <c r="A135" s="3">
        <v>13</v>
      </c>
      <c r="B135" s="3">
        <v>13</v>
      </c>
      <c r="C135" s="3">
        <v>45</v>
      </c>
      <c r="D135" s="3">
        <v>134</v>
      </c>
      <c r="E135" s="8">
        <v>2226.5065881614214</v>
      </c>
      <c r="F135" s="8">
        <v>1616.725753551156</v>
      </c>
      <c r="G135" s="8">
        <v>810.72766416430682</v>
      </c>
      <c r="H135" s="8">
        <v>810.80972673468216</v>
      </c>
      <c r="I135" s="8">
        <v>810.81257160649034</v>
      </c>
      <c r="J135" s="8">
        <v>810.81267022653708</v>
      </c>
      <c r="K135" s="8">
        <v>810.81267364528492</v>
      </c>
      <c r="L135" s="8">
        <v>810.81267376380003</v>
      </c>
      <c r="M135" s="8">
        <v>810.81267376790697</v>
      </c>
      <c r="N135" s="8">
        <v>810.81267376804931</v>
      </c>
    </row>
    <row r="136" spans="1:14" x14ac:dyDescent="0.25">
      <c r="A136" s="3"/>
      <c r="B136" s="3"/>
      <c r="C136" s="3"/>
      <c r="D136" s="3">
        <v>135</v>
      </c>
    </row>
    <row r="137" spans="1:14" x14ac:dyDescent="0.25">
      <c r="A137" s="3"/>
      <c r="B137" s="3">
        <v>5</v>
      </c>
      <c r="C137" s="3">
        <v>46</v>
      </c>
      <c r="D137" s="3">
        <v>136</v>
      </c>
      <c r="E137" t="s">
        <v>254</v>
      </c>
      <c r="F137">
        <v>10</v>
      </c>
    </row>
    <row r="138" spans="1:14" x14ac:dyDescent="0.25">
      <c r="A138" s="3">
        <v>5</v>
      </c>
      <c r="B138" s="3">
        <v>5</v>
      </c>
      <c r="C138" s="3">
        <v>46</v>
      </c>
      <c r="D138" s="3">
        <v>137</v>
      </c>
      <c r="E138" s="8">
        <v>517.51436112173838</v>
      </c>
      <c r="F138" s="8">
        <v>350.28387180072167</v>
      </c>
      <c r="G138" s="8">
        <v>175.15909510951838</v>
      </c>
      <c r="H138" s="8">
        <v>175.15920619757097</v>
      </c>
      <c r="I138" s="8">
        <v>175.15920691672713</v>
      </c>
      <c r="J138" s="8">
        <v>175.15920692138275</v>
      </c>
      <c r="K138" s="8">
        <v>175.1592069214129</v>
      </c>
      <c r="L138" s="8">
        <v>175.15920692141316</v>
      </c>
      <c r="M138" s="8">
        <v>175.15920692141316</v>
      </c>
      <c r="N138" s="8">
        <v>175.15920692141316</v>
      </c>
    </row>
    <row r="139" spans="1:14" x14ac:dyDescent="0.25">
      <c r="A139" s="3"/>
      <c r="B139" s="3"/>
      <c r="C139" s="3"/>
      <c r="D139" s="3">
        <v>138</v>
      </c>
    </row>
    <row r="140" spans="1:14" x14ac:dyDescent="0.25">
      <c r="A140" s="3"/>
      <c r="B140" s="3">
        <v>32</v>
      </c>
      <c r="C140" s="3">
        <v>47</v>
      </c>
      <c r="D140" s="3">
        <v>139</v>
      </c>
      <c r="E140" t="s">
        <v>255</v>
      </c>
      <c r="F140">
        <v>10</v>
      </c>
    </row>
    <row r="141" spans="1:14" x14ac:dyDescent="0.25">
      <c r="A141" s="3">
        <v>32</v>
      </c>
      <c r="B141" s="3">
        <v>32</v>
      </c>
      <c r="C141" s="3">
        <v>47</v>
      </c>
      <c r="D141" s="3">
        <v>140</v>
      </c>
      <c r="E141" s="8">
        <v>758.86132144120597</v>
      </c>
      <c r="F141" s="8">
        <v>567.19447396690418</v>
      </c>
      <c r="G141" s="8">
        <v>284.83524531509318</v>
      </c>
      <c r="H141" s="8">
        <v>284.88341677889042</v>
      </c>
      <c r="I141" s="8">
        <v>284.88528843819455</v>
      </c>
      <c r="J141" s="8">
        <v>284.88536115575619</v>
      </c>
      <c r="K141" s="8">
        <v>284.88536398096716</v>
      </c>
      <c r="L141" s="8">
        <v>284.88536409073151</v>
      </c>
      <c r="M141" s="8">
        <v>284.88536409499727</v>
      </c>
      <c r="N141" s="8">
        <v>284.88536409516166</v>
      </c>
    </row>
    <row r="142" spans="1:14" x14ac:dyDescent="0.25">
      <c r="A142" s="3"/>
      <c r="B142" s="3"/>
      <c r="C142" s="3"/>
      <c r="D142" s="3">
        <v>141</v>
      </c>
    </row>
    <row r="143" spans="1:14" x14ac:dyDescent="0.25">
      <c r="A143" s="3"/>
      <c r="B143" s="3">
        <v>33</v>
      </c>
      <c r="C143" s="3">
        <v>48</v>
      </c>
      <c r="D143" s="3">
        <v>142</v>
      </c>
      <c r="E143" t="s">
        <v>256</v>
      </c>
      <c r="F143">
        <v>10</v>
      </c>
    </row>
    <row r="144" spans="1:14" x14ac:dyDescent="0.25">
      <c r="A144" s="3">
        <v>33</v>
      </c>
      <c r="B144" s="3">
        <v>33</v>
      </c>
      <c r="C144" s="3">
        <v>48</v>
      </c>
      <c r="D144" s="3">
        <v>143</v>
      </c>
      <c r="E144" s="8">
        <v>2339.6812660356245</v>
      </c>
      <c r="F144" s="8">
        <v>1668.9952447417916</v>
      </c>
      <c r="G144" s="8">
        <v>835.89775699426309</v>
      </c>
      <c r="H144" s="8">
        <v>835.93284674963843</v>
      </c>
      <c r="I144" s="8">
        <v>835.93372565670154</v>
      </c>
      <c r="J144" s="8">
        <v>835.93374767072055</v>
      </c>
      <c r="K144" s="8">
        <v>835.93374822210694</v>
      </c>
      <c r="L144" s="8">
        <v>835.93374823591785</v>
      </c>
      <c r="M144" s="8">
        <v>835.933748236263</v>
      </c>
      <c r="N144" s="8">
        <v>835.9337482362713</v>
      </c>
    </row>
    <row r="145" spans="1:14" x14ac:dyDescent="0.25">
      <c r="A145" s="3"/>
      <c r="B145" s="3"/>
      <c r="C145" s="3"/>
      <c r="D145" s="3">
        <v>144</v>
      </c>
    </row>
    <row r="146" spans="1:14" x14ac:dyDescent="0.25">
      <c r="A146" s="3"/>
      <c r="B146" s="3">
        <v>57</v>
      </c>
      <c r="C146" s="3">
        <v>49</v>
      </c>
      <c r="D146" s="3">
        <v>145</v>
      </c>
      <c r="E146" t="s">
        <v>257</v>
      </c>
      <c r="F146">
        <v>10</v>
      </c>
    </row>
    <row r="147" spans="1:14" x14ac:dyDescent="0.25">
      <c r="A147" s="3">
        <v>57</v>
      </c>
      <c r="B147" s="3">
        <v>57</v>
      </c>
      <c r="C147" s="3">
        <v>49</v>
      </c>
      <c r="D147" s="3">
        <v>146</v>
      </c>
      <c r="E147" s="8">
        <v>18.47743827849148</v>
      </c>
      <c r="F147" s="8">
        <v>47.81301934804285</v>
      </c>
      <c r="G147" s="8">
        <v>41.472204309784388</v>
      </c>
      <c r="H147" s="8">
        <v>54.072538024427132</v>
      </c>
      <c r="I147" s="8">
        <v>61.980624466178355</v>
      </c>
      <c r="J147" s="8">
        <v>66.636602908745758</v>
      </c>
      <c r="K147" s="8">
        <v>69.289815432560829</v>
      </c>
      <c r="L147" s="8">
        <v>70.775897615028228</v>
      </c>
      <c r="M147" s="8">
        <v>71.600579881195074</v>
      </c>
      <c r="N147" s="8">
        <v>72.055929600690689</v>
      </c>
    </row>
    <row r="148" spans="1:14" x14ac:dyDescent="0.25">
      <c r="A148" s="3"/>
      <c r="B148" s="3"/>
      <c r="C148" s="3"/>
      <c r="D148" s="3">
        <v>147</v>
      </c>
    </row>
    <row r="149" spans="1:14" x14ac:dyDescent="0.25">
      <c r="A149" s="3"/>
      <c r="B149" s="3">
        <v>23</v>
      </c>
      <c r="C149" s="3">
        <v>50</v>
      </c>
      <c r="D149" s="3">
        <v>148</v>
      </c>
      <c r="E149" t="s">
        <v>258</v>
      </c>
      <c r="F149">
        <v>10</v>
      </c>
    </row>
    <row r="150" spans="1:14" x14ac:dyDescent="0.25">
      <c r="A150" s="3">
        <v>23</v>
      </c>
      <c r="B150" s="3">
        <v>23</v>
      </c>
      <c r="C150" s="3">
        <v>50</v>
      </c>
      <c r="D150" s="3">
        <v>149</v>
      </c>
      <c r="E150" s="8">
        <v>14.233166421253562</v>
      </c>
      <c r="F150" s="8">
        <v>12.770084082006139</v>
      </c>
      <c r="G150" s="8">
        <v>6.6090946453067669</v>
      </c>
      <c r="H150" s="8">
        <v>6.6368919855701654</v>
      </c>
      <c r="I150" s="8">
        <v>6.6403013818968768</v>
      </c>
      <c r="J150" s="8">
        <v>6.6407189659153429</v>
      </c>
      <c r="K150" s="8">
        <v>6.6407701029852877</v>
      </c>
      <c r="L150" s="8">
        <v>6.640776365066575</v>
      </c>
      <c r="M150" s="8">
        <v>6.6407771318989317</v>
      </c>
      <c r="N150" s="8">
        <v>6.6407772258024931</v>
      </c>
    </row>
    <row r="151" spans="1:14" x14ac:dyDescent="0.25">
      <c r="A151" s="3"/>
      <c r="B151" s="3"/>
      <c r="C151" s="3"/>
      <c r="D151" s="3">
        <v>150</v>
      </c>
    </row>
    <row r="152" spans="1:14" x14ac:dyDescent="0.25">
      <c r="A152" s="3"/>
      <c r="B152" s="3">
        <v>43</v>
      </c>
      <c r="C152" s="3">
        <v>51</v>
      </c>
      <c r="D152" s="3">
        <v>151</v>
      </c>
      <c r="E152" t="s">
        <v>259</v>
      </c>
      <c r="F152">
        <v>10</v>
      </c>
    </row>
    <row r="153" spans="1:14" x14ac:dyDescent="0.25">
      <c r="A153" s="3">
        <v>43</v>
      </c>
      <c r="B153" s="3">
        <v>43</v>
      </c>
      <c r="C153" s="3">
        <v>51</v>
      </c>
      <c r="D153" s="3">
        <v>152</v>
      </c>
      <c r="E153" s="8">
        <v>51.754250065190874</v>
      </c>
      <c r="F153" s="8">
        <v>80.337612957951237</v>
      </c>
      <c r="G153" s="8">
        <v>53.747106789365759</v>
      </c>
      <c r="H153" s="8">
        <v>60.155234895450967</v>
      </c>
      <c r="I153" s="8">
        <v>62.944205284882202</v>
      </c>
      <c r="J153" s="8">
        <v>64.120335414343558</v>
      </c>
      <c r="K153" s="8">
        <v>64.610049472929873</v>
      </c>
      <c r="L153" s="8">
        <v>64.81289782238521</v>
      </c>
      <c r="M153" s="8">
        <v>64.896741825849048</v>
      </c>
      <c r="N153" s="8">
        <v>64.931366843290959</v>
      </c>
    </row>
    <row r="154" spans="1:14" x14ac:dyDescent="0.25">
      <c r="A154" s="3"/>
      <c r="B154" s="3"/>
      <c r="C154" s="3"/>
      <c r="D154" s="3">
        <v>153</v>
      </c>
    </row>
    <row r="155" spans="1:14" x14ac:dyDescent="0.25">
      <c r="A155" s="3"/>
      <c r="B155" s="3">
        <v>39</v>
      </c>
      <c r="C155" s="3">
        <v>52</v>
      </c>
      <c r="D155" s="3">
        <v>154</v>
      </c>
      <c r="E155" t="s">
        <v>260</v>
      </c>
      <c r="F155">
        <v>10</v>
      </c>
    </row>
    <row r="156" spans="1:14" x14ac:dyDescent="0.25">
      <c r="A156" s="3">
        <v>39</v>
      </c>
      <c r="B156" s="3">
        <v>39</v>
      </c>
      <c r="C156" s="3">
        <v>52</v>
      </c>
      <c r="D156" s="3">
        <v>155</v>
      </c>
      <c r="E156" s="8">
        <v>4.4102246805535392</v>
      </c>
      <c r="F156" s="8">
        <v>3.9712472128695673</v>
      </c>
      <c r="G156" s="8">
        <v>2.0460923719923478</v>
      </c>
      <c r="H156" s="8">
        <v>2.0525363222146962</v>
      </c>
      <c r="I156" s="8">
        <v>2.0532162966591154</v>
      </c>
      <c r="J156" s="8">
        <v>2.0532879741854466</v>
      </c>
      <c r="K156" s="8">
        <v>2.0532955290383152</v>
      </c>
      <c r="L156" s="8">
        <v>2.0532963253150305</v>
      </c>
      <c r="M156" s="8">
        <v>2.0532964092419919</v>
      </c>
      <c r="N156" s="8">
        <v>2.0532964180878275</v>
      </c>
    </row>
    <row r="157" spans="1:14" x14ac:dyDescent="0.25">
      <c r="A157" s="3"/>
      <c r="B157" s="3"/>
      <c r="C157" s="3"/>
      <c r="D157" s="3">
        <v>156</v>
      </c>
    </row>
    <row r="158" spans="1:14" x14ac:dyDescent="0.25">
      <c r="A158" s="3"/>
      <c r="B158" s="3">
        <v>29</v>
      </c>
      <c r="C158" s="3">
        <v>53</v>
      </c>
      <c r="D158" s="3">
        <v>157</v>
      </c>
      <c r="E158" t="s">
        <v>261</v>
      </c>
      <c r="F158">
        <v>10</v>
      </c>
    </row>
    <row r="159" spans="1:14" x14ac:dyDescent="0.25">
      <c r="A159" s="3">
        <v>29</v>
      </c>
      <c r="B159" s="3">
        <v>29</v>
      </c>
      <c r="C159" s="3">
        <v>53</v>
      </c>
      <c r="D159" s="3">
        <v>158</v>
      </c>
      <c r="E159" s="8">
        <v>1154.8297809517233</v>
      </c>
      <c r="F159" s="8">
        <v>886.38061620250971</v>
      </c>
      <c r="G159" s="8">
        <v>446.23185082393155</v>
      </c>
      <c r="H159" s="8">
        <v>446.38363662569589</v>
      </c>
      <c r="I159" s="8">
        <v>446.39119447963839</v>
      </c>
      <c r="J159" s="8">
        <v>446.39157076521923</v>
      </c>
      <c r="K159" s="8">
        <v>446.39158949938081</v>
      </c>
      <c r="L159" s="8">
        <v>446.39159043209872</v>
      </c>
      <c r="M159" s="8">
        <v>446.39159047853701</v>
      </c>
      <c r="N159" s="8">
        <v>446.39159048084929</v>
      </c>
    </row>
    <row r="160" spans="1:14" x14ac:dyDescent="0.25">
      <c r="A160" s="3"/>
      <c r="B160" s="3"/>
      <c r="C160" s="3"/>
      <c r="D160" s="3">
        <v>159</v>
      </c>
    </row>
    <row r="161" spans="1:14" x14ac:dyDescent="0.25">
      <c r="A161" s="3"/>
      <c r="B161" s="3">
        <v>35</v>
      </c>
      <c r="C161" s="3">
        <v>54</v>
      </c>
      <c r="D161" s="3">
        <v>160</v>
      </c>
      <c r="E161" t="s">
        <v>262</v>
      </c>
      <c r="F161">
        <v>10</v>
      </c>
    </row>
    <row r="162" spans="1:14" x14ac:dyDescent="0.25">
      <c r="A162" s="3">
        <v>35</v>
      </c>
      <c r="B162" s="3">
        <v>35</v>
      </c>
      <c r="C162" s="3">
        <v>54</v>
      </c>
      <c r="D162" s="3">
        <v>161</v>
      </c>
      <c r="E162" s="8">
        <v>1384.0555342927069</v>
      </c>
      <c r="F162" s="8">
        <v>925.86705311550691</v>
      </c>
      <c r="G162" s="8">
        <v>462.93522111464932</v>
      </c>
      <c r="H162" s="8">
        <v>462.93522292800276</v>
      </c>
      <c r="I162" s="8">
        <v>462.93522292994248</v>
      </c>
      <c r="J162" s="8">
        <v>462.93522292994521</v>
      </c>
      <c r="K162" s="8">
        <v>462.93522292994521</v>
      </c>
      <c r="L162" s="8">
        <v>462.93522292994521</v>
      </c>
      <c r="M162" s="8">
        <v>462.93522292994521</v>
      </c>
      <c r="N162" s="8">
        <v>462.93522292994521</v>
      </c>
    </row>
    <row r="163" spans="1:14" x14ac:dyDescent="0.25">
      <c r="A163" s="3"/>
      <c r="B163" s="3"/>
      <c r="C163" s="3"/>
      <c r="D163" s="3">
        <v>162</v>
      </c>
    </row>
    <row r="164" spans="1:14" x14ac:dyDescent="0.25">
      <c r="A164" s="3"/>
      <c r="B164" s="3">
        <v>37</v>
      </c>
      <c r="C164" s="3">
        <v>55</v>
      </c>
      <c r="D164" s="3">
        <v>163</v>
      </c>
      <c r="E164" t="s">
        <v>263</v>
      </c>
      <c r="F164">
        <v>10</v>
      </c>
    </row>
    <row r="165" spans="1:14" x14ac:dyDescent="0.25">
      <c r="A165" s="3">
        <v>37</v>
      </c>
      <c r="B165" s="3">
        <v>37</v>
      </c>
      <c r="C165" s="3">
        <v>55</v>
      </c>
      <c r="D165" s="3">
        <v>164</v>
      </c>
      <c r="E165" s="8">
        <v>487989.44905185036</v>
      </c>
      <c r="F165" s="8">
        <v>325338.99438105803</v>
      </c>
      <c r="G165" s="8">
        <v>162669.49727309428</v>
      </c>
      <c r="H165" s="8">
        <v>162669.49727309533</v>
      </c>
      <c r="I165" s="8">
        <v>162669.49727309533</v>
      </c>
      <c r="J165" s="8">
        <v>162669.49727309533</v>
      </c>
      <c r="K165" s="8">
        <v>162669.49727309533</v>
      </c>
      <c r="L165" s="8">
        <v>162669.49727309533</v>
      </c>
      <c r="M165" s="8">
        <v>162669.49727309533</v>
      </c>
      <c r="N165" s="8">
        <v>162669.49727309533</v>
      </c>
    </row>
    <row r="166" spans="1:14" x14ac:dyDescent="0.25">
      <c r="A166" s="3"/>
      <c r="B166" s="3"/>
      <c r="C166" s="3"/>
      <c r="D166" s="3">
        <v>165</v>
      </c>
    </row>
    <row r="167" spans="1:14" x14ac:dyDescent="0.25">
      <c r="A167" s="3"/>
      <c r="B167" s="3">
        <v>9</v>
      </c>
      <c r="C167" s="3">
        <v>56</v>
      </c>
      <c r="D167" s="3">
        <v>166</v>
      </c>
      <c r="E167" t="s">
        <v>264</v>
      </c>
      <c r="F167">
        <v>10</v>
      </c>
    </row>
    <row r="168" spans="1:14" x14ac:dyDescent="0.25">
      <c r="A168" s="3">
        <v>9</v>
      </c>
      <c r="B168" s="3">
        <v>9</v>
      </c>
      <c r="C168" s="3">
        <v>56</v>
      </c>
      <c r="D168" s="3">
        <v>167</v>
      </c>
      <c r="E168" s="8">
        <v>399111.03181243147</v>
      </c>
      <c r="F168" s="8">
        <v>266074.02134333865</v>
      </c>
      <c r="G168" s="8">
        <v>133037.01067166933</v>
      </c>
      <c r="H168" s="8">
        <v>133037.01067166933</v>
      </c>
      <c r="I168" s="8">
        <v>133037.01067166933</v>
      </c>
      <c r="J168" s="8">
        <v>133037.01067166933</v>
      </c>
      <c r="K168" s="8">
        <v>133037.01067166933</v>
      </c>
      <c r="L168" s="8">
        <v>133037.01067166933</v>
      </c>
      <c r="M168" s="8">
        <v>133037.01067166933</v>
      </c>
      <c r="N168" s="8">
        <v>133037.01067166933</v>
      </c>
    </row>
    <row r="169" spans="1:14" x14ac:dyDescent="0.25">
      <c r="A169" s="3"/>
      <c r="B169" s="3"/>
      <c r="C169" s="3"/>
      <c r="D169" s="3">
        <v>168</v>
      </c>
    </row>
    <row r="170" spans="1:14" x14ac:dyDescent="0.25">
      <c r="A170" s="3"/>
      <c r="B170" s="3">
        <v>48</v>
      </c>
      <c r="C170" s="3">
        <v>57</v>
      </c>
      <c r="D170" s="3">
        <v>169</v>
      </c>
      <c r="E170" t="s">
        <v>265</v>
      </c>
      <c r="F170">
        <v>10</v>
      </c>
    </row>
    <row r="171" spans="1:14" x14ac:dyDescent="0.25">
      <c r="A171" s="3">
        <v>48</v>
      </c>
      <c r="B171" s="3">
        <v>48</v>
      </c>
      <c r="C171" s="3">
        <v>57</v>
      </c>
      <c r="D171" s="3">
        <v>170</v>
      </c>
      <c r="E171" s="8">
        <v>2165.1035043936163</v>
      </c>
      <c r="F171" s="8">
        <v>1447.3545757267946</v>
      </c>
      <c r="G171" s="8">
        <v>723.67909149554259</v>
      </c>
      <c r="H171" s="8">
        <v>723.67909314024394</v>
      </c>
      <c r="I171" s="8">
        <v>723.67909314174244</v>
      </c>
      <c r="J171" s="8">
        <v>723.67909314174517</v>
      </c>
      <c r="K171" s="8">
        <v>723.67909314174517</v>
      </c>
      <c r="L171" s="8">
        <v>723.67909314174517</v>
      </c>
      <c r="M171" s="8">
        <v>723.67909314174517</v>
      </c>
      <c r="N171" s="8">
        <v>723.67909314174517</v>
      </c>
    </row>
    <row r="172" spans="1:14" x14ac:dyDescent="0.25">
      <c r="A172" s="3"/>
      <c r="B172" s="3"/>
      <c r="C172" s="3"/>
      <c r="D172" s="3">
        <v>171</v>
      </c>
    </row>
    <row r="173" spans="1:14" x14ac:dyDescent="0.25">
      <c r="A173" s="3"/>
      <c r="B173" s="3">
        <v>51</v>
      </c>
      <c r="C173" s="3">
        <v>58</v>
      </c>
      <c r="D173" s="3">
        <v>172</v>
      </c>
      <c r="E173" t="s">
        <v>266</v>
      </c>
      <c r="F173">
        <v>10</v>
      </c>
    </row>
    <row r="174" spans="1:14" x14ac:dyDescent="0.25">
      <c r="A174" s="3">
        <v>51</v>
      </c>
      <c r="B174" s="3">
        <v>51</v>
      </c>
      <c r="C174" s="3">
        <v>58</v>
      </c>
      <c r="D174" s="3">
        <v>173</v>
      </c>
      <c r="E174" s="8">
        <v>128685.2005970219</v>
      </c>
      <c r="F174" s="8">
        <v>86025.039234595068</v>
      </c>
      <c r="G174" s="8">
        <v>43012.626818068216</v>
      </c>
      <c r="H174" s="8">
        <v>43012.626915822737</v>
      </c>
      <c r="I174" s="8">
        <v>43012.62691591178</v>
      </c>
      <c r="J174" s="8">
        <v>43012.626915912057</v>
      </c>
      <c r="K174" s="8">
        <v>43012.626915912057</v>
      </c>
      <c r="L174" s="8">
        <v>43012.626915912057</v>
      </c>
      <c r="M174" s="8">
        <v>43012.626915912057</v>
      </c>
      <c r="N174" s="8">
        <v>43012.626915912057</v>
      </c>
    </row>
    <row r="175" spans="1:14" x14ac:dyDescent="0.25">
      <c r="A175" s="3"/>
      <c r="B175" s="3"/>
      <c r="C175" s="3"/>
      <c r="D175" s="3">
        <v>174</v>
      </c>
    </row>
    <row r="176" spans="1:14" x14ac:dyDescent="0.25">
      <c r="A176" s="3"/>
      <c r="B176" s="3">
        <v>22</v>
      </c>
      <c r="C176" s="3">
        <v>59</v>
      </c>
      <c r="D176" s="3">
        <v>175</v>
      </c>
      <c r="E176" t="s">
        <v>267</v>
      </c>
      <c r="F176">
        <v>10</v>
      </c>
    </row>
    <row r="177" spans="1:14" x14ac:dyDescent="0.25">
      <c r="A177" s="3">
        <v>22</v>
      </c>
      <c r="B177" s="3">
        <v>22</v>
      </c>
      <c r="C177" s="3">
        <v>59</v>
      </c>
      <c r="D177" s="3">
        <v>176</v>
      </c>
      <c r="E177" s="8">
        <v>3.9618009952191535</v>
      </c>
      <c r="F177" s="8">
        <v>5.2996742947433155</v>
      </c>
      <c r="G177" s="8">
        <v>3.0745415006464385</v>
      </c>
      <c r="H177" s="8">
        <v>3.1848081433946578</v>
      </c>
      <c r="I177" s="8">
        <v>3.2121299736478903</v>
      </c>
      <c r="J177" s="8">
        <v>3.2188244447064109</v>
      </c>
      <c r="K177" s="8">
        <v>3.2204602890491785</v>
      </c>
      <c r="L177" s="8">
        <v>3.2208597549720004</v>
      </c>
      <c r="M177" s="8">
        <v>3.2209572869914522</v>
      </c>
      <c r="N177" s="8">
        <v>3.2209810990827403</v>
      </c>
    </row>
  </sheetData>
  <sortState ref="A2:N177">
    <sortCondition ref="D2:D1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topLeftCell="M25" workbookViewId="0">
      <selection activeCell="X2" sqref="X2:AG60"/>
    </sheetView>
  </sheetViews>
  <sheetFormatPr defaultRowHeight="15" x14ac:dyDescent="0.25"/>
  <sheetData>
    <row r="1" spans="1:33" x14ac:dyDescent="0.25">
      <c r="A1" t="s">
        <v>203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</row>
    <row r="2" spans="1:33" x14ac:dyDescent="0.25">
      <c r="A2" t="s">
        <v>73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M2">
        <f>(B2*(M$1/100))/365</f>
        <v>1.773986651336178E-2</v>
      </c>
      <c r="N2">
        <f t="shared" ref="N2:V17" si="0">(C2*(N$1/100))/365</f>
        <v>2.5891903772864114E-2</v>
      </c>
      <c r="O2">
        <f t="shared" si="0"/>
        <v>2.1614632805078249E-2</v>
      </c>
      <c r="P2">
        <f t="shared" si="0"/>
        <v>3.0965685553707128E-2</v>
      </c>
      <c r="Q2">
        <f t="shared" si="0"/>
        <v>4.0271990432780277E-2</v>
      </c>
      <c r="R2">
        <f t="shared" si="0"/>
        <v>4.9056052252156167E-2</v>
      </c>
      <c r="S2">
        <f t="shared" si="0"/>
        <v>5.7047878522022748E-2</v>
      </c>
      <c r="T2">
        <f t="shared" si="0"/>
        <v>6.4128716973684385E-2</v>
      </c>
      <c r="U2">
        <f t="shared" si="0"/>
        <v>7.0280428120163024E-2</v>
      </c>
      <c r="V2">
        <f t="shared" si="0"/>
        <v>7.5546213478296168E-2</v>
      </c>
      <c r="X2">
        <f>M2/10</f>
        <v>1.7739866513361781E-3</v>
      </c>
      <c r="Y2">
        <f t="shared" ref="Y2:AG2" si="1">N2/10</f>
        <v>2.5891903772864112E-3</v>
      </c>
      <c r="Z2">
        <f t="shared" si="1"/>
        <v>2.1614632805078251E-3</v>
      </c>
      <c r="AA2">
        <f t="shared" si="1"/>
        <v>3.096568555370713E-3</v>
      </c>
      <c r="AB2">
        <f t="shared" si="1"/>
        <v>4.0271990432780274E-3</v>
      </c>
      <c r="AC2">
        <f t="shared" si="1"/>
        <v>4.9056052252156165E-3</v>
      </c>
      <c r="AD2">
        <f t="shared" si="1"/>
        <v>5.7047878522022751E-3</v>
      </c>
      <c r="AE2">
        <f t="shared" si="1"/>
        <v>6.4128716973684387E-3</v>
      </c>
      <c r="AF2">
        <f t="shared" si="1"/>
        <v>7.0280428120163023E-3</v>
      </c>
      <c r="AG2">
        <f t="shared" si="1"/>
        <v>7.5546213478296168E-3</v>
      </c>
    </row>
    <row r="3" spans="1:33" x14ac:dyDescent="0.25">
      <c r="A3" t="s">
        <v>82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M3">
        <f t="shared" ref="M3:M60" si="2">(B3*(M$1/100))/365</f>
        <v>700.49216834946981</v>
      </c>
      <c r="N3">
        <f t="shared" si="0"/>
        <v>1277.4339773273043</v>
      </c>
      <c r="O3">
        <f t="shared" si="0"/>
        <v>1067.1159821462768</v>
      </c>
      <c r="P3">
        <f t="shared" si="0"/>
        <v>1390.2865921640466</v>
      </c>
      <c r="Q3">
        <f t="shared" si="0"/>
        <v>1607.0593295252604</v>
      </c>
      <c r="R3">
        <f t="shared" si="0"/>
        <v>1744.0463095025975</v>
      </c>
      <c r="S3">
        <f t="shared" si="0"/>
        <v>1827.8631148979864</v>
      </c>
      <c r="T3">
        <f t="shared" si="0"/>
        <v>1878.2275958579455</v>
      </c>
      <c r="U3">
        <f t="shared" si="0"/>
        <v>1908.1797773428082</v>
      </c>
      <c r="V3">
        <f t="shared" si="0"/>
        <v>1925.8865759407288</v>
      </c>
      <c r="X3">
        <f t="shared" ref="X3:X60" si="3">M3/10</f>
        <v>70.049216834946975</v>
      </c>
      <c r="Y3">
        <f t="shared" ref="Y3:Y60" si="4">N3/10</f>
        <v>127.74339773273043</v>
      </c>
      <c r="Z3">
        <f t="shared" ref="Z3:Z60" si="5">O3/10</f>
        <v>106.71159821462768</v>
      </c>
      <c r="AA3">
        <f t="shared" ref="AA3:AA60" si="6">P3/10</f>
        <v>139.02865921640466</v>
      </c>
      <c r="AB3">
        <f t="shared" ref="AB3:AB60" si="7">Q3/10</f>
        <v>160.70593295252604</v>
      </c>
      <c r="AC3">
        <f t="shared" ref="AC3:AC60" si="8">R3/10</f>
        <v>174.40463095025976</v>
      </c>
      <c r="AD3">
        <f t="shared" ref="AD3:AD60" si="9">S3/10</f>
        <v>182.78631148979863</v>
      </c>
      <c r="AE3">
        <f t="shared" ref="AE3:AE60" si="10">T3/10</f>
        <v>187.82275958579456</v>
      </c>
      <c r="AF3">
        <f t="shared" ref="AF3:AF60" si="11">U3/10</f>
        <v>190.81797773428082</v>
      </c>
      <c r="AG3">
        <f t="shared" ref="AG3:AG60" si="12">V3/10</f>
        <v>192.58865759407288</v>
      </c>
    </row>
    <row r="4" spans="1:33" x14ac:dyDescent="0.25">
      <c r="A4" t="s">
        <v>80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M4">
        <f t="shared" si="2"/>
        <v>802.32006982446251</v>
      </c>
      <c r="N4">
        <f t="shared" si="0"/>
        <v>1432.7837226311945</v>
      </c>
      <c r="O4">
        <f t="shared" si="0"/>
        <v>1120.2232483016521</v>
      </c>
      <c r="P4">
        <f t="shared" si="0"/>
        <v>1409.5811076211482</v>
      </c>
      <c r="Q4">
        <f t="shared" si="0"/>
        <v>1596.6774942711015</v>
      </c>
      <c r="R4">
        <f t="shared" si="0"/>
        <v>1711.5113451680686</v>
      </c>
      <c r="S4">
        <f t="shared" si="0"/>
        <v>1780.0473117936222</v>
      </c>
      <c r="T4">
        <f t="shared" si="0"/>
        <v>1820.3221528888166</v>
      </c>
      <c r="U4">
        <f t="shared" si="0"/>
        <v>1843.7836802951344</v>
      </c>
      <c r="V4">
        <f t="shared" si="0"/>
        <v>1857.3831508058659</v>
      </c>
      <c r="X4">
        <f t="shared" si="3"/>
        <v>80.232006982446251</v>
      </c>
      <c r="Y4">
        <f t="shared" si="4"/>
        <v>143.27837226311945</v>
      </c>
      <c r="Z4">
        <f t="shared" si="5"/>
        <v>112.02232483016522</v>
      </c>
      <c r="AA4">
        <f t="shared" si="6"/>
        <v>140.95811076211481</v>
      </c>
      <c r="AB4">
        <f t="shared" si="7"/>
        <v>159.66774942711015</v>
      </c>
      <c r="AC4">
        <f t="shared" si="8"/>
        <v>171.15113451680685</v>
      </c>
      <c r="AD4">
        <f t="shared" si="9"/>
        <v>178.00473117936221</v>
      </c>
      <c r="AE4">
        <f t="shared" si="10"/>
        <v>182.03221528888167</v>
      </c>
      <c r="AF4">
        <f t="shared" si="11"/>
        <v>184.37836802951344</v>
      </c>
      <c r="AG4">
        <f t="shared" si="12"/>
        <v>185.73831508058657</v>
      </c>
    </row>
    <row r="5" spans="1:33" x14ac:dyDescent="0.25">
      <c r="A5" t="s">
        <v>87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M5">
        <f t="shared" si="2"/>
        <v>1.1278536066215095</v>
      </c>
      <c r="N5">
        <f t="shared" si="0"/>
        <v>2.6156252824447015</v>
      </c>
      <c r="O5">
        <f t="shared" si="0"/>
        <v>2.5344981867655645</v>
      </c>
      <c r="P5">
        <f t="shared" si="0"/>
        <v>3.7975202587709047</v>
      </c>
      <c r="Q5">
        <f t="shared" si="0"/>
        <v>4.9468186000675063</v>
      </c>
      <c r="R5">
        <f t="shared" si="0"/>
        <v>5.9204122712715064</v>
      </c>
      <c r="S5">
        <f t="shared" si="0"/>
        <v>6.7089646234152323</v>
      </c>
      <c r="T5">
        <f t="shared" si="0"/>
        <v>7.3290337563121648</v>
      </c>
      <c r="U5">
        <f t="shared" si="0"/>
        <v>7.8069047634101914</v>
      </c>
      <c r="V5">
        <f t="shared" si="0"/>
        <v>8.170069730492056</v>
      </c>
      <c r="X5">
        <f t="shared" si="3"/>
        <v>0.11278536066215095</v>
      </c>
      <c r="Y5">
        <f t="shared" si="4"/>
        <v>0.26156252824447013</v>
      </c>
      <c r="Z5">
        <f t="shared" si="5"/>
        <v>0.25344981867655647</v>
      </c>
      <c r="AA5">
        <f t="shared" si="6"/>
        <v>0.37975202587709045</v>
      </c>
      <c r="AB5">
        <f t="shared" si="7"/>
        <v>0.49468186000675063</v>
      </c>
      <c r="AC5">
        <f t="shared" si="8"/>
        <v>0.59204122712715068</v>
      </c>
      <c r="AD5">
        <f t="shared" si="9"/>
        <v>0.67089646234152323</v>
      </c>
      <c r="AE5">
        <f t="shared" si="10"/>
        <v>0.73290337563121644</v>
      </c>
      <c r="AF5">
        <f t="shared" si="11"/>
        <v>0.78069047634101918</v>
      </c>
      <c r="AG5">
        <f t="shared" si="12"/>
        <v>0.81700697304920555</v>
      </c>
    </row>
    <row r="6" spans="1:33" x14ac:dyDescent="0.25">
      <c r="A6" t="s">
        <v>86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M6">
        <f t="shared" si="2"/>
        <v>517.51436112173838</v>
      </c>
      <c r="N6">
        <f t="shared" si="0"/>
        <v>350.28387180072167</v>
      </c>
      <c r="O6">
        <f t="shared" si="0"/>
        <v>175.15909510951838</v>
      </c>
      <c r="P6">
        <f t="shared" si="0"/>
        <v>175.15920619757097</v>
      </c>
      <c r="Q6">
        <f t="shared" si="0"/>
        <v>175.15920691672713</v>
      </c>
      <c r="R6">
        <f t="shared" si="0"/>
        <v>175.15920692138275</v>
      </c>
      <c r="S6">
        <f t="shared" si="0"/>
        <v>175.1592069214129</v>
      </c>
      <c r="T6">
        <f t="shared" si="0"/>
        <v>175.15920692141316</v>
      </c>
      <c r="U6">
        <f t="shared" si="0"/>
        <v>175.15920692141316</v>
      </c>
      <c r="V6">
        <f t="shared" si="0"/>
        <v>175.15920692141316</v>
      </c>
      <c r="X6">
        <f t="shared" si="3"/>
        <v>51.751436112173835</v>
      </c>
      <c r="Y6">
        <f t="shared" si="4"/>
        <v>35.028387180072166</v>
      </c>
      <c r="Z6">
        <f t="shared" si="5"/>
        <v>17.515909510951836</v>
      </c>
      <c r="AA6">
        <f t="shared" si="6"/>
        <v>17.515920619757097</v>
      </c>
      <c r="AB6">
        <f t="shared" si="7"/>
        <v>17.515920691672711</v>
      </c>
      <c r="AC6">
        <f t="shared" si="8"/>
        <v>17.515920692138273</v>
      </c>
      <c r="AD6">
        <f t="shared" si="9"/>
        <v>17.51592069214129</v>
      </c>
      <c r="AE6">
        <f t="shared" si="10"/>
        <v>17.515920692141314</v>
      </c>
      <c r="AF6">
        <f t="shared" si="11"/>
        <v>17.515920692141314</v>
      </c>
      <c r="AG6">
        <f t="shared" si="12"/>
        <v>17.515920692141314</v>
      </c>
    </row>
    <row r="7" spans="1:33" x14ac:dyDescent="0.25">
      <c r="A7" t="s">
        <v>148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M7">
        <f t="shared" si="2"/>
        <v>0.45764424947322402</v>
      </c>
      <c r="N7">
        <f t="shared" si="0"/>
        <v>0.82993979256210959</v>
      </c>
      <c r="O7">
        <f t="shared" si="0"/>
        <v>0.57107344796950688</v>
      </c>
      <c r="P7">
        <f t="shared" si="0"/>
        <v>0.64234018369630141</v>
      </c>
      <c r="Q7">
        <f t="shared" si="0"/>
        <v>0.67212007327305479</v>
      </c>
      <c r="R7">
        <f t="shared" si="0"/>
        <v>0.68416119297250144</v>
      </c>
      <c r="S7">
        <f t="shared" si="0"/>
        <v>0.68896833952883019</v>
      </c>
      <c r="T7">
        <f t="shared" si="0"/>
        <v>0.69087793612558634</v>
      </c>
      <c r="U7">
        <f t="shared" si="0"/>
        <v>0.69163501547946304</v>
      </c>
      <c r="V7">
        <f t="shared" si="0"/>
        <v>0.69193493403582473</v>
      </c>
      <c r="X7">
        <f t="shared" si="3"/>
        <v>4.5764424947322399E-2</v>
      </c>
      <c r="Y7">
        <f t="shared" si="4"/>
        <v>8.2993979256210965E-2</v>
      </c>
      <c r="Z7">
        <f t="shared" si="5"/>
        <v>5.710734479695069E-2</v>
      </c>
      <c r="AA7">
        <f t="shared" si="6"/>
        <v>6.4234018369630136E-2</v>
      </c>
      <c r="AB7">
        <f t="shared" si="7"/>
        <v>6.7212007327305479E-2</v>
      </c>
      <c r="AC7">
        <f t="shared" si="8"/>
        <v>6.8416119297250139E-2</v>
      </c>
      <c r="AD7">
        <f t="shared" si="9"/>
        <v>6.8896833952883013E-2</v>
      </c>
      <c r="AE7">
        <f t="shared" si="10"/>
        <v>6.9087793612558637E-2</v>
      </c>
      <c r="AF7">
        <f t="shared" si="11"/>
        <v>6.9163501547946302E-2</v>
      </c>
      <c r="AG7">
        <f t="shared" si="12"/>
        <v>6.9193493403582468E-2</v>
      </c>
    </row>
    <row r="8" spans="1:33" x14ac:dyDescent="0.25">
      <c r="A8" t="s">
        <v>85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M8">
        <f t="shared" si="2"/>
        <v>2.1379085922431917</v>
      </c>
      <c r="N8">
        <f t="shared" si="0"/>
        <v>5.5083720644864664</v>
      </c>
      <c r="O8">
        <f t="shared" si="0"/>
        <v>4.6120711496682745</v>
      </c>
      <c r="P8">
        <f t="shared" si="0"/>
        <v>5.8358826626140825</v>
      </c>
      <c r="Q8">
        <f t="shared" si="0"/>
        <v>6.5456010447028499</v>
      </c>
      <c r="R8">
        <f t="shared" si="0"/>
        <v>6.9339766135975616</v>
      </c>
      <c r="S8">
        <f t="shared" si="0"/>
        <v>7.1405969044795894</v>
      </c>
      <c r="T8">
        <f t="shared" si="0"/>
        <v>7.2489795865891233</v>
      </c>
      <c r="U8">
        <f t="shared" si="0"/>
        <v>7.3054247200753419</v>
      </c>
      <c r="V8">
        <f t="shared" si="0"/>
        <v>7.3347129765145214</v>
      </c>
      <c r="X8">
        <f t="shared" si="3"/>
        <v>0.21379085922431917</v>
      </c>
      <c r="Y8">
        <f t="shared" si="4"/>
        <v>0.55083720644864664</v>
      </c>
      <c r="Z8">
        <f t="shared" si="5"/>
        <v>0.46120711496682743</v>
      </c>
      <c r="AA8">
        <f t="shared" si="6"/>
        <v>0.58358826626140825</v>
      </c>
      <c r="AB8">
        <f t="shared" si="7"/>
        <v>0.65456010447028501</v>
      </c>
      <c r="AC8">
        <f t="shared" si="8"/>
        <v>0.69339766135975611</v>
      </c>
      <c r="AD8">
        <f t="shared" si="9"/>
        <v>0.71405969044795892</v>
      </c>
      <c r="AE8">
        <f t="shared" si="10"/>
        <v>0.72489795865891238</v>
      </c>
      <c r="AF8">
        <f t="shared" si="11"/>
        <v>0.73054247200753419</v>
      </c>
      <c r="AG8">
        <f t="shared" si="12"/>
        <v>0.73347129765145214</v>
      </c>
    </row>
    <row r="9" spans="1:33" x14ac:dyDescent="0.25">
      <c r="A9" t="s">
        <v>81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M9">
        <f t="shared" si="2"/>
        <v>0.30610598240152104</v>
      </c>
      <c r="N9">
        <f t="shared" si="0"/>
        <v>0.53872926317585645</v>
      </c>
      <c r="O9">
        <f t="shared" si="0"/>
        <v>0.37538702124769319</v>
      </c>
      <c r="P9">
        <f t="shared" si="0"/>
        <v>0.42754076766721649</v>
      </c>
      <c r="Q9">
        <f t="shared" si="0"/>
        <v>0.45098999228369041</v>
      </c>
      <c r="R9">
        <f t="shared" si="0"/>
        <v>0.46116552484190687</v>
      </c>
      <c r="S9">
        <f t="shared" si="0"/>
        <v>0.46551710396357809</v>
      </c>
      <c r="T9">
        <f t="shared" si="0"/>
        <v>0.46736673932768225</v>
      </c>
      <c r="U9">
        <f t="shared" si="0"/>
        <v>0.46815090784199459</v>
      </c>
      <c r="V9">
        <f t="shared" si="0"/>
        <v>0.46848300216716993</v>
      </c>
      <c r="X9">
        <f t="shared" si="3"/>
        <v>3.0610598240152102E-2</v>
      </c>
      <c r="Y9">
        <f t="shared" si="4"/>
        <v>5.3872926317585647E-2</v>
      </c>
      <c r="Z9">
        <f t="shared" si="5"/>
        <v>3.753870212476932E-2</v>
      </c>
      <c r="AA9">
        <f t="shared" si="6"/>
        <v>4.2754076766721646E-2</v>
      </c>
      <c r="AB9">
        <f t="shared" si="7"/>
        <v>4.509899922836904E-2</v>
      </c>
      <c r="AC9">
        <f t="shared" si="8"/>
        <v>4.6116552484190686E-2</v>
      </c>
      <c r="AD9">
        <f t="shared" si="9"/>
        <v>4.6551710396357811E-2</v>
      </c>
      <c r="AE9">
        <f t="shared" si="10"/>
        <v>4.6736673932768223E-2</v>
      </c>
      <c r="AF9">
        <f t="shared" si="11"/>
        <v>4.6815090784199459E-2</v>
      </c>
      <c r="AG9">
        <f t="shared" si="12"/>
        <v>4.6848300216716994E-2</v>
      </c>
    </row>
    <row r="10" spans="1:33" x14ac:dyDescent="0.25">
      <c r="A10" t="s">
        <v>84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M10">
        <f t="shared" si="2"/>
        <v>399111.03181243147</v>
      </c>
      <c r="N10">
        <f t="shared" si="0"/>
        <v>266074.02134333865</v>
      </c>
      <c r="O10">
        <f t="shared" si="0"/>
        <v>133037.01067166933</v>
      </c>
      <c r="P10">
        <f t="shared" si="0"/>
        <v>133037.01067166933</v>
      </c>
      <c r="Q10">
        <f t="shared" si="0"/>
        <v>133037.01067166933</v>
      </c>
      <c r="R10">
        <f t="shared" si="0"/>
        <v>133037.01067166933</v>
      </c>
      <c r="S10">
        <f t="shared" si="0"/>
        <v>133037.01067166933</v>
      </c>
      <c r="T10">
        <f t="shared" si="0"/>
        <v>133037.01067166933</v>
      </c>
      <c r="U10">
        <f t="shared" si="0"/>
        <v>133037.01067166933</v>
      </c>
      <c r="V10">
        <f t="shared" si="0"/>
        <v>133037.01067166933</v>
      </c>
      <c r="X10">
        <f t="shared" si="3"/>
        <v>39911.103181243147</v>
      </c>
      <c r="Y10">
        <f t="shared" si="4"/>
        <v>26607.402134333865</v>
      </c>
      <c r="Z10">
        <f t="shared" si="5"/>
        <v>13303.701067166932</v>
      </c>
      <c r="AA10">
        <f t="shared" si="6"/>
        <v>13303.701067166932</v>
      </c>
      <c r="AB10">
        <f t="shared" si="7"/>
        <v>13303.701067166932</v>
      </c>
      <c r="AC10">
        <f t="shared" si="8"/>
        <v>13303.701067166932</v>
      </c>
      <c r="AD10">
        <f t="shared" si="9"/>
        <v>13303.701067166932</v>
      </c>
      <c r="AE10">
        <f t="shared" si="10"/>
        <v>13303.701067166932</v>
      </c>
      <c r="AF10">
        <f t="shared" si="11"/>
        <v>13303.701067166932</v>
      </c>
      <c r="AG10">
        <f t="shared" si="12"/>
        <v>13303.701067166932</v>
      </c>
    </row>
    <row r="11" spans="1:33" x14ac:dyDescent="0.25">
      <c r="A11" t="s">
        <v>75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M11">
        <f t="shared" si="2"/>
        <v>5.9020268925919552</v>
      </c>
      <c r="N11">
        <f t="shared" si="0"/>
        <v>21.347758265046412</v>
      </c>
      <c r="O11">
        <f t="shared" si="0"/>
        <v>23.984136743830494</v>
      </c>
      <c r="P11">
        <f t="shared" si="0"/>
        <v>38.417013982231232</v>
      </c>
      <c r="Q11">
        <f t="shared" si="0"/>
        <v>51.760174574377537</v>
      </c>
      <c r="R11">
        <f t="shared" si="0"/>
        <v>63.05477979860521</v>
      </c>
      <c r="S11">
        <f t="shared" si="0"/>
        <v>72.116930257871246</v>
      </c>
      <c r="T11">
        <f t="shared" si="0"/>
        <v>79.142146030678916</v>
      </c>
      <c r="U11">
        <f t="shared" si="0"/>
        <v>84.46508714090713</v>
      </c>
      <c r="V11">
        <f t="shared" si="0"/>
        <v>88.435848484875351</v>
      </c>
      <c r="X11">
        <f t="shared" si="3"/>
        <v>0.5902026892591955</v>
      </c>
      <c r="Y11">
        <f t="shared" si="4"/>
        <v>2.134775826504641</v>
      </c>
      <c r="Z11">
        <f t="shared" si="5"/>
        <v>2.3984136743830495</v>
      </c>
      <c r="AA11">
        <f t="shared" si="6"/>
        <v>3.8417013982231234</v>
      </c>
      <c r="AB11">
        <f t="shared" si="7"/>
        <v>5.1760174574377533</v>
      </c>
      <c r="AC11">
        <f t="shared" si="8"/>
        <v>6.3054779798605214</v>
      </c>
      <c r="AD11">
        <f t="shared" si="9"/>
        <v>7.2116930257871248</v>
      </c>
      <c r="AE11">
        <f t="shared" si="10"/>
        <v>7.9142146030678919</v>
      </c>
      <c r="AF11">
        <f t="shared" si="11"/>
        <v>8.4465087140907134</v>
      </c>
      <c r="AG11">
        <f t="shared" si="12"/>
        <v>8.8435848484875343</v>
      </c>
    </row>
    <row r="12" spans="1:33" x14ac:dyDescent="0.25">
      <c r="A12" t="s">
        <v>111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M12">
        <f t="shared" si="2"/>
        <v>41.790969161900463</v>
      </c>
      <c r="N12">
        <f t="shared" si="0"/>
        <v>60.049834577348491</v>
      </c>
      <c r="O12">
        <f t="shared" si="0"/>
        <v>36.146587577156993</v>
      </c>
      <c r="P12">
        <f t="shared" si="0"/>
        <v>38.008314066815345</v>
      </c>
      <c r="Q12">
        <f t="shared" si="0"/>
        <v>38.543126576313149</v>
      </c>
      <c r="R12">
        <f t="shared" si="0"/>
        <v>38.69438183486055</v>
      </c>
      <c r="S12">
        <f t="shared" si="0"/>
        <v>38.736973882467943</v>
      </c>
      <c r="T12">
        <f t="shared" si="0"/>
        <v>38.748952759676989</v>
      </c>
      <c r="U12">
        <f t="shared" si="0"/>
        <v>38.752320624721648</v>
      </c>
      <c r="V12">
        <f t="shared" si="0"/>
        <v>38.753267409705209</v>
      </c>
      <c r="X12">
        <f t="shared" si="3"/>
        <v>4.179096916190046</v>
      </c>
      <c r="Y12">
        <f t="shared" si="4"/>
        <v>6.0049834577348493</v>
      </c>
      <c r="Z12">
        <f t="shared" si="5"/>
        <v>3.6146587577156994</v>
      </c>
      <c r="AA12">
        <f t="shared" si="6"/>
        <v>3.8008314066815343</v>
      </c>
      <c r="AB12">
        <f t="shared" si="7"/>
        <v>3.8543126576313149</v>
      </c>
      <c r="AC12">
        <f t="shared" si="8"/>
        <v>3.8694381834860549</v>
      </c>
      <c r="AD12">
        <f t="shared" si="9"/>
        <v>3.8736973882467942</v>
      </c>
      <c r="AE12">
        <f t="shared" si="10"/>
        <v>3.8748952759676989</v>
      </c>
      <c r="AF12">
        <f t="shared" si="11"/>
        <v>3.8752320624721648</v>
      </c>
      <c r="AG12">
        <f t="shared" si="12"/>
        <v>3.8753267409705208</v>
      </c>
    </row>
    <row r="13" spans="1:33" x14ac:dyDescent="0.25">
      <c r="A13" t="s">
        <v>88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M13">
        <f t="shared" si="2"/>
        <v>4.5321488167523425</v>
      </c>
      <c r="N13">
        <f t="shared" si="0"/>
        <v>6.0555262865742465</v>
      </c>
      <c r="O13">
        <f t="shared" si="0"/>
        <v>3.5446931382806026</v>
      </c>
      <c r="P13">
        <f t="shared" si="0"/>
        <v>3.6885544260026029</v>
      </c>
      <c r="Q13">
        <f t="shared" si="0"/>
        <v>3.7267028950873979</v>
      </c>
      <c r="R13">
        <f t="shared" si="0"/>
        <v>3.7366950900244662</v>
      </c>
      <c r="S13">
        <f t="shared" si="0"/>
        <v>3.7393039914757265</v>
      </c>
      <c r="T13">
        <f t="shared" si="0"/>
        <v>3.7399845935483564</v>
      </c>
      <c r="U13">
        <f t="shared" si="0"/>
        <v>3.7401621084028225</v>
      </c>
      <c r="V13">
        <f t="shared" si="0"/>
        <v>3.7402084052674245</v>
      </c>
      <c r="X13">
        <f t="shared" si="3"/>
        <v>0.45321488167523427</v>
      </c>
      <c r="Y13">
        <f t="shared" si="4"/>
        <v>0.60555262865742465</v>
      </c>
      <c r="Z13">
        <f t="shared" si="5"/>
        <v>0.35446931382806024</v>
      </c>
      <c r="AA13">
        <f t="shared" si="6"/>
        <v>0.36885544260026026</v>
      </c>
      <c r="AB13">
        <f t="shared" si="7"/>
        <v>0.37267028950873982</v>
      </c>
      <c r="AC13">
        <f t="shared" si="8"/>
        <v>0.37366950900244661</v>
      </c>
      <c r="AD13">
        <f t="shared" si="9"/>
        <v>0.37393039914757265</v>
      </c>
      <c r="AE13">
        <f t="shared" si="10"/>
        <v>0.37399845935483567</v>
      </c>
      <c r="AF13">
        <f t="shared" si="11"/>
        <v>0.37401621084028225</v>
      </c>
      <c r="AG13">
        <f t="shared" si="12"/>
        <v>0.37402084052674245</v>
      </c>
    </row>
    <row r="14" spans="1:33" x14ac:dyDescent="0.25">
      <c r="A14" t="s">
        <v>179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M14">
        <f t="shared" si="2"/>
        <v>2226.5065881614214</v>
      </c>
      <c r="N14">
        <f t="shared" si="0"/>
        <v>1616.725753551156</v>
      </c>
      <c r="O14">
        <f t="shared" si="0"/>
        <v>810.72766416430682</v>
      </c>
      <c r="P14">
        <f t="shared" si="0"/>
        <v>810.80972673468216</v>
      </c>
      <c r="Q14">
        <f t="shared" si="0"/>
        <v>810.81257160649034</v>
      </c>
      <c r="R14">
        <f t="shared" si="0"/>
        <v>810.81267022653708</v>
      </c>
      <c r="S14">
        <f t="shared" si="0"/>
        <v>810.81267364528492</v>
      </c>
      <c r="T14">
        <f t="shared" si="0"/>
        <v>810.81267376380003</v>
      </c>
      <c r="U14">
        <f t="shared" si="0"/>
        <v>810.81267376790697</v>
      </c>
      <c r="V14">
        <f t="shared" si="0"/>
        <v>810.81267376804931</v>
      </c>
      <c r="X14">
        <f t="shared" si="3"/>
        <v>222.65065881614214</v>
      </c>
      <c r="Y14">
        <f t="shared" si="4"/>
        <v>161.67257535511561</v>
      </c>
      <c r="Z14">
        <f t="shared" si="5"/>
        <v>81.072766416430682</v>
      </c>
      <c r="AA14">
        <f t="shared" si="6"/>
        <v>81.08097267346821</v>
      </c>
      <c r="AB14">
        <f t="shared" si="7"/>
        <v>81.081257160649031</v>
      </c>
      <c r="AC14">
        <f t="shared" si="8"/>
        <v>81.081267022653705</v>
      </c>
      <c r="AD14">
        <f t="shared" si="9"/>
        <v>81.081267364528486</v>
      </c>
      <c r="AE14">
        <f t="shared" si="10"/>
        <v>81.081267376379998</v>
      </c>
      <c r="AF14">
        <f t="shared" si="11"/>
        <v>81.081267376790692</v>
      </c>
      <c r="AG14">
        <f t="shared" si="12"/>
        <v>81.081267376804931</v>
      </c>
    </row>
    <row r="15" spans="1:33" x14ac:dyDescent="0.25">
      <c r="A15" t="s">
        <v>151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M15">
        <f t="shared" si="2"/>
        <v>0.82366668774545748</v>
      </c>
      <c r="N15">
        <f t="shared" si="0"/>
        <v>2.2632014336093045</v>
      </c>
      <c r="O15">
        <f t="shared" si="0"/>
        <v>2.0231033519906716</v>
      </c>
      <c r="P15">
        <f t="shared" si="0"/>
        <v>2.6846062709399319</v>
      </c>
      <c r="Q15">
        <f t="shared" si="0"/>
        <v>3.1106266092707395</v>
      </c>
      <c r="R15">
        <f t="shared" si="0"/>
        <v>3.3668455580541097</v>
      </c>
      <c r="S15">
        <f t="shared" si="0"/>
        <v>3.5155888418438357</v>
      </c>
      <c r="T15">
        <f t="shared" si="0"/>
        <v>3.6003219211132058</v>
      </c>
      <c r="U15">
        <f t="shared" si="0"/>
        <v>3.6480965743525475</v>
      </c>
      <c r="V15">
        <f t="shared" si="0"/>
        <v>3.6748810496724933</v>
      </c>
      <c r="X15">
        <f t="shared" si="3"/>
        <v>8.2366668774545751E-2</v>
      </c>
      <c r="Y15">
        <f t="shared" si="4"/>
        <v>0.22632014336093045</v>
      </c>
      <c r="Z15">
        <f t="shared" si="5"/>
        <v>0.20231033519906716</v>
      </c>
      <c r="AA15">
        <f t="shared" si="6"/>
        <v>0.26846062709399321</v>
      </c>
      <c r="AB15">
        <f t="shared" si="7"/>
        <v>0.31106266092707396</v>
      </c>
      <c r="AC15">
        <f t="shared" si="8"/>
        <v>0.33668455580541096</v>
      </c>
      <c r="AD15">
        <f t="shared" si="9"/>
        <v>0.35155888418438358</v>
      </c>
      <c r="AE15">
        <f t="shared" si="10"/>
        <v>0.36003219211132059</v>
      </c>
      <c r="AF15">
        <f t="shared" si="11"/>
        <v>0.36480965743525473</v>
      </c>
      <c r="AG15">
        <f t="shared" si="12"/>
        <v>0.36748810496724932</v>
      </c>
    </row>
    <row r="16" spans="1:33" x14ac:dyDescent="0.25">
      <c r="A16" t="s">
        <v>171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M16">
        <f t="shared" si="2"/>
        <v>0.14392245016895835</v>
      </c>
      <c r="N16">
        <f t="shared" si="0"/>
        <v>0.59193196971787942</v>
      </c>
      <c r="O16">
        <f t="shared" si="0"/>
        <v>0.75820502227389042</v>
      </c>
      <c r="P16">
        <f t="shared" si="0"/>
        <v>1.365555062688222</v>
      </c>
      <c r="Q16">
        <f t="shared" si="0"/>
        <v>2.0389082647925507</v>
      </c>
      <c r="R16">
        <f t="shared" si="0"/>
        <v>2.7155815515432389</v>
      </c>
      <c r="S16">
        <f t="shared" si="0"/>
        <v>3.3542626017460826</v>
      </c>
      <c r="T16">
        <f t="shared" si="0"/>
        <v>3.9319598729578358</v>
      </c>
      <c r="U16">
        <f t="shared" si="0"/>
        <v>4.4389852253373157</v>
      </c>
      <c r="V16">
        <f t="shared" si="0"/>
        <v>4.8743166616569047</v>
      </c>
      <c r="X16">
        <f t="shared" si="3"/>
        <v>1.4392245016895835E-2</v>
      </c>
      <c r="Y16">
        <f t="shared" si="4"/>
        <v>5.9193196971787945E-2</v>
      </c>
      <c r="Z16">
        <f t="shared" si="5"/>
        <v>7.5820502227389036E-2</v>
      </c>
      <c r="AA16">
        <f t="shared" si="6"/>
        <v>0.13655550626882221</v>
      </c>
      <c r="AB16">
        <f t="shared" si="7"/>
        <v>0.20389082647925508</v>
      </c>
      <c r="AC16">
        <f t="shared" si="8"/>
        <v>0.27155815515432391</v>
      </c>
      <c r="AD16">
        <f t="shared" si="9"/>
        <v>0.33542626017460825</v>
      </c>
      <c r="AE16">
        <f t="shared" si="10"/>
        <v>0.39319598729578359</v>
      </c>
      <c r="AF16">
        <f t="shared" si="11"/>
        <v>0.44389852253373158</v>
      </c>
      <c r="AG16">
        <f t="shared" si="12"/>
        <v>0.48743166616569045</v>
      </c>
    </row>
    <row r="17" spans="1:33" x14ac:dyDescent="0.25">
      <c r="A17" t="s">
        <v>98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M17">
        <f t="shared" si="2"/>
        <v>1.3870046531816466E-2</v>
      </c>
      <c r="N17">
        <f t="shared" si="0"/>
        <v>4.0640956201080436E-2</v>
      </c>
      <c r="O17">
        <f t="shared" si="0"/>
        <v>4.7604155812297808E-2</v>
      </c>
      <c r="P17">
        <f t="shared" si="0"/>
        <v>8.3552976244132618E-2</v>
      </c>
      <c r="Q17">
        <f t="shared" si="0"/>
        <v>0.12447203178850438</v>
      </c>
      <c r="R17">
        <f t="shared" si="0"/>
        <v>0.16708288880376057</v>
      </c>
      <c r="S17">
        <f t="shared" si="0"/>
        <v>0.20891835708640411</v>
      </c>
      <c r="T17">
        <f t="shared" si="0"/>
        <v>0.24833612552334275</v>
      </c>
      <c r="U17">
        <f t="shared" si="0"/>
        <v>0.28438184183312604</v>
      </c>
      <c r="V17">
        <f t="shared" si="0"/>
        <v>0.31661611056608496</v>
      </c>
      <c r="X17">
        <f t="shared" si="3"/>
        <v>1.3870046531816466E-3</v>
      </c>
      <c r="Y17">
        <f t="shared" si="4"/>
        <v>4.0640956201080432E-3</v>
      </c>
      <c r="Z17">
        <f t="shared" si="5"/>
        <v>4.7604155812297809E-3</v>
      </c>
      <c r="AA17">
        <f t="shared" si="6"/>
        <v>8.3552976244132618E-3</v>
      </c>
      <c r="AB17">
        <f t="shared" si="7"/>
        <v>1.2447203178850438E-2</v>
      </c>
      <c r="AC17">
        <f t="shared" si="8"/>
        <v>1.6708288880376058E-2</v>
      </c>
      <c r="AD17">
        <f t="shared" si="9"/>
        <v>2.0891835708640411E-2</v>
      </c>
      <c r="AE17">
        <f t="shared" si="10"/>
        <v>2.4833612552334274E-2</v>
      </c>
      <c r="AF17">
        <f t="shared" si="11"/>
        <v>2.8438184183312603E-2</v>
      </c>
      <c r="AG17">
        <f t="shared" si="12"/>
        <v>3.1661611056608495E-2</v>
      </c>
    </row>
    <row r="18" spans="1:33" x14ac:dyDescent="0.25">
      <c r="A18" t="s">
        <v>138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M18">
        <f t="shared" si="2"/>
        <v>0.3306022861423093</v>
      </c>
      <c r="N18">
        <f t="shared" ref="N18:N60" si="13">(C18*(N$1/100))/365</f>
        <v>0.8826028100111617</v>
      </c>
      <c r="O18">
        <f t="shared" ref="O18:O60" si="14">(D18*(O$1/100))/365</f>
        <v>0.80362351437032054</v>
      </c>
      <c r="P18">
        <f t="shared" ref="P18:P60" si="15">(E18*(P$1/100))/365</f>
        <v>1.0945495386234629</v>
      </c>
      <c r="Q18">
        <f t="shared" ref="Q18:Q60" si="16">(F18*(Q$1/100))/365</f>
        <v>1.2987891154472959</v>
      </c>
      <c r="R18">
        <f t="shared" ref="R18:R60" si="17">(G18*(R$1/100))/365</f>
        <v>1.4327517014447373</v>
      </c>
      <c r="S18">
        <f t="shared" ref="S18:S60" si="18">(H18*(S$1/100))/365</f>
        <v>1.5174204959556958</v>
      </c>
      <c r="T18">
        <f t="shared" ref="T18:T60" si="19">(I18*(T$1/100))/365</f>
        <v>1.5698182795292137</v>
      </c>
      <c r="U18">
        <f t="shared" ref="U18:U60" si="20">(J18*(U$1/100))/365</f>
        <v>1.6018502038889098</v>
      </c>
      <c r="V18">
        <f t="shared" ref="V18:V60" si="21">(K18*(V$1/100))/365</f>
        <v>1.6212912491662466</v>
      </c>
      <c r="X18">
        <f t="shared" si="3"/>
        <v>3.3060228614230927E-2</v>
      </c>
      <c r="Y18">
        <f t="shared" si="4"/>
        <v>8.8260281001116173E-2</v>
      </c>
      <c r="Z18">
        <f t="shared" si="5"/>
        <v>8.0362351437032048E-2</v>
      </c>
      <c r="AA18">
        <f t="shared" si="6"/>
        <v>0.1094549538623463</v>
      </c>
      <c r="AB18">
        <f t="shared" si="7"/>
        <v>0.12987891154472958</v>
      </c>
      <c r="AC18">
        <f t="shared" si="8"/>
        <v>0.14327517014447372</v>
      </c>
      <c r="AD18">
        <f t="shared" si="9"/>
        <v>0.15174204959556958</v>
      </c>
      <c r="AE18">
        <f t="shared" si="10"/>
        <v>0.15698182795292137</v>
      </c>
      <c r="AF18">
        <f t="shared" si="11"/>
        <v>0.16018502038889099</v>
      </c>
      <c r="AG18">
        <f t="shared" si="12"/>
        <v>0.16212912491662465</v>
      </c>
    </row>
    <row r="19" spans="1:33" x14ac:dyDescent="0.25">
      <c r="A19" t="s">
        <v>94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M19">
        <f t="shared" si="2"/>
        <v>0.19268142978677177</v>
      </c>
      <c r="N19">
        <f t="shared" si="13"/>
        <v>1.0318023254309756</v>
      </c>
      <c r="O19">
        <f t="shared" si="14"/>
        <v>1.588606029604652</v>
      </c>
      <c r="P19">
        <f t="shared" si="15"/>
        <v>3.3630629238781919</v>
      </c>
      <c r="Q19">
        <f t="shared" si="16"/>
        <v>5.825191525345808</v>
      </c>
      <c r="R19">
        <f t="shared" si="17"/>
        <v>8.9059183670674251</v>
      </c>
      <c r="S19">
        <f t="shared" si="18"/>
        <v>12.507934152244218</v>
      </c>
      <c r="T19">
        <f t="shared" si="19"/>
        <v>16.523231192189318</v>
      </c>
      <c r="U19">
        <f t="shared" si="20"/>
        <v>20.844192326942469</v>
      </c>
      <c r="V19">
        <f t="shared" si="21"/>
        <v>25.37022597037096</v>
      </c>
      <c r="X19">
        <f t="shared" si="3"/>
        <v>1.9268142978677176E-2</v>
      </c>
      <c r="Y19">
        <f t="shared" si="4"/>
        <v>0.10318023254309756</v>
      </c>
      <c r="Z19">
        <f t="shared" si="5"/>
        <v>0.1588606029604652</v>
      </c>
      <c r="AA19">
        <f t="shared" si="6"/>
        <v>0.33630629238781917</v>
      </c>
      <c r="AB19">
        <f t="shared" si="7"/>
        <v>0.58251915253458075</v>
      </c>
      <c r="AC19">
        <f t="shared" si="8"/>
        <v>0.89059183670674247</v>
      </c>
      <c r="AD19">
        <f t="shared" si="9"/>
        <v>1.2507934152244218</v>
      </c>
      <c r="AE19">
        <f t="shared" si="10"/>
        <v>1.6523231192189318</v>
      </c>
      <c r="AF19">
        <f t="shared" si="11"/>
        <v>2.084419232694247</v>
      </c>
      <c r="AG19">
        <f t="shared" si="12"/>
        <v>2.5370225970370961</v>
      </c>
    </row>
    <row r="20" spans="1:33" x14ac:dyDescent="0.25">
      <c r="A20" t="s">
        <v>71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M20">
        <f t="shared" si="2"/>
        <v>5.648641311478718</v>
      </c>
      <c r="N20">
        <f t="shared" si="13"/>
        <v>8.5175230865589047</v>
      </c>
      <c r="O20">
        <f t="shared" si="14"/>
        <v>5.2483092566202467</v>
      </c>
      <c r="P20">
        <f t="shared" si="15"/>
        <v>5.5743207544244111</v>
      </c>
      <c r="Q20">
        <f t="shared" si="16"/>
        <v>5.6751362736116988</v>
      </c>
      <c r="R20">
        <f t="shared" si="17"/>
        <v>5.7057416034302735</v>
      </c>
      <c r="S20">
        <f t="shared" si="18"/>
        <v>5.7149816134712061</v>
      </c>
      <c r="T20">
        <f t="shared" si="19"/>
        <v>5.7177666360308228</v>
      </c>
      <c r="U20">
        <f t="shared" si="20"/>
        <v>5.7186056488304944</v>
      </c>
      <c r="V20">
        <f t="shared" si="21"/>
        <v>5.718858370971315</v>
      </c>
      <c r="X20">
        <f t="shared" si="3"/>
        <v>0.56486413114787182</v>
      </c>
      <c r="Y20">
        <f t="shared" si="4"/>
        <v>0.85175230865589047</v>
      </c>
      <c r="Z20">
        <f t="shared" si="5"/>
        <v>0.52483092566202472</v>
      </c>
      <c r="AA20">
        <f t="shared" si="6"/>
        <v>0.55743207544244111</v>
      </c>
      <c r="AB20">
        <f t="shared" si="7"/>
        <v>0.56751362736116984</v>
      </c>
      <c r="AC20">
        <f t="shared" si="8"/>
        <v>0.57057416034302733</v>
      </c>
      <c r="AD20">
        <f t="shared" si="9"/>
        <v>0.57149816134712061</v>
      </c>
      <c r="AE20">
        <f t="shared" si="10"/>
        <v>0.57177666360308232</v>
      </c>
      <c r="AF20">
        <f t="shared" si="11"/>
        <v>0.57186056488304948</v>
      </c>
      <c r="AG20">
        <f t="shared" si="12"/>
        <v>0.57188583709713148</v>
      </c>
    </row>
    <row r="21" spans="1:33" x14ac:dyDescent="0.25">
      <c r="A21" t="s">
        <v>76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M21">
        <f t="shared" si="2"/>
        <v>17.038641641532575</v>
      </c>
      <c r="N21">
        <f t="shared" si="13"/>
        <v>83.008160454667404</v>
      </c>
      <c r="O21">
        <f t="shared" si="14"/>
        <v>113.62240648625671</v>
      </c>
      <c r="P21">
        <f t="shared" si="15"/>
        <v>213.06250736318191</v>
      </c>
      <c r="Q21">
        <f t="shared" si="16"/>
        <v>327.53582453783014</v>
      </c>
      <c r="R21">
        <f t="shared" si="17"/>
        <v>446.3427227651178</v>
      </c>
      <c r="S21">
        <f t="shared" si="18"/>
        <v>561.76904896897258</v>
      </c>
      <c r="T21">
        <f t="shared" si="19"/>
        <v>668.98719768451235</v>
      </c>
      <c r="U21">
        <f t="shared" si="20"/>
        <v>765.45345555530685</v>
      </c>
      <c r="V21">
        <f t="shared" si="21"/>
        <v>850.23982535739719</v>
      </c>
      <c r="X21">
        <f t="shared" si="3"/>
        <v>1.7038641641532575</v>
      </c>
      <c r="Y21">
        <f t="shared" si="4"/>
        <v>8.3008160454667408</v>
      </c>
      <c r="Z21">
        <f t="shared" si="5"/>
        <v>11.36224064862567</v>
      </c>
      <c r="AA21">
        <f t="shared" si="6"/>
        <v>21.306250736318191</v>
      </c>
      <c r="AB21">
        <f t="shared" si="7"/>
        <v>32.753582453783011</v>
      </c>
      <c r="AC21">
        <f t="shared" si="8"/>
        <v>44.63427227651178</v>
      </c>
      <c r="AD21">
        <f t="shared" si="9"/>
        <v>56.176904896897256</v>
      </c>
      <c r="AE21">
        <f t="shared" si="10"/>
        <v>66.89871976845123</v>
      </c>
      <c r="AF21">
        <f t="shared" si="11"/>
        <v>76.545345555530687</v>
      </c>
      <c r="AG21">
        <f t="shared" si="12"/>
        <v>85.023982535739719</v>
      </c>
    </row>
    <row r="22" spans="1:33" x14ac:dyDescent="0.25">
      <c r="A22" t="s">
        <v>77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M22">
        <f t="shared" si="2"/>
        <v>8.3201014069466308E-3</v>
      </c>
      <c r="N22">
        <f t="shared" si="13"/>
        <v>0.11764780068773753</v>
      </c>
      <c r="O22">
        <f t="shared" si="14"/>
        <v>0.18450932729192576</v>
      </c>
      <c r="P22">
        <f t="shared" si="15"/>
        <v>0.34341864561608493</v>
      </c>
      <c r="Q22">
        <f t="shared" si="16"/>
        <v>0.50322007693472059</v>
      </c>
      <c r="R22">
        <f t="shared" si="17"/>
        <v>0.6460238029130192</v>
      </c>
      <c r="S22">
        <f t="shared" si="18"/>
        <v>0.76511471469097803</v>
      </c>
      <c r="T22">
        <f t="shared" si="19"/>
        <v>0.86020039818427396</v>
      </c>
      <c r="U22">
        <f t="shared" si="20"/>
        <v>0.93397356951152888</v>
      </c>
      <c r="V22">
        <f t="shared" si="21"/>
        <v>0.99010823351498356</v>
      </c>
      <c r="X22">
        <f t="shared" si="3"/>
        <v>8.3201014069466306E-4</v>
      </c>
      <c r="Y22">
        <f t="shared" si="4"/>
        <v>1.1764780068773753E-2</v>
      </c>
      <c r="Z22">
        <f t="shared" si="5"/>
        <v>1.8450932729192578E-2</v>
      </c>
      <c r="AA22">
        <f t="shared" si="6"/>
        <v>3.4341864561608496E-2</v>
      </c>
      <c r="AB22">
        <f t="shared" si="7"/>
        <v>5.0322007693472059E-2</v>
      </c>
      <c r="AC22">
        <f t="shared" si="8"/>
        <v>6.4602380291301914E-2</v>
      </c>
      <c r="AD22">
        <f t="shared" si="9"/>
        <v>7.65114714690978E-2</v>
      </c>
      <c r="AE22">
        <f t="shared" si="10"/>
        <v>8.6020039818427402E-2</v>
      </c>
      <c r="AF22">
        <f t="shared" si="11"/>
        <v>9.3397356951152893E-2</v>
      </c>
      <c r="AG22">
        <f t="shared" si="12"/>
        <v>9.9010823351498356E-2</v>
      </c>
    </row>
    <row r="23" spans="1:33" x14ac:dyDescent="0.25">
      <c r="A23" t="s">
        <v>89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M23">
        <f t="shared" si="2"/>
        <v>3.9618009952191535</v>
      </c>
      <c r="N23">
        <f t="shared" si="13"/>
        <v>5.2996742947433155</v>
      </c>
      <c r="O23">
        <f t="shared" si="14"/>
        <v>3.0745415006464385</v>
      </c>
      <c r="P23">
        <f t="shared" si="15"/>
        <v>3.1848081433946578</v>
      </c>
      <c r="Q23">
        <f t="shared" si="16"/>
        <v>3.2121299736478903</v>
      </c>
      <c r="R23">
        <f t="shared" si="17"/>
        <v>3.2188244447064109</v>
      </c>
      <c r="S23">
        <f t="shared" si="18"/>
        <v>3.2204602890491785</v>
      </c>
      <c r="T23">
        <f t="shared" si="19"/>
        <v>3.2208597549720004</v>
      </c>
      <c r="U23">
        <f t="shared" si="20"/>
        <v>3.2209572869914522</v>
      </c>
      <c r="V23">
        <f t="shared" si="21"/>
        <v>3.2209810990827403</v>
      </c>
      <c r="X23">
        <f t="shared" si="3"/>
        <v>0.39618009952191535</v>
      </c>
      <c r="Y23">
        <f t="shared" si="4"/>
        <v>0.52996742947433151</v>
      </c>
      <c r="Z23">
        <f t="shared" si="5"/>
        <v>0.30745415006464383</v>
      </c>
      <c r="AA23">
        <f t="shared" si="6"/>
        <v>0.31848081433946579</v>
      </c>
      <c r="AB23">
        <f t="shared" si="7"/>
        <v>0.32121299736478903</v>
      </c>
      <c r="AC23">
        <f t="shared" si="8"/>
        <v>0.32188244447064107</v>
      </c>
      <c r="AD23">
        <f t="shared" si="9"/>
        <v>0.32204602890491785</v>
      </c>
      <c r="AE23">
        <f t="shared" si="10"/>
        <v>0.32208597549720003</v>
      </c>
      <c r="AF23">
        <f t="shared" si="11"/>
        <v>0.32209572869914521</v>
      </c>
      <c r="AG23">
        <f t="shared" si="12"/>
        <v>0.32209810990827403</v>
      </c>
    </row>
    <row r="24" spans="1:33" x14ac:dyDescent="0.25">
      <c r="A24" t="s">
        <v>90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M24">
        <f t="shared" si="2"/>
        <v>14.233166421253562</v>
      </c>
      <c r="N24">
        <f t="shared" si="13"/>
        <v>12.770084082006139</v>
      </c>
      <c r="O24">
        <f t="shared" si="14"/>
        <v>6.6090946453067669</v>
      </c>
      <c r="P24">
        <f t="shared" si="15"/>
        <v>6.6368919855701654</v>
      </c>
      <c r="Q24">
        <f t="shared" si="16"/>
        <v>6.6403013818968768</v>
      </c>
      <c r="R24">
        <f t="shared" si="17"/>
        <v>6.6407189659153429</v>
      </c>
      <c r="S24">
        <f t="shared" si="18"/>
        <v>6.6407701029852877</v>
      </c>
      <c r="T24">
        <f t="shared" si="19"/>
        <v>6.640776365066575</v>
      </c>
      <c r="U24">
        <f t="shared" si="20"/>
        <v>6.6407771318989317</v>
      </c>
      <c r="V24">
        <f t="shared" si="21"/>
        <v>6.6407772258024931</v>
      </c>
      <c r="X24">
        <f t="shared" si="3"/>
        <v>1.4233166421253562</v>
      </c>
      <c r="Y24">
        <f t="shared" si="4"/>
        <v>1.2770084082006139</v>
      </c>
      <c r="Z24">
        <f t="shared" si="5"/>
        <v>0.66090946453067667</v>
      </c>
      <c r="AA24">
        <f t="shared" si="6"/>
        <v>0.66368919855701658</v>
      </c>
      <c r="AB24">
        <f t="shared" si="7"/>
        <v>0.6640301381896877</v>
      </c>
      <c r="AC24">
        <f t="shared" si="8"/>
        <v>0.66407189659153432</v>
      </c>
      <c r="AD24">
        <f t="shared" si="9"/>
        <v>0.66407701029852872</v>
      </c>
      <c r="AE24">
        <f t="shared" si="10"/>
        <v>0.66407763650665752</v>
      </c>
      <c r="AF24">
        <f t="shared" si="11"/>
        <v>0.66407771318989317</v>
      </c>
      <c r="AG24">
        <f t="shared" si="12"/>
        <v>0.66407772258024933</v>
      </c>
    </row>
    <row r="25" spans="1:33" x14ac:dyDescent="0.25">
      <c r="A25" t="s">
        <v>91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M25">
        <f t="shared" si="2"/>
        <v>0.96680142007932324</v>
      </c>
      <c r="N25">
        <f t="shared" si="13"/>
        <v>1.201043507447348</v>
      </c>
      <c r="O25">
        <f t="shared" si="14"/>
        <v>0.89774563250195616</v>
      </c>
      <c r="P25">
        <f t="shared" si="15"/>
        <v>1.1816881389145673</v>
      </c>
      <c r="Q25">
        <f t="shared" si="16"/>
        <v>1.4351005021620329</v>
      </c>
      <c r="R25">
        <f t="shared" si="17"/>
        <v>1.6514357468372221</v>
      </c>
      <c r="S25">
        <f t="shared" si="18"/>
        <v>1.8305979732157809</v>
      </c>
      <c r="T25">
        <f t="shared" si="19"/>
        <v>1.9758378205622056</v>
      </c>
      <c r="U25">
        <f t="shared" si="20"/>
        <v>2.0917824822982358</v>
      </c>
      <c r="V25">
        <f t="shared" si="21"/>
        <v>2.1833078305831184</v>
      </c>
      <c r="X25">
        <f t="shared" si="3"/>
        <v>9.6680142007932318E-2</v>
      </c>
      <c r="Y25">
        <f t="shared" si="4"/>
        <v>0.1201043507447348</v>
      </c>
      <c r="Z25">
        <f t="shared" si="5"/>
        <v>8.9774563250195616E-2</v>
      </c>
      <c r="AA25">
        <f t="shared" si="6"/>
        <v>0.11816881389145673</v>
      </c>
      <c r="AB25">
        <f t="shared" si="7"/>
        <v>0.14351005021620328</v>
      </c>
      <c r="AC25">
        <f t="shared" si="8"/>
        <v>0.16514357468372221</v>
      </c>
      <c r="AD25">
        <f t="shared" si="9"/>
        <v>0.18305979732157809</v>
      </c>
      <c r="AE25">
        <f t="shared" si="10"/>
        <v>0.19758378205622057</v>
      </c>
      <c r="AF25">
        <f t="shared" si="11"/>
        <v>0.20917824822982359</v>
      </c>
      <c r="AG25">
        <f t="shared" si="12"/>
        <v>0.21833078305831183</v>
      </c>
    </row>
    <row r="26" spans="1:33" x14ac:dyDescent="0.25">
      <c r="A26" t="s">
        <v>78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M26">
        <f t="shared" si="2"/>
        <v>3.1121166090306986E-2</v>
      </c>
      <c r="N26">
        <f t="shared" si="13"/>
        <v>0.11136663015631564</v>
      </c>
      <c r="O26">
        <f t="shared" si="14"/>
        <v>0.13160294723076221</v>
      </c>
      <c r="P26">
        <f t="shared" si="15"/>
        <v>0.22410373335838196</v>
      </c>
      <c r="Q26">
        <f t="shared" si="16"/>
        <v>0.32078631849800548</v>
      </c>
      <c r="R26">
        <f t="shared" si="17"/>
        <v>0.41332202025231785</v>
      </c>
      <c r="S26">
        <f t="shared" si="18"/>
        <v>0.49708272137927667</v>
      </c>
      <c r="T26">
        <f t="shared" si="19"/>
        <v>0.57010414891385486</v>
      </c>
      <c r="U26">
        <f t="shared" si="20"/>
        <v>0.63210661194343298</v>
      </c>
      <c r="V26">
        <f t="shared" si="21"/>
        <v>0.6837602534399726</v>
      </c>
      <c r="X26">
        <f t="shared" si="3"/>
        <v>3.1121166090306985E-3</v>
      </c>
      <c r="Y26">
        <f t="shared" si="4"/>
        <v>1.1136663015631564E-2</v>
      </c>
      <c r="Z26">
        <f t="shared" si="5"/>
        <v>1.3160294723076222E-2</v>
      </c>
      <c r="AA26">
        <f t="shared" si="6"/>
        <v>2.2410373335838195E-2</v>
      </c>
      <c r="AB26">
        <f t="shared" si="7"/>
        <v>3.2078631849800546E-2</v>
      </c>
      <c r="AC26">
        <f t="shared" si="8"/>
        <v>4.1332202025231787E-2</v>
      </c>
      <c r="AD26">
        <f t="shared" si="9"/>
        <v>4.9708272137927667E-2</v>
      </c>
      <c r="AE26">
        <f t="shared" si="10"/>
        <v>5.7010414891385489E-2</v>
      </c>
      <c r="AF26">
        <f t="shared" si="11"/>
        <v>6.3210661194343293E-2</v>
      </c>
      <c r="AG26">
        <f t="shared" si="12"/>
        <v>6.8376025343997254E-2</v>
      </c>
    </row>
    <row r="27" spans="1:33" x14ac:dyDescent="0.25">
      <c r="A27" t="s">
        <v>93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M27">
        <f t="shared" si="2"/>
        <v>5.6078187551461059E-3</v>
      </c>
      <c r="N27">
        <f t="shared" si="13"/>
        <v>8.7209498979159451E-3</v>
      </c>
      <c r="O27">
        <f t="shared" si="14"/>
        <v>7.1416963167402472E-3</v>
      </c>
      <c r="P27">
        <f t="shared" si="15"/>
        <v>9.771582822261508E-3</v>
      </c>
      <c r="Q27">
        <f t="shared" si="16"/>
        <v>1.2040525924817507E-2</v>
      </c>
      <c r="R27">
        <f t="shared" si="17"/>
        <v>1.3891898846938384E-2</v>
      </c>
      <c r="S27">
        <f t="shared" si="18"/>
        <v>1.5349222331740112E-2</v>
      </c>
      <c r="T27">
        <f t="shared" si="19"/>
        <v>1.6469120562279727E-2</v>
      </c>
      <c r="U27">
        <f t="shared" si="20"/>
        <v>1.7315655283270906E-2</v>
      </c>
      <c r="V27">
        <f t="shared" si="21"/>
        <v>1.7948244857899861E-2</v>
      </c>
      <c r="X27">
        <f t="shared" si="3"/>
        <v>5.6078187551461057E-4</v>
      </c>
      <c r="Y27">
        <f t="shared" si="4"/>
        <v>8.7209498979159451E-4</v>
      </c>
      <c r="Z27">
        <f t="shared" si="5"/>
        <v>7.1416963167402468E-4</v>
      </c>
      <c r="AA27">
        <f t="shared" si="6"/>
        <v>9.7715828222615076E-4</v>
      </c>
      <c r="AB27">
        <f t="shared" si="7"/>
        <v>1.2040525924817507E-3</v>
      </c>
      <c r="AC27">
        <f t="shared" si="8"/>
        <v>1.3891898846938385E-3</v>
      </c>
      <c r="AD27">
        <f t="shared" si="9"/>
        <v>1.5349222331740111E-3</v>
      </c>
      <c r="AE27">
        <f t="shared" si="10"/>
        <v>1.6469120562279727E-3</v>
      </c>
      <c r="AF27">
        <f t="shared" si="11"/>
        <v>1.7315655283270906E-3</v>
      </c>
      <c r="AG27">
        <f t="shared" si="12"/>
        <v>1.7948244857899861E-3</v>
      </c>
    </row>
    <row r="28" spans="1:33" x14ac:dyDescent="0.25">
      <c r="A28" t="s">
        <v>97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M28">
        <f t="shared" si="2"/>
        <v>1.7739733245939617</v>
      </c>
      <c r="N28">
        <f t="shared" si="13"/>
        <v>2.1449637970355231</v>
      </c>
      <c r="O28">
        <f t="shared" si="14"/>
        <v>1.2143964751729288</v>
      </c>
      <c r="P28">
        <f t="shared" si="15"/>
        <v>1.2496952424295125</v>
      </c>
      <c r="Q28">
        <f t="shared" si="16"/>
        <v>1.2581539625919067</v>
      </c>
      <c r="R28">
        <f t="shared" si="17"/>
        <v>1.2601634458134576</v>
      </c>
      <c r="S28">
        <f t="shared" si="18"/>
        <v>1.260639850290844</v>
      </c>
      <c r="T28">
        <f t="shared" si="19"/>
        <v>1.2607527406987535</v>
      </c>
      <c r="U28">
        <f t="shared" si="20"/>
        <v>1.260779488522326</v>
      </c>
      <c r="V28">
        <f t="shared" si="21"/>
        <v>1.2607858258776714</v>
      </c>
      <c r="X28">
        <f t="shared" si="3"/>
        <v>0.17739733245939618</v>
      </c>
      <c r="Y28">
        <f t="shared" si="4"/>
        <v>0.21449637970355231</v>
      </c>
      <c r="Z28">
        <f t="shared" si="5"/>
        <v>0.12143964751729289</v>
      </c>
      <c r="AA28">
        <f t="shared" si="6"/>
        <v>0.12496952424295124</v>
      </c>
      <c r="AB28">
        <f t="shared" si="7"/>
        <v>0.12581539625919066</v>
      </c>
      <c r="AC28">
        <f t="shared" si="8"/>
        <v>0.12601634458134575</v>
      </c>
      <c r="AD28">
        <f t="shared" si="9"/>
        <v>0.12606398502908439</v>
      </c>
      <c r="AE28">
        <f t="shared" si="10"/>
        <v>0.12607527406987534</v>
      </c>
      <c r="AF28">
        <f t="shared" si="11"/>
        <v>0.12607794885223261</v>
      </c>
      <c r="AG28">
        <f t="shared" si="12"/>
        <v>0.12607858258776714</v>
      </c>
    </row>
    <row r="29" spans="1:33" x14ac:dyDescent="0.25">
      <c r="A29" t="s">
        <v>96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M29">
        <f t="shared" si="2"/>
        <v>0.96257964687492326</v>
      </c>
      <c r="N29">
        <f t="shared" si="13"/>
        <v>3.4811434375095018</v>
      </c>
      <c r="O29">
        <f t="shared" si="14"/>
        <v>3.972605334756</v>
      </c>
      <c r="P29">
        <f t="shared" si="15"/>
        <v>6.4553786829084654</v>
      </c>
      <c r="Q29">
        <f t="shared" si="16"/>
        <v>8.8011388101373971</v>
      </c>
      <c r="R29">
        <f t="shared" si="17"/>
        <v>10.824374801164739</v>
      </c>
      <c r="S29">
        <f t="shared" si="18"/>
        <v>12.474750006483946</v>
      </c>
      <c r="T29">
        <f t="shared" si="19"/>
        <v>13.773265956439181</v>
      </c>
      <c r="U29">
        <f t="shared" si="20"/>
        <v>14.770525382504109</v>
      </c>
      <c r="V29">
        <f t="shared" si="21"/>
        <v>15.52381218287222</v>
      </c>
      <c r="X29">
        <f t="shared" si="3"/>
        <v>9.6257964687492328E-2</v>
      </c>
      <c r="Y29">
        <f t="shared" si="4"/>
        <v>0.34811434375095018</v>
      </c>
      <c r="Z29">
        <f t="shared" si="5"/>
        <v>0.39726053347559998</v>
      </c>
      <c r="AA29">
        <f t="shared" si="6"/>
        <v>0.64553786829084658</v>
      </c>
      <c r="AB29">
        <f t="shared" si="7"/>
        <v>0.88011388101373966</v>
      </c>
      <c r="AC29">
        <f t="shared" si="8"/>
        <v>1.0824374801164738</v>
      </c>
      <c r="AD29">
        <f t="shared" si="9"/>
        <v>1.2474750006483946</v>
      </c>
      <c r="AE29">
        <f t="shared" si="10"/>
        <v>1.377326595643918</v>
      </c>
      <c r="AF29">
        <f t="shared" si="11"/>
        <v>1.4770525382504109</v>
      </c>
      <c r="AG29">
        <f t="shared" si="12"/>
        <v>1.5523812182872221</v>
      </c>
    </row>
    <row r="30" spans="1:33" x14ac:dyDescent="0.25">
      <c r="A30" t="s">
        <v>100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M30">
        <f t="shared" si="2"/>
        <v>1154.8297809517233</v>
      </c>
      <c r="N30">
        <f t="shared" si="13"/>
        <v>886.38061620250971</v>
      </c>
      <c r="O30">
        <f t="shared" si="14"/>
        <v>446.23185082393155</v>
      </c>
      <c r="P30">
        <f t="shared" si="15"/>
        <v>446.38363662569589</v>
      </c>
      <c r="Q30">
        <f t="shared" si="16"/>
        <v>446.39119447963839</v>
      </c>
      <c r="R30">
        <f t="shared" si="17"/>
        <v>446.39157076521923</v>
      </c>
      <c r="S30">
        <f t="shared" si="18"/>
        <v>446.39158949938081</v>
      </c>
      <c r="T30">
        <f t="shared" si="19"/>
        <v>446.39159043209872</v>
      </c>
      <c r="U30">
        <f t="shared" si="20"/>
        <v>446.39159047853701</v>
      </c>
      <c r="V30">
        <f t="shared" si="21"/>
        <v>446.39159048084929</v>
      </c>
      <c r="X30">
        <f t="shared" si="3"/>
        <v>115.48297809517233</v>
      </c>
      <c r="Y30">
        <f t="shared" si="4"/>
        <v>88.638061620250966</v>
      </c>
      <c r="Z30">
        <f t="shared" si="5"/>
        <v>44.623185082393157</v>
      </c>
      <c r="AA30">
        <f t="shared" si="6"/>
        <v>44.638363662569589</v>
      </c>
      <c r="AB30">
        <f t="shared" si="7"/>
        <v>44.639119447963836</v>
      </c>
      <c r="AC30">
        <f t="shared" si="8"/>
        <v>44.639157076521926</v>
      </c>
      <c r="AD30">
        <f t="shared" si="9"/>
        <v>44.639158949938079</v>
      </c>
      <c r="AE30">
        <f t="shared" si="10"/>
        <v>44.639159043209872</v>
      </c>
      <c r="AF30">
        <f t="shared" si="11"/>
        <v>44.639159047853703</v>
      </c>
      <c r="AG30">
        <f t="shared" si="12"/>
        <v>44.639159048084927</v>
      </c>
    </row>
    <row r="31" spans="1:33" x14ac:dyDescent="0.25">
      <c r="A31" t="s">
        <v>72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M31">
        <f t="shared" si="2"/>
        <v>0.83032476311174785</v>
      </c>
      <c r="N31">
        <f t="shared" si="13"/>
        <v>2.5949721069802685</v>
      </c>
      <c r="O31">
        <f t="shared" si="14"/>
        <v>2.529190158058781</v>
      </c>
      <c r="P31">
        <f t="shared" si="15"/>
        <v>3.5678121139276162</v>
      </c>
      <c r="Q31">
        <f t="shared" si="16"/>
        <v>4.3166120317950138</v>
      </c>
      <c r="R31">
        <f t="shared" si="17"/>
        <v>4.8152252057156169</v>
      </c>
      <c r="S31">
        <f t="shared" si="18"/>
        <v>5.1331413064745206</v>
      </c>
      <c r="T31">
        <f t="shared" si="19"/>
        <v>5.3309045977424665</v>
      </c>
      <c r="U31">
        <f t="shared" si="20"/>
        <v>5.452173037368822</v>
      </c>
      <c r="V31">
        <f t="shared" si="21"/>
        <v>5.5259089072411243</v>
      </c>
      <c r="X31">
        <f t="shared" si="3"/>
        <v>8.3032476311174788E-2</v>
      </c>
      <c r="Y31">
        <f t="shared" si="4"/>
        <v>0.25949721069802684</v>
      </c>
      <c r="Z31">
        <f t="shared" si="5"/>
        <v>0.25291901580587811</v>
      </c>
      <c r="AA31">
        <f t="shared" si="6"/>
        <v>0.35678121139276164</v>
      </c>
      <c r="AB31">
        <f t="shared" si="7"/>
        <v>0.43166120317950141</v>
      </c>
      <c r="AC31">
        <f t="shared" si="8"/>
        <v>0.4815225205715617</v>
      </c>
      <c r="AD31">
        <f t="shared" si="9"/>
        <v>0.51331413064745202</v>
      </c>
      <c r="AE31">
        <f t="shared" si="10"/>
        <v>0.53309045977424663</v>
      </c>
      <c r="AF31">
        <f t="shared" si="11"/>
        <v>0.54521730373688215</v>
      </c>
      <c r="AG31">
        <f t="shared" si="12"/>
        <v>0.55259089072411238</v>
      </c>
    </row>
    <row r="32" spans="1:33" x14ac:dyDescent="0.25">
      <c r="A32" t="s">
        <v>101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M32">
        <f t="shared" si="2"/>
        <v>8.2129118854527459</v>
      </c>
      <c r="N32">
        <f t="shared" si="13"/>
        <v>22.447570320192604</v>
      </c>
      <c r="O32">
        <f t="shared" si="14"/>
        <v>20.647564377427809</v>
      </c>
      <c r="P32">
        <f t="shared" si="15"/>
        <v>28.270005939489863</v>
      </c>
      <c r="Q32">
        <f t="shared" si="16"/>
        <v>33.642518075196989</v>
      </c>
      <c r="R32">
        <f t="shared" si="17"/>
        <v>37.174348683748221</v>
      </c>
      <c r="S32">
        <f t="shared" si="18"/>
        <v>39.409507584932328</v>
      </c>
      <c r="T32">
        <f t="shared" si="19"/>
        <v>40.793816052405752</v>
      </c>
      <c r="U32">
        <f t="shared" si="20"/>
        <v>41.640461965227395</v>
      </c>
      <c r="V32">
        <f t="shared" si="21"/>
        <v>42.154454697358638</v>
      </c>
      <c r="X32">
        <f t="shared" si="3"/>
        <v>0.82129118854527461</v>
      </c>
      <c r="Y32">
        <f t="shared" si="4"/>
        <v>2.2447570320192605</v>
      </c>
      <c r="Z32">
        <f t="shared" si="5"/>
        <v>2.0647564377427807</v>
      </c>
      <c r="AA32">
        <f t="shared" si="6"/>
        <v>2.8270005939489864</v>
      </c>
      <c r="AB32">
        <f t="shared" si="7"/>
        <v>3.364251807519699</v>
      </c>
      <c r="AC32">
        <f t="shared" si="8"/>
        <v>3.7174348683748222</v>
      </c>
      <c r="AD32">
        <f t="shared" si="9"/>
        <v>3.9409507584932326</v>
      </c>
      <c r="AE32">
        <f t="shared" si="10"/>
        <v>4.0793816052405756</v>
      </c>
      <c r="AF32">
        <f t="shared" si="11"/>
        <v>4.1640461965227393</v>
      </c>
      <c r="AG32">
        <f t="shared" si="12"/>
        <v>4.2154454697358634</v>
      </c>
    </row>
    <row r="33" spans="1:33" x14ac:dyDescent="0.25">
      <c r="A33" t="s">
        <v>102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M33">
        <f t="shared" si="2"/>
        <v>758.86132144120597</v>
      </c>
      <c r="N33">
        <f t="shared" si="13"/>
        <v>567.19447396690418</v>
      </c>
      <c r="O33">
        <f t="shared" si="14"/>
        <v>284.83524531509318</v>
      </c>
      <c r="P33">
        <f t="shared" si="15"/>
        <v>284.88341677889042</v>
      </c>
      <c r="Q33">
        <f t="shared" si="16"/>
        <v>284.88528843819455</v>
      </c>
      <c r="R33">
        <f t="shared" si="17"/>
        <v>284.88536115575619</v>
      </c>
      <c r="S33">
        <f t="shared" si="18"/>
        <v>284.88536398096716</v>
      </c>
      <c r="T33">
        <f t="shared" si="19"/>
        <v>284.88536409073151</v>
      </c>
      <c r="U33">
        <f t="shared" si="20"/>
        <v>284.88536409499727</v>
      </c>
      <c r="V33">
        <f t="shared" si="21"/>
        <v>284.88536409516166</v>
      </c>
      <c r="X33">
        <f t="shared" si="3"/>
        <v>75.886132144120594</v>
      </c>
      <c r="Y33">
        <f t="shared" si="4"/>
        <v>56.71944739669042</v>
      </c>
      <c r="Z33">
        <f t="shared" si="5"/>
        <v>28.483524531509318</v>
      </c>
      <c r="AA33">
        <f t="shared" si="6"/>
        <v>28.488341677889043</v>
      </c>
      <c r="AB33">
        <f t="shared" si="7"/>
        <v>28.488528843819456</v>
      </c>
      <c r="AC33">
        <f t="shared" si="8"/>
        <v>28.48853611557562</v>
      </c>
      <c r="AD33">
        <f t="shared" si="9"/>
        <v>28.488536398096716</v>
      </c>
      <c r="AE33">
        <f t="shared" si="10"/>
        <v>28.488536409073152</v>
      </c>
      <c r="AF33">
        <f t="shared" si="11"/>
        <v>28.488536409499726</v>
      </c>
      <c r="AG33">
        <f t="shared" si="12"/>
        <v>28.488536409516165</v>
      </c>
    </row>
    <row r="34" spans="1:33" x14ac:dyDescent="0.25">
      <c r="A34" t="s">
        <v>99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M34">
        <f t="shared" si="2"/>
        <v>2339.6812660356245</v>
      </c>
      <c r="N34">
        <f t="shared" si="13"/>
        <v>1668.9952447417916</v>
      </c>
      <c r="O34">
        <f t="shared" si="14"/>
        <v>835.89775699426309</v>
      </c>
      <c r="P34">
        <f t="shared" si="15"/>
        <v>835.93284674963843</v>
      </c>
      <c r="Q34">
        <f t="shared" si="16"/>
        <v>835.93372565670154</v>
      </c>
      <c r="R34">
        <f t="shared" si="17"/>
        <v>835.93374767072055</v>
      </c>
      <c r="S34">
        <f t="shared" si="18"/>
        <v>835.93374822210694</v>
      </c>
      <c r="T34">
        <f t="shared" si="19"/>
        <v>835.93374823591785</v>
      </c>
      <c r="U34">
        <f t="shared" si="20"/>
        <v>835.933748236263</v>
      </c>
      <c r="V34">
        <f t="shared" si="21"/>
        <v>835.9337482362713</v>
      </c>
      <c r="X34">
        <f t="shared" si="3"/>
        <v>233.96812660356244</v>
      </c>
      <c r="Y34">
        <f t="shared" si="4"/>
        <v>166.89952447417915</v>
      </c>
      <c r="Z34">
        <f t="shared" si="5"/>
        <v>83.589775699426312</v>
      </c>
      <c r="AA34">
        <f t="shared" si="6"/>
        <v>83.59328467496384</v>
      </c>
      <c r="AB34">
        <f t="shared" si="7"/>
        <v>83.593372565670151</v>
      </c>
      <c r="AC34">
        <f t="shared" si="8"/>
        <v>83.593374767072049</v>
      </c>
      <c r="AD34">
        <f t="shared" si="9"/>
        <v>83.593374822210691</v>
      </c>
      <c r="AE34">
        <f t="shared" si="10"/>
        <v>83.593374823591788</v>
      </c>
      <c r="AF34">
        <f t="shared" si="11"/>
        <v>83.593374823626306</v>
      </c>
      <c r="AG34">
        <f t="shared" si="12"/>
        <v>83.59337482362713</v>
      </c>
    </row>
    <row r="35" spans="1:33" x14ac:dyDescent="0.25">
      <c r="A35" t="s">
        <v>70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M35">
        <f t="shared" si="2"/>
        <v>0.24050228593520132</v>
      </c>
      <c r="N35">
        <f t="shared" si="13"/>
        <v>0.46562001982450962</v>
      </c>
      <c r="O35">
        <f t="shared" si="14"/>
        <v>0.37334900455011777</v>
      </c>
      <c r="P35">
        <f t="shared" si="15"/>
        <v>0.47383236038544663</v>
      </c>
      <c r="Q35">
        <f t="shared" si="16"/>
        <v>0.5380483209638357</v>
      </c>
      <c r="R35">
        <f t="shared" si="17"/>
        <v>0.57685001031216177</v>
      </c>
      <c r="S35">
        <f t="shared" si="18"/>
        <v>0.5996106297005781</v>
      </c>
      <c r="T35">
        <f t="shared" si="19"/>
        <v>0.61274774845968216</v>
      </c>
      <c r="U35">
        <f t="shared" si="20"/>
        <v>0.62026273581058355</v>
      </c>
      <c r="V35">
        <f t="shared" si="21"/>
        <v>0.62454016486070141</v>
      </c>
      <c r="X35">
        <f t="shared" si="3"/>
        <v>2.4050228593520132E-2</v>
      </c>
      <c r="Y35">
        <f t="shared" si="4"/>
        <v>4.656200198245096E-2</v>
      </c>
      <c r="Z35">
        <f t="shared" si="5"/>
        <v>3.7334900455011776E-2</v>
      </c>
      <c r="AA35">
        <f t="shared" si="6"/>
        <v>4.7383236038544663E-2</v>
      </c>
      <c r="AB35">
        <f t="shared" si="7"/>
        <v>5.3804832096383572E-2</v>
      </c>
      <c r="AC35">
        <f t="shared" si="8"/>
        <v>5.7685001031216175E-2</v>
      </c>
      <c r="AD35">
        <f t="shared" si="9"/>
        <v>5.9961062970057807E-2</v>
      </c>
      <c r="AE35">
        <f t="shared" si="10"/>
        <v>6.1274774845968216E-2</v>
      </c>
      <c r="AF35">
        <f t="shared" si="11"/>
        <v>6.2026273581058354E-2</v>
      </c>
      <c r="AG35">
        <f t="shared" si="12"/>
        <v>6.2454016486070144E-2</v>
      </c>
    </row>
    <row r="36" spans="1:33" x14ac:dyDescent="0.25">
      <c r="A36" t="s">
        <v>92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M36">
        <f t="shared" si="2"/>
        <v>1384.0555342927069</v>
      </c>
      <c r="N36">
        <f t="shared" si="13"/>
        <v>925.86705311550691</v>
      </c>
      <c r="O36">
        <f t="shared" si="14"/>
        <v>462.93522111464932</v>
      </c>
      <c r="P36">
        <f t="shared" si="15"/>
        <v>462.93522292800276</v>
      </c>
      <c r="Q36">
        <f t="shared" si="16"/>
        <v>462.93522292994248</v>
      </c>
      <c r="R36">
        <f t="shared" si="17"/>
        <v>462.93522292994521</v>
      </c>
      <c r="S36">
        <f t="shared" si="18"/>
        <v>462.93522292994521</v>
      </c>
      <c r="T36">
        <f t="shared" si="19"/>
        <v>462.93522292994521</v>
      </c>
      <c r="U36">
        <f t="shared" si="20"/>
        <v>462.93522292994521</v>
      </c>
      <c r="V36">
        <f t="shared" si="21"/>
        <v>462.93522292994521</v>
      </c>
      <c r="X36">
        <f t="shared" si="3"/>
        <v>138.4055534292707</v>
      </c>
      <c r="Y36">
        <f t="shared" si="4"/>
        <v>92.586705311550688</v>
      </c>
      <c r="Z36">
        <f t="shared" si="5"/>
        <v>46.293522111464931</v>
      </c>
      <c r="AA36">
        <f t="shared" si="6"/>
        <v>46.293522292800276</v>
      </c>
      <c r="AB36">
        <f t="shared" si="7"/>
        <v>46.293522292994247</v>
      </c>
      <c r="AC36">
        <f t="shared" si="8"/>
        <v>46.293522292994524</v>
      </c>
      <c r="AD36">
        <f t="shared" si="9"/>
        <v>46.293522292994524</v>
      </c>
      <c r="AE36">
        <f t="shared" si="10"/>
        <v>46.293522292994524</v>
      </c>
      <c r="AF36">
        <f t="shared" si="11"/>
        <v>46.293522292994524</v>
      </c>
      <c r="AG36">
        <f t="shared" si="12"/>
        <v>46.293522292994524</v>
      </c>
    </row>
    <row r="37" spans="1:33" x14ac:dyDescent="0.25">
      <c r="A37" t="s">
        <v>103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M37">
        <f t="shared" si="2"/>
        <v>1.6770631840038821</v>
      </c>
      <c r="N37">
        <f t="shared" si="13"/>
        <v>4.2898148971509427</v>
      </c>
      <c r="O37">
        <f t="shared" si="14"/>
        <v>3.7462805555121372</v>
      </c>
      <c r="P37">
        <f t="shared" si="15"/>
        <v>4.9311896707743292</v>
      </c>
      <c r="Q37">
        <f t="shared" si="16"/>
        <v>5.7003709897624395</v>
      </c>
      <c r="R37">
        <f t="shared" si="17"/>
        <v>6.1688175338931499</v>
      </c>
      <c r="S37">
        <f t="shared" si="18"/>
        <v>6.4447548436470417</v>
      </c>
      <c r="T37">
        <f t="shared" si="19"/>
        <v>6.6043862155128767</v>
      </c>
      <c r="U37">
        <f t="shared" si="20"/>
        <v>6.6958177926557543</v>
      </c>
      <c r="V37">
        <f t="shared" si="21"/>
        <v>6.7478962678250145</v>
      </c>
      <c r="X37">
        <f t="shared" si="3"/>
        <v>0.16770631840038822</v>
      </c>
      <c r="Y37">
        <f t="shared" si="4"/>
        <v>0.42898148971509426</v>
      </c>
      <c r="Z37">
        <f t="shared" si="5"/>
        <v>0.3746280555512137</v>
      </c>
      <c r="AA37">
        <f t="shared" si="6"/>
        <v>0.49311896707743291</v>
      </c>
      <c r="AB37">
        <f t="shared" si="7"/>
        <v>0.57003709897624399</v>
      </c>
      <c r="AC37">
        <f t="shared" si="8"/>
        <v>0.61688175338931495</v>
      </c>
      <c r="AD37">
        <f t="shared" si="9"/>
        <v>0.64447548436470414</v>
      </c>
      <c r="AE37">
        <f t="shared" si="10"/>
        <v>0.66043862155128763</v>
      </c>
      <c r="AF37">
        <f t="shared" si="11"/>
        <v>0.66958177926557538</v>
      </c>
      <c r="AG37">
        <f t="shared" si="12"/>
        <v>0.67478962678250143</v>
      </c>
    </row>
    <row r="38" spans="1:33" x14ac:dyDescent="0.25">
      <c r="A38" t="s">
        <v>104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M38">
        <f t="shared" si="2"/>
        <v>487989.44905185036</v>
      </c>
      <c r="N38">
        <f t="shared" si="13"/>
        <v>325338.99438105803</v>
      </c>
      <c r="O38">
        <f t="shared" si="14"/>
        <v>162669.49727309428</v>
      </c>
      <c r="P38">
        <f t="shared" si="15"/>
        <v>162669.49727309533</v>
      </c>
      <c r="Q38">
        <f t="shared" si="16"/>
        <v>162669.49727309533</v>
      </c>
      <c r="R38">
        <f t="shared" si="17"/>
        <v>162669.49727309533</v>
      </c>
      <c r="S38">
        <f t="shared" si="18"/>
        <v>162669.49727309533</v>
      </c>
      <c r="T38">
        <f t="shared" si="19"/>
        <v>162669.49727309533</v>
      </c>
      <c r="U38">
        <f t="shared" si="20"/>
        <v>162669.49727309533</v>
      </c>
      <c r="V38">
        <f t="shared" si="21"/>
        <v>162669.49727309533</v>
      </c>
      <c r="X38">
        <f t="shared" si="3"/>
        <v>48798.944905185039</v>
      </c>
      <c r="Y38">
        <f t="shared" si="4"/>
        <v>32533.899438105804</v>
      </c>
      <c r="Z38">
        <f t="shared" si="5"/>
        <v>16266.949727309428</v>
      </c>
      <c r="AA38">
        <f t="shared" si="6"/>
        <v>16266.949727309533</v>
      </c>
      <c r="AB38">
        <f t="shared" si="7"/>
        <v>16266.949727309533</v>
      </c>
      <c r="AC38">
        <f t="shared" si="8"/>
        <v>16266.949727309533</v>
      </c>
      <c r="AD38">
        <f t="shared" si="9"/>
        <v>16266.949727309533</v>
      </c>
      <c r="AE38">
        <f t="shared" si="10"/>
        <v>16266.949727309533</v>
      </c>
      <c r="AF38">
        <f t="shared" si="11"/>
        <v>16266.949727309533</v>
      </c>
      <c r="AG38">
        <f t="shared" si="12"/>
        <v>16266.949727309533</v>
      </c>
    </row>
    <row r="39" spans="1:33" x14ac:dyDescent="0.25">
      <c r="A39" t="s">
        <v>79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M39">
        <f t="shared" si="2"/>
        <v>16.657657804003971</v>
      </c>
      <c r="N39">
        <f t="shared" si="13"/>
        <v>41.258979841234357</v>
      </c>
      <c r="O39">
        <f t="shared" si="14"/>
        <v>35.157014265190959</v>
      </c>
      <c r="P39">
        <f t="shared" si="15"/>
        <v>45.448008562819183</v>
      </c>
      <c r="Q39">
        <f t="shared" si="16"/>
        <v>51.865888118930961</v>
      </c>
      <c r="R39">
        <f t="shared" si="17"/>
        <v>55.631911379072342</v>
      </c>
      <c r="S39">
        <f t="shared" si="18"/>
        <v>57.774148242342747</v>
      </c>
      <c r="T39">
        <f t="shared" si="19"/>
        <v>58.972867197788226</v>
      </c>
      <c r="U39">
        <f t="shared" si="20"/>
        <v>59.637729596273431</v>
      </c>
      <c r="V39">
        <f t="shared" si="21"/>
        <v>60.004728480442743</v>
      </c>
      <c r="X39">
        <f t="shared" si="3"/>
        <v>1.6657657804003971</v>
      </c>
      <c r="Y39">
        <f t="shared" si="4"/>
        <v>4.1258979841234353</v>
      </c>
      <c r="Z39">
        <f t="shared" si="5"/>
        <v>3.515701426519096</v>
      </c>
      <c r="AA39">
        <f t="shared" si="6"/>
        <v>4.5448008562819187</v>
      </c>
      <c r="AB39">
        <f t="shared" si="7"/>
        <v>5.1865888118930963</v>
      </c>
      <c r="AC39">
        <f t="shared" si="8"/>
        <v>5.5631911379072339</v>
      </c>
      <c r="AD39">
        <f t="shared" si="9"/>
        <v>5.7774148242342749</v>
      </c>
      <c r="AE39">
        <f t="shared" si="10"/>
        <v>5.8972867197788226</v>
      </c>
      <c r="AF39">
        <f t="shared" si="11"/>
        <v>5.9637729596273434</v>
      </c>
      <c r="AG39">
        <f t="shared" si="12"/>
        <v>6.0004728480442742</v>
      </c>
    </row>
    <row r="40" spans="1:33" x14ac:dyDescent="0.25">
      <c r="A40" t="s">
        <v>107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M40">
        <f t="shared" si="2"/>
        <v>4.4102246805535392</v>
      </c>
      <c r="N40">
        <f t="shared" si="13"/>
        <v>3.9712472128695673</v>
      </c>
      <c r="O40">
        <f t="shared" si="14"/>
        <v>2.0460923719923478</v>
      </c>
      <c r="P40">
        <f t="shared" si="15"/>
        <v>2.0525363222146962</v>
      </c>
      <c r="Q40">
        <f t="shared" si="16"/>
        <v>2.0532162966591154</v>
      </c>
      <c r="R40">
        <f t="shared" si="17"/>
        <v>2.0532879741854466</v>
      </c>
      <c r="S40">
        <f t="shared" si="18"/>
        <v>2.0532955290383152</v>
      </c>
      <c r="T40">
        <f t="shared" si="19"/>
        <v>2.0532963253150305</v>
      </c>
      <c r="U40">
        <f t="shared" si="20"/>
        <v>2.0532964092419919</v>
      </c>
      <c r="V40">
        <f t="shared" si="21"/>
        <v>2.0532964180878275</v>
      </c>
      <c r="X40">
        <f t="shared" si="3"/>
        <v>0.44102246805535394</v>
      </c>
      <c r="Y40">
        <f t="shared" si="4"/>
        <v>0.39712472128695675</v>
      </c>
      <c r="Z40">
        <f t="shared" si="5"/>
        <v>0.20460923719923479</v>
      </c>
      <c r="AA40">
        <f t="shared" si="6"/>
        <v>0.20525363222146961</v>
      </c>
      <c r="AB40">
        <f t="shared" si="7"/>
        <v>0.20532162966591155</v>
      </c>
      <c r="AC40">
        <f t="shared" si="8"/>
        <v>0.20532879741854465</v>
      </c>
      <c r="AD40">
        <f t="shared" si="9"/>
        <v>0.20532955290383154</v>
      </c>
      <c r="AE40">
        <f t="shared" si="10"/>
        <v>0.20532963253150305</v>
      </c>
      <c r="AF40">
        <f t="shared" si="11"/>
        <v>0.2053296409241992</v>
      </c>
      <c r="AG40">
        <f t="shared" si="12"/>
        <v>0.20532964180878274</v>
      </c>
    </row>
    <row r="41" spans="1:33" x14ac:dyDescent="0.25">
      <c r="A41" t="s">
        <v>106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M41">
        <f t="shared" si="2"/>
        <v>0.69753480417744074</v>
      </c>
      <c r="N41">
        <f t="shared" si="13"/>
        <v>1.9983129703212166</v>
      </c>
      <c r="O41">
        <f t="shared" si="14"/>
        <v>1.8758033689528082</v>
      </c>
      <c r="P41">
        <f t="shared" si="15"/>
        <v>2.5953321784013372</v>
      </c>
      <c r="Q41">
        <f t="shared" si="16"/>
        <v>3.1065210390510138</v>
      </c>
      <c r="R41">
        <f t="shared" si="17"/>
        <v>3.4440887601452608</v>
      </c>
      <c r="S41">
        <f t="shared" si="18"/>
        <v>3.6582824232120004</v>
      </c>
      <c r="T41">
        <f t="shared" si="19"/>
        <v>3.7911444541966306</v>
      </c>
      <c r="U41">
        <f t="shared" si="20"/>
        <v>3.8724775791660275</v>
      </c>
      <c r="V41">
        <f t="shared" si="21"/>
        <v>3.9218813130534249</v>
      </c>
      <c r="X41">
        <f t="shared" si="3"/>
        <v>6.9753480417744068E-2</v>
      </c>
      <c r="Y41">
        <f t="shared" si="4"/>
        <v>0.19983129703212166</v>
      </c>
      <c r="Z41">
        <f t="shared" si="5"/>
        <v>0.18758033689528081</v>
      </c>
      <c r="AA41">
        <f t="shared" si="6"/>
        <v>0.25953321784013372</v>
      </c>
      <c r="AB41">
        <f t="shared" si="7"/>
        <v>0.3106521039051014</v>
      </c>
      <c r="AC41">
        <f t="shared" si="8"/>
        <v>0.34440887601452608</v>
      </c>
      <c r="AD41">
        <f t="shared" si="9"/>
        <v>0.36582824232120004</v>
      </c>
      <c r="AE41">
        <f t="shared" si="10"/>
        <v>0.37911444541966305</v>
      </c>
      <c r="AF41">
        <f t="shared" si="11"/>
        <v>0.38724775791660276</v>
      </c>
      <c r="AG41">
        <f t="shared" si="12"/>
        <v>0.39218813130534247</v>
      </c>
    </row>
    <row r="42" spans="1:33" x14ac:dyDescent="0.25">
      <c r="A42" t="s">
        <v>83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M42">
        <f t="shared" si="2"/>
        <v>10.19710265102967</v>
      </c>
      <c r="N42">
        <f t="shared" si="13"/>
        <v>23.934327720090355</v>
      </c>
      <c r="O42">
        <f t="shared" si="14"/>
        <v>24.863557902762334</v>
      </c>
      <c r="P42">
        <f t="shared" si="15"/>
        <v>40.185686660655065</v>
      </c>
      <c r="Q42">
        <f t="shared" si="16"/>
        <v>56.217508836622201</v>
      </c>
      <c r="R42">
        <f t="shared" si="17"/>
        <v>71.738804394750147</v>
      </c>
      <c r="S42">
        <f t="shared" si="18"/>
        <v>86.015232469122466</v>
      </c>
      <c r="T42">
        <f t="shared" si="19"/>
        <v>98.687849711618071</v>
      </c>
      <c r="U42">
        <f t="shared" si="20"/>
        <v>109.65301836610274</v>
      </c>
      <c r="V42">
        <f t="shared" si="21"/>
        <v>118.96387702089399</v>
      </c>
      <c r="X42">
        <f t="shared" si="3"/>
        <v>1.019710265102967</v>
      </c>
      <c r="Y42">
        <f t="shared" si="4"/>
        <v>2.3934327720090356</v>
      </c>
      <c r="Z42">
        <f t="shared" si="5"/>
        <v>2.4863557902762334</v>
      </c>
      <c r="AA42">
        <f t="shared" si="6"/>
        <v>4.0185686660655069</v>
      </c>
      <c r="AB42">
        <f t="shared" si="7"/>
        <v>5.6217508836622203</v>
      </c>
      <c r="AC42">
        <f t="shared" si="8"/>
        <v>7.1738804394750151</v>
      </c>
      <c r="AD42">
        <f t="shared" si="9"/>
        <v>8.6015232469122473</v>
      </c>
      <c r="AE42">
        <f t="shared" si="10"/>
        <v>9.8687849711618068</v>
      </c>
      <c r="AF42">
        <f t="shared" si="11"/>
        <v>10.965301836610275</v>
      </c>
      <c r="AG42">
        <f t="shared" si="12"/>
        <v>11.896387702089399</v>
      </c>
    </row>
    <row r="43" spans="1:33" x14ac:dyDescent="0.25">
      <c r="A43" t="s">
        <v>108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M43">
        <f t="shared" si="2"/>
        <v>7.2852855955448215E-2</v>
      </c>
      <c r="N43">
        <f t="shared" si="13"/>
        <v>0.26589818079867122</v>
      </c>
      <c r="O43">
        <f t="shared" si="14"/>
        <v>0.32770132097306576</v>
      </c>
      <c r="P43">
        <f t="shared" si="15"/>
        <v>0.58516597987757535</v>
      </c>
      <c r="Q43">
        <f t="shared" si="16"/>
        <v>0.87861501846284407</v>
      </c>
      <c r="R43">
        <f t="shared" si="17"/>
        <v>1.1853083708712522</v>
      </c>
      <c r="S43">
        <f t="shared" si="18"/>
        <v>1.4883574282875178</v>
      </c>
      <c r="T43">
        <f t="shared" si="19"/>
        <v>1.7764261868200633</v>
      </c>
      <c r="U43">
        <f t="shared" si="20"/>
        <v>2.0427026383311757</v>
      </c>
      <c r="V43">
        <f t="shared" si="21"/>
        <v>2.2837581451977123</v>
      </c>
      <c r="X43">
        <f t="shared" si="3"/>
        <v>7.2852855955448216E-3</v>
      </c>
      <c r="Y43">
        <f t="shared" si="4"/>
        <v>2.6589818079867121E-2</v>
      </c>
      <c r="Z43">
        <f t="shared" si="5"/>
        <v>3.2770132097306573E-2</v>
      </c>
      <c r="AA43">
        <f t="shared" si="6"/>
        <v>5.8516597987757532E-2</v>
      </c>
      <c r="AB43">
        <f t="shared" si="7"/>
        <v>8.7861501846284412E-2</v>
      </c>
      <c r="AC43">
        <f t="shared" si="8"/>
        <v>0.11853083708712522</v>
      </c>
      <c r="AD43">
        <f t="shared" si="9"/>
        <v>0.14883574282875178</v>
      </c>
      <c r="AE43">
        <f t="shared" si="10"/>
        <v>0.17764261868200631</v>
      </c>
      <c r="AF43">
        <f t="shared" si="11"/>
        <v>0.20427026383311758</v>
      </c>
      <c r="AG43">
        <f t="shared" si="12"/>
        <v>0.22837581451977124</v>
      </c>
    </row>
    <row r="44" spans="1:33" x14ac:dyDescent="0.25">
      <c r="A44" t="s">
        <v>95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M44">
        <f t="shared" si="2"/>
        <v>51.754250065190874</v>
      </c>
      <c r="N44">
        <f t="shared" si="13"/>
        <v>80.337612957951237</v>
      </c>
      <c r="O44">
        <f t="shared" si="14"/>
        <v>53.747106789365759</v>
      </c>
      <c r="P44">
        <f t="shared" si="15"/>
        <v>60.155234895450967</v>
      </c>
      <c r="Q44">
        <f t="shared" si="16"/>
        <v>62.944205284882202</v>
      </c>
      <c r="R44">
        <f t="shared" si="17"/>
        <v>64.120335414343558</v>
      </c>
      <c r="S44">
        <f t="shared" si="18"/>
        <v>64.610049472929873</v>
      </c>
      <c r="T44">
        <f t="shared" si="19"/>
        <v>64.81289782238521</v>
      </c>
      <c r="U44">
        <f t="shared" si="20"/>
        <v>64.896741825849048</v>
      </c>
      <c r="V44">
        <f t="shared" si="21"/>
        <v>64.931366843290959</v>
      </c>
      <c r="X44">
        <f t="shared" si="3"/>
        <v>5.1754250065190872</v>
      </c>
      <c r="Y44">
        <f t="shared" si="4"/>
        <v>8.0337612957951237</v>
      </c>
      <c r="Z44">
        <f t="shared" si="5"/>
        <v>5.3747106789365757</v>
      </c>
      <c r="AA44">
        <f t="shared" si="6"/>
        <v>6.0155234895450969</v>
      </c>
      <c r="AB44">
        <f t="shared" si="7"/>
        <v>6.29442052848822</v>
      </c>
      <c r="AC44">
        <f t="shared" si="8"/>
        <v>6.4120335414343561</v>
      </c>
      <c r="AD44">
        <f t="shared" si="9"/>
        <v>6.4610049472929871</v>
      </c>
      <c r="AE44">
        <f t="shared" si="10"/>
        <v>6.4812897822385214</v>
      </c>
      <c r="AF44">
        <f t="shared" si="11"/>
        <v>6.4896741825849045</v>
      </c>
      <c r="AG44">
        <f t="shared" si="12"/>
        <v>6.4931366843290963</v>
      </c>
    </row>
    <row r="45" spans="1:33" x14ac:dyDescent="0.25">
      <c r="A45" t="s">
        <v>110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M45">
        <f t="shared" si="2"/>
        <v>15.945355765374739</v>
      </c>
      <c r="N45">
        <f t="shared" si="13"/>
        <v>26.223036683600331</v>
      </c>
      <c r="O45">
        <f t="shared" si="14"/>
        <v>19.451681836879537</v>
      </c>
      <c r="P45">
        <f t="shared" si="15"/>
        <v>23.603313252159399</v>
      </c>
      <c r="Q45">
        <f t="shared" si="16"/>
        <v>26.075672898795101</v>
      </c>
      <c r="R45">
        <f t="shared" si="17"/>
        <v>27.481486382746308</v>
      </c>
      <c r="S45">
        <f t="shared" si="18"/>
        <v>28.262145440401916</v>
      </c>
      <c r="T45">
        <f t="shared" si="19"/>
        <v>28.690292433371784</v>
      </c>
      <c r="U45">
        <f t="shared" si="20"/>
        <v>28.923556620150688</v>
      </c>
      <c r="V45">
        <f t="shared" si="21"/>
        <v>29.050193703116985</v>
      </c>
      <c r="X45">
        <f t="shared" si="3"/>
        <v>1.5945355765374738</v>
      </c>
      <c r="Y45">
        <f t="shared" si="4"/>
        <v>2.6223036683600331</v>
      </c>
      <c r="Z45">
        <f t="shared" si="5"/>
        <v>1.9451681836879537</v>
      </c>
      <c r="AA45">
        <f t="shared" si="6"/>
        <v>2.3603313252159399</v>
      </c>
      <c r="AB45">
        <f t="shared" si="7"/>
        <v>2.6075672898795101</v>
      </c>
      <c r="AC45">
        <f t="shared" si="8"/>
        <v>2.748148638274631</v>
      </c>
      <c r="AD45">
        <f t="shared" si="9"/>
        <v>2.8262145440401918</v>
      </c>
      <c r="AE45">
        <f t="shared" si="10"/>
        <v>2.8690292433371782</v>
      </c>
      <c r="AF45">
        <f t="shared" si="11"/>
        <v>2.8923556620150688</v>
      </c>
      <c r="AG45">
        <f t="shared" si="12"/>
        <v>2.9050193703116984</v>
      </c>
    </row>
    <row r="46" spans="1:33" x14ac:dyDescent="0.25">
      <c r="A46" t="s">
        <v>105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M46">
        <f t="shared" si="2"/>
        <v>79.823808334387564</v>
      </c>
      <c r="N46">
        <f t="shared" si="13"/>
        <v>118.40410423949261</v>
      </c>
      <c r="O46">
        <f t="shared" si="14"/>
        <v>82.745857862840822</v>
      </c>
      <c r="P46">
        <f t="shared" si="15"/>
        <v>96.641377820742477</v>
      </c>
      <c r="Q46">
        <f t="shared" si="16"/>
        <v>104.17118222989453</v>
      </c>
      <c r="R46">
        <f t="shared" si="17"/>
        <v>108.09333774337152</v>
      </c>
      <c r="S46">
        <f t="shared" si="18"/>
        <v>110.09773781280494</v>
      </c>
      <c r="T46">
        <f t="shared" si="19"/>
        <v>111.11251207601698</v>
      </c>
      <c r="U46">
        <f t="shared" si="20"/>
        <v>111.62387622098001</v>
      </c>
      <c r="V46">
        <f t="shared" si="21"/>
        <v>111.88096354366522</v>
      </c>
      <c r="X46">
        <f t="shared" si="3"/>
        <v>7.9823808334387563</v>
      </c>
      <c r="Y46">
        <f t="shared" si="4"/>
        <v>11.840410423949262</v>
      </c>
      <c r="Z46">
        <f t="shared" si="5"/>
        <v>8.2745857862840815</v>
      </c>
      <c r="AA46">
        <f t="shared" si="6"/>
        <v>9.6641377820742473</v>
      </c>
      <c r="AB46">
        <f t="shared" si="7"/>
        <v>10.417118222989453</v>
      </c>
      <c r="AC46">
        <f t="shared" si="8"/>
        <v>10.809333774337151</v>
      </c>
      <c r="AD46">
        <f t="shared" si="9"/>
        <v>11.009773781280494</v>
      </c>
      <c r="AE46">
        <f t="shared" si="10"/>
        <v>11.111251207601699</v>
      </c>
      <c r="AF46">
        <f t="shared" si="11"/>
        <v>11.162387622098001</v>
      </c>
      <c r="AG46">
        <f t="shared" si="12"/>
        <v>11.188096354366522</v>
      </c>
    </row>
    <row r="47" spans="1:33" x14ac:dyDescent="0.25">
      <c r="A47" t="s">
        <v>112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M47">
        <f t="shared" si="2"/>
        <v>12.744334797065177</v>
      </c>
      <c r="N47">
        <f t="shared" si="13"/>
        <v>15.903339871961098</v>
      </c>
      <c r="O47">
        <f t="shared" si="14"/>
        <v>11.074800084035946</v>
      </c>
      <c r="P47">
        <f t="shared" si="15"/>
        <v>13.373700651874932</v>
      </c>
      <c r="Q47">
        <f t="shared" si="16"/>
        <v>14.951291165810357</v>
      </c>
      <c r="R47">
        <f t="shared" si="17"/>
        <v>15.992296133597042</v>
      </c>
      <c r="S47">
        <f t="shared" si="18"/>
        <v>16.66369223694074</v>
      </c>
      <c r="T47">
        <f t="shared" si="19"/>
        <v>17.090820219148576</v>
      </c>
      <c r="U47">
        <f t="shared" si="20"/>
        <v>17.360297747526495</v>
      </c>
      <c r="V47">
        <f t="shared" si="21"/>
        <v>17.529446872100028</v>
      </c>
      <c r="X47">
        <f t="shared" si="3"/>
        <v>1.2744334797065178</v>
      </c>
      <c r="Y47">
        <f t="shared" si="4"/>
        <v>1.5903339871961097</v>
      </c>
      <c r="Z47">
        <f t="shared" si="5"/>
        <v>1.1074800084035945</v>
      </c>
      <c r="AA47">
        <f t="shared" si="6"/>
        <v>1.3373700651874931</v>
      </c>
      <c r="AB47">
        <f t="shared" si="7"/>
        <v>1.4951291165810356</v>
      </c>
      <c r="AC47">
        <f t="shared" si="8"/>
        <v>1.5992296133597041</v>
      </c>
      <c r="AD47">
        <f t="shared" si="9"/>
        <v>1.6663692236940739</v>
      </c>
      <c r="AE47">
        <f t="shared" si="10"/>
        <v>1.7090820219148575</v>
      </c>
      <c r="AF47">
        <f t="shared" si="11"/>
        <v>1.7360297747526494</v>
      </c>
      <c r="AG47">
        <f t="shared" si="12"/>
        <v>1.7529446872100027</v>
      </c>
    </row>
    <row r="48" spans="1:33" x14ac:dyDescent="0.25">
      <c r="A48" t="s">
        <v>113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M48">
        <f t="shared" si="2"/>
        <v>7.0899007288519558</v>
      </c>
      <c r="N48">
        <f t="shared" si="13"/>
        <v>17.10916339399288</v>
      </c>
      <c r="O48">
        <f t="shared" si="14"/>
        <v>14.192240893457235</v>
      </c>
      <c r="P48">
        <f t="shared" si="15"/>
        <v>17.959164505037126</v>
      </c>
      <c r="Q48">
        <f t="shared" si="16"/>
        <v>20.180265139354987</v>
      </c>
      <c r="R48">
        <f t="shared" si="17"/>
        <v>21.416155121058605</v>
      </c>
      <c r="S48">
        <f t="shared" si="18"/>
        <v>22.084465797677698</v>
      </c>
      <c r="T48">
        <f t="shared" si="19"/>
        <v>22.440644046576441</v>
      </c>
      <c r="U48">
        <f t="shared" si="20"/>
        <v>22.629052265057428</v>
      </c>
      <c r="V48">
        <f t="shared" si="21"/>
        <v>22.728326888379755</v>
      </c>
      <c r="X48">
        <f t="shared" si="3"/>
        <v>0.70899007288519555</v>
      </c>
      <c r="Y48">
        <f t="shared" si="4"/>
        <v>1.7109163393992879</v>
      </c>
      <c r="Z48">
        <f t="shared" si="5"/>
        <v>1.4192240893457235</v>
      </c>
      <c r="AA48">
        <f t="shared" si="6"/>
        <v>1.7959164505037126</v>
      </c>
      <c r="AB48">
        <f t="shared" si="7"/>
        <v>2.0180265139354985</v>
      </c>
      <c r="AC48">
        <f t="shared" si="8"/>
        <v>2.1416155121058607</v>
      </c>
      <c r="AD48">
        <f t="shared" si="9"/>
        <v>2.2084465797677697</v>
      </c>
      <c r="AE48">
        <f t="shared" si="10"/>
        <v>2.2440644046576441</v>
      </c>
      <c r="AF48">
        <f t="shared" si="11"/>
        <v>2.262905226505743</v>
      </c>
      <c r="AG48">
        <f t="shared" si="12"/>
        <v>2.2728326888379753</v>
      </c>
    </row>
    <row r="49" spans="1:33" x14ac:dyDescent="0.25">
      <c r="A49" t="s">
        <v>109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M49">
        <f t="shared" si="2"/>
        <v>2165.1035043936163</v>
      </c>
      <c r="N49">
        <f t="shared" si="13"/>
        <v>1447.3545757267946</v>
      </c>
      <c r="O49">
        <f t="shared" si="14"/>
        <v>723.67909149554259</v>
      </c>
      <c r="P49">
        <f t="shared" si="15"/>
        <v>723.67909314024394</v>
      </c>
      <c r="Q49">
        <f t="shared" si="16"/>
        <v>723.67909314174244</v>
      </c>
      <c r="R49">
        <f t="shared" si="17"/>
        <v>723.67909314174517</v>
      </c>
      <c r="S49">
        <f t="shared" si="18"/>
        <v>723.67909314174517</v>
      </c>
      <c r="T49">
        <f t="shared" si="19"/>
        <v>723.67909314174517</v>
      </c>
      <c r="U49">
        <f t="shared" si="20"/>
        <v>723.67909314174517</v>
      </c>
      <c r="V49">
        <f t="shared" si="21"/>
        <v>723.67909314174517</v>
      </c>
      <c r="X49">
        <f t="shared" si="3"/>
        <v>216.51035043936162</v>
      </c>
      <c r="Y49">
        <f t="shared" si="4"/>
        <v>144.73545757267945</v>
      </c>
      <c r="Z49">
        <f t="shared" si="5"/>
        <v>72.367909149554265</v>
      </c>
      <c r="AA49">
        <f t="shared" si="6"/>
        <v>72.367909314024388</v>
      </c>
      <c r="AB49">
        <f t="shared" si="7"/>
        <v>72.367909314174241</v>
      </c>
      <c r="AC49">
        <f t="shared" si="8"/>
        <v>72.367909314174511</v>
      </c>
      <c r="AD49">
        <f t="shared" si="9"/>
        <v>72.367909314174511</v>
      </c>
      <c r="AE49">
        <f t="shared" si="10"/>
        <v>72.367909314174511</v>
      </c>
      <c r="AF49">
        <f t="shared" si="11"/>
        <v>72.367909314174511</v>
      </c>
      <c r="AG49">
        <f t="shared" si="12"/>
        <v>72.367909314174511</v>
      </c>
    </row>
    <row r="50" spans="1:33" x14ac:dyDescent="0.25">
      <c r="A50" t="s">
        <v>114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M50">
        <f t="shared" si="2"/>
        <v>0.7385186076777831</v>
      </c>
      <c r="N50">
        <f t="shared" si="13"/>
        <v>2.5973498703004059</v>
      </c>
      <c r="O50">
        <f t="shared" si="14"/>
        <v>2.9548539954281643</v>
      </c>
      <c r="P50">
        <f t="shared" si="15"/>
        <v>4.8249883267021101</v>
      </c>
      <c r="Q50">
        <f t="shared" si="16"/>
        <v>6.6293594937709051</v>
      </c>
      <c r="R50">
        <f t="shared" si="17"/>
        <v>8.2228006646792871</v>
      </c>
      <c r="S50">
        <f t="shared" si="18"/>
        <v>9.5550475835774265</v>
      </c>
      <c r="T50">
        <f t="shared" si="19"/>
        <v>10.62973983512337</v>
      </c>
      <c r="U50">
        <f t="shared" si="20"/>
        <v>11.475845660909288</v>
      </c>
      <c r="V50">
        <f t="shared" si="21"/>
        <v>12.130804285072358</v>
      </c>
      <c r="X50">
        <f t="shared" si="3"/>
        <v>7.3851860767778305E-2</v>
      </c>
      <c r="Y50">
        <f t="shared" si="4"/>
        <v>0.25973498703004061</v>
      </c>
      <c r="Z50">
        <f t="shared" si="5"/>
        <v>0.29548539954281644</v>
      </c>
      <c r="AA50">
        <f t="shared" si="6"/>
        <v>0.48249883267021099</v>
      </c>
      <c r="AB50">
        <f t="shared" si="7"/>
        <v>0.66293594937709055</v>
      </c>
      <c r="AC50">
        <f t="shared" si="8"/>
        <v>0.82228006646792873</v>
      </c>
      <c r="AD50">
        <f t="shared" si="9"/>
        <v>0.95550475835774262</v>
      </c>
      <c r="AE50">
        <f t="shared" si="10"/>
        <v>1.0629739835123371</v>
      </c>
      <c r="AF50">
        <f t="shared" si="11"/>
        <v>1.1475845660909287</v>
      </c>
      <c r="AG50">
        <f t="shared" si="12"/>
        <v>1.2130804285072359</v>
      </c>
    </row>
    <row r="51" spans="1:33" x14ac:dyDescent="0.25">
      <c r="A51" t="s">
        <v>74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M51">
        <f t="shared" si="2"/>
        <v>177.8520384924</v>
      </c>
      <c r="N51">
        <f t="shared" si="13"/>
        <v>181.10298672092387</v>
      </c>
      <c r="O51">
        <f t="shared" si="14"/>
        <v>98.760356097527122</v>
      </c>
      <c r="P51">
        <f t="shared" si="15"/>
        <v>100.65679434593589</v>
      </c>
      <c r="Q51">
        <f t="shared" si="16"/>
        <v>101.08321103254877</v>
      </c>
      <c r="R51">
        <f t="shared" si="17"/>
        <v>101.17852039160522</v>
      </c>
      <c r="S51">
        <f t="shared" si="18"/>
        <v>101.1997949009526</v>
      </c>
      <c r="T51">
        <f t="shared" si="19"/>
        <v>101.20454228979426</v>
      </c>
      <c r="U51">
        <f t="shared" si="20"/>
        <v>101.20560159554931</v>
      </c>
      <c r="V51">
        <f t="shared" si="21"/>
        <v>101.20583795961426</v>
      </c>
      <c r="X51">
        <f t="shared" si="3"/>
        <v>17.785203849239998</v>
      </c>
      <c r="Y51">
        <f t="shared" si="4"/>
        <v>18.110298672092387</v>
      </c>
      <c r="Z51">
        <f t="shared" si="5"/>
        <v>9.8760356097527122</v>
      </c>
      <c r="AA51">
        <f t="shared" si="6"/>
        <v>10.065679434593589</v>
      </c>
      <c r="AB51">
        <f t="shared" si="7"/>
        <v>10.108321103254877</v>
      </c>
      <c r="AC51">
        <f t="shared" si="8"/>
        <v>10.117852039160521</v>
      </c>
      <c r="AD51">
        <f t="shared" si="9"/>
        <v>10.119979490095259</v>
      </c>
      <c r="AE51">
        <f t="shared" si="10"/>
        <v>10.120454228979426</v>
      </c>
      <c r="AF51">
        <f t="shared" si="11"/>
        <v>10.12056015955493</v>
      </c>
      <c r="AG51">
        <f t="shared" si="12"/>
        <v>10.120583795961426</v>
      </c>
    </row>
    <row r="52" spans="1:33" x14ac:dyDescent="0.25">
      <c r="A52" t="s">
        <v>116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M52">
        <f t="shared" si="2"/>
        <v>128685.2005970219</v>
      </c>
      <c r="N52">
        <f t="shared" si="13"/>
        <v>86025.039234595068</v>
      </c>
      <c r="O52">
        <f t="shared" si="14"/>
        <v>43012.626818068216</v>
      </c>
      <c r="P52">
        <f t="shared" si="15"/>
        <v>43012.626915822737</v>
      </c>
      <c r="Q52">
        <f t="shared" si="16"/>
        <v>43012.62691591178</v>
      </c>
      <c r="R52">
        <f t="shared" si="17"/>
        <v>43012.626915912057</v>
      </c>
      <c r="S52">
        <f t="shared" si="18"/>
        <v>43012.626915912057</v>
      </c>
      <c r="T52">
        <f t="shared" si="19"/>
        <v>43012.626915912057</v>
      </c>
      <c r="U52">
        <f t="shared" si="20"/>
        <v>43012.626915912057</v>
      </c>
      <c r="V52">
        <f t="shared" si="21"/>
        <v>43012.626915912057</v>
      </c>
      <c r="X52">
        <f t="shared" si="3"/>
        <v>12868.52005970219</v>
      </c>
      <c r="Y52">
        <f t="shared" si="4"/>
        <v>8602.503923459506</v>
      </c>
      <c r="Z52">
        <f t="shared" si="5"/>
        <v>4301.262681806822</v>
      </c>
      <c r="AA52">
        <f t="shared" si="6"/>
        <v>4301.2626915822739</v>
      </c>
      <c r="AB52">
        <f t="shared" si="7"/>
        <v>4301.2626915911778</v>
      </c>
      <c r="AC52">
        <f t="shared" si="8"/>
        <v>4301.262691591206</v>
      </c>
      <c r="AD52">
        <f t="shared" si="9"/>
        <v>4301.262691591206</v>
      </c>
      <c r="AE52">
        <f t="shared" si="10"/>
        <v>4301.262691591206</v>
      </c>
      <c r="AF52">
        <f t="shared" si="11"/>
        <v>4301.262691591206</v>
      </c>
      <c r="AG52">
        <f t="shared" si="12"/>
        <v>4301.262691591206</v>
      </c>
    </row>
    <row r="53" spans="1:33" x14ac:dyDescent="0.25">
      <c r="A53" t="s">
        <v>115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M53">
        <f t="shared" si="2"/>
        <v>3.714938980557501</v>
      </c>
      <c r="N53">
        <f t="shared" si="13"/>
        <v>13.834787118335726</v>
      </c>
      <c r="O53">
        <f t="shared" si="14"/>
        <v>15.172192803074164</v>
      </c>
      <c r="P53">
        <f t="shared" si="15"/>
        <v>23.496718143761534</v>
      </c>
      <c r="Q53">
        <f t="shared" si="16"/>
        <v>30.613490947968767</v>
      </c>
      <c r="R53">
        <f t="shared" si="17"/>
        <v>36.181877036766302</v>
      </c>
      <c r="S53">
        <f t="shared" si="18"/>
        <v>40.318032366852876</v>
      </c>
      <c r="T53">
        <f t="shared" si="19"/>
        <v>43.293185767388223</v>
      </c>
      <c r="U53">
        <f t="shared" si="20"/>
        <v>45.389798573898908</v>
      </c>
      <c r="V53">
        <f t="shared" si="21"/>
        <v>46.847707872265751</v>
      </c>
      <c r="X53">
        <f t="shared" si="3"/>
        <v>0.37149389805575012</v>
      </c>
      <c r="Y53">
        <f t="shared" si="4"/>
        <v>1.3834787118335725</v>
      </c>
      <c r="Z53">
        <f t="shared" si="5"/>
        <v>1.5172192803074165</v>
      </c>
      <c r="AA53">
        <f t="shared" si="6"/>
        <v>2.3496718143761535</v>
      </c>
      <c r="AB53">
        <f t="shared" si="7"/>
        <v>3.0613490947968769</v>
      </c>
      <c r="AC53">
        <f t="shared" si="8"/>
        <v>3.6181877036766301</v>
      </c>
      <c r="AD53">
        <f t="shared" si="9"/>
        <v>4.0318032366852874</v>
      </c>
      <c r="AE53">
        <f t="shared" si="10"/>
        <v>4.3293185767388227</v>
      </c>
      <c r="AF53">
        <f t="shared" si="11"/>
        <v>4.538979857389891</v>
      </c>
      <c r="AG53">
        <f t="shared" si="12"/>
        <v>4.6847707872265749</v>
      </c>
    </row>
    <row r="54" spans="1:33" x14ac:dyDescent="0.25">
      <c r="A54" t="s">
        <v>117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M54">
        <f t="shared" si="2"/>
        <v>0.18148037214188137</v>
      </c>
      <c r="N54">
        <f t="shared" si="13"/>
        <v>0.78401857407604936</v>
      </c>
      <c r="O54">
        <f t="shared" si="14"/>
        <v>1.1056287720349178</v>
      </c>
      <c r="P54">
        <f t="shared" si="15"/>
        <v>2.2213896603110683</v>
      </c>
      <c r="Q54">
        <f t="shared" si="16"/>
        <v>3.7102056228076989</v>
      </c>
      <c r="R54">
        <f t="shared" si="17"/>
        <v>5.5181596422777535</v>
      </c>
      <c r="S54">
        <f t="shared" si="18"/>
        <v>7.5812611665161658</v>
      </c>
      <c r="T54">
        <f t="shared" si="19"/>
        <v>9.8343091477414522</v>
      </c>
      <c r="U54">
        <f t="shared" si="20"/>
        <v>12.215989279415369</v>
      </c>
      <c r="V54">
        <f t="shared" si="21"/>
        <v>14.671554530056685</v>
      </c>
      <c r="X54">
        <f t="shared" si="3"/>
        <v>1.8148037214188138E-2</v>
      </c>
      <c r="Y54">
        <f t="shared" si="4"/>
        <v>7.8401857407604941E-2</v>
      </c>
      <c r="Z54">
        <f t="shared" si="5"/>
        <v>0.11056287720349178</v>
      </c>
      <c r="AA54">
        <f t="shared" si="6"/>
        <v>0.22213896603110683</v>
      </c>
      <c r="AB54">
        <f t="shared" si="7"/>
        <v>0.37102056228076991</v>
      </c>
      <c r="AC54">
        <f t="shared" si="8"/>
        <v>0.55181596422777535</v>
      </c>
      <c r="AD54">
        <f t="shared" si="9"/>
        <v>0.75812611665161656</v>
      </c>
      <c r="AE54">
        <f t="shared" si="10"/>
        <v>0.98343091477414524</v>
      </c>
      <c r="AF54">
        <f t="shared" si="11"/>
        <v>1.2215989279415369</v>
      </c>
      <c r="AG54">
        <f t="shared" si="12"/>
        <v>1.4671554530056685</v>
      </c>
    </row>
    <row r="55" spans="1:33" x14ac:dyDescent="0.25">
      <c r="A55" t="s">
        <v>119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M55">
        <f t="shared" si="2"/>
        <v>5.5544808783454771</v>
      </c>
      <c r="N55">
        <f t="shared" si="13"/>
        <v>9.8300002046216974</v>
      </c>
      <c r="O55">
        <f t="shared" si="14"/>
        <v>6.7146654774584107</v>
      </c>
      <c r="P55">
        <f t="shared" si="15"/>
        <v>7.5307139397609317</v>
      </c>
      <c r="Q55">
        <f t="shared" si="16"/>
        <v>7.8700469163645757</v>
      </c>
      <c r="R55">
        <f t="shared" si="17"/>
        <v>8.0066869473409046</v>
      </c>
      <c r="S55">
        <f t="shared" si="18"/>
        <v>8.0610308898134519</v>
      </c>
      <c r="T55">
        <f t="shared" si="19"/>
        <v>8.0825399609509869</v>
      </c>
      <c r="U55">
        <f t="shared" si="20"/>
        <v>8.0910369597691503</v>
      </c>
      <c r="V55">
        <f t="shared" si="21"/>
        <v>8.0943911198278098</v>
      </c>
      <c r="X55">
        <f t="shared" si="3"/>
        <v>0.55544808783454769</v>
      </c>
      <c r="Y55">
        <f t="shared" si="4"/>
        <v>0.98300002046216972</v>
      </c>
      <c r="Z55">
        <f t="shared" si="5"/>
        <v>0.67146654774584102</v>
      </c>
      <c r="AA55">
        <f t="shared" si="6"/>
        <v>0.75307139397609313</v>
      </c>
      <c r="AB55">
        <f t="shared" si="7"/>
        <v>0.78700469163645759</v>
      </c>
      <c r="AC55">
        <f t="shared" si="8"/>
        <v>0.80066869473409041</v>
      </c>
      <c r="AD55">
        <f t="shared" si="9"/>
        <v>0.80610308898134519</v>
      </c>
      <c r="AE55">
        <f t="shared" si="10"/>
        <v>0.80825399609509874</v>
      </c>
      <c r="AF55">
        <f t="shared" si="11"/>
        <v>0.809103695976915</v>
      </c>
      <c r="AG55">
        <f t="shared" si="12"/>
        <v>0.80943911198278096</v>
      </c>
    </row>
    <row r="56" spans="1:33" x14ac:dyDescent="0.25">
      <c r="A56" t="s">
        <v>122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M56">
        <f t="shared" si="2"/>
        <v>0.44223887459314354</v>
      </c>
      <c r="N56">
        <f t="shared" si="13"/>
        <v>1.8132490294919945</v>
      </c>
      <c r="O56">
        <f t="shared" si="14"/>
        <v>2.4446922828805264</v>
      </c>
      <c r="P56">
        <f t="shared" si="15"/>
        <v>4.714363213196247</v>
      </c>
      <c r="Q56">
        <f t="shared" si="16"/>
        <v>7.5789768523413432</v>
      </c>
      <c r="R56">
        <f t="shared" si="17"/>
        <v>10.875220359919506</v>
      </c>
      <c r="S56">
        <f t="shared" si="18"/>
        <v>14.444877583849728</v>
      </c>
      <c r="T56">
        <f t="shared" si="19"/>
        <v>18.149536255285152</v>
      </c>
      <c r="U56">
        <f t="shared" si="20"/>
        <v>21.875871998151318</v>
      </c>
      <c r="V56">
        <f t="shared" si="21"/>
        <v>25.535885657529978</v>
      </c>
      <c r="X56">
        <f t="shared" si="3"/>
        <v>4.4223887459314354E-2</v>
      </c>
      <c r="Y56">
        <f t="shared" si="4"/>
        <v>0.18132490294919945</v>
      </c>
      <c r="Z56">
        <f t="shared" si="5"/>
        <v>0.24446922828805265</v>
      </c>
      <c r="AA56">
        <f t="shared" si="6"/>
        <v>0.47143632131962471</v>
      </c>
      <c r="AB56">
        <f t="shared" si="7"/>
        <v>0.75789768523413437</v>
      </c>
      <c r="AC56">
        <f t="shared" si="8"/>
        <v>1.0875220359919506</v>
      </c>
      <c r="AD56">
        <f t="shared" si="9"/>
        <v>1.4444877583849727</v>
      </c>
      <c r="AE56">
        <f t="shared" si="10"/>
        <v>1.8149536255285152</v>
      </c>
      <c r="AF56">
        <f t="shared" si="11"/>
        <v>2.1875871998151317</v>
      </c>
      <c r="AG56">
        <f t="shared" si="12"/>
        <v>2.5535885657529978</v>
      </c>
    </row>
    <row r="57" spans="1:33" x14ac:dyDescent="0.25">
      <c r="A57" t="s">
        <v>118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M57">
        <f t="shared" si="2"/>
        <v>0.6538022907299359</v>
      </c>
      <c r="N57">
        <f t="shared" si="13"/>
        <v>1.5500693429528056</v>
      </c>
      <c r="O57">
        <f t="shared" si="14"/>
        <v>1.297559186532822</v>
      </c>
      <c r="P57">
        <f t="shared" si="15"/>
        <v>1.6630805607127479</v>
      </c>
      <c r="Q57">
        <f t="shared" si="16"/>
        <v>1.8895918886446601</v>
      </c>
      <c r="R57">
        <f t="shared" si="17"/>
        <v>2.0220665264508795</v>
      </c>
      <c r="S57">
        <f t="shared" si="18"/>
        <v>2.0972877690673699</v>
      </c>
      <c r="T57">
        <f t="shared" si="19"/>
        <v>2.1393381024830331</v>
      </c>
      <c r="U57">
        <f>(J57*(U$1/100))/365</f>
        <v>2.1626487534346164</v>
      </c>
      <c r="V57">
        <f t="shared" si="21"/>
        <v>2.1755123355683565</v>
      </c>
      <c r="X57">
        <f t="shared" si="3"/>
        <v>6.5380229072993595E-2</v>
      </c>
      <c r="Y57">
        <f t="shared" si="4"/>
        <v>0.15500693429528056</v>
      </c>
      <c r="Z57">
        <f t="shared" si="5"/>
        <v>0.1297559186532822</v>
      </c>
      <c r="AA57">
        <f t="shared" si="6"/>
        <v>0.1663080560712748</v>
      </c>
      <c r="AB57">
        <f t="shared" si="7"/>
        <v>0.188959188864466</v>
      </c>
      <c r="AC57">
        <f t="shared" si="8"/>
        <v>0.20220665264508794</v>
      </c>
      <c r="AD57">
        <f t="shared" si="9"/>
        <v>0.209728776906737</v>
      </c>
      <c r="AE57">
        <f t="shared" si="10"/>
        <v>0.21393381024830332</v>
      </c>
      <c r="AF57">
        <f t="shared" si="11"/>
        <v>0.21626487534346164</v>
      </c>
      <c r="AG57">
        <f t="shared" si="12"/>
        <v>0.21755123355683564</v>
      </c>
    </row>
    <row r="58" spans="1:33" x14ac:dyDescent="0.25">
      <c r="A58" t="s">
        <v>120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M58">
        <f t="shared" si="2"/>
        <v>18.47743827849148</v>
      </c>
      <c r="N58">
        <f t="shared" si="13"/>
        <v>47.81301934804285</v>
      </c>
      <c r="O58">
        <f t="shared" si="14"/>
        <v>41.472204309784388</v>
      </c>
      <c r="P58">
        <f t="shared" si="15"/>
        <v>54.072538024427132</v>
      </c>
      <c r="Q58">
        <f t="shared" si="16"/>
        <v>61.980624466178355</v>
      </c>
      <c r="R58">
        <f t="shared" si="17"/>
        <v>66.636602908745758</v>
      </c>
      <c r="S58">
        <f t="shared" si="18"/>
        <v>69.289815432560829</v>
      </c>
      <c r="T58">
        <f t="shared" si="19"/>
        <v>70.775897615028228</v>
      </c>
      <c r="U58">
        <f t="shared" si="20"/>
        <v>71.600579881195074</v>
      </c>
      <c r="V58">
        <f t="shared" si="21"/>
        <v>72.055929600690689</v>
      </c>
      <c r="X58">
        <f t="shared" si="3"/>
        <v>1.847743827849148</v>
      </c>
      <c r="Y58">
        <f t="shared" si="4"/>
        <v>4.7813019348042847</v>
      </c>
      <c r="Z58">
        <f t="shared" si="5"/>
        <v>4.1472204309784386</v>
      </c>
      <c r="AA58">
        <f t="shared" si="6"/>
        <v>5.407253802442713</v>
      </c>
      <c r="AB58">
        <f t="shared" si="7"/>
        <v>6.1980624466178353</v>
      </c>
      <c r="AC58">
        <f t="shared" si="8"/>
        <v>6.6636602908745761</v>
      </c>
      <c r="AD58">
        <f t="shared" si="9"/>
        <v>6.9289815432560831</v>
      </c>
      <c r="AE58">
        <f t="shared" si="10"/>
        <v>7.0775897615028232</v>
      </c>
      <c r="AF58">
        <f t="shared" si="11"/>
        <v>7.1600579881195072</v>
      </c>
      <c r="AG58">
        <f t="shared" si="12"/>
        <v>7.2055929600690689</v>
      </c>
    </row>
    <row r="59" spans="1:33" x14ac:dyDescent="0.25">
      <c r="A59" t="s">
        <v>121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M59">
        <f t="shared" si="2"/>
        <v>0.32504772845758934</v>
      </c>
      <c r="N59">
        <f t="shared" si="13"/>
        <v>1.1475746240400821</v>
      </c>
      <c r="O59">
        <f t="shared" si="14"/>
        <v>1.3099776351901125</v>
      </c>
      <c r="P59">
        <f t="shared" si="15"/>
        <v>2.1454684316683648</v>
      </c>
      <c r="Q59">
        <f t="shared" si="16"/>
        <v>2.9554707509513976</v>
      </c>
      <c r="R59">
        <f t="shared" si="17"/>
        <v>3.6740737209310139</v>
      </c>
      <c r="S59">
        <f t="shared" si="18"/>
        <v>4.2775156786359183</v>
      </c>
      <c r="T59">
        <f t="shared" si="19"/>
        <v>4.7663314889436164</v>
      </c>
      <c r="U59">
        <f t="shared" si="20"/>
        <v>5.1527138911156714</v>
      </c>
      <c r="V59">
        <f t="shared" si="21"/>
        <v>5.452953694470466</v>
      </c>
      <c r="X59">
        <f t="shared" si="3"/>
        <v>3.2504772845758936E-2</v>
      </c>
      <c r="Y59">
        <f t="shared" si="4"/>
        <v>0.11475746240400822</v>
      </c>
      <c r="Z59">
        <f t="shared" si="5"/>
        <v>0.13099776351901124</v>
      </c>
      <c r="AA59">
        <f t="shared" si="6"/>
        <v>0.21454684316683648</v>
      </c>
      <c r="AB59">
        <f t="shared" si="7"/>
        <v>0.29554707509513978</v>
      </c>
      <c r="AC59">
        <f t="shared" si="8"/>
        <v>0.36740737209310137</v>
      </c>
      <c r="AD59">
        <f t="shared" si="9"/>
        <v>0.42775156786359181</v>
      </c>
      <c r="AE59">
        <f t="shared" si="10"/>
        <v>0.47663314889436165</v>
      </c>
      <c r="AF59">
        <f t="shared" si="11"/>
        <v>0.51527138911156711</v>
      </c>
      <c r="AG59">
        <f t="shared" si="12"/>
        <v>0.5452953694470466</v>
      </c>
    </row>
    <row r="60" spans="1:33" x14ac:dyDescent="0.25">
      <c r="A60" t="s">
        <v>123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M60">
        <f t="shared" si="2"/>
        <v>0.16111566652593942</v>
      </c>
      <c r="N60">
        <f t="shared" si="13"/>
        <v>0.49194069840448662</v>
      </c>
      <c r="O60">
        <f t="shared" si="14"/>
        <v>0.51358601778473434</v>
      </c>
      <c r="P60">
        <f t="shared" si="15"/>
        <v>0.78882875939442743</v>
      </c>
      <c r="Q60">
        <f t="shared" si="16"/>
        <v>1.034662516101559</v>
      </c>
      <c r="R60">
        <f t="shared" si="17"/>
        <v>1.2377250519328276</v>
      </c>
      <c r="S60">
        <f t="shared" si="18"/>
        <v>1.3976861819244739</v>
      </c>
      <c r="T60">
        <f t="shared" si="19"/>
        <v>1.5199186231601398</v>
      </c>
      <c r="U60">
        <f t="shared" si="20"/>
        <v>1.6114533522445342</v>
      </c>
      <c r="V60">
        <f t="shared" si="21"/>
        <v>1.6790656309355565</v>
      </c>
      <c r="X60">
        <f t="shared" si="3"/>
        <v>1.6111566652593941E-2</v>
      </c>
      <c r="Y60">
        <f t="shared" si="4"/>
        <v>4.9194069840448662E-2</v>
      </c>
      <c r="Z60">
        <f t="shared" si="5"/>
        <v>5.1358601778473435E-2</v>
      </c>
      <c r="AA60">
        <f t="shared" si="6"/>
        <v>7.8882875939442737E-2</v>
      </c>
      <c r="AB60">
        <f t="shared" si="7"/>
        <v>0.10346625161015591</v>
      </c>
      <c r="AC60">
        <f t="shared" si="8"/>
        <v>0.12377250519328276</v>
      </c>
      <c r="AD60">
        <f t="shared" si="9"/>
        <v>0.1397686181924474</v>
      </c>
      <c r="AE60">
        <f t="shared" si="10"/>
        <v>0.15199186231601397</v>
      </c>
      <c r="AF60">
        <f t="shared" si="11"/>
        <v>0.16114533522445343</v>
      </c>
      <c r="AG60">
        <f t="shared" si="12"/>
        <v>0.16790656309355564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workbookViewId="0">
      <selection activeCell="N60" sqref="N2:W60"/>
    </sheetView>
  </sheetViews>
  <sheetFormatPr defaultRowHeight="15" x14ac:dyDescent="0.25"/>
  <cols>
    <col min="3" max="12" width="9.5703125" bestFit="1" customWidth="1"/>
    <col min="14" max="23" width="10.5703125" bestFit="1" customWidth="1"/>
  </cols>
  <sheetData>
    <row r="1" spans="2:23" x14ac:dyDescent="0.25">
      <c r="C1" s="3" t="s">
        <v>208</v>
      </c>
      <c r="D1" s="3"/>
      <c r="E1" s="3"/>
      <c r="F1" s="3"/>
      <c r="G1" s="3"/>
      <c r="H1" s="3"/>
      <c r="N1" s="3" t="s">
        <v>207</v>
      </c>
      <c r="O1" s="3"/>
    </row>
    <row r="2" spans="2:23" x14ac:dyDescent="0.25">
      <c r="B2" t="s">
        <v>73</v>
      </c>
      <c r="C2" s="7">
        <v>1.773986651336178E-2</v>
      </c>
      <c r="D2" s="7">
        <v>2.5891903772864114E-2</v>
      </c>
      <c r="E2" s="7">
        <v>2.1614632805078249E-2</v>
      </c>
      <c r="F2" s="7">
        <v>3.0965685553707128E-2</v>
      </c>
      <c r="G2" s="7">
        <v>4.0271990432780277E-2</v>
      </c>
      <c r="H2" s="7">
        <v>4.9056052252156167E-2</v>
      </c>
      <c r="I2" s="7">
        <v>5.7047878522022748E-2</v>
      </c>
      <c r="J2" s="7">
        <v>6.4128716973684385E-2</v>
      </c>
      <c r="K2" s="7">
        <v>7.0280428120163024E-2</v>
      </c>
      <c r="L2" s="7">
        <v>7.5546213478296168E-2</v>
      </c>
      <c r="N2" s="6">
        <v>1.7739866513361781E-3</v>
      </c>
      <c r="O2" s="6">
        <v>2.5891903772864112E-3</v>
      </c>
      <c r="P2" s="6">
        <v>2.1614632805078251E-3</v>
      </c>
      <c r="Q2" s="6">
        <v>3.096568555370713E-3</v>
      </c>
      <c r="R2" s="6">
        <v>4.0271990432780274E-3</v>
      </c>
      <c r="S2" s="6">
        <v>4.9056052252156165E-3</v>
      </c>
      <c r="T2" s="6">
        <v>5.7047878522022751E-3</v>
      </c>
      <c r="U2" s="6">
        <v>6.4128716973684387E-3</v>
      </c>
      <c r="V2" s="6">
        <v>7.0280428120163023E-3</v>
      </c>
      <c r="W2" s="6">
        <v>7.5546213478296168E-3</v>
      </c>
    </row>
    <row r="3" spans="2:23" x14ac:dyDescent="0.25">
      <c r="B3" t="s">
        <v>82</v>
      </c>
      <c r="C3" s="7">
        <v>700.49216834946981</v>
      </c>
      <c r="D3" s="7">
        <v>1277.4339773273043</v>
      </c>
      <c r="E3" s="7">
        <v>1067.1159821462768</v>
      </c>
      <c r="F3" s="7">
        <v>1390.2865921640466</v>
      </c>
      <c r="G3" s="7">
        <v>1607.0593295252604</v>
      </c>
      <c r="H3" s="7">
        <v>1744.0463095025975</v>
      </c>
      <c r="I3" s="7">
        <v>1827.8631148979864</v>
      </c>
      <c r="J3" s="7">
        <v>1878.2275958579455</v>
      </c>
      <c r="K3" s="7">
        <v>1908.1797773428082</v>
      </c>
      <c r="L3" s="7">
        <v>1925.8865759407288</v>
      </c>
      <c r="N3" s="6">
        <v>70.049216834946975</v>
      </c>
      <c r="O3" s="6">
        <v>127.74339773273043</v>
      </c>
      <c r="P3" s="6">
        <v>106.71159821462768</v>
      </c>
      <c r="Q3" s="6">
        <v>139.02865921640466</v>
      </c>
      <c r="R3" s="6">
        <v>160.70593295252604</v>
      </c>
      <c r="S3" s="6">
        <v>174.40463095025976</v>
      </c>
      <c r="T3" s="6">
        <v>182.78631148979863</v>
      </c>
      <c r="U3" s="6">
        <v>187.82275958579456</v>
      </c>
      <c r="V3" s="6">
        <v>190.81797773428082</v>
      </c>
      <c r="W3" s="6">
        <v>192.58865759407288</v>
      </c>
    </row>
    <row r="4" spans="2:23" x14ac:dyDescent="0.25">
      <c r="B4" t="s">
        <v>80</v>
      </c>
      <c r="C4" s="7">
        <v>802.32006982446251</v>
      </c>
      <c r="D4" s="7">
        <v>1432.7837226311945</v>
      </c>
      <c r="E4" s="7">
        <v>1120.2232483016521</v>
      </c>
      <c r="F4" s="7">
        <v>1409.5811076211482</v>
      </c>
      <c r="G4" s="7">
        <v>1596.6774942711015</v>
      </c>
      <c r="H4" s="7">
        <v>1711.5113451680686</v>
      </c>
      <c r="I4" s="7">
        <v>1780.0473117936222</v>
      </c>
      <c r="J4" s="7">
        <v>1820.3221528888166</v>
      </c>
      <c r="K4" s="7">
        <v>1843.7836802951344</v>
      </c>
      <c r="L4" s="7">
        <v>1857.3831508058659</v>
      </c>
      <c r="N4" s="6">
        <v>80.232006982446251</v>
      </c>
      <c r="O4" s="6">
        <v>143.27837226311945</v>
      </c>
      <c r="P4" s="6">
        <v>112.02232483016522</v>
      </c>
      <c r="Q4" s="6">
        <v>140.95811076211481</v>
      </c>
      <c r="R4" s="6">
        <v>159.66774942711015</v>
      </c>
      <c r="S4" s="6">
        <v>171.15113451680685</v>
      </c>
      <c r="T4" s="6">
        <v>178.00473117936221</v>
      </c>
      <c r="U4" s="6">
        <v>182.03221528888167</v>
      </c>
      <c r="V4" s="6">
        <v>184.37836802951344</v>
      </c>
      <c r="W4" s="6">
        <v>185.73831508058657</v>
      </c>
    </row>
    <row r="5" spans="2:23" x14ac:dyDescent="0.25">
      <c r="B5" t="s">
        <v>87</v>
      </c>
      <c r="C5" s="7">
        <v>1.1278536066215095</v>
      </c>
      <c r="D5" s="7">
        <v>2.6156252824447015</v>
      </c>
      <c r="E5" s="7">
        <v>2.5344981867655645</v>
      </c>
      <c r="F5" s="7">
        <v>3.7975202587709047</v>
      </c>
      <c r="G5" s="7">
        <v>4.9468186000675063</v>
      </c>
      <c r="H5" s="7">
        <v>5.9204122712715064</v>
      </c>
      <c r="I5" s="7">
        <v>6.7089646234152323</v>
      </c>
      <c r="J5" s="7">
        <v>7.3290337563121648</v>
      </c>
      <c r="K5" s="7">
        <v>7.8069047634101914</v>
      </c>
      <c r="L5" s="7">
        <v>8.170069730492056</v>
      </c>
      <c r="N5" s="6">
        <v>0.11278536066215095</v>
      </c>
      <c r="O5" s="6">
        <v>0.26156252824447013</v>
      </c>
      <c r="P5" s="6">
        <v>0.25344981867655647</v>
      </c>
      <c r="Q5" s="6">
        <v>0.37975202587709045</v>
      </c>
      <c r="R5" s="6">
        <v>0.49468186000675063</v>
      </c>
      <c r="S5" s="6">
        <v>0.59204122712715068</v>
      </c>
      <c r="T5" s="6">
        <v>0.67089646234152323</v>
      </c>
      <c r="U5" s="6">
        <v>0.73290337563121644</v>
      </c>
      <c r="V5" s="6">
        <v>0.78069047634101918</v>
      </c>
      <c r="W5" s="6">
        <v>0.81700697304920555</v>
      </c>
    </row>
    <row r="6" spans="2:23" x14ac:dyDescent="0.25">
      <c r="B6" t="s">
        <v>86</v>
      </c>
      <c r="C6" s="7">
        <v>517.51436112173838</v>
      </c>
      <c r="D6" s="7">
        <v>350.28387180072167</v>
      </c>
      <c r="E6" s="7">
        <v>175.15909510951838</v>
      </c>
      <c r="F6" s="7">
        <v>175.15920619757097</v>
      </c>
      <c r="G6" s="7">
        <v>175.15920691672713</v>
      </c>
      <c r="H6" s="7">
        <v>175.15920692138275</v>
      </c>
      <c r="I6" s="7">
        <v>175.1592069214129</v>
      </c>
      <c r="J6" s="7">
        <v>175.15920692141316</v>
      </c>
      <c r="K6" s="7">
        <v>175.15920692141316</v>
      </c>
      <c r="L6" s="7">
        <v>175.15920692141316</v>
      </c>
      <c r="N6" s="6">
        <v>51.751436112173835</v>
      </c>
      <c r="O6" s="6">
        <v>35.028387180072166</v>
      </c>
      <c r="P6" s="6">
        <v>17.515909510951836</v>
      </c>
      <c r="Q6" s="6">
        <v>17.515920619757097</v>
      </c>
      <c r="R6" s="6">
        <v>17.515920691672711</v>
      </c>
      <c r="S6" s="6">
        <v>17.515920692138273</v>
      </c>
      <c r="T6" s="6">
        <v>17.51592069214129</v>
      </c>
      <c r="U6" s="6">
        <v>17.515920692141314</v>
      </c>
      <c r="V6" s="6">
        <v>17.515920692141314</v>
      </c>
      <c r="W6" s="6">
        <v>17.515920692141314</v>
      </c>
    </row>
    <row r="7" spans="2:23" x14ac:dyDescent="0.25">
      <c r="B7" t="s">
        <v>148</v>
      </c>
      <c r="C7" s="7">
        <v>0.45764424947322402</v>
      </c>
      <c r="D7" s="7">
        <v>0.82993979256210959</v>
      </c>
      <c r="E7" s="7">
        <v>0.57107344796950688</v>
      </c>
      <c r="F7" s="7">
        <v>0.64234018369630141</v>
      </c>
      <c r="G7" s="7">
        <v>0.67212007327305479</v>
      </c>
      <c r="H7" s="7">
        <v>0.68416119297250144</v>
      </c>
      <c r="I7" s="7">
        <v>0.68896833952883019</v>
      </c>
      <c r="J7" s="7">
        <v>0.69087793612558634</v>
      </c>
      <c r="K7" s="7">
        <v>0.69163501547946304</v>
      </c>
      <c r="L7" s="7">
        <v>0.69193493403582473</v>
      </c>
      <c r="N7" s="6">
        <v>4.5764424947322399E-2</v>
      </c>
      <c r="O7" s="6">
        <v>8.2993979256210965E-2</v>
      </c>
      <c r="P7" s="6">
        <v>5.710734479695069E-2</v>
      </c>
      <c r="Q7" s="6">
        <v>6.4234018369630136E-2</v>
      </c>
      <c r="R7" s="6">
        <v>6.7212007327305479E-2</v>
      </c>
      <c r="S7" s="6">
        <v>6.8416119297250139E-2</v>
      </c>
      <c r="T7" s="6">
        <v>6.8896833952883013E-2</v>
      </c>
      <c r="U7" s="6">
        <v>6.9087793612558637E-2</v>
      </c>
      <c r="V7" s="6">
        <v>6.9163501547946302E-2</v>
      </c>
      <c r="W7" s="6">
        <v>6.9193493403582468E-2</v>
      </c>
    </row>
    <row r="8" spans="2:23" x14ac:dyDescent="0.25">
      <c r="B8" t="s">
        <v>85</v>
      </c>
      <c r="C8" s="7">
        <v>2.1379085922431917</v>
      </c>
      <c r="D8" s="7">
        <v>5.5083720644864664</v>
      </c>
      <c r="E8" s="7">
        <v>4.6120711496682745</v>
      </c>
      <c r="F8" s="7">
        <v>5.8358826626140825</v>
      </c>
      <c r="G8" s="7">
        <v>6.5456010447028499</v>
      </c>
      <c r="H8" s="7">
        <v>6.9339766135975616</v>
      </c>
      <c r="I8" s="7">
        <v>7.1405969044795894</v>
      </c>
      <c r="J8" s="7">
        <v>7.2489795865891233</v>
      </c>
      <c r="K8" s="7">
        <v>7.3054247200753419</v>
      </c>
      <c r="L8" s="7">
        <v>7.3347129765145214</v>
      </c>
      <c r="N8" s="6">
        <v>0.21379085922431917</v>
      </c>
      <c r="O8" s="6">
        <v>0.55083720644864664</v>
      </c>
      <c r="P8" s="6">
        <v>0.46120711496682743</v>
      </c>
      <c r="Q8" s="6">
        <v>0.58358826626140825</v>
      </c>
      <c r="R8" s="6">
        <v>0.65456010447028501</v>
      </c>
      <c r="S8" s="6">
        <v>0.69339766135975611</v>
      </c>
      <c r="T8" s="6">
        <v>0.71405969044795892</v>
      </c>
      <c r="U8" s="6">
        <v>0.72489795865891238</v>
      </c>
      <c r="V8" s="6">
        <v>0.73054247200753419</v>
      </c>
      <c r="W8" s="6">
        <v>0.73347129765145214</v>
      </c>
    </row>
    <row r="9" spans="2:23" x14ac:dyDescent="0.25">
      <c r="B9" t="s">
        <v>81</v>
      </c>
      <c r="C9" s="7">
        <v>0.30610598240152104</v>
      </c>
      <c r="D9" s="7">
        <v>0.53872926317585645</v>
      </c>
      <c r="E9" s="7">
        <v>0.37538702124769319</v>
      </c>
      <c r="F9" s="7">
        <v>0.42754076766721649</v>
      </c>
      <c r="G9" s="7">
        <v>0.45098999228369041</v>
      </c>
      <c r="H9" s="7">
        <v>0.46116552484190687</v>
      </c>
      <c r="I9" s="7">
        <v>0.46551710396357809</v>
      </c>
      <c r="J9" s="7">
        <v>0.46736673932768225</v>
      </c>
      <c r="K9" s="7">
        <v>0.46815090784199459</v>
      </c>
      <c r="L9" s="7">
        <v>0.46848300216716993</v>
      </c>
      <c r="N9" s="6">
        <v>3.0610598240152102E-2</v>
      </c>
      <c r="O9" s="6">
        <v>5.3872926317585647E-2</v>
      </c>
      <c r="P9" s="6">
        <v>3.753870212476932E-2</v>
      </c>
      <c r="Q9" s="6">
        <v>4.2754076766721646E-2</v>
      </c>
      <c r="R9" s="6">
        <v>4.509899922836904E-2</v>
      </c>
      <c r="S9" s="6">
        <v>4.6116552484190686E-2</v>
      </c>
      <c r="T9" s="6">
        <v>4.6551710396357811E-2</v>
      </c>
      <c r="U9" s="6">
        <v>4.6736673932768223E-2</v>
      </c>
      <c r="V9" s="6">
        <v>4.6815090784199459E-2</v>
      </c>
      <c r="W9" s="6">
        <v>4.6848300216716994E-2</v>
      </c>
    </row>
    <row r="10" spans="2:23" x14ac:dyDescent="0.25">
      <c r="B10" t="s">
        <v>84</v>
      </c>
      <c r="C10" s="7">
        <v>399111.03181243147</v>
      </c>
      <c r="D10" s="7">
        <v>266074.02134333865</v>
      </c>
      <c r="E10" s="7">
        <v>133037.01067166933</v>
      </c>
      <c r="F10" s="7">
        <v>133037.01067166933</v>
      </c>
      <c r="G10" s="7">
        <v>133037.01067166933</v>
      </c>
      <c r="H10" s="7">
        <v>133037.01067166933</v>
      </c>
      <c r="I10" s="7">
        <v>133037.01067166933</v>
      </c>
      <c r="J10" s="7">
        <v>133037.01067166933</v>
      </c>
      <c r="K10" s="7">
        <v>133037.01067166933</v>
      </c>
      <c r="L10" s="7">
        <v>133037.01067166933</v>
      </c>
      <c r="N10" s="6">
        <v>39911.103181243147</v>
      </c>
      <c r="O10" s="6">
        <v>26607.402134333865</v>
      </c>
      <c r="P10" s="6">
        <v>13303.701067166932</v>
      </c>
      <c r="Q10" s="6">
        <v>13303.701067166932</v>
      </c>
      <c r="R10" s="6">
        <v>13303.701067166932</v>
      </c>
      <c r="S10" s="6">
        <v>13303.701067166932</v>
      </c>
      <c r="T10" s="6">
        <v>13303.701067166932</v>
      </c>
      <c r="U10" s="6">
        <v>13303.701067166932</v>
      </c>
      <c r="V10" s="6">
        <v>13303.701067166932</v>
      </c>
      <c r="W10" s="6">
        <v>13303.701067166932</v>
      </c>
    </row>
    <row r="11" spans="2:23" x14ac:dyDescent="0.25">
      <c r="B11" t="s">
        <v>75</v>
      </c>
      <c r="C11" s="7">
        <v>5.9020268925919552</v>
      </c>
      <c r="D11" s="7">
        <v>21.347758265046412</v>
      </c>
      <c r="E11" s="7">
        <v>23.984136743830494</v>
      </c>
      <c r="F11" s="7">
        <v>38.417013982231232</v>
      </c>
      <c r="G11" s="7">
        <v>51.760174574377537</v>
      </c>
      <c r="H11" s="7">
        <v>63.05477979860521</v>
      </c>
      <c r="I11" s="7">
        <v>72.116930257871246</v>
      </c>
      <c r="J11" s="7">
        <v>79.142146030678916</v>
      </c>
      <c r="K11" s="7">
        <v>84.46508714090713</v>
      </c>
      <c r="L11" s="7">
        <v>88.435848484875351</v>
      </c>
      <c r="N11" s="6">
        <v>0.5902026892591955</v>
      </c>
      <c r="O11" s="6">
        <v>2.134775826504641</v>
      </c>
      <c r="P11" s="6">
        <v>2.3984136743830495</v>
      </c>
      <c r="Q11" s="6">
        <v>3.8417013982231234</v>
      </c>
      <c r="R11" s="6">
        <v>5.1760174574377533</v>
      </c>
      <c r="S11" s="6">
        <v>6.3054779798605214</v>
      </c>
      <c r="T11" s="6">
        <v>7.2116930257871248</v>
      </c>
      <c r="U11" s="6">
        <v>7.9142146030678919</v>
      </c>
      <c r="V11" s="6">
        <v>8.4465087140907134</v>
      </c>
      <c r="W11" s="6">
        <v>8.8435848484875343</v>
      </c>
    </row>
    <row r="12" spans="2:23" x14ac:dyDescent="0.25">
      <c r="B12" t="s">
        <v>111</v>
      </c>
      <c r="C12" s="7">
        <v>41.790969161900463</v>
      </c>
      <c r="D12" s="7">
        <v>60.049834577348491</v>
      </c>
      <c r="E12" s="7">
        <v>36.146587577156993</v>
      </c>
      <c r="F12" s="7">
        <v>38.008314066815345</v>
      </c>
      <c r="G12" s="7">
        <v>38.543126576313149</v>
      </c>
      <c r="H12" s="7">
        <v>38.69438183486055</v>
      </c>
      <c r="I12" s="7">
        <v>38.736973882467943</v>
      </c>
      <c r="J12" s="7">
        <v>38.748952759676989</v>
      </c>
      <c r="K12" s="7">
        <v>38.752320624721648</v>
      </c>
      <c r="L12" s="7">
        <v>38.753267409705209</v>
      </c>
      <c r="N12" s="6">
        <v>4.179096916190046</v>
      </c>
      <c r="O12" s="6">
        <v>6.0049834577348493</v>
      </c>
      <c r="P12" s="6">
        <v>3.6146587577156994</v>
      </c>
      <c r="Q12" s="6">
        <v>3.8008314066815343</v>
      </c>
      <c r="R12" s="6">
        <v>3.8543126576313149</v>
      </c>
      <c r="S12" s="6">
        <v>3.8694381834860549</v>
      </c>
      <c r="T12" s="6">
        <v>3.8736973882467942</v>
      </c>
      <c r="U12" s="6">
        <v>3.8748952759676989</v>
      </c>
      <c r="V12" s="6">
        <v>3.8752320624721648</v>
      </c>
      <c r="W12" s="6">
        <v>3.8753267409705208</v>
      </c>
    </row>
    <row r="13" spans="2:23" x14ac:dyDescent="0.25">
      <c r="B13" t="s">
        <v>88</v>
      </c>
      <c r="C13" s="7">
        <v>4.5321488167523425</v>
      </c>
      <c r="D13" s="7">
        <v>6.0555262865742465</v>
      </c>
      <c r="E13" s="7">
        <v>3.5446931382806026</v>
      </c>
      <c r="F13" s="7">
        <v>3.6885544260026029</v>
      </c>
      <c r="G13" s="7">
        <v>3.7267028950873979</v>
      </c>
      <c r="H13" s="7">
        <v>3.7366950900244662</v>
      </c>
      <c r="I13" s="7">
        <v>3.7393039914757265</v>
      </c>
      <c r="J13" s="7">
        <v>3.7399845935483564</v>
      </c>
      <c r="K13" s="7">
        <v>3.7401621084028225</v>
      </c>
      <c r="L13" s="7">
        <v>3.7402084052674245</v>
      </c>
      <c r="N13" s="6">
        <v>0.45321488167523427</v>
      </c>
      <c r="O13" s="6">
        <v>0.60555262865742465</v>
      </c>
      <c r="P13" s="6">
        <v>0.35446931382806024</v>
      </c>
      <c r="Q13" s="6">
        <v>0.36885544260026026</v>
      </c>
      <c r="R13" s="6">
        <v>0.37267028950873982</v>
      </c>
      <c r="S13" s="6">
        <v>0.37366950900244661</v>
      </c>
      <c r="T13" s="6">
        <v>0.37393039914757265</v>
      </c>
      <c r="U13" s="6">
        <v>0.37399845935483567</v>
      </c>
      <c r="V13" s="6">
        <v>0.37401621084028225</v>
      </c>
      <c r="W13" s="6">
        <v>0.37402084052674245</v>
      </c>
    </row>
    <row r="14" spans="2:23" x14ac:dyDescent="0.25">
      <c r="B14" t="s">
        <v>179</v>
      </c>
      <c r="C14" s="7">
        <v>2226.5065881614214</v>
      </c>
      <c r="D14" s="7">
        <v>1616.725753551156</v>
      </c>
      <c r="E14" s="7">
        <v>810.72766416430682</v>
      </c>
      <c r="F14" s="7">
        <v>810.80972673468216</v>
      </c>
      <c r="G14" s="7">
        <v>810.81257160649034</v>
      </c>
      <c r="H14" s="7">
        <v>810.81267022653708</v>
      </c>
      <c r="I14" s="7">
        <v>810.81267364528492</v>
      </c>
      <c r="J14" s="7">
        <v>810.81267376380003</v>
      </c>
      <c r="K14" s="7">
        <v>810.81267376790697</v>
      </c>
      <c r="L14" s="7">
        <v>810.81267376804931</v>
      </c>
      <c r="N14" s="6">
        <v>222.65065881614214</v>
      </c>
      <c r="O14" s="6">
        <v>161.67257535511561</v>
      </c>
      <c r="P14" s="6">
        <v>81.072766416430682</v>
      </c>
      <c r="Q14" s="6">
        <v>81.08097267346821</v>
      </c>
      <c r="R14" s="6">
        <v>81.081257160649031</v>
      </c>
      <c r="S14" s="6">
        <v>81.081267022653705</v>
      </c>
      <c r="T14" s="6">
        <v>81.081267364528486</v>
      </c>
      <c r="U14" s="6">
        <v>81.081267376379998</v>
      </c>
      <c r="V14" s="6">
        <v>81.081267376790692</v>
      </c>
      <c r="W14" s="6">
        <v>81.081267376804931</v>
      </c>
    </row>
    <row r="15" spans="2:23" x14ac:dyDescent="0.25">
      <c r="B15" t="s">
        <v>151</v>
      </c>
      <c r="C15" s="7">
        <v>0.82366668774545748</v>
      </c>
      <c r="D15" s="7">
        <v>2.2632014336093045</v>
      </c>
      <c r="E15" s="7">
        <v>2.0231033519906716</v>
      </c>
      <c r="F15" s="7">
        <v>2.6846062709399319</v>
      </c>
      <c r="G15" s="7">
        <v>3.1106266092707395</v>
      </c>
      <c r="H15" s="7">
        <v>3.3668455580541097</v>
      </c>
      <c r="I15" s="7">
        <v>3.5155888418438357</v>
      </c>
      <c r="J15" s="7">
        <v>3.6003219211132058</v>
      </c>
      <c r="K15" s="7">
        <v>3.6480965743525475</v>
      </c>
      <c r="L15" s="7">
        <v>3.6748810496724933</v>
      </c>
      <c r="N15" s="6">
        <v>8.2366668774545751E-2</v>
      </c>
      <c r="O15" s="6">
        <v>0.22632014336093045</v>
      </c>
      <c r="P15" s="6">
        <v>0.20231033519906716</v>
      </c>
      <c r="Q15" s="6">
        <v>0.26846062709399321</v>
      </c>
      <c r="R15" s="6">
        <v>0.31106266092707396</v>
      </c>
      <c r="S15" s="6">
        <v>0.33668455580541096</v>
      </c>
      <c r="T15" s="6">
        <v>0.35155888418438358</v>
      </c>
      <c r="U15" s="6">
        <v>0.36003219211132059</v>
      </c>
      <c r="V15" s="6">
        <v>0.36480965743525473</v>
      </c>
      <c r="W15" s="6">
        <v>0.36748810496724932</v>
      </c>
    </row>
    <row r="16" spans="2:23" x14ac:dyDescent="0.25">
      <c r="B16" t="s">
        <v>171</v>
      </c>
      <c r="C16" s="7">
        <v>0.14392245016895835</v>
      </c>
      <c r="D16" s="7">
        <v>0.59193196971787942</v>
      </c>
      <c r="E16" s="7">
        <v>0.75820502227389042</v>
      </c>
      <c r="F16" s="7">
        <v>1.365555062688222</v>
      </c>
      <c r="G16" s="7">
        <v>2.0389082647925507</v>
      </c>
      <c r="H16" s="7">
        <v>2.7155815515432389</v>
      </c>
      <c r="I16" s="7">
        <v>3.3542626017460826</v>
      </c>
      <c r="J16" s="7">
        <v>3.9319598729578358</v>
      </c>
      <c r="K16" s="7">
        <v>4.4389852253373157</v>
      </c>
      <c r="L16" s="7">
        <v>4.8743166616569047</v>
      </c>
      <c r="N16" s="6">
        <v>1.4392245016895835E-2</v>
      </c>
      <c r="O16" s="6">
        <v>5.9193196971787945E-2</v>
      </c>
      <c r="P16" s="6">
        <v>7.5820502227389036E-2</v>
      </c>
      <c r="Q16" s="6">
        <v>0.13655550626882221</v>
      </c>
      <c r="R16" s="6">
        <v>0.20389082647925508</v>
      </c>
      <c r="S16" s="6">
        <v>0.27155815515432391</v>
      </c>
      <c r="T16" s="6">
        <v>0.33542626017460825</v>
      </c>
      <c r="U16" s="6">
        <v>0.39319598729578359</v>
      </c>
      <c r="V16" s="6">
        <v>0.44389852253373158</v>
      </c>
      <c r="W16" s="6">
        <v>0.48743166616569045</v>
      </c>
    </row>
    <row r="17" spans="2:23" x14ac:dyDescent="0.25">
      <c r="B17" t="s">
        <v>98</v>
      </c>
      <c r="C17" s="7">
        <v>1.3870046531816466E-2</v>
      </c>
      <c r="D17" s="7">
        <v>4.0640956201080436E-2</v>
      </c>
      <c r="E17" s="7">
        <v>4.7604155812297808E-2</v>
      </c>
      <c r="F17" s="7">
        <v>8.3552976244132618E-2</v>
      </c>
      <c r="G17" s="7">
        <v>0.12447203178850438</v>
      </c>
      <c r="H17" s="7">
        <v>0.16708288880376057</v>
      </c>
      <c r="I17" s="7">
        <v>0.20891835708640411</v>
      </c>
      <c r="J17" s="7">
        <v>0.24833612552334275</v>
      </c>
      <c r="K17" s="7">
        <v>0.28438184183312604</v>
      </c>
      <c r="L17" s="7">
        <v>0.31661611056608496</v>
      </c>
      <c r="N17" s="6">
        <v>1.3870046531816466E-3</v>
      </c>
      <c r="O17" s="6">
        <v>4.0640956201080432E-3</v>
      </c>
      <c r="P17" s="6">
        <v>4.7604155812297809E-3</v>
      </c>
      <c r="Q17" s="6">
        <v>8.3552976244132618E-3</v>
      </c>
      <c r="R17" s="6">
        <v>1.2447203178850438E-2</v>
      </c>
      <c r="S17" s="6">
        <v>1.6708288880376058E-2</v>
      </c>
      <c r="T17" s="6">
        <v>2.0891835708640411E-2</v>
      </c>
      <c r="U17" s="6">
        <v>2.4833612552334274E-2</v>
      </c>
      <c r="V17" s="6">
        <v>2.8438184183312603E-2</v>
      </c>
      <c r="W17" s="6">
        <v>3.1661611056608495E-2</v>
      </c>
    </row>
    <row r="18" spans="2:23" x14ac:dyDescent="0.25">
      <c r="B18" t="s">
        <v>138</v>
      </c>
      <c r="C18" s="7">
        <v>0.3306022861423093</v>
      </c>
      <c r="D18" s="7">
        <v>0.8826028100111617</v>
      </c>
      <c r="E18" s="7">
        <v>0.80362351437032054</v>
      </c>
      <c r="F18" s="7">
        <v>1.0945495386234629</v>
      </c>
      <c r="G18" s="7">
        <v>1.2987891154472959</v>
      </c>
      <c r="H18" s="7">
        <v>1.4327517014447373</v>
      </c>
      <c r="I18" s="7">
        <v>1.5174204959556958</v>
      </c>
      <c r="J18" s="7">
        <v>1.5698182795292137</v>
      </c>
      <c r="K18" s="7">
        <v>1.6018502038889098</v>
      </c>
      <c r="L18" s="7">
        <v>1.6212912491662466</v>
      </c>
      <c r="N18" s="6">
        <v>3.3060228614230927E-2</v>
      </c>
      <c r="O18" s="6">
        <v>8.8260281001116173E-2</v>
      </c>
      <c r="P18" s="6">
        <v>8.0362351437032048E-2</v>
      </c>
      <c r="Q18" s="6">
        <v>0.1094549538623463</v>
      </c>
      <c r="R18" s="6">
        <v>0.12987891154472958</v>
      </c>
      <c r="S18" s="6">
        <v>0.14327517014447372</v>
      </c>
      <c r="T18" s="6">
        <v>0.15174204959556958</v>
      </c>
      <c r="U18" s="6">
        <v>0.15698182795292137</v>
      </c>
      <c r="V18" s="6">
        <v>0.16018502038889099</v>
      </c>
      <c r="W18" s="6">
        <v>0.16212912491662465</v>
      </c>
    </row>
    <row r="19" spans="2:23" x14ac:dyDescent="0.25">
      <c r="B19" t="s">
        <v>94</v>
      </c>
      <c r="C19" s="7">
        <v>0.19268142978677177</v>
      </c>
      <c r="D19" s="7">
        <v>1.0318023254309756</v>
      </c>
      <c r="E19" s="7">
        <v>1.588606029604652</v>
      </c>
      <c r="F19" s="7">
        <v>3.3630629238781919</v>
      </c>
      <c r="G19" s="7">
        <v>5.825191525345808</v>
      </c>
      <c r="H19" s="7">
        <v>8.9059183670674251</v>
      </c>
      <c r="I19" s="7">
        <v>12.507934152244218</v>
      </c>
      <c r="J19" s="7">
        <v>16.523231192189318</v>
      </c>
      <c r="K19" s="7">
        <v>20.844192326942469</v>
      </c>
      <c r="L19" s="7">
        <v>25.37022597037096</v>
      </c>
      <c r="N19" s="6">
        <v>1.9268142978677176E-2</v>
      </c>
      <c r="O19" s="6">
        <v>0.10318023254309756</v>
      </c>
      <c r="P19" s="6">
        <v>0.1588606029604652</v>
      </c>
      <c r="Q19" s="6">
        <v>0.33630629238781917</v>
      </c>
      <c r="R19" s="6">
        <v>0.58251915253458075</v>
      </c>
      <c r="S19" s="6">
        <v>0.89059183670674247</v>
      </c>
      <c r="T19" s="6">
        <v>1.2507934152244218</v>
      </c>
      <c r="U19" s="6">
        <v>1.6523231192189318</v>
      </c>
      <c r="V19" s="6">
        <v>2.084419232694247</v>
      </c>
      <c r="W19" s="6">
        <v>2.5370225970370961</v>
      </c>
    </row>
    <row r="20" spans="2:23" x14ac:dyDescent="0.25">
      <c r="B20" t="s">
        <v>71</v>
      </c>
      <c r="C20" s="7">
        <v>5.648641311478718</v>
      </c>
      <c r="D20" s="7">
        <v>8.5175230865589047</v>
      </c>
      <c r="E20" s="7">
        <v>5.2483092566202467</v>
      </c>
      <c r="F20" s="7">
        <v>5.5743207544244111</v>
      </c>
      <c r="G20" s="7">
        <v>5.6751362736116988</v>
      </c>
      <c r="H20" s="7">
        <v>5.7057416034302735</v>
      </c>
      <c r="I20" s="7">
        <v>5.7149816134712061</v>
      </c>
      <c r="J20" s="7">
        <v>5.7177666360308228</v>
      </c>
      <c r="K20" s="7">
        <v>5.7186056488304944</v>
      </c>
      <c r="L20" s="7">
        <v>5.718858370971315</v>
      </c>
      <c r="N20" s="6">
        <v>0.56486413114787182</v>
      </c>
      <c r="O20" s="6">
        <v>0.85175230865589047</v>
      </c>
      <c r="P20" s="6">
        <v>0.52483092566202472</v>
      </c>
      <c r="Q20" s="6">
        <v>0.55743207544244111</v>
      </c>
      <c r="R20" s="6">
        <v>0.56751362736116984</v>
      </c>
      <c r="S20" s="6">
        <v>0.57057416034302733</v>
      </c>
      <c r="T20" s="6">
        <v>0.57149816134712061</v>
      </c>
      <c r="U20" s="6">
        <v>0.57177666360308232</v>
      </c>
      <c r="V20" s="6">
        <v>0.57186056488304948</v>
      </c>
      <c r="W20" s="6">
        <v>0.57188583709713148</v>
      </c>
    </row>
    <row r="21" spans="2:23" x14ac:dyDescent="0.25">
      <c r="B21" t="s">
        <v>76</v>
      </c>
      <c r="C21" s="7">
        <v>17.038641641532575</v>
      </c>
      <c r="D21" s="7">
        <v>83.008160454667404</v>
      </c>
      <c r="E21" s="7">
        <v>113.62240648625671</v>
      </c>
      <c r="F21" s="7">
        <v>213.06250736318191</v>
      </c>
      <c r="G21" s="7">
        <v>327.53582453783014</v>
      </c>
      <c r="H21" s="7">
        <v>446.3427227651178</v>
      </c>
      <c r="I21" s="7">
        <v>561.76904896897258</v>
      </c>
      <c r="J21" s="7">
        <v>668.98719768451235</v>
      </c>
      <c r="K21" s="7">
        <v>765.45345555530685</v>
      </c>
      <c r="L21" s="7">
        <v>850.23982535739719</v>
      </c>
      <c r="N21" s="6">
        <v>1.7038641641532575</v>
      </c>
      <c r="O21" s="6">
        <v>8.3008160454667408</v>
      </c>
      <c r="P21" s="6">
        <v>11.36224064862567</v>
      </c>
      <c r="Q21" s="6">
        <v>21.306250736318191</v>
      </c>
      <c r="R21" s="6">
        <v>32.753582453783011</v>
      </c>
      <c r="S21" s="6">
        <v>44.63427227651178</v>
      </c>
      <c r="T21" s="6">
        <v>56.176904896897256</v>
      </c>
      <c r="U21" s="6">
        <v>66.89871976845123</v>
      </c>
      <c r="V21" s="6">
        <v>76.545345555530687</v>
      </c>
      <c r="W21" s="6">
        <v>85.023982535739719</v>
      </c>
    </row>
    <row r="22" spans="2:23" x14ac:dyDescent="0.25">
      <c r="B22" t="s">
        <v>77</v>
      </c>
      <c r="C22" s="7">
        <v>8.3201014069466308E-3</v>
      </c>
      <c r="D22" s="7">
        <v>0.11764780068773753</v>
      </c>
      <c r="E22" s="7">
        <v>0.18450932729192576</v>
      </c>
      <c r="F22" s="7">
        <v>0.34341864561608493</v>
      </c>
      <c r="G22" s="7">
        <v>0.50322007693472059</v>
      </c>
      <c r="H22" s="7">
        <v>0.6460238029130192</v>
      </c>
      <c r="I22" s="7">
        <v>0.76511471469097803</v>
      </c>
      <c r="J22" s="7">
        <v>0.86020039818427396</v>
      </c>
      <c r="K22" s="7">
        <v>0.93397356951152888</v>
      </c>
      <c r="L22" s="7">
        <v>0.99010823351498356</v>
      </c>
      <c r="N22" s="6">
        <v>8.3201014069466306E-4</v>
      </c>
      <c r="O22" s="6">
        <v>1.1764780068773753E-2</v>
      </c>
      <c r="P22" s="6">
        <v>1.8450932729192578E-2</v>
      </c>
      <c r="Q22" s="6">
        <v>3.4341864561608496E-2</v>
      </c>
      <c r="R22" s="6">
        <v>5.0322007693472059E-2</v>
      </c>
      <c r="S22" s="6">
        <v>6.4602380291301914E-2</v>
      </c>
      <c r="T22" s="6">
        <v>7.65114714690978E-2</v>
      </c>
      <c r="U22" s="6">
        <v>8.6020039818427402E-2</v>
      </c>
      <c r="V22" s="6">
        <v>9.3397356951152893E-2</v>
      </c>
      <c r="W22" s="6">
        <v>9.9010823351498356E-2</v>
      </c>
    </row>
    <row r="23" spans="2:23" x14ac:dyDescent="0.25">
      <c r="B23" t="s">
        <v>89</v>
      </c>
      <c r="C23" s="7">
        <v>3.9618009952191535</v>
      </c>
      <c r="D23" s="7">
        <v>5.2996742947433155</v>
      </c>
      <c r="E23" s="7">
        <v>3.0745415006464385</v>
      </c>
      <c r="F23" s="7">
        <v>3.1848081433946578</v>
      </c>
      <c r="G23" s="7">
        <v>3.2121299736478903</v>
      </c>
      <c r="H23" s="7">
        <v>3.2188244447064109</v>
      </c>
      <c r="I23" s="7">
        <v>3.2204602890491785</v>
      </c>
      <c r="J23" s="7">
        <v>3.2208597549720004</v>
      </c>
      <c r="K23" s="7">
        <v>3.2209572869914522</v>
      </c>
      <c r="L23" s="7">
        <v>3.2209810990827403</v>
      </c>
      <c r="N23" s="6">
        <v>0.39618009952191535</v>
      </c>
      <c r="O23" s="6">
        <v>0.52996742947433151</v>
      </c>
      <c r="P23" s="6">
        <v>0.30745415006464383</v>
      </c>
      <c r="Q23" s="6">
        <v>0.31848081433946579</v>
      </c>
      <c r="R23" s="6">
        <v>0.32121299736478903</v>
      </c>
      <c r="S23" s="6">
        <v>0.32188244447064107</v>
      </c>
      <c r="T23" s="6">
        <v>0.32204602890491785</v>
      </c>
      <c r="U23" s="6">
        <v>0.32208597549720003</v>
      </c>
      <c r="V23" s="6">
        <v>0.32209572869914521</v>
      </c>
      <c r="W23" s="6">
        <v>0.32209810990827403</v>
      </c>
    </row>
    <row r="24" spans="2:23" x14ac:dyDescent="0.25">
      <c r="B24" t="s">
        <v>90</v>
      </c>
      <c r="C24" s="7">
        <v>14.233166421253562</v>
      </c>
      <c r="D24" s="7">
        <v>12.770084082006139</v>
      </c>
      <c r="E24" s="7">
        <v>6.6090946453067669</v>
      </c>
      <c r="F24" s="7">
        <v>6.6368919855701654</v>
      </c>
      <c r="G24" s="7">
        <v>6.6403013818968768</v>
      </c>
      <c r="H24" s="7">
        <v>6.6407189659153429</v>
      </c>
      <c r="I24" s="7">
        <v>6.6407701029852877</v>
      </c>
      <c r="J24" s="7">
        <v>6.640776365066575</v>
      </c>
      <c r="K24" s="7">
        <v>6.6407771318989317</v>
      </c>
      <c r="L24" s="7">
        <v>6.6407772258024931</v>
      </c>
      <c r="N24" s="6">
        <v>1.4233166421253562</v>
      </c>
      <c r="O24" s="6">
        <v>1.2770084082006139</v>
      </c>
      <c r="P24" s="6">
        <v>0.66090946453067667</v>
      </c>
      <c r="Q24" s="6">
        <v>0.66368919855701658</v>
      </c>
      <c r="R24" s="6">
        <v>0.6640301381896877</v>
      </c>
      <c r="S24" s="6">
        <v>0.66407189659153432</v>
      </c>
      <c r="T24" s="6">
        <v>0.66407701029852872</v>
      </c>
      <c r="U24" s="6">
        <v>0.66407763650665752</v>
      </c>
      <c r="V24" s="6">
        <v>0.66407771318989317</v>
      </c>
      <c r="W24" s="6">
        <v>0.66407772258024933</v>
      </c>
    </row>
    <row r="25" spans="2:23" x14ac:dyDescent="0.25">
      <c r="B25" t="s">
        <v>91</v>
      </c>
      <c r="C25" s="7">
        <v>0.96680142007932324</v>
      </c>
      <c r="D25" s="7">
        <v>1.201043507447348</v>
      </c>
      <c r="E25" s="7">
        <v>0.89774563250195616</v>
      </c>
      <c r="F25" s="7">
        <v>1.1816881389145673</v>
      </c>
      <c r="G25" s="7">
        <v>1.4351005021620329</v>
      </c>
      <c r="H25" s="7">
        <v>1.6514357468372221</v>
      </c>
      <c r="I25" s="7">
        <v>1.8305979732157809</v>
      </c>
      <c r="J25" s="7">
        <v>1.9758378205622056</v>
      </c>
      <c r="K25" s="7">
        <v>2.0917824822982358</v>
      </c>
      <c r="L25" s="7">
        <v>2.1833078305831184</v>
      </c>
      <c r="N25" s="6">
        <v>9.6680142007932318E-2</v>
      </c>
      <c r="O25" s="6">
        <v>0.1201043507447348</v>
      </c>
      <c r="P25" s="6">
        <v>8.9774563250195616E-2</v>
      </c>
      <c r="Q25" s="6">
        <v>0.11816881389145673</v>
      </c>
      <c r="R25" s="6">
        <v>0.14351005021620328</v>
      </c>
      <c r="S25" s="6">
        <v>0.16514357468372221</v>
      </c>
      <c r="T25" s="6">
        <v>0.18305979732157809</v>
      </c>
      <c r="U25" s="6">
        <v>0.19758378205622057</v>
      </c>
      <c r="V25" s="6">
        <v>0.20917824822982359</v>
      </c>
      <c r="W25" s="6">
        <v>0.21833078305831183</v>
      </c>
    </row>
    <row r="26" spans="2:23" x14ac:dyDescent="0.25">
      <c r="B26" t="s">
        <v>78</v>
      </c>
      <c r="C26" s="7">
        <v>3.1121166090306986E-2</v>
      </c>
      <c r="D26" s="7">
        <v>0.11136663015631564</v>
      </c>
      <c r="E26" s="7">
        <v>0.13160294723076221</v>
      </c>
      <c r="F26" s="7">
        <v>0.22410373335838196</v>
      </c>
      <c r="G26" s="7">
        <v>0.32078631849800548</v>
      </c>
      <c r="H26" s="7">
        <v>0.41332202025231785</v>
      </c>
      <c r="I26" s="7">
        <v>0.49708272137927667</v>
      </c>
      <c r="J26" s="7">
        <v>0.57010414891385486</v>
      </c>
      <c r="K26" s="7">
        <v>0.63210661194343298</v>
      </c>
      <c r="L26" s="7">
        <v>0.6837602534399726</v>
      </c>
      <c r="N26" s="6">
        <v>3.1121166090306985E-3</v>
      </c>
      <c r="O26" s="6">
        <v>1.1136663015631564E-2</v>
      </c>
      <c r="P26" s="6">
        <v>1.3160294723076222E-2</v>
      </c>
      <c r="Q26" s="6">
        <v>2.2410373335838195E-2</v>
      </c>
      <c r="R26" s="6">
        <v>3.2078631849800546E-2</v>
      </c>
      <c r="S26" s="6">
        <v>4.1332202025231787E-2</v>
      </c>
      <c r="T26" s="6">
        <v>4.9708272137927667E-2</v>
      </c>
      <c r="U26" s="6">
        <v>5.7010414891385489E-2</v>
      </c>
      <c r="V26" s="6">
        <v>6.3210661194343293E-2</v>
      </c>
      <c r="W26" s="6">
        <v>6.8376025343997254E-2</v>
      </c>
    </row>
    <row r="27" spans="2:23" x14ac:dyDescent="0.25">
      <c r="B27" t="s">
        <v>93</v>
      </c>
      <c r="C27" s="7">
        <v>5.6078187551461059E-3</v>
      </c>
      <c r="D27" s="7">
        <v>8.7209498979159451E-3</v>
      </c>
      <c r="E27" s="7">
        <v>7.1416963167402472E-3</v>
      </c>
      <c r="F27" s="7">
        <v>9.771582822261508E-3</v>
      </c>
      <c r="G27" s="7">
        <v>1.2040525924817507E-2</v>
      </c>
      <c r="H27" s="7">
        <v>1.3891898846938384E-2</v>
      </c>
      <c r="I27" s="7">
        <v>1.5349222331740112E-2</v>
      </c>
      <c r="J27" s="7">
        <v>1.6469120562279727E-2</v>
      </c>
      <c r="K27" s="7">
        <v>1.7315655283270906E-2</v>
      </c>
      <c r="L27" s="7">
        <v>1.7948244857899861E-2</v>
      </c>
      <c r="N27" s="6">
        <v>5.6078187551461057E-4</v>
      </c>
      <c r="O27" s="6">
        <v>8.7209498979159451E-4</v>
      </c>
      <c r="P27" s="6">
        <v>7.1416963167402468E-4</v>
      </c>
      <c r="Q27" s="6">
        <v>9.7715828222615076E-4</v>
      </c>
      <c r="R27" s="6">
        <v>1.2040525924817507E-3</v>
      </c>
      <c r="S27" s="6">
        <v>1.3891898846938385E-3</v>
      </c>
      <c r="T27" s="6">
        <v>1.5349222331740111E-3</v>
      </c>
      <c r="U27" s="6">
        <v>1.6469120562279727E-3</v>
      </c>
      <c r="V27" s="6">
        <v>1.7315655283270906E-3</v>
      </c>
      <c r="W27" s="6">
        <v>1.7948244857899861E-3</v>
      </c>
    </row>
    <row r="28" spans="2:23" x14ac:dyDescent="0.25">
      <c r="B28" t="s">
        <v>97</v>
      </c>
      <c r="C28" s="7">
        <v>1.7739733245939617</v>
      </c>
      <c r="D28" s="7">
        <v>2.1449637970355231</v>
      </c>
      <c r="E28" s="7">
        <v>1.2143964751729288</v>
      </c>
      <c r="F28" s="7">
        <v>1.2496952424295125</v>
      </c>
      <c r="G28" s="7">
        <v>1.2581539625919067</v>
      </c>
      <c r="H28" s="7">
        <v>1.2601634458134576</v>
      </c>
      <c r="I28" s="7">
        <v>1.260639850290844</v>
      </c>
      <c r="J28" s="7">
        <v>1.2607527406987535</v>
      </c>
      <c r="K28" s="7">
        <v>1.260779488522326</v>
      </c>
      <c r="L28" s="7">
        <v>1.2607858258776714</v>
      </c>
      <c r="N28" s="6">
        <v>0.17739733245939618</v>
      </c>
      <c r="O28" s="6">
        <v>0.21449637970355231</v>
      </c>
      <c r="P28" s="6">
        <v>0.12143964751729289</v>
      </c>
      <c r="Q28" s="6">
        <v>0.12496952424295124</v>
      </c>
      <c r="R28" s="6">
        <v>0.12581539625919066</v>
      </c>
      <c r="S28" s="6">
        <v>0.12601634458134575</v>
      </c>
      <c r="T28" s="6">
        <v>0.12606398502908439</v>
      </c>
      <c r="U28" s="6">
        <v>0.12607527406987534</v>
      </c>
      <c r="V28" s="6">
        <v>0.12607794885223261</v>
      </c>
      <c r="W28" s="6">
        <v>0.12607858258776714</v>
      </c>
    </row>
    <row r="29" spans="2:23" x14ac:dyDescent="0.25">
      <c r="B29" t="s">
        <v>96</v>
      </c>
      <c r="C29" s="7">
        <v>0.96257964687492326</v>
      </c>
      <c r="D29" s="7">
        <v>3.4811434375095018</v>
      </c>
      <c r="E29" s="7">
        <v>3.972605334756</v>
      </c>
      <c r="F29" s="7">
        <v>6.4553786829084654</v>
      </c>
      <c r="G29" s="7">
        <v>8.8011388101373971</v>
      </c>
      <c r="H29" s="7">
        <v>10.824374801164739</v>
      </c>
      <c r="I29" s="7">
        <v>12.474750006483946</v>
      </c>
      <c r="J29" s="7">
        <v>13.773265956439181</v>
      </c>
      <c r="K29" s="7">
        <v>14.770525382504109</v>
      </c>
      <c r="L29" s="7">
        <v>15.52381218287222</v>
      </c>
      <c r="N29" s="6">
        <v>9.6257964687492328E-2</v>
      </c>
      <c r="O29" s="6">
        <v>0.34811434375095018</v>
      </c>
      <c r="P29" s="6">
        <v>0.39726053347559998</v>
      </c>
      <c r="Q29" s="6">
        <v>0.64553786829084658</v>
      </c>
      <c r="R29" s="6">
        <v>0.88011388101373966</v>
      </c>
      <c r="S29" s="6">
        <v>1.0824374801164738</v>
      </c>
      <c r="T29" s="6">
        <v>1.2474750006483946</v>
      </c>
      <c r="U29" s="6">
        <v>1.377326595643918</v>
      </c>
      <c r="V29" s="6">
        <v>1.4770525382504109</v>
      </c>
      <c r="W29" s="6">
        <v>1.5523812182872221</v>
      </c>
    </row>
    <row r="30" spans="2:23" x14ac:dyDescent="0.25">
      <c r="B30" t="s">
        <v>100</v>
      </c>
      <c r="C30" s="7">
        <v>1154.8297809517233</v>
      </c>
      <c r="D30" s="7">
        <v>886.38061620250971</v>
      </c>
      <c r="E30" s="7">
        <v>446.23185082393155</v>
      </c>
      <c r="F30" s="7">
        <v>446.38363662569589</v>
      </c>
      <c r="G30" s="7">
        <v>446.39119447963839</v>
      </c>
      <c r="H30" s="7">
        <v>446.39157076521923</v>
      </c>
      <c r="I30" s="7">
        <v>446.39158949938081</v>
      </c>
      <c r="J30" s="7">
        <v>446.39159043209872</v>
      </c>
      <c r="K30" s="7">
        <v>446.39159047853701</v>
      </c>
      <c r="L30" s="7">
        <v>446.39159048084929</v>
      </c>
      <c r="N30" s="6">
        <v>115.48297809517233</v>
      </c>
      <c r="O30" s="6">
        <v>88.638061620250966</v>
      </c>
      <c r="P30" s="6">
        <v>44.623185082393157</v>
      </c>
      <c r="Q30" s="6">
        <v>44.638363662569589</v>
      </c>
      <c r="R30" s="6">
        <v>44.639119447963836</v>
      </c>
      <c r="S30" s="6">
        <v>44.639157076521926</v>
      </c>
      <c r="T30" s="6">
        <v>44.639158949938079</v>
      </c>
      <c r="U30" s="6">
        <v>44.639159043209872</v>
      </c>
      <c r="V30" s="6">
        <v>44.639159047853703</v>
      </c>
      <c r="W30" s="6">
        <v>44.639159048084927</v>
      </c>
    </row>
    <row r="31" spans="2:23" x14ac:dyDescent="0.25">
      <c r="B31" t="s">
        <v>72</v>
      </c>
      <c r="C31" s="7">
        <v>0.83032476311174785</v>
      </c>
      <c r="D31" s="7">
        <v>2.5949721069802685</v>
      </c>
      <c r="E31" s="7">
        <v>2.529190158058781</v>
      </c>
      <c r="F31" s="7">
        <v>3.5678121139276162</v>
      </c>
      <c r="G31" s="7">
        <v>4.3166120317950138</v>
      </c>
      <c r="H31" s="7">
        <v>4.8152252057156169</v>
      </c>
      <c r="I31" s="7">
        <v>5.1331413064745206</v>
      </c>
      <c r="J31" s="7">
        <v>5.3309045977424665</v>
      </c>
      <c r="K31" s="7">
        <v>5.452173037368822</v>
      </c>
      <c r="L31" s="7">
        <v>5.5259089072411243</v>
      </c>
      <c r="N31" s="6">
        <v>8.3032476311174788E-2</v>
      </c>
      <c r="O31" s="6">
        <v>0.25949721069802684</v>
      </c>
      <c r="P31" s="6">
        <v>0.25291901580587811</v>
      </c>
      <c r="Q31" s="6">
        <v>0.35678121139276164</v>
      </c>
      <c r="R31" s="6">
        <v>0.43166120317950141</v>
      </c>
      <c r="S31" s="6">
        <v>0.4815225205715617</v>
      </c>
      <c r="T31" s="6">
        <v>0.51331413064745202</v>
      </c>
      <c r="U31" s="6">
        <v>0.53309045977424663</v>
      </c>
      <c r="V31" s="6">
        <v>0.54521730373688215</v>
      </c>
      <c r="W31" s="6">
        <v>0.55259089072411238</v>
      </c>
    </row>
    <row r="32" spans="2:23" x14ac:dyDescent="0.25">
      <c r="B32" t="s">
        <v>101</v>
      </c>
      <c r="C32" s="7">
        <v>8.2129118854527459</v>
      </c>
      <c r="D32" s="7">
        <v>22.447570320192604</v>
      </c>
      <c r="E32" s="7">
        <v>20.647564377427809</v>
      </c>
      <c r="F32" s="7">
        <v>28.270005939489863</v>
      </c>
      <c r="G32" s="7">
        <v>33.642518075196989</v>
      </c>
      <c r="H32" s="7">
        <v>37.174348683748221</v>
      </c>
      <c r="I32" s="7">
        <v>39.409507584932328</v>
      </c>
      <c r="J32" s="7">
        <v>40.793816052405752</v>
      </c>
      <c r="K32" s="7">
        <v>41.640461965227395</v>
      </c>
      <c r="L32" s="7">
        <v>42.154454697358638</v>
      </c>
      <c r="N32" s="6">
        <v>0.82129118854527461</v>
      </c>
      <c r="O32" s="6">
        <v>2.2447570320192605</v>
      </c>
      <c r="P32" s="6">
        <v>2.0647564377427807</v>
      </c>
      <c r="Q32" s="6">
        <v>2.8270005939489864</v>
      </c>
      <c r="R32" s="6">
        <v>3.364251807519699</v>
      </c>
      <c r="S32" s="6">
        <v>3.7174348683748222</v>
      </c>
      <c r="T32" s="6">
        <v>3.9409507584932326</v>
      </c>
      <c r="U32" s="6">
        <v>4.0793816052405756</v>
      </c>
      <c r="V32" s="6">
        <v>4.1640461965227393</v>
      </c>
      <c r="W32" s="6">
        <v>4.2154454697358634</v>
      </c>
    </row>
    <row r="33" spans="2:23" x14ac:dyDescent="0.25">
      <c r="B33" t="s">
        <v>102</v>
      </c>
      <c r="C33" s="7">
        <v>758.86132144120597</v>
      </c>
      <c r="D33" s="7">
        <v>567.19447396690418</v>
      </c>
      <c r="E33" s="7">
        <v>284.83524531509318</v>
      </c>
      <c r="F33" s="7">
        <v>284.88341677889042</v>
      </c>
      <c r="G33" s="7">
        <v>284.88528843819455</v>
      </c>
      <c r="H33" s="7">
        <v>284.88536115575619</v>
      </c>
      <c r="I33" s="7">
        <v>284.88536398096716</v>
      </c>
      <c r="J33" s="7">
        <v>284.88536409073151</v>
      </c>
      <c r="K33" s="7">
        <v>284.88536409499727</v>
      </c>
      <c r="L33" s="7">
        <v>284.88536409516166</v>
      </c>
      <c r="N33" s="6">
        <v>75.886132144120594</v>
      </c>
      <c r="O33" s="6">
        <v>56.71944739669042</v>
      </c>
      <c r="P33" s="6">
        <v>28.483524531509318</v>
      </c>
      <c r="Q33" s="6">
        <v>28.488341677889043</v>
      </c>
      <c r="R33" s="6">
        <v>28.488528843819456</v>
      </c>
      <c r="S33" s="6">
        <v>28.48853611557562</v>
      </c>
      <c r="T33" s="6">
        <v>28.488536398096716</v>
      </c>
      <c r="U33" s="6">
        <v>28.488536409073152</v>
      </c>
      <c r="V33" s="6">
        <v>28.488536409499726</v>
      </c>
      <c r="W33" s="6">
        <v>28.488536409516165</v>
      </c>
    </row>
    <row r="34" spans="2:23" x14ac:dyDescent="0.25">
      <c r="B34" t="s">
        <v>99</v>
      </c>
      <c r="C34" s="7">
        <v>2339.6812660356245</v>
      </c>
      <c r="D34" s="7">
        <v>1668.9952447417916</v>
      </c>
      <c r="E34" s="7">
        <v>835.89775699426309</v>
      </c>
      <c r="F34" s="7">
        <v>835.93284674963843</v>
      </c>
      <c r="G34" s="7">
        <v>835.93372565670154</v>
      </c>
      <c r="H34" s="7">
        <v>835.93374767072055</v>
      </c>
      <c r="I34" s="7">
        <v>835.93374822210694</v>
      </c>
      <c r="J34" s="7">
        <v>835.93374823591785</v>
      </c>
      <c r="K34" s="7">
        <v>835.933748236263</v>
      </c>
      <c r="L34" s="7">
        <v>835.9337482362713</v>
      </c>
      <c r="N34" s="6">
        <v>233.96812660356244</v>
      </c>
      <c r="O34" s="6">
        <v>166.89952447417915</v>
      </c>
      <c r="P34" s="6">
        <v>83.589775699426312</v>
      </c>
      <c r="Q34" s="6">
        <v>83.59328467496384</v>
      </c>
      <c r="R34" s="6">
        <v>83.593372565670151</v>
      </c>
      <c r="S34" s="6">
        <v>83.593374767072049</v>
      </c>
      <c r="T34" s="6">
        <v>83.593374822210691</v>
      </c>
      <c r="U34" s="6">
        <v>83.593374823591788</v>
      </c>
      <c r="V34" s="6">
        <v>83.593374823626306</v>
      </c>
      <c r="W34" s="6">
        <v>83.59337482362713</v>
      </c>
    </row>
    <row r="35" spans="2:23" x14ac:dyDescent="0.25">
      <c r="B35" t="s">
        <v>70</v>
      </c>
      <c r="C35" s="7">
        <v>0.24050228593520132</v>
      </c>
      <c r="D35" s="7">
        <v>0.46562001982450962</v>
      </c>
      <c r="E35" s="7">
        <v>0.37334900455011777</v>
      </c>
      <c r="F35" s="7">
        <v>0.47383236038544663</v>
      </c>
      <c r="G35" s="7">
        <v>0.5380483209638357</v>
      </c>
      <c r="H35" s="7">
        <v>0.57685001031216177</v>
      </c>
      <c r="I35" s="7">
        <v>0.5996106297005781</v>
      </c>
      <c r="J35" s="7">
        <v>0.61274774845968216</v>
      </c>
      <c r="K35" s="7">
        <v>0.62026273581058355</v>
      </c>
      <c r="L35" s="7">
        <v>0.62454016486070141</v>
      </c>
      <c r="N35" s="6">
        <v>2.4050228593520132E-2</v>
      </c>
      <c r="O35" s="6">
        <v>4.656200198245096E-2</v>
      </c>
      <c r="P35" s="6">
        <v>3.7334900455011776E-2</v>
      </c>
      <c r="Q35" s="6">
        <v>4.7383236038544663E-2</v>
      </c>
      <c r="R35" s="6">
        <v>5.3804832096383572E-2</v>
      </c>
      <c r="S35" s="6">
        <v>5.7685001031216175E-2</v>
      </c>
      <c r="T35" s="6">
        <v>5.9961062970057807E-2</v>
      </c>
      <c r="U35" s="6">
        <v>6.1274774845968216E-2</v>
      </c>
      <c r="V35" s="6">
        <v>6.2026273581058354E-2</v>
      </c>
      <c r="W35" s="6">
        <v>6.2454016486070144E-2</v>
      </c>
    </row>
    <row r="36" spans="2:23" x14ac:dyDescent="0.25">
      <c r="B36" t="s">
        <v>92</v>
      </c>
      <c r="C36" s="7">
        <v>1384.0555342927069</v>
      </c>
      <c r="D36" s="7">
        <v>925.86705311550691</v>
      </c>
      <c r="E36" s="7">
        <v>462.93522111464932</v>
      </c>
      <c r="F36" s="7">
        <v>462.93522292800276</v>
      </c>
      <c r="G36" s="7">
        <v>462.93522292994248</v>
      </c>
      <c r="H36" s="7">
        <v>462.93522292994521</v>
      </c>
      <c r="I36" s="7">
        <v>462.93522292994521</v>
      </c>
      <c r="J36" s="7">
        <v>462.93522292994521</v>
      </c>
      <c r="K36" s="7">
        <v>462.93522292994521</v>
      </c>
      <c r="L36" s="7">
        <v>462.93522292994521</v>
      </c>
      <c r="N36" s="6">
        <v>138.4055534292707</v>
      </c>
      <c r="O36" s="6">
        <v>92.586705311550688</v>
      </c>
      <c r="P36" s="6">
        <v>46.293522111464931</v>
      </c>
      <c r="Q36" s="6">
        <v>46.293522292800276</v>
      </c>
      <c r="R36" s="6">
        <v>46.293522292994247</v>
      </c>
      <c r="S36" s="6">
        <v>46.293522292994524</v>
      </c>
      <c r="T36" s="6">
        <v>46.293522292994524</v>
      </c>
      <c r="U36" s="6">
        <v>46.293522292994524</v>
      </c>
      <c r="V36" s="6">
        <v>46.293522292994524</v>
      </c>
      <c r="W36" s="6">
        <v>46.293522292994524</v>
      </c>
    </row>
    <row r="37" spans="2:23" x14ac:dyDescent="0.25">
      <c r="B37" t="s">
        <v>103</v>
      </c>
      <c r="C37" s="7">
        <v>1.6770631840038821</v>
      </c>
      <c r="D37" s="7">
        <v>4.2898148971509427</v>
      </c>
      <c r="E37" s="7">
        <v>3.7462805555121372</v>
      </c>
      <c r="F37" s="7">
        <v>4.9311896707743292</v>
      </c>
      <c r="G37" s="7">
        <v>5.7003709897624395</v>
      </c>
      <c r="H37" s="7">
        <v>6.1688175338931499</v>
      </c>
      <c r="I37" s="7">
        <v>6.4447548436470417</v>
      </c>
      <c r="J37" s="7">
        <v>6.6043862155128767</v>
      </c>
      <c r="K37" s="7">
        <v>6.6958177926557543</v>
      </c>
      <c r="L37" s="7">
        <v>6.7478962678250145</v>
      </c>
      <c r="N37" s="6">
        <v>0.16770631840038822</v>
      </c>
      <c r="O37" s="6">
        <v>0.42898148971509426</v>
      </c>
      <c r="P37" s="6">
        <v>0.3746280555512137</v>
      </c>
      <c r="Q37" s="6">
        <v>0.49311896707743291</v>
      </c>
      <c r="R37" s="6">
        <v>0.57003709897624399</v>
      </c>
      <c r="S37" s="6">
        <v>0.61688175338931495</v>
      </c>
      <c r="T37" s="6">
        <v>0.64447548436470414</v>
      </c>
      <c r="U37" s="6">
        <v>0.66043862155128763</v>
      </c>
      <c r="V37" s="6">
        <v>0.66958177926557538</v>
      </c>
      <c r="W37" s="6">
        <v>0.67478962678250143</v>
      </c>
    </row>
    <row r="38" spans="2:23" x14ac:dyDescent="0.25">
      <c r="B38" t="s">
        <v>104</v>
      </c>
      <c r="C38" s="7">
        <v>487989.44905185036</v>
      </c>
      <c r="D38" s="7">
        <v>325338.99438105803</v>
      </c>
      <c r="E38" s="7">
        <v>162669.49727309428</v>
      </c>
      <c r="F38" s="7">
        <v>162669.49727309533</v>
      </c>
      <c r="G38" s="7">
        <v>162669.49727309533</v>
      </c>
      <c r="H38" s="7">
        <v>162669.49727309533</v>
      </c>
      <c r="I38" s="7">
        <v>162669.49727309533</v>
      </c>
      <c r="J38" s="7">
        <v>162669.49727309533</v>
      </c>
      <c r="K38" s="7">
        <v>162669.49727309533</v>
      </c>
      <c r="L38" s="7">
        <v>162669.49727309533</v>
      </c>
      <c r="N38" s="6">
        <v>48798.944905185039</v>
      </c>
      <c r="O38" s="6">
        <v>32533.899438105804</v>
      </c>
      <c r="P38" s="6">
        <v>16266.949727309428</v>
      </c>
      <c r="Q38" s="6">
        <v>16266.949727309533</v>
      </c>
      <c r="R38" s="6">
        <v>16266.949727309533</v>
      </c>
      <c r="S38" s="6">
        <v>16266.949727309533</v>
      </c>
      <c r="T38" s="6">
        <v>16266.949727309533</v>
      </c>
      <c r="U38" s="6">
        <v>16266.949727309533</v>
      </c>
      <c r="V38" s="6">
        <v>16266.949727309533</v>
      </c>
      <c r="W38" s="6">
        <v>16266.949727309533</v>
      </c>
    </row>
    <row r="39" spans="2:23" x14ac:dyDescent="0.25">
      <c r="B39" t="s">
        <v>79</v>
      </c>
      <c r="C39" s="7">
        <v>16.657657804003971</v>
      </c>
      <c r="D39" s="7">
        <v>41.258979841234357</v>
      </c>
      <c r="E39" s="7">
        <v>35.157014265190959</v>
      </c>
      <c r="F39" s="7">
        <v>45.448008562819183</v>
      </c>
      <c r="G39" s="7">
        <v>51.865888118930961</v>
      </c>
      <c r="H39" s="7">
        <v>55.631911379072342</v>
      </c>
      <c r="I39" s="7">
        <v>57.774148242342747</v>
      </c>
      <c r="J39" s="7">
        <v>58.972867197788226</v>
      </c>
      <c r="K39" s="7">
        <v>59.637729596273431</v>
      </c>
      <c r="L39" s="7">
        <v>60.004728480442743</v>
      </c>
      <c r="N39" s="6">
        <v>1.6657657804003971</v>
      </c>
      <c r="O39" s="6">
        <v>4.1258979841234353</v>
      </c>
      <c r="P39" s="6">
        <v>3.515701426519096</v>
      </c>
      <c r="Q39" s="6">
        <v>4.5448008562819187</v>
      </c>
      <c r="R39" s="6">
        <v>5.1865888118930963</v>
      </c>
      <c r="S39" s="6">
        <v>5.5631911379072339</v>
      </c>
      <c r="T39" s="6">
        <v>5.7774148242342749</v>
      </c>
      <c r="U39" s="6">
        <v>5.8972867197788226</v>
      </c>
      <c r="V39" s="6">
        <v>5.9637729596273434</v>
      </c>
      <c r="W39" s="6">
        <v>6.0004728480442742</v>
      </c>
    </row>
    <row r="40" spans="2:23" x14ac:dyDescent="0.25">
      <c r="B40" t="s">
        <v>107</v>
      </c>
      <c r="C40" s="7">
        <v>4.4102246805535392</v>
      </c>
      <c r="D40" s="7">
        <v>3.9712472128695673</v>
      </c>
      <c r="E40" s="7">
        <v>2.0460923719923478</v>
      </c>
      <c r="F40" s="7">
        <v>2.0525363222146962</v>
      </c>
      <c r="G40" s="7">
        <v>2.0532162966591154</v>
      </c>
      <c r="H40" s="7">
        <v>2.0532879741854466</v>
      </c>
      <c r="I40" s="7">
        <v>2.0532955290383152</v>
      </c>
      <c r="J40" s="7">
        <v>2.0532963253150305</v>
      </c>
      <c r="K40" s="7">
        <v>2.0532964092419919</v>
      </c>
      <c r="L40" s="7">
        <v>2.0532964180878275</v>
      </c>
      <c r="N40" s="6">
        <v>0.44102246805535394</v>
      </c>
      <c r="O40" s="6">
        <v>0.39712472128695675</v>
      </c>
      <c r="P40" s="6">
        <v>0.20460923719923479</v>
      </c>
      <c r="Q40" s="6">
        <v>0.20525363222146961</v>
      </c>
      <c r="R40" s="6">
        <v>0.20532162966591155</v>
      </c>
      <c r="S40" s="6">
        <v>0.20532879741854465</v>
      </c>
      <c r="T40" s="6">
        <v>0.20532955290383154</v>
      </c>
      <c r="U40" s="6">
        <v>0.20532963253150305</v>
      </c>
      <c r="V40" s="6">
        <v>0.2053296409241992</v>
      </c>
      <c r="W40" s="6">
        <v>0.20532964180878274</v>
      </c>
    </row>
    <row r="41" spans="2:23" x14ac:dyDescent="0.25">
      <c r="B41" t="s">
        <v>106</v>
      </c>
      <c r="C41" s="7">
        <v>0.69753480417744074</v>
      </c>
      <c r="D41" s="7">
        <v>1.9983129703212166</v>
      </c>
      <c r="E41" s="7">
        <v>1.8758033689528082</v>
      </c>
      <c r="F41" s="7">
        <v>2.5953321784013372</v>
      </c>
      <c r="G41" s="7">
        <v>3.1065210390510138</v>
      </c>
      <c r="H41" s="7">
        <v>3.4440887601452608</v>
      </c>
      <c r="I41" s="7">
        <v>3.6582824232120004</v>
      </c>
      <c r="J41" s="7">
        <v>3.7911444541966306</v>
      </c>
      <c r="K41" s="7">
        <v>3.8724775791660275</v>
      </c>
      <c r="L41" s="7">
        <v>3.9218813130534249</v>
      </c>
      <c r="N41" s="6">
        <v>6.9753480417744068E-2</v>
      </c>
      <c r="O41" s="6">
        <v>0.19983129703212166</v>
      </c>
      <c r="P41" s="6">
        <v>0.18758033689528081</v>
      </c>
      <c r="Q41" s="6">
        <v>0.25953321784013372</v>
      </c>
      <c r="R41" s="6">
        <v>0.3106521039051014</v>
      </c>
      <c r="S41" s="6">
        <v>0.34440887601452608</v>
      </c>
      <c r="T41" s="6">
        <v>0.36582824232120004</v>
      </c>
      <c r="U41" s="6">
        <v>0.37911444541966305</v>
      </c>
      <c r="V41" s="6">
        <v>0.38724775791660276</v>
      </c>
      <c r="W41" s="6">
        <v>0.39218813130534247</v>
      </c>
    </row>
    <row r="42" spans="2:23" x14ac:dyDescent="0.25">
      <c r="B42" t="s">
        <v>83</v>
      </c>
      <c r="C42" s="7">
        <v>10.19710265102967</v>
      </c>
      <c r="D42" s="7">
        <v>23.934327720090355</v>
      </c>
      <c r="E42" s="7">
        <v>24.863557902762334</v>
      </c>
      <c r="F42" s="7">
        <v>40.185686660655065</v>
      </c>
      <c r="G42" s="7">
        <v>56.217508836622201</v>
      </c>
      <c r="H42" s="7">
        <v>71.738804394750147</v>
      </c>
      <c r="I42" s="7">
        <v>86.015232469122466</v>
      </c>
      <c r="J42" s="7">
        <v>98.687849711618071</v>
      </c>
      <c r="K42" s="7">
        <v>109.65301836610274</v>
      </c>
      <c r="L42" s="7">
        <v>118.96387702089399</v>
      </c>
      <c r="N42" s="6">
        <v>1.019710265102967</v>
      </c>
      <c r="O42" s="6">
        <v>2.3934327720090356</v>
      </c>
      <c r="P42" s="6">
        <v>2.4863557902762334</v>
      </c>
      <c r="Q42" s="6">
        <v>4.0185686660655069</v>
      </c>
      <c r="R42" s="6">
        <v>5.6217508836622203</v>
      </c>
      <c r="S42" s="6">
        <v>7.1738804394750151</v>
      </c>
      <c r="T42" s="6">
        <v>8.6015232469122473</v>
      </c>
      <c r="U42" s="6">
        <v>9.8687849711618068</v>
      </c>
      <c r="V42" s="6">
        <v>10.965301836610275</v>
      </c>
      <c r="W42" s="6">
        <v>11.896387702089399</v>
      </c>
    </row>
    <row r="43" spans="2:23" x14ac:dyDescent="0.25">
      <c r="B43" t="s">
        <v>108</v>
      </c>
      <c r="C43" s="7">
        <v>7.2852855955448215E-2</v>
      </c>
      <c r="D43" s="7">
        <v>0.26589818079867122</v>
      </c>
      <c r="E43" s="7">
        <v>0.32770132097306576</v>
      </c>
      <c r="F43" s="7">
        <v>0.58516597987757535</v>
      </c>
      <c r="G43" s="7">
        <v>0.87861501846284407</v>
      </c>
      <c r="H43" s="7">
        <v>1.1853083708712522</v>
      </c>
      <c r="I43" s="7">
        <v>1.4883574282875178</v>
      </c>
      <c r="J43" s="7">
        <v>1.7764261868200633</v>
      </c>
      <c r="K43" s="7">
        <v>2.0427026383311757</v>
      </c>
      <c r="L43" s="7">
        <v>2.2837581451977123</v>
      </c>
      <c r="N43" s="6">
        <v>7.2852855955448216E-3</v>
      </c>
      <c r="O43" s="6">
        <v>2.6589818079867121E-2</v>
      </c>
      <c r="P43" s="6">
        <v>3.2770132097306573E-2</v>
      </c>
      <c r="Q43" s="6">
        <v>5.8516597987757532E-2</v>
      </c>
      <c r="R43" s="6">
        <v>8.7861501846284412E-2</v>
      </c>
      <c r="S43" s="6">
        <v>0.11853083708712522</v>
      </c>
      <c r="T43" s="6">
        <v>0.14883574282875178</v>
      </c>
      <c r="U43" s="6">
        <v>0.17764261868200631</v>
      </c>
      <c r="V43" s="6">
        <v>0.20427026383311758</v>
      </c>
      <c r="W43" s="6">
        <v>0.22837581451977124</v>
      </c>
    </row>
    <row r="44" spans="2:23" x14ac:dyDescent="0.25">
      <c r="B44" t="s">
        <v>95</v>
      </c>
      <c r="C44" s="7">
        <v>51.754250065190874</v>
      </c>
      <c r="D44" s="7">
        <v>80.337612957951237</v>
      </c>
      <c r="E44" s="7">
        <v>53.747106789365759</v>
      </c>
      <c r="F44" s="7">
        <v>60.155234895450967</v>
      </c>
      <c r="G44" s="7">
        <v>62.944205284882202</v>
      </c>
      <c r="H44" s="7">
        <v>64.120335414343558</v>
      </c>
      <c r="I44" s="7">
        <v>64.610049472929873</v>
      </c>
      <c r="J44" s="7">
        <v>64.81289782238521</v>
      </c>
      <c r="K44" s="7">
        <v>64.896741825849048</v>
      </c>
      <c r="L44" s="7">
        <v>64.931366843290959</v>
      </c>
      <c r="N44" s="6">
        <v>5.1754250065190872</v>
      </c>
      <c r="O44" s="6">
        <v>8.0337612957951237</v>
      </c>
      <c r="P44" s="6">
        <v>5.3747106789365757</v>
      </c>
      <c r="Q44" s="6">
        <v>6.0155234895450969</v>
      </c>
      <c r="R44" s="6">
        <v>6.29442052848822</v>
      </c>
      <c r="S44" s="6">
        <v>6.4120335414343561</v>
      </c>
      <c r="T44" s="6">
        <v>6.4610049472929871</v>
      </c>
      <c r="U44" s="6">
        <v>6.4812897822385214</v>
      </c>
      <c r="V44" s="6">
        <v>6.4896741825849045</v>
      </c>
      <c r="W44" s="6">
        <v>6.4931366843290963</v>
      </c>
    </row>
    <row r="45" spans="2:23" x14ac:dyDescent="0.25">
      <c r="B45" t="s">
        <v>110</v>
      </c>
      <c r="C45" s="7">
        <v>15.945355765374739</v>
      </c>
      <c r="D45" s="7">
        <v>26.223036683600331</v>
      </c>
      <c r="E45" s="7">
        <v>19.451681836879537</v>
      </c>
      <c r="F45" s="7">
        <v>23.603313252159399</v>
      </c>
      <c r="G45" s="7">
        <v>26.075672898795101</v>
      </c>
      <c r="H45" s="7">
        <v>27.481486382746308</v>
      </c>
      <c r="I45" s="7">
        <v>28.262145440401916</v>
      </c>
      <c r="J45" s="7">
        <v>28.690292433371784</v>
      </c>
      <c r="K45" s="7">
        <v>28.923556620150688</v>
      </c>
      <c r="L45" s="7">
        <v>29.050193703116985</v>
      </c>
      <c r="N45" s="6">
        <v>1.5945355765374738</v>
      </c>
      <c r="O45" s="6">
        <v>2.6223036683600331</v>
      </c>
      <c r="P45" s="6">
        <v>1.9451681836879537</v>
      </c>
      <c r="Q45" s="6">
        <v>2.3603313252159399</v>
      </c>
      <c r="R45" s="6">
        <v>2.6075672898795101</v>
      </c>
      <c r="S45" s="6">
        <v>2.748148638274631</v>
      </c>
      <c r="T45" s="6">
        <v>2.8262145440401918</v>
      </c>
      <c r="U45" s="6">
        <v>2.8690292433371782</v>
      </c>
      <c r="V45" s="6">
        <v>2.8923556620150688</v>
      </c>
      <c r="W45" s="6">
        <v>2.9050193703116984</v>
      </c>
    </row>
    <row r="46" spans="2:23" x14ac:dyDescent="0.25">
      <c r="B46" t="s">
        <v>105</v>
      </c>
      <c r="C46" s="7">
        <v>79.823808334387564</v>
      </c>
      <c r="D46" s="7">
        <v>118.40410423949261</v>
      </c>
      <c r="E46" s="7">
        <v>82.745857862840822</v>
      </c>
      <c r="F46" s="7">
        <v>96.641377820742477</v>
      </c>
      <c r="G46" s="7">
        <v>104.17118222989453</v>
      </c>
      <c r="H46" s="7">
        <v>108.09333774337152</v>
      </c>
      <c r="I46" s="7">
        <v>110.09773781280494</v>
      </c>
      <c r="J46" s="7">
        <v>111.11251207601698</v>
      </c>
      <c r="K46" s="7">
        <v>111.62387622098001</v>
      </c>
      <c r="L46" s="7">
        <v>111.88096354366522</v>
      </c>
      <c r="N46" s="6">
        <v>7.9823808334387563</v>
      </c>
      <c r="O46" s="6">
        <v>11.840410423949262</v>
      </c>
      <c r="P46" s="6">
        <v>8.2745857862840815</v>
      </c>
      <c r="Q46" s="6">
        <v>9.6641377820742473</v>
      </c>
      <c r="R46" s="6">
        <v>10.417118222989453</v>
      </c>
      <c r="S46" s="6">
        <v>10.809333774337151</v>
      </c>
      <c r="T46" s="6">
        <v>11.009773781280494</v>
      </c>
      <c r="U46" s="6">
        <v>11.111251207601699</v>
      </c>
      <c r="V46" s="6">
        <v>11.162387622098001</v>
      </c>
      <c r="W46" s="6">
        <v>11.188096354366522</v>
      </c>
    </row>
    <row r="47" spans="2:23" x14ac:dyDescent="0.25">
      <c r="B47" t="s">
        <v>112</v>
      </c>
      <c r="C47" s="7">
        <v>12.744334797065177</v>
      </c>
      <c r="D47" s="7">
        <v>15.903339871961098</v>
      </c>
      <c r="E47" s="7">
        <v>11.074800084035946</v>
      </c>
      <c r="F47" s="7">
        <v>13.373700651874932</v>
      </c>
      <c r="G47" s="7">
        <v>14.951291165810357</v>
      </c>
      <c r="H47" s="7">
        <v>15.992296133597042</v>
      </c>
      <c r="I47" s="7">
        <v>16.66369223694074</v>
      </c>
      <c r="J47" s="7">
        <v>17.090820219148576</v>
      </c>
      <c r="K47" s="7">
        <v>17.360297747526495</v>
      </c>
      <c r="L47" s="7">
        <v>17.529446872100028</v>
      </c>
      <c r="N47" s="6">
        <v>1.2744334797065178</v>
      </c>
      <c r="O47" s="6">
        <v>1.5903339871961097</v>
      </c>
      <c r="P47" s="6">
        <v>1.1074800084035945</v>
      </c>
      <c r="Q47" s="6">
        <v>1.3373700651874931</v>
      </c>
      <c r="R47" s="6">
        <v>1.4951291165810356</v>
      </c>
      <c r="S47" s="6">
        <v>1.5992296133597041</v>
      </c>
      <c r="T47" s="6">
        <v>1.6663692236940739</v>
      </c>
      <c r="U47" s="6">
        <v>1.7090820219148575</v>
      </c>
      <c r="V47" s="6">
        <v>1.7360297747526494</v>
      </c>
      <c r="W47" s="6">
        <v>1.7529446872100027</v>
      </c>
    </row>
    <row r="48" spans="2:23" x14ac:dyDescent="0.25">
      <c r="B48" t="s">
        <v>113</v>
      </c>
      <c r="C48" s="7">
        <v>7.0899007288519558</v>
      </c>
      <c r="D48" s="7">
        <v>17.10916339399288</v>
      </c>
      <c r="E48" s="7">
        <v>14.192240893457235</v>
      </c>
      <c r="F48" s="7">
        <v>17.959164505037126</v>
      </c>
      <c r="G48" s="7">
        <v>20.180265139354987</v>
      </c>
      <c r="H48" s="7">
        <v>21.416155121058605</v>
      </c>
      <c r="I48" s="7">
        <v>22.084465797677698</v>
      </c>
      <c r="J48" s="7">
        <v>22.440644046576441</v>
      </c>
      <c r="K48" s="7">
        <v>22.629052265057428</v>
      </c>
      <c r="L48" s="7">
        <v>22.728326888379755</v>
      </c>
      <c r="N48" s="6">
        <v>0.70899007288519555</v>
      </c>
      <c r="O48" s="6">
        <v>1.7109163393992879</v>
      </c>
      <c r="P48" s="6">
        <v>1.4192240893457235</v>
      </c>
      <c r="Q48" s="6">
        <v>1.7959164505037126</v>
      </c>
      <c r="R48" s="6">
        <v>2.0180265139354985</v>
      </c>
      <c r="S48" s="6">
        <v>2.1416155121058607</v>
      </c>
      <c r="T48" s="6">
        <v>2.2084465797677697</v>
      </c>
      <c r="U48" s="6">
        <v>2.2440644046576441</v>
      </c>
      <c r="V48" s="6">
        <v>2.262905226505743</v>
      </c>
      <c r="W48" s="6">
        <v>2.2728326888379753</v>
      </c>
    </row>
    <row r="49" spans="2:23" x14ac:dyDescent="0.25">
      <c r="B49" t="s">
        <v>109</v>
      </c>
      <c r="C49" s="7">
        <v>2165.1035043936163</v>
      </c>
      <c r="D49" s="7">
        <v>1447.3545757267946</v>
      </c>
      <c r="E49" s="7">
        <v>723.67909149554259</v>
      </c>
      <c r="F49" s="7">
        <v>723.67909314024394</v>
      </c>
      <c r="G49" s="7">
        <v>723.67909314174244</v>
      </c>
      <c r="H49" s="7">
        <v>723.67909314174517</v>
      </c>
      <c r="I49" s="7">
        <v>723.67909314174517</v>
      </c>
      <c r="J49" s="7">
        <v>723.67909314174517</v>
      </c>
      <c r="K49" s="7">
        <v>723.67909314174517</v>
      </c>
      <c r="L49" s="7">
        <v>723.67909314174517</v>
      </c>
      <c r="N49" s="6">
        <v>216.51035043936162</v>
      </c>
      <c r="O49" s="6">
        <v>144.73545757267945</v>
      </c>
      <c r="P49" s="6">
        <v>72.367909149554265</v>
      </c>
      <c r="Q49" s="6">
        <v>72.367909314024388</v>
      </c>
      <c r="R49" s="6">
        <v>72.367909314174241</v>
      </c>
      <c r="S49" s="6">
        <v>72.367909314174511</v>
      </c>
      <c r="T49" s="6">
        <v>72.367909314174511</v>
      </c>
      <c r="U49" s="6">
        <v>72.367909314174511</v>
      </c>
      <c r="V49" s="6">
        <v>72.367909314174511</v>
      </c>
      <c r="W49" s="6">
        <v>72.367909314174511</v>
      </c>
    </row>
    <row r="50" spans="2:23" x14ac:dyDescent="0.25">
      <c r="B50" t="s">
        <v>114</v>
      </c>
      <c r="C50" s="7">
        <v>0.7385186076777831</v>
      </c>
      <c r="D50" s="7">
        <v>2.5973498703004059</v>
      </c>
      <c r="E50" s="7">
        <v>2.9548539954281643</v>
      </c>
      <c r="F50" s="7">
        <v>4.8249883267021101</v>
      </c>
      <c r="G50" s="7">
        <v>6.6293594937709051</v>
      </c>
      <c r="H50" s="7">
        <v>8.2228006646792871</v>
      </c>
      <c r="I50" s="7">
        <v>9.5550475835774265</v>
      </c>
      <c r="J50" s="7">
        <v>10.62973983512337</v>
      </c>
      <c r="K50" s="7">
        <v>11.475845660909288</v>
      </c>
      <c r="L50" s="7">
        <v>12.130804285072358</v>
      </c>
      <c r="N50" s="6">
        <v>7.3851860767778305E-2</v>
      </c>
      <c r="O50" s="6">
        <v>0.25973498703004061</v>
      </c>
      <c r="P50" s="6">
        <v>0.29548539954281644</v>
      </c>
      <c r="Q50" s="6">
        <v>0.48249883267021099</v>
      </c>
      <c r="R50" s="6">
        <v>0.66293594937709055</v>
      </c>
      <c r="S50" s="6">
        <v>0.82228006646792873</v>
      </c>
      <c r="T50" s="6">
        <v>0.95550475835774262</v>
      </c>
      <c r="U50" s="6">
        <v>1.0629739835123371</v>
      </c>
      <c r="V50" s="6">
        <v>1.1475845660909287</v>
      </c>
      <c r="W50" s="6">
        <v>1.2130804285072359</v>
      </c>
    </row>
    <row r="51" spans="2:23" x14ac:dyDescent="0.25">
      <c r="B51" t="s">
        <v>74</v>
      </c>
      <c r="C51" s="7">
        <v>177.8520384924</v>
      </c>
      <c r="D51" s="7">
        <v>181.10298672092387</v>
      </c>
      <c r="E51" s="7">
        <v>98.760356097527122</v>
      </c>
      <c r="F51" s="7">
        <v>100.65679434593589</v>
      </c>
      <c r="G51" s="7">
        <v>101.08321103254877</v>
      </c>
      <c r="H51" s="7">
        <v>101.17852039160522</v>
      </c>
      <c r="I51" s="7">
        <v>101.1997949009526</v>
      </c>
      <c r="J51" s="7">
        <v>101.20454228979426</v>
      </c>
      <c r="K51" s="7">
        <v>101.20560159554931</v>
      </c>
      <c r="L51" s="7">
        <v>101.20583795961426</v>
      </c>
      <c r="N51" s="6">
        <v>17.785203849239998</v>
      </c>
      <c r="O51" s="6">
        <v>18.110298672092387</v>
      </c>
      <c r="P51" s="6">
        <v>9.8760356097527122</v>
      </c>
      <c r="Q51" s="6">
        <v>10.065679434593589</v>
      </c>
      <c r="R51" s="6">
        <v>10.108321103254877</v>
      </c>
      <c r="S51" s="6">
        <v>10.117852039160521</v>
      </c>
      <c r="T51" s="6">
        <v>10.119979490095259</v>
      </c>
      <c r="U51" s="6">
        <v>10.120454228979426</v>
      </c>
      <c r="V51" s="6">
        <v>10.12056015955493</v>
      </c>
      <c r="W51" s="6">
        <v>10.120583795961426</v>
      </c>
    </row>
    <row r="52" spans="2:23" x14ac:dyDescent="0.25">
      <c r="B52" t="s">
        <v>116</v>
      </c>
      <c r="C52" s="7">
        <v>128685.2005970219</v>
      </c>
      <c r="D52" s="7">
        <v>86025.039234595068</v>
      </c>
      <c r="E52" s="7">
        <v>43012.626818068216</v>
      </c>
      <c r="F52" s="7">
        <v>43012.626915822737</v>
      </c>
      <c r="G52" s="7">
        <v>43012.62691591178</v>
      </c>
      <c r="H52" s="7">
        <v>43012.626915912057</v>
      </c>
      <c r="I52" s="7">
        <v>43012.626915912057</v>
      </c>
      <c r="J52" s="7">
        <v>43012.626915912057</v>
      </c>
      <c r="K52" s="7">
        <v>43012.626915912057</v>
      </c>
      <c r="L52" s="7">
        <v>43012.626915912057</v>
      </c>
      <c r="N52" s="6">
        <v>12868.52005970219</v>
      </c>
      <c r="O52" s="6">
        <v>8602.503923459506</v>
      </c>
      <c r="P52" s="6">
        <v>4301.262681806822</v>
      </c>
      <c r="Q52" s="6">
        <v>4301.2626915822739</v>
      </c>
      <c r="R52" s="6">
        <v>4301.2626915911778</v>
      </c>
      <c r="S52" s="6">
        <v>4301.262691591206</v>
      </c>
      <c r="T52" s="6">
        <v>4301.262691591206</v>
      </c>
      <c r="U52" s="6">
        <v>4301.262691591206</v>
      </c>
      <c r="V52" s="6">
        <v>4301.262691591206</v>
      </c>
      <c r="W52" s="6">
        <v>4301.262691591206</v>
      </c>
    </row>
    <row r="53" spans="2:23" x14ac:dyDescent="0.25">
      <c r="B53" t="s">
        <v>115</v>
      </c>
      <c r="C53" s="7">
        <v>3.714938980557501</v>
      </c>
      <c r="D53" s="7">
        <v>13.834787118335726</v>
      </c>
      <c r="E53" s="7">
        <v>15.172192803074164</v>
      </c>
      <c r="F53" s="7">
        <v>23.496718143761534</v>
      </c>
      <c r="G53" s="7">
        <v>30.613490947968767</v>
      </c>
      <c r="H53" s="7">
        <v>36.181877036766302</v>
      </c>
      <c r="I53" s="7">
        <v>40.318032366852876</v>
      </c>
      <c r="J53" s="7">
        <v>43.293185767388223</v>
      </c>
      <c r="K53" s="7">
        <v>45.389798573898908</v>
      </c>
      <c r="L53" s="7">
        <v>46.847707872265751</v>
      </c>
      <c r="N53" s="6">
        <v>0.37149389805575012</v>
      </c>
      <c r="O53" s="6">
        <v>1.3834787118335725</v>
      </c>
      <c r="P53" s="6">
        <v>1.5172192803074165</v>
      </c>
      <c r="Q53" s="6">
        <v>2.3496718143761535</v>
      </c>
      <c r="R53" s="6">
        <v>3.0613490947968769</v>
      </c>
      <c r="S53" s="6">
        <v>3.6181877036766301</v>
      </c>
      <c r="T53" s="6">
        <v>4.0318032366852874</v>
      </c>
      <c r="U53" s="6">
        <v>4.3293185767388227</v>
      </c>
      <c r="V53" s="6">
        <v>4.538979857389891</v>
      </c>
      <c r="W53" s="6">
        <v>4.6847707872265749</v>
      </c>
    </row>
    <row r="54" spans="2:23" x14ac:dyDescent="0.25">
      <c r="B54" t="s">
        <v>117</v>
      </c>
      <c r="C54" s="7">
        <v>0.18148037214188137</v>
      </c>
      <c r="D54" s="7">
        <v>0.78401857407604936</v>
      </c>
      <c r="E54" s="7">
        <v>1.1056287720349178</v>
      </c>
      <c r="F54" s="7">
        <v>2.2213896603110683</v>
      </c>
      <c r="G54" s="7">
        <v>3.7102056228076989</v>
      </c>
      <c r="H54" s="7">
        <v>5.5181596422777535</v>
      </c>
      <c r="I54" s="7">
        <v>7.5812611665161658</v>
      </c>
      <c r="J54" s="7">
        <v>9.8343091477414522</v>
      </c>
      <c r="K54" s="7">
        <v>12.215989279415369</v>
      </c>
      <c r="L54" s="7">
        <v>14.671554530056685</v>
      </c>
      <c r="N54" s="6">
        <v>1.8148037214188138E-2</v>
      </c>
      <c r="O54" s="6">
        <v>7.8401857407604941E-2</v>
      </c>
      <c r="P54" s="6">
        <v>0.11056287720349178</v>
      </c>
      <c r="Q54" s="6">
        <v>0.22213896603110683</v>
      </c>
      <c r="R54" s="6">
        <v>0.37102056228076991</v>
      </c>
      <c r="S54" s="6">
        <v>0.55181596422777535</v>
      </c>
      <c r="T54" s="6">
        <v>0.75812611665161656</v>
      </c>
      <c r="U54" s="6">
        <v>0.98343091477414524</v>
      </c>
      <c r="V54" s="6">
        <v>1.2215989279415369</v>
      </c>
      <c r="W54" s="6">
        <v>1.4671554530056685</v>
      </c>
    </row>
    <row r="55" spans="2:23" x14ac:dyDescent="0.25">
      <c r="B55" t="s">
        <v>119</v>
      </c>
      <c r="C55" s="7">
        <v>5.5544808783454771</v>
      </c>
      <c r="D55" s="7">
        <v>9.8300002046216974</v>
      </c>
      <c r="E55" s="7">
        <v>6.7146654774584107</v>
      </c>
      <c r="F55" s="7">
        <v>7.5307139397609317</v>
      </c>
      <c r="G55" s="7">
        <v>7.8700469163645757</v>
      </c>
      <c r="H55" s="7">
        <v>8.0066869473409046</v>
      </c>
      <c r="I55" s="7">
        <v>8.0610308898134519</v>
      </c>
      <c r="J55" s="7">
        <v>8.0825399609509869</v>
      </c>
      <c r="K55" s="7">
        <v>8.0910369597691503</v>
      </c>
      <c r="L55" s="7">
        <v>8.0943911198278098</v>
      </c>
      <c r="N55" s="6">
        <v>0.55544808783454769</v>
      </c>
      <c r="O55" s="6">
        <v>0.98300002046216972</v>
      </c>
      <c r="P55" s="6">
        <v>0.67146654774584102</v>
      </c>
      <c r="Q55" s="6">
        <v>0.75307139397609313</v>
      </c>
      <c r="R55" s="6">
        <v>0.78700469163645759</v>
      </c>
      <c r="S55" s="6">
        <v>0.80066869473409041</v>
      </c>
      <c r="T55" s="6">
        <v>0.80610308898134519</v>
      </c>
      <c r="U55" s="6">
        <v>0.80825399609509874</v>
      </c>
      <c r="V55" s="6">
        <v>0.809103695976915</v>
      </c>
      <c r="W55" s="6">
        <v>0.80943911198278096</v>
      </c>
    </row>
    <row r="56" spans="2:23" x14ac:dyDescent="0.25">
      <c r="B56" t="s">
        <v>122</v>
      </c>
      <c r="C56" s="7">
        <v>0.44223887459314354</v>
      </c>
      <c r="D56" s="7">
        <v>1.8132490294919945</v>
      </c>
      <c r="E56" s="7">
        <v>2.4446922828805264</v>
      </c>
      <c r="F56" s="7">
        <v>4.714363213196247</v>
      </c>
      <c r="G56" s="7">
        <v>7.5789768523413432</v>
      </c>
      <c r="H56" s="7">
        <v>10.875220359919506</v>
      </c>
      <c r="I56" s="7">
        <v>14.444877583849728</v>
      </c>
      <c r="J56" s="7">
        <v>18.149536255285152</v>
      </c>
      <c r="K56" s="7">
        <v>21.875871998151318</v>
      </c>
      <c r="L56" s="7">
        <v>25.535885657529978</v>
      </c>
      <c r="N56" s="6">
        <v>4.4223887459314354E-2</v>
      </c>
      <c r="O56" s="6">
        <v>0.18132490294919945</v>
      </c>
      <c r="P56" s="6">
        <v>0.24446922828805265</v>
      </c>
      <c r="Q56" s="6">
        <v>0.47143632131962471</v>
      </c>
      <c r="R56" s="6">
        <v>0.75789768523413437</v>
      </c>
      <c r="S56" s="6">
        <v>1.0875220359919506</v>
      </c>
      <c r="T56" s="6">
        <v>1.4444877583849727</v>
      </c>
      <c r="U56" s="6">
        <v>1.8149536255285152</v>
      </c>
      <c r="V56" s="6">
        <v>2.1875871998151317</v>
      </c>
      <c r="W56" s="6">
        <v>2.5535885657529978</v>
      </c>
    </row>
    <row r="57" spans="2:23" x14ac:dyDescent="0.25">
      <c r="B57" t="s">
        <v>118</v>
      </c>
      <c r="C57" s="7">
        <v>0.6538022907299359</v>
      </c>
      <c r="D57" s="7">
        <v>1.5500693429528056</v>
      </c>
      <c r="E57" s="7">
        <v>1.297559186532822</v>
      </c>
      <c r="F57" s="7">
        <v>1.6630805607127479</v>
      </c>
      <c r="G57" s="7">
        <v>1.8895918886446601</v>
      </c>
      <c r="H57" s="7">
        <v>2.0220665264508795</v>
      </c>
      <c r="I57" s="7">
        <v>2.0972877690673699</v>
      </c>
      <c r="J57" s="7">
        <v>2.1393381024830331</v>
      </c>
      <c r="K57" s="7">
        <v>2.1626487534346164</v>
      </c>
      <c r="L57" s="7">
        <v>2.1755123355683565</v>
      </c>
      <c r="N57" s="6">
        <v>6.5380229072993595E-2</v>
      </c>
      <c r="O57" s="6">
        <v>0.15500693429528056</v>
      </c>
      <c r="P57" s="6">
        <v>0.1297559186532822</v>
      </c>
      <c r="Q57" s="6">
        <v>0.1663080560712748</v>
      </c>
      <c r="R57" s="6">
        <v>0.188959188864466</v>
      </c>
      <c r="S57" s="6">
        <v>0.20220665264508794</v>
      </c>
      <c r="T57" s="6">
        <v>0.209728776906737</v>
      </c>
      <c r="U57" s="6">
        <v>0.21393381024830332</v>
      </c>
      <c r="V57" s="6">
        <v>0.21626487534346164</v>
      </c>
      <c r="W57" s="6">
        <v>0.21755123355683564</v>
      </c>
    </row>
    <row r="58" spans="2:23" x14ac:dyDescent="0.25">
      <c r="B58" t="s">
        <v>120</v>
      </c>
      <c r="C58" s="7">
        <v>18.47743827849148</v>
      </c>
      <c r="D58" s="7">
        <v>47.81301934804285</v>
      </c>
      <c r="E58" s="7">
        <v>41.472204309784388</v>
      </c>
      <c r="F58" s="7">
        <v>54.072538024427132</v>
      </c>
      <c r="G58" s="7">
        <v>61.980624466178355</v>
      </c>
      <c r="H58" s="7">
        <v>66.636602908745758</v>
      </c>
      <c r="I58" s="7">
        <v>69.289815432560829</v>
      </c>
      <c r="J58" s="7">
        <v>70.775897615028228</v>
      </c>
      <c r="K58" s="7">
        <v>71.600579881195074</v>
      </c>
      <c r="L58" s="7">
        <v>72.055929600690689</v>
      </c>
      <c r="N58" s="6">
        <v>1.847743827849148</v>
      </c>
      <c r="O58" s="6">
        <v>4.7813019348042847</v>
      </c>
      <c r="P58" s="6">
        <v>4.1472204309784386</v>
      </c>
      <c r="Q58" s="6">
        <v>5.407253802442713</v>
      </c>
      <c r="R58" s="6">
        <v>6.1980624466178353</v>
      </c>
      <c r="S58" s="6">
        <v>6.6636602908745761</v>
      </c>
      <c r="T58" s="6">
        <v>6.9289815432560831</v>
      </c>
      <c r="U58" s="6">
        <v>7.0775897615028232</v>
      </c>
      <c r="V58" s="6">
        <v>7.1600579881195072</v>
      </c>
      <c r="W58" s="6">
        <v>7.2055929600690689</v>
      </c>
    </row>
    <row r="59" spans="2:23" x14ac:dyDescent="0.25">
      <c r="B59" t="s">
        <v>121</v>
      </c>
      <c r="C59" s="7">
        <v>0.32504772845758934</v>
      </c>
      <c r="D59" s="7">
        <v>1.1475746240400821</v>
      </c>
      <c r="E59" s="7">
        <v>1.3099776351901125</v>
      </c>
      <c r="F59" s="7">
        <v>2.1454684316683648</v>
      </c>
      <c r="G59" s="7">
        <v>2.9554707509513976</v>
      </c>
      <c r="H59" s="7">
        <v>3.6740737209310139</v>
      </c>
      <c r="I59" s="7">
        <v>4.2775156786359183</v>
      </c>
      <c r="J59" s="7">
        <v>4.7663314889436164</v>
      </c>
      <c r="K59" s="7">
        <v>5.1527138911156714</v>
      </c>
      <c r="L59" s="7">
        <v>5.452953694470466</v>
      </c>
      <c r="N59" s="6">
        <v>3.2504772845758936E-2</v>
      </c>
      <c r="O59" s="6">
        <v>0.11475746240400822</v>
      </c>
      <c r="P59" s="6">
        <v>0.13099776351901124</v>
      </c>
      <c r="Q59" s="6">
        <v>0.21454684316683648</v>
      </c>
      <c r="R59" s="6">
        <v>0.29554707509513978</v>
      </c>
      <c r="S59" s="6">
        <v>0.36740737209310137</v>
      </c>
      <c r="T59" s="6">
        <v>0.42775156786359181</v>
      </c>
      <c r="U59" s="6">
        <v>0.47663314889436165</v>
      </c>
      <c r="V59" s="6">
        <v>0.51527138911156711</v>
      </c>
      <c r="W59" s="6">
        <v>0.5452953694470466</v>
      </c>
    </row>
    <row r="60" spans="2:23" x14ac:dyDescent="0.25">
      <c r="B60" t="s">
        <v>123</v>
      </c>
      <c r="C60" s="7">
        <v>0.16111566652593942</v>
      </c>
      <c r="D60" s="7">
        <v>0.49194069840448662</v>
      </c>
      <c r="E60" s="7">
        <v>0.51358601778473434</v>
      </c>
      <c r="F60" s="7">
        <v>0.78882875939442743</v>
      </c>
      <c r="G60" s="7">
        <v>1.034662516101559</v>
      </c>
      <c r="H60" s="7">
        <v>1.2377250519328276</v>
      </c>
      <c r="I60" s="7">
        <v>1.3976861819244739</v>
      </c>
      <c r="J60" s="7">
        <v>1.5199186231601398</v>
      </c>
      <c r="K60" s="7">
        <v>1.6114533522445342</v>
      </c>
      <c r="L60" s="7">
        <v>1.6790656309355565</v>
      </c>
      <c r="N60" s="6">
        <v>1.6111566652593941E-2</v>
      </c>
      <c r="O60" s="6">
        <v>4.9194069840448662E-2</v>
      </c>
      <c r="P60" s="6">
        <v>5.1358601778473435E-2</v>
      </c>
      <c r="Q60" s="6">
        <v>7.8882875939442737E-2</v>
      </c>
      <c r="R60" s="6">
        <v>0.10346625161015591</v>
      </c>
      <c r="S60" s="6">
        <v>0.12377250519328276</v>
      </c>
      <c r="T60" s="6">
        <v>0.1397686181924474</v>
      </c>
      <c r="U60" s="6">
        <v>0.15199186231601397</v>
      </c>
      <c r="V60" s="6">
        <v>0.16114533522445343</v>
      </c>
      <c r="W60" s="6">
        <v>0.16790656309355564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new_C</vt:lpstr>
      <vt:lpstr>growth_req</vt:lpstr>
      <vt:lpstr>new_mum</vt:lpstr>
      <vt:lpstr>est_mum_perDay</vt:lpstr>
      <vt:lpstr>20180814run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2018-08-14T20:04:41Z</dcterms:created>
  <dcterms:modified xsi:type="dcterms:W3CDTF">2018-08-15T20:58:03Z</dcterms:modified>
</cp:coreProperties>
</file>